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40" tabRatio="808" firstSheet="33" activeTab="37"/>
  </bookViews>
  <sheets>
    <sheet name="示范区"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85"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收支决算转移支付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71"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'03一般公共预算收入决算表'!$A$4:$C$695</definedName>
    <definedName name="_xlnm._FilterDatabase" localSheetId="5" hidden="1">'04一般公共预算支出决算表'!$A$4:$C$1351</definedName>
    <definedName name="_xlnm._FilterDatabase" localSheetId="6" hidden="1">'05一般公共预算本级支出决算表'!$A$5:$C$1352</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'06一般公共预算支出经济分类明细表'!$A$4:$B$68</definedName>
    <definedName name="_xlnm._FilterDatabase" localSheetId="8" hidden="1">'07一般公共预算支出（本级）经济分类明细表'!#REF!</definedName>
    <definedName name="_xlnm.Print_Titles" localSheetId="4">'03一般公共预算收入决算表'!$1:$3</definedName>
  </definedNames>
  <calcPr calcId="144525"/>
</workbook>
</file>

<file path=xl/sharedStrings.xml><?xml version="1.0" encoding="utf-8"?>
<sst xmlns="http://schemas.openxmlformats.org/spreadsheetml/2006/main" count="6277" uniqueCount="2955">
  <si>
    <t>安阳市城乡一体化示范区管理委员会</t>
  </si>
  <si>
    <t>2020年度财政总决算公开报表</t>
  </si>
  <si>
    <t>目    录</t>
  </si>
  <si>
    <t>序号</t>
  </si>
  <si>
    <t>表格名称</t>
  </si>
  <si>
    <t>页码</t>
  </si>
  <si>
    <t>2020年度安阳城乡一体化示范区管理委员会一般公共预算收支决算总表</t>
  </si>
  <si>
    <t>01</t>
  </si>
  <si>
    <t>2020年度安阳城乡一体化示范区管理委员会一般公共预算收支决算（分地区）表</t>
  </si>
  <si>
    <t>02</t>
  </si>
  <si>
    <t>2020年度安阳城乡一体化示范区管理委员会一般公共预算收入决算表</t>
  </si>
  <si>
    <t>03</t>
  </si>
  <si>
    <t>2020年度安阳城乡一体化示范区管理委员会一般公共预算支出决算表</t>
  </si>
  <si>
    <t>04</t>
  </si>
  <si>
    <t>2020年度安阳城乡一体化示范区管理委员会一般公共预算本级支出决算表</t>
  </si>
  <si>
    <t>05</t>
  </si>
  <si>
    <t>2020年度安阳城乡一体化示范区管理委员会一般公共预算支出决算经济分类明细表</t>
  </si>
  <si>
    <t>06</t>
  </si>
  <si>
    <t>2020年度安阳城乡一体化示范区管理委员会一般公共预算本级支出决算经济分类明细表</t>
  </si>
  <si>
    <t>07</t>
  </si>
  <si>
    <t>2020年度安阳城乡一体化示范区管理委员会一般公共预算(基本)支出决算经济分类表</t>
  </si>
  <si>
    <t>08</t>
  </si>
  <si>
    <t>2020年度安阳城乡一体化示范区管理委员会本级一般公共预算(基本)支出决算经济分类表</t>
  </si>
  <si>
    <t>09</t>
  </si>
  <si>
    <t>10</t>
  </si>
  <si>
    <t>2020年度安阳城乡一体化示范区管理委员会一般公共预算税收返还和转移支付决算表</t>
  </si>
  <si>
    <t>11</t>
  </si>
  <si>
    <t>2020年度安阳城乡一体化示范区管理委员会一般公共预算税收返还和转移支付决算（分地区）表</t>
  </si>
  <si>
    <t>12</t>
  </si>
  <si>
    <t>2020年度安阳城乡一体化示范区管理委员会专项转移支付分项目情况表</t>
  </si>
  <si>
    <t>13</t>
  </si>
  <si>
    <t>2020年度安阳城乡一体化示范区管理委员会一般公共预算专项转移支付明细表</t>
  </si>
  <si>
    <t>14</t>
  </si>
  <si>
    <t>2020年度安阳城乡一体化示范区管理委员会地方政府一般债务限额情况表</t>
  </si>
  <si>
    <t>15</t>
  </si>
  <si>
    <t>2020年度安阳城乡一体化示范区管理委员会地方政府一般债务余额情况表</t>
  </si>
  <si>
    <t>16</t>
  </si>
  <si>
    <t>2020年度安阳城乡一体化示范区管理委员会政府性基金预算收支决算总表</t>
  </si>
  <si>
    <t>17</t>
  </si>
  <si>
    <t>2020年度安阳城乡一体化示范区管理委员会政府性基金预算收入决算明细表</t>
  </si>
  <si>
    <t>18</t>
  </si>
  <si>
    <t>2020年度安阳城乡一体化示范区管理委员会政府性基金预算本级收入决算明细表</t>
  </si>
  <si>
    <t>19</t>
  </si>
  <si>
    <t>2020年度安阳城乡一体化示范区管理委员会政府性基金预算支出决算明细表</t>
  </si>
  <si>
    <t>20</t>
  </si>
  <si>
    <t>2020年度安阳城乡一体化示范区管理委员会政府性基金预算本级支出决算明细表</t>
  </si>
  <si>
    <t>21</t>
  </si>
  <si>
    <t>2020年度安阳城乡一体化示范区管理委员会政府性基金收支决算明细表</t>
  </si>
  <si>
    <t>22</t>
  </si>
  <si>
    <t>2020年度安阳城乡一体化示范区管理委员会政府性基金预算收入预算变动情况表</t>
  </si>
  <si>
    <t>23</t>
  </si>
  <si>
    <t>2020年度安阳城乡一体化示范区管理委员会政府性基金转移支付情况表</t>
  </si>
  <si>
    <t>24</t>
  </si>
  <si>
    <t>2020年度安阳城乡一体化示范区管理委员会地方政府专项债务限额情况表</t>
  </si>
  <si>
    <t>25</t>
  </si>
  <si>
    <t>2020年度安阳城乡一体化示范区管理委员会地方政府专项债务余额情况表</t>
  </si>
  <si>
    <t>26</t>
  </si>
  <si>
    <t>2020年度安阳城乡一体化示范区管理委员会国有资本经营收支决算总表</t>
  </si>
  <si>
    <t>27</t>
  </si>
  <si>
    <t>2020年度安阳城乡一体化示范区管理委员会国有资本经营预算收支决算明细表</t>
  </si>
  <si>
    <t>28</t>
  </si>
  <si>
    <t>2020年度安阳城乡一体化示范区管理委员会国有资本经营收入决算表</t>
  </si>
  <si>
    <t>29</t>
  </si>
  <si>
    <t>2020年度安阳城乡一体化示范区管理委员会国有资本经营支出决算表</t>
  </si>
  <si>
    <t>30</t>
  </si>
  <si>
    <t>31</t>
  </si>
  <si>
    <t>2020年度安阳城乡一体化示范区管理委员会国有资本经营预算转移性收支决算表</t>
  </si>
  <si>
    <t>32</t>
  </si>
  <si>
    <t>2020年度安阳城乡一体化示范区管理委员会社会保险基金收支情况表</t>
  </si>
  <si>
    <t>33</t>
  </si>
  <si>
    <t>2020年度安阳城乡一体化示范区管理委员会社会保险基金收入决算表</t>
  </si>
  <si>
    <t>34</t>
  </si>
  <si>
    <t>2020年度安阳城乡一体化示范区管理委员会社会保险基金支出决算表</t>
  </si>
  <si>
    <t>35</t>
  </si>
  <si>
    <t>2020年度安阳城乡一体化示范区管理委员会地方政府债务余额情况表</t>
  </si>
  <si>
    <t>36</t>
  </si>
  <si>
    <t>2020年度安阳市城乡一体化示范区管理委员会部门“三公”经费支出决算表</t>
  </si>
  <si>
    <t>37</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</si>
  <si>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</si>
  <si>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</si>
  <si>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</si>
  <si>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</si>
  <si>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</si>
  <si>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</si>
  <si>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</si>
  <si>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</si>
  <si>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</si>
  <si>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</si>
  <si>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</si>
  <si>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</si>
  <si>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</si>
  <si>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</si>
  <si>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</si>
  <si>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</si>
  <si>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</si>
  <si>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</si>
  <si>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</si>
  <si>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</si>
  <si>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</si>
  <si>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</si>
  <si>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</si>
  <si>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</si>
  <si>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</si>
  <si>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</si>
  <si>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</si>
  <si>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</si>
  <si>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</si>
  <si>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</si>
  <si>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</si>
  <si>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</si>
  <si>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</si>
  <si>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</si>
  <si>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</si>
  <si>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</si>
  <si>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</si>
  <si>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</si>
  <si>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</si>
  <si>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</si>
  <si>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</si>
  <si>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</si>
  <si>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</si>
  <si>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</si>
  <si>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</si>
  <si>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</si>
  <si>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</si>
  <si>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</si>
  <si>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</si>
  <si>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</si>
  <si>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</si>
  <si>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</si>
  <si>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</si>
  <si>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</si>
  <si>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</si>
  <si>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</si>
  <si>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公开02表</t>
  </si>
  <si>
    <t>决算数合计</t>
  </si>
  <si>
    <t>本级</t>
  </si>
  <si>
    <t>乡镇</t>
  </si>
  <si>
    <t>二十二、其他支出</t>
  </si>
  <si>
    <t>二十三、债务付息支出</t>
  </si>
  <si>
    <t>二十四、债务发行费用支出</t>
  </si>
  <si>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</si>
  <si>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</si>
  <si>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</si>
  <si>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</si>
  <si>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</si>
  <si>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</si>
  <si>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</si>
  <si>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</si>
  <si>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</si>
  <si>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</si>
  <si>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</si>
  <si>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</si>
  <si>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</si>
  <si>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</si>
  <si>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</si>
  <si>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</si>
  <si>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</si>
  <si>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</si>
  <si>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</si>
  <si>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</si>
  <si>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</si>
  <si>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</si>
  <si>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</si>
  <si>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</si>
  <si>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</si>
  <si>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</si>
  <si>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</si>
  <si>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</si>
  <si>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</si>
  <si>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</si>
  <si>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</si>
  <si>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</si>
  <si>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</si>
  <si>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</si>
  <si>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</si>
  <si>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</si>
  <si>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</si>
  <si>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</si>
  <si>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</si>
  <si>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</si>
  <si>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</si>
  <si>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</si>
  <si>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</si>
  <si>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</si>
  <si>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</si>
  <si>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</si>
  <si>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</si>
  <si>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</si>
  <si>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</si>
  <si>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</si>
  <si>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</si>
  <si>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</si>
  <si>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</si>
  <si>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</si>
  <si>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</si>
  <si>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</si>
  <si>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</si>
  <si>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</si>
  <si>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</si>
  <si>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</si>
  <si>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</si>
  <si>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</si>
  <si>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</si>
  <si>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</si>
  <si>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</si>
  <si>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</si>
  <si>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</si>
  <si>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</si>
  <si>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</si>
  <si>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</si>
  <si>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</si>
  <si>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</si>
  <si>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</si>
  <si>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</si>
  <si>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</si>
  <si>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</si>
  <si>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</si>
  <si>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</si>
  <si>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</si>
  <si>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</si>
  <si>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</si>
  <si>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</si>
  <si>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</si>
  <si>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</si>
  <si>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</si>
  <si>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</si>
  <si>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</si>
  <si>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</si>
  <si>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</si>
  <si>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</si>
  <si>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</si>
  <si>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</si>
  <si>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</si>
  <si>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</si>
  <si>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</si>
  <si>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</si>
  <si>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</si>
  <si>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</si>
  <si>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</si>
  <si>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</si>
  <si>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</si>
  <si>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</si>
  <si>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</si>
  <si>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</si>
  <si>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</si>
  <si>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</si>
  <si>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</si>
  <si>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</si>
  <si>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</si>
  <si>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</si>
  <si>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</si>
  <si>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</si>
  <si>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</si>
  <si>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</si>
  <si>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</si>
  <si>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</si>
  <si>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</si>
  <si>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</si>
  <si>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</si>
  <si>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</si>
  <si>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</si>
  <si>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</si>
  <si>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</si>
  <si>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</si>
  <si>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</si>
  <si>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</si>
  <si>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</si>
  <si>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</si>
  <si>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</si>
  <si>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</si>
  <si>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</si>
  <si>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</si>
  <si>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</si>
  <si>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</si>
  <si>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</si>
  <si>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</si>
  <si>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</si>
  <si>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</si>
  <si>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</si>
  <si>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</si>
  <si>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</si>
  <si>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</si>
  <si>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</si>
  <si>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</si>
  <si>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</si>
  <si>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</si>
  <si>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</si>
  <si>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</si>
  <si>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</si>
  <si>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</si>
  <si>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</si>
  <si>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</si>
  <si>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</si>
  <si>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</si>
  <si>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</si>
  <si>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</si>
  <si>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</si>
  <si>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</si>
  <si>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</si>
  <si>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</si>
  <si>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</si>
  <si>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</si>
  <si>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</si>
  <si>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</si>
  <si>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</si>
  <si>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</si>
  <si>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</si>
  <si>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</si>
  <si>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</si>
  <si>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</si>
  <si>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</si>
  <si>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</si>
  <si>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</si>
  <si>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</si>
  <si>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</si>
  <si>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</si>
  <si>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</si>
  <si>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</si>
  <si>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</si>
  <si>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</si>
  <si>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</si>
  <si>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</si>
  <si>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</si>
  <si>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</si>
  <si>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</si>
  <si>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</si>
  <si>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</si>
  <si>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</si>
  <si>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</si>
  <si>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</si>
  <si>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</si>
  <si>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</si>
  <si>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</si>
  <si>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</si>
  <si>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</si>
  <si>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</si>
  <si>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</si>
  <si>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</si>
  <si>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</si>
  <si>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</si>
  <si>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</si>
  <si>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</si>
  <si>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</si>
  <si>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</si>
  <si>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</si>
  <si>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</si>
  <si>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</si>
  <si>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</si>
  <si>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</si>
  <si>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</si>
  <si>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</si>
  <si>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</si>
  <si>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</si>
  <si>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</si>
  <si>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</si>
  <si>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</si>
  <si>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</si>
  <si>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</si>
  <si>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</si>
  <si>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</si>
  <si>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</si>
  <si>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</si>
  <si>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</si>
  <si>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</si>
  <si>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</si>
  <si>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</si>
  <si>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</si>
  <si>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</si>
  <si>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</si>
  <si>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</si>
  <si>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</si>
  <si>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</si>
  <si>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</si>
  <si>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</si>
  <si>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</si>
  <si>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</si>
  <si>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</si>
  <si>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</si>
  <si>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</si>
  <si>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</si>
  <si>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</si>
  <si>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</si>
  <si>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</si>
  <si>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</si>
  <si>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</si>
  <si>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</si>
  <si>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</si>
  <si>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</si>
  <si>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</si>
  <si>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</si>
  <si>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</si>
  <si>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</si>
  <si>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</si>
  <si>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</si>
  <si>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</si>
  <si>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</si>
  <si>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</si>
  <si>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</si>
  <si>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</si>
  <si>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</si>
  <si>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</si>
  <si>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</si>
  <si>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</si>
  <si>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</si>
  <si>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</si>
  <si>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</si>
  <si>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</si>
  <si>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</si>
  <si>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</si>
  <si>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</si>
  <si>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</si>
  <si>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</si>
  <si>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</si>
  <si>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</si>
  <si>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</si>
  <si>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</si>
  <si>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</si>
  <si>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</si>
  <si>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</si>
  <si>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</si>
  <si>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</si>
  <si>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</si>
  <si>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</si>
  <si>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</si>
  <si>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</si>
  <si>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</si>
  <si>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</si>
  <si>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</si>
  <si>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</si>
  <si>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</si>
  <si>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</si>
  <si>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</si>
  <si>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</si>
  <si>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</si>
  <si>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</si>
  <si>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</si>
  <si>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</si>
  <si>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</si>
  <si>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</si>
  <si>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</si>
  <si>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</si>
  <si>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</si>
  <si>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</si>
  <si>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</si>
  <si>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</si>
  <si>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</si>
  <si>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</si>
  <si>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</si>
  <si>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</si>
  <si>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</si>
  <si>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</si>
  <si>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</si>
  <si>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</si>
  <si>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</si>
  <si>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</si>
  <si>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</si>
  <si>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</si>
  <si>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</si>
  <si>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</si>
  <si>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</si>
  <si>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</si>
  <si>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</si>
  <si>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</si>
  <si>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</si>
  <si>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</si>
  <si>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</si>
  <si>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</si>
  <si>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</si>
  <si>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</si>
  <si>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</si>
  <si>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</si>
  <si>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</si>
  <si>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</si>
  <si>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</si>
  <si>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</si>
  <si>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</si>
  <si>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</si>
  <si>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</si>
  <si>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</si>
  <si>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</si>
  <si>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</si>
  <si>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</si>
  <si>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</si>
  <si>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</si>
  <si>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</si>
  <si>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</si>
  <si>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</si>
  <si>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</si>
  <si>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</si>
  <si>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</si>
  <si>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</si>
  <si>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</si>
  <si>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</si>
  <si>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</si>
  <si>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</si>
  <si>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</si>
  <si>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</si>
  <si>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</si>
  <si>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</si>
  <si>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</si>
  <si>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</si>
  <si>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</si>
  <si>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</si>
  <si>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</si>
  <si>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</si>
  <si>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</si>
  <si>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</si>
  <si>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</si>
  <si>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</si>
  <si>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</si>
  <si>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</si>
  <si>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</si>
  <si>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</si>
  <si>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</si>
  <si>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</si>
  <si>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</si>
  <si>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</si>
  <si>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</si>
  <si>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</si>
  <si>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</si>
  <si>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</si>
  <si>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</si>
  <si>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</si>
  <si>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</si>
  <si>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</si>
  <si>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</si>
  <si>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</si>
  <si>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</si>
  <si>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</si>
  <si>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</si>
  <si>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</si>
  <si>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</si>
  <si>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</si>
  <si>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</si>
  <si>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</si>
  <si>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</si>
  <si>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</si>
  <si>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</si>
  <si>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</si>
  <si>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</si>
  <si>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</si>
  <si>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</si>
  <si>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</si>
  <si>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</si>
  <si>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</si>
  <si>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</si>
  <si>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</si>
  <si>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</si>
  <si>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</si>
  <si>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</si>
  <si>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</si>
  <si>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</si>
  <si>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</si>
  <si>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</si>
  <si>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</si>
  <si>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</si>
  <si>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</si>
  <si>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</si>
  <si>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</si>
  <si>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</si>
  <si>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</si>
  <si>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</si>
  <si>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</si>
  <si>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</si>
  <si>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</si>
  <si>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</si>
  <si>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</si>
  <si>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</si>
  <si>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</si>
  <si>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</si>
  <si>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</si>
  <si>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</si>
  <si>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</si>
  <si>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</si>
  <si>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</si>
  <si>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</si>
  <si>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</si>
  <si>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</si>
  <si>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</si>
  <si>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</si>
  <si>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</si>
  <si>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</si>
  <si>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</si>
  <si>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</si>
  <si>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</si>
  <si>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</si>
  <si>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</si>
  <si>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</si>
  <si>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</si>
  <si>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</si>
  <si>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</si>
  <si>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</si>
  <si>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</si>
  <si>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</si>
  <si>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</si>
  <si>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</si>
  <si>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</si>
  <si>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</si>
  <si>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</si>
  <si>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</si>
  <si>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</si>
  <si>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</si>
  <si>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</si>
  <si>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</si>
  <si>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</si>
  <si>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</si>
  <si>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</si>
  <si>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</si>
  <si>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</si>
  <si>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</si>
  <si>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</si>
  <si>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</si>
  <si>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</si>
  <si>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</si>
  <si>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</si>
  <si>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</si>
  <si>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</si>
  <si>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</si>
  <si>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</si>
  <si>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</si>
  <si>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</si>
  <si>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</si>
  <si>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</si>
  <si>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</si>
  <si>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</si>
  <si>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</si>
  <si>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</si>
  <si>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</si>
  <si>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</si>
  <si>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</si>
  <si>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</si>
  <si>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</si>
  <si>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</si>
  <si>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</si>
  <si>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</si>
  <si>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</si>
  <si>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</si>
  <si>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</si>
  <si>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</si>
  <si>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</si>
  <si>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</si>
  <si>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</si>
  <si>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</si>
  <si>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</si>
  <si>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</si>
  <si>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</si>
  <si>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</si>
  <si>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</si>
  <si>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</si>
  <si>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</si>
  <si>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</si>
  <si>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</si>
  <si>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</si>
  <si>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</si>
  <si>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</si>
  <si>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</si>
  <si>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</si>
  <si>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</si>
  <si>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</si>
  <si>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</si>
  <si>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</si>
  <si>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</si>
  <si>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</si>
  <si>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</si>
  <si>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</si>
  <si>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</si>
  <si>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</si>
  <si>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</si>
  <si>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</si>
  <si>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</si>
  <si>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</si>
  <si>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</si>
  <si>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</si>
  <si>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</si>
  <si>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</si>
  <si>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</si>
  <si>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</si>
  <si>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</si>
  <si>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</si>
  <si>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</si>
  <si>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</si>
  <si>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</si>
  <si>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</si>
  <si>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</si>
  <si>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</si>
  <si>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</si>
  <si>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</si>
  <si>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</si>
  <si>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</si>
  <si>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</si>
  <si>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</si>
  <si>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</si>
  <si>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</si>
  <si>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</si>
  <si>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</si>
  <si>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</si>
  <si>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</si>
  <si>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</si>
  <si>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</si>
  <si>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</si>
  <si>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</si>
  <si>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</si>
  <si>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</si>
  <si>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</si>
  <si>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</si>
  <si>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</si>
  <si>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</si>
  <si>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</si>
  <si>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</si>
  <si>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</si>
  <si>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</si>
  <si>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</si>
  <si>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</si>
  <si>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</si>
  <si>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</si>
  <si>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</si>
  <si>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</si>
  <si>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</si>
  <si>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</si>
  <si>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</si>
  <si>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</si>
  <si>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</si>
  <si>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</si>
  <si>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</si>
  <si>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</si>
  <si>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</si>
  <si>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</si>
  <si>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</si>
  <si>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</si>
  <si>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</si>
  <si>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</si>
  <si>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</si>
  <si>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</si>
  <si>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</si>
  <si>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</si>
  <si>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</si>
  <si>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</si>
  <si>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</si>
  <si>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</si>
  <si>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</si>
  <si>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</si>
  <si>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</si>
  <si>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</si>
  <si>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</si>
  <si>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</si>
  <si>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</si>
  <si>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</si>
  <si>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</si>
  <si>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</si>
  <si>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</si>
  <si>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</si>
  <si>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</si>
  <si>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</si>
  <si>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</si>
  <si>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</si>
  <si>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</si>
  <si>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</si>
  <si>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</si>
  <si>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</si>
  <si>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</si>
  <si>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</si>
  <si>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</si>
  <si>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</si>
  <si>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</si>
  <si>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</si>
  <si>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</si>
  <si>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</si>
  <si>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</si>
  <si>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</si>
  <si>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</si>
  <si>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</si>
  <si>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</si>
  <si>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</si>
  <si>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</si>
  <si>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</si>
  <si>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</si>
  <si>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</si>
  <si>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</si>
  <si>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</si>
  <si>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</si>
  <si>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</si>
  <si>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</si>
  <si>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</si>
  <si>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</si>
  <si>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</si>
  <si>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</si>
  <si>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</si>
  <si>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</si>
  <si>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</si>
  <si>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</si>
  <si>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</si>
  <si>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</si>
  <si>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</si>
  <si>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</si>
  <si>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</si>
  <si>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</si>
  <si>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</si>
  <si>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</si>
  <si>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</si>
  <si>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</si>
  <si>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</si>
  <si>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</si>
  <si>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</si>
  <si>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</si>
  <si>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</si>
  <si>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</si>
  <si>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</si>
  <si>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</si>
  <si>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</si>
  <si>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</si>
  <si>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</si>
  <si>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</si>
  <si>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</si>
  <si>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</si>
  <si>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</si>
  <si>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</si>
  <si>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</si>
  <si>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</si>
  <si>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</si>
  <si>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</si>
  <si>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</si>
  <si>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</si>
  <si>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</si>
  <si>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</si>
  <si>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</si>
  <si>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</si>
  <si>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</si>
  <si>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</si>
  <si>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</si>
  <si>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</si>
  <si>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</si>
  <si>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</si>
  <si>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</si>
  <si>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</si>
  <si>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</si>
  <si>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</si>
  <si>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</si>
  <si>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</si>
  <si>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</si>
  <si>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</si>
  <si>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</si>
  <si>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</si>
  <si>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</si>
  <si>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</si>
  <si>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</si>
  <si>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</si>
  <si>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</si>
  <si>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</si>
  <si>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</si>
  <si>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</si>
  <si>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</si>
  <si>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</si>
  <si>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</si>
  <si>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</si>
  <si>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</si>
  <si>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</si>
  <si>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</si>
  <si>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</si>
  <si>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</si>
  <si>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</si>
  <si>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</si>
  <si>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</si>
  <si>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</si>
  <si>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</si>
  <si>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</si>
  <si>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</si>
  <si>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</si>
  <si>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</si>
  <si>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</si>
  <si>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</si>
  <si>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</si>
  <si>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</si>
  <si>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</si>
  <si>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</si>
  <si>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</si>
  <si>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</si>
  <si>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</si>
  <si>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</si>
  <si>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</si>
  <si>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</si>
  <si>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</si>
  <si>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</si>
  <si>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</si>
  <si>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</si>
  <si>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</si>
  <si>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</si>
  <si>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</si>
  <si>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</si>
  <si>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</si>
  <si>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</si>
  <si>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</si>
  <si>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</si>
  <si>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</si>
  <si>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</si>
  <si>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</si>
  <si>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</si>
  <si>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</si>
  <si>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</si>
  <si>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</si>
  <si>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</si>
  <si>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</si>
  <si>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</si>
  <si>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</si>
  <si>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</si>
  <si>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</si>
  <si>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</si>
  <si>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</si>
  <si>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</si>
  <si>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</si>
  <si>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</si>
  <si>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</si>
  <si>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</si>
  <si>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</si>
  <si>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</si>
  <si>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</si>
  <si>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</si>
  <si>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</si>
  <si>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</si>
  <si>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</si>
  <si>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</si>
  <si>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</si>
  <si>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</si>
  <si>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</si>
  <si>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</si>
  <si>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</si>
  <si>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</si>
  <si>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</si>
  <si>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</si>
  <si>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</si>
  <si>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</si>
  <si>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</si>
  <si>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</si>
  <si>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</si>
  <si>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</si>
  <si>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</si>
  <si>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</si>
  <si>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</si>
  <si>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</si>
  <si>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</si>
  <si>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</si>
  <si>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</si>
  <si>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</si>
  <si>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</si>
  <si>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</si>
  <si>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</si>
  <si>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</si>
  <si>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</si>
  <si>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</si>
  <si>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</si>
  <si>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</si>
  <si>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</si>
  <si>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</si>
  <si>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</si>
  <si>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</si>
  <si>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</si>
  <si>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</si>
  <si>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</si>
  <si>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</si>
  <si>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</si>
  <si>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</si>
  <si>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</si>
  <si>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</si>
  <si>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</si>
  <si>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</si>
  <si>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</si>
  <si>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</si>
  <si>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</si>
  <si>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</si>
  <si>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</si>
  <si>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</si>
  <si>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</si>
  <si>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</si>
  <si>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</si>
  <si>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</si>
  <si>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</si>
  <si>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</si>
  <si>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</si>
  <si>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</si>
  <si>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</si>
  <si>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</si>
  <si>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</si>
  <si>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</si>
  <si>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</si>
  <si>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</si>
  <si>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</si>
  <si>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</si>
  <si>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</si>
  <si>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</si>
  <si>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</si>
  <si>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</si>
  <si>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</si>
  <si>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</si>
  <si>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</si>
  <si>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</si>
  <si>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</si>
  <si>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</si>
  <si>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</si>
  <si>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</si>
  <si>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</si>
  <si>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</si>
  <si>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</si>
  <si>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</si>
  <si>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</si>
  <si>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</si>
  <si>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</si>
  <si>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</si>
  <si>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</si>
  <si>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</si>
  <si>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</si>
  <si>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</si>
  <si>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</si>
  <si>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</si>
  <si>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</si>
  <si>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</si>
  <si>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</si>
  <si>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</si>
  <si>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</si>
  <si>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</si>
  <si>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</si>
  <si>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</si>
  <si>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</si>
  <si>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</si>
  <si>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</si>
  <si>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</si>
  <si>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</si>
  <si>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</si>
  <si>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</si>
  <si>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</si>
  <si>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</si>
  <si>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</si>
  <si>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</si>
  <si>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</si>
  <si>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</si>
  <si>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</si>
  <si>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</si>
  <si>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</si>
  <si>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</si>
  <si>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</si>
  <si>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</si>
  <si>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</si>
  <si>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</si>
  <si>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</si>
  <si>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</si>
  <si>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</si>
  <si>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</si>
  <si>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</si>
  <si>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</si>
  <si>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</si>
  <si>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</si>
  <si>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</si>
  <si>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</si>
  <si>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</si>
  <si>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</si>
  <si>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</si>
  <si>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</si>
  <si>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</si>
  <si>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</si>
  <si>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</si>
  <si>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</si>
  <si>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</si>
  <si>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</si>
  <si>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</si>
  <si>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</si>
  <si>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</si>
  <si>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</si>
  <si>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</si>
  <si>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</si>
  <si>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</si>
  <si>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</si>
  <si>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</si>
  <si>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</si>
  <si>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</si>
  <si>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</si>
  <si>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</si>
  <si>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</si>
  <si>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</si>
  <si>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</si>
  <si>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</si>
  <si>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</si>
  <si>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</si>
  <si>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</si>
  <si>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</si>
  <si>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</si>
  <si>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</si>
  <si>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</si>
  <si>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</si>
  <si>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</si>
  <si>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</si>
  <si>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</si>
  <si>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</si>
  <si>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</si>
  <si>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</si>
  <si>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</si>
  <si>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</si>
  <si>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</si>
  <si>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</si>
  <si>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</si>
  <si>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</si>
  <si>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</si>
  <si>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</si>
  <si>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</si>
  <si>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</si>
  <si>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</si>
  <si>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</si>
  <si>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</si>
  <si>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</si>
  <si>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</si>
  <si>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</si>
  <si>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</si>
  <si>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</si>
  <si>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</si>
  <si>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</si>
  <si>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</si>
  <si>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</si>
  <si>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</si>
  <si>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</si>
  <si>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</si>
  <si>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</si>
  <si>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</si>
  <si>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</si>
  <si>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</si>
  <si>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</si>
  <si>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</si>
  <si>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</si>
  <si>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</si>
  <si>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</si>
  <si>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</si>
  <si>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</si>
  <si>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</si>
  <si>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</si>
  <si>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</si>
  <si>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</si>
  <si>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</si>
  <si>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</si>
  <si>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</si>
  <si>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</si>
  <si>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</si>
  <si>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</si>
  <si>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</si>
  <si>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</si>
  <si>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</si>
  <si>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</si>
  <si>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</si>
  <si>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</si>
  <si>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</si>
  <si>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</si>
  <si>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</si>
  <si>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</si>
  <si>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</si>
  <si>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</si>
  <si>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</si>
  <si>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</si>
  <si>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</si>
  <si>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</si>
  <si>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</si>
  <si>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</si>
  <si>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</si>
  <si>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</si>
  <si>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</si>
  <si>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</si>
  <si>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</si>
  <si>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</si>
  <si>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</si>
  <si>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</si>
  <si>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</si>
  <si>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</si>
  <si>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</si>
  <si>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</si>
  <si>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</si>
  <si>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</si>
  <si>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</si>
  <si>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</si>
  <si>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</si>
  <si>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</si>
  <si>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</si>
  <si>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</si>
  <si>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</si>
  <si>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</si>
  <si>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</si>
  <si>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</si>
  <si>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</si>
  <si>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</si>
  <si>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</si>
  <si>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</si>
  <si>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</si>
  <si>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</si>
  <si>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</si>
  <si>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</si>
  <si>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</si>
  <si>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</si>
  <si>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</si>
  <si>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</si>
  <si>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</si>
  <si>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</si>
  <si>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</si>
  <si>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</si>
  <si>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</si>
  <si>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</si>
  <si>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</si>
  <si>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</si>
  <si>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</si>
  <si>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</si>
  <si>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</si>
  <si>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</si>
  <si>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</si>
  <si>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</si>
  <si>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</si>
  <si>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</si>
  <si>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</si>
  <si>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</si>
  <si>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</si>
  <si>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</si>
  <si>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</si>
  <si>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</si>
  <si>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</si>
  <si>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</si>
  <si>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</si>
  <si>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</si>
  <si>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</si>
  <si>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</si>
  <si>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</si>
  <si>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</si>
  <si>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</si>
  <si>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</si>
  <si>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</si>
  <si>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</si>
  <si>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</si>
  <si>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</si>
  <si>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</si>
  <si>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</si>
  <si>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</si>
  <si>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</si>
  <si>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</si>
  <si>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</si>
  <si>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</si>
  <si>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</si>
  <si>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</si>
  <si>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</si>
  <si>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</si>
  <si>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</si>
  <si>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</si>
  <si>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</si>
  <si>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</si>
  <si>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</si>
  <si>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</si>
  <si>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</si>
  <si>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</si>
  <si>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</si>
  <si>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</si>
  <si>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</si>
  <si>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</si>
  <si>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</si>
  <si>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</si>
  <si>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</si>
  <si>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</si>
  <si>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</si>
  <si>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</si>
  <si>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</si>
  <si>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</si>
  <si>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</si>
  <si>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</si>
  <si>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</si>
  <si>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</si>
  <si>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</si>
  <si>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</si>
  <si>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</si>
  <si>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</si>
  <si>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</si>
  <si>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</si>
  <si>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</si>
  <si>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</si>
  <si>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</si>
  <si>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</si>
  <si>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</si>
  <si>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</si>
  <si>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</si>
  <si>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</si>
  <si>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</si>
  <si>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</si>
  <si>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</si>
  <si>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</si>
  <si>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</si>
  <si>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</si>
  <si>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</si>
  <si>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</si>
  <si>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</si>
  <si>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</si>
  <si>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</si>
  <si>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</si>
  <si>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</si>
  <si>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</si>
  <si>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</si>
  <si>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</si>
  <si>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</si>
  <si>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</si>
  <si>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</si>
  <si>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</si>
  <si>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</si>
  <si>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</si>
  <si>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</si>
  <si>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</si>
  <si>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</si>
  <si>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</si>
  <si>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</si>
  <si>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</si>
  <si>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</si>
  <si>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</si>
  <si>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</si>
  <si>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</si>
  <si>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</si>
  <si>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</si>
  <si>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</si>
  <si>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</si>
  <si>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</si>
  <si>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</si>
  <si>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</si>
  <si>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</si>
  <si>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</si>
  <si>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</si>
  <si>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</si>
  <si>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</si>
  <si>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</si>
  <si>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</si>
  <si>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</si>
  <si>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</si>
  <si>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</si>
  <si>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</si>
  <si>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</si>
  <si>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</si>
  <si>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</si>
  <si>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</si>
  <si>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</si>
  <si>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</si>
  <si>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</si>
  <si>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</si>
  <si>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</si>
  <si>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</si>
  <si>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</si>
  <si>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</si>
  <si>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</si>
  <si>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</si>
  <si>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</si>
  <si>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</si>
  <si>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</si>
  <si>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</si>
  <si>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</si>
  <si>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</si>
  <si>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</si>
  <si>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</si>
  <si>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</si>
  <si>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</si>
  <si>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</si>
  <si>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</si>
  <si>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</si>
  <si>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</si>
  <si>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</si>
  <si>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</si>
  <si>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</si>
  <si>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</si>
  <si>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</si>
  <si>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</si>
  <si>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</si>
  <si>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</si>
  <si>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</si>
  <si>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</si>
  <si>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</si>
  <si>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</si>
  <si>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</si>
  <si>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</si>
  <si>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</si>
  <si>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</si>
  <si>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</si>
  <si>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</si>
  <si>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</si>
  <si>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</si>
  <si>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</si>
  <si>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</si>
  <si>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</si>
  <si>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</si>
  <si>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</si>
  <si>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</si>
  <si>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</si>
  <si>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</si>
  <si>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</si>
  <si>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</si>
  <si>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</si>
  <si>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</si>
  <si>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</si>
  <si>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</si>
  <si>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</si>
  <si>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</si>
  <si>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</si>
  <si>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</si>
  <si>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</si>
  <si>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</si>
  <si>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</si>
  <si>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</si>
  <si>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</si>
  <si>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</si>
  <si>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</si>
  <si>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</si>
  <si>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</si>
  <si>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</si>
  <si>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</si>
  <si>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</si>
  <si>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</si>
  <si>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</si>
  <si>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</si>
  <si>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</si>
  <si>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</si>
  <si>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</si>
  <si>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</si>
  <si>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</si>
  <si>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</si>
  <si>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</si>
  <si>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</si>
  <si>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</si>
  <si>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</si>
  <si>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</si>
  <si>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</si>
  <si>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</si>
  <si>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</si>
  <si>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</si>
  <si>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</si>
  <si>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</si>
  <si>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</si>
  <si>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</si>
  <si>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</si>
  <si>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</si>
  <si>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</si>
  <si>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</si>
  <si>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</si>
  <si>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</si>
  <si>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</si>
  <si>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</si>
  <si>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</si>
  <si>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</si>
  <si>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</si>
  <si>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</si>
  <si>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</si>
  <si>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</si>
  <si>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</si>
  <si>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</si>
  <si>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</si>
  <si>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</si>
  <si>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</si>
  <si>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</si>
  <si>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</si>
  <si>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</si>
  <si>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</si>
  <si>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</si>
  <si>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</si>
  <si>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</si>
  <si>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</si>
  <si>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</si>
  <si>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</si>
  <si>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</si>
  <si>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</si>
  <si>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</si>
  <si>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</si>
  <si>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</si>
  <si>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</si>
  <si>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</si>
  <si>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</si>
  <si>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</si>
  <si>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</si>
  <si>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</si>
  <si>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</si>
  <si>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</si>
  <si>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</si>
  <si>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</si>
  <si>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</si>
  <si>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</si>
  <si>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</si>
  <si>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</si>
  <si>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</si>
  <si>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</si>
  <si>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</si>
  <si>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</si>
  <si>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</si>
  <si>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</si>
  <si>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</si>
  <si>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</si>
  <si>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</si>
  <si>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</si>
  <si>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</si>
  <si>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</si>
  <si>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</si>
  <si>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</si>
  <si>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</si>
  <si>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</si>
  <si>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</si>
  <si>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</si>
  <si>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</si>
  <si>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</si>
  <si>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</si>
  <si>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</si>
  <si>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</si>
  <si>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</si>
  <si>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</si>
  <si>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</si>
  <si>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</si>
  <si>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</si>
  <si>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</si>
  <si>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</si>
  <si>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</si>
  <si>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</si>
  <si>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</si>
  <si>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</si>
  <si>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</si>
  <si>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</si>
  <si>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</si>
  <si>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</si>
  <si>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</si>
  <si>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</si>
  <si>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</si>
  <si>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</si>
  <si>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</si>
  <si>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</si>
  <si>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</si>
  <si>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</si>
  <si>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</si>
  <si>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</si>
  <si>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</si>
  <si>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</si>
  <si>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</si>
  <si>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</si>
  <si>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</si>
  <si>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</si>
  <si>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</si>
  <si>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</si>
  <si>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</si>
  <si>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</si>
  <si>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</si>
  <si>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</si>
  <si>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</si>
  <si>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</si>
  <si>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</si>
  <si>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</si>
  <si>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</si>
  <si>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</si>
  <si>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</si>
  <si>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</si>
  <si>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</si>
  <si>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</si>
  <si>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</si>
  <si>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</si>
  <si>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</si>
  <si>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</si>
  <si>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</si>
  <si>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</si>
  <si>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</si>
  <si>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</si>
  <si>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</si>
  <si>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</si>
  <si>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</si>
  <si>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</si>
  <si>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</si>
  <si>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</si>
  <si>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</si>
  <si>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</si>
  <si>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</si>
  <si>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</si>
  <si>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</si>
  <si>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</si>
  <si>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</si>
  <si>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</si>
  <si>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</si>
  <si>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</si>
  <si>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</si>
  <si>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</si>
  <si>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</si>
  <si>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</si>
  <si>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</si>
  <si>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</si>
  <si>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</si>
  <si>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</si>
  <si>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</si>
  <si>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</si>
  <si>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</si>
  <si>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</si>
  <si>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</si>
  <si>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</si>
  <si>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</si>
  <si>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</si>
  <si>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</si>
  <si>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</si>
  <si>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</si>
  <si>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</si>
  <si>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</si>
  <si>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</si>
  <si>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</si>
  <si>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</si>
  <si>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</si>
  <si>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</si>
  <si>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</si>
  <si>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</si>
  <si>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</si>
  <si>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</si>
  <si>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</si>
  <si>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</si>
  <si>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</si>
  <si>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</si>
  <si>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</si>
  <si>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</si>
  <si>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</si>
  <si>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</si>
  <si>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</si>
  <si>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</si>
  <si>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</si>
  <si>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</si>
  <si>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</si>
  <si>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</si>
  <si>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</si>
  <si>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</si>
  <si>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</si>
  <si>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</si>
  <si>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</si>
  <si>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</si>
  <si>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</si>
  <si>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</si>
  <si>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</si>
  <si>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</si>
  <si>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</si>
  <si>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</si>
  <si>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</si>
  <si>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</si>
  <si>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</si>
  <si>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</si>
  <si>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</si>
  <si>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</si>
  <si>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</si>
  <si>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</si>
  <si>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</si>
  <si>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</si>
  <si>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</si>
  <si>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</si>
  <si>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</si>
  <si>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</si>
  <si>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</si>
  <si>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</si>
  <si>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</si>
  <si>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</si>
  <si>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</si>
  <si>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</si>
  <si>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</si>
  <si>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</si>
  <si>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</si>
  <si>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</si>
  <si>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</si>
  <si>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</si>
  <si>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</si>
  <si>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</si>
  <si>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</si>
  <si>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</si>
  <si>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</si>
  <si>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</si>
  <si>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</si>
  <si>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</si>
  <si>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</si>
  <si>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</si>
  <si>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</si>
  <si>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</si>
  <si>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</si>
  <si>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</si>
  <si>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</si>
  <si>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</si>
  <si>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</si>
  <si>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</si>
  <si>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</si>
  <si>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</si>
  <si>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</si>
  <si>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</si>
  <si>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</si>
  <si>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</si>
  <si>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</si>
  <si>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</si>
  <si>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</si>
  <si>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</si>
  <si>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</si>
  <si>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</si>
  <si>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</si>
  <si>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</si>
  <si>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</si>
  <si>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</si>
  <si>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</si>
  <si>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</si>
  <si>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</si>
  <si>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</si>
  <si>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</si>
  <si>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</si>
  <si>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</si>
  <si>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</si>
  <si>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</si>
  <si>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</si>
  <si>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</si>
  <si>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</si>
  <si>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</si>
  <si>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</si>
  <si>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</si>
  <si>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</si>
  <si>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</si>
  <si>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</si>
  <si>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</si>
  <si>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</si>
  <si>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</si>
  <si>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</si>
  <si>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</si>
  <si>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</si>
  <si>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</si>
  <si>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</si>
  <si>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</si>
  <si>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</si>
  <si>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</si>
  <si>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</si>
  <si>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</si>
  <si>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</si>
  <si>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</si>
  <si>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</si>
  <si>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</si>
  <si>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</si>
  <si>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</si>
  <si>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</si>
  <si>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</si>
  <si>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</si>
  <si>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</si>
  <si>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</si>
  <si>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</si>
  <si>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</si>
  <si>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</si>
  <si>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</si>
  <si>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</si>
  <si>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</si>
  <si>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</si>
  <si>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</si>
  <si>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</si>
  <si>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</si>
  <si>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</si>
  <si>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</si>
  <si>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</si>
  <si>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</si>
  <si>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</si>
  <si>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</si>
  <si>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</si>
  <si>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</si>
  <si>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</si>
  <si>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</si>
  <si>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</si>
  <si>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</si>
  <si>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</si>
  <si>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</si>
  <si>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</si>
  <si>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</si>
  <si>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</si>
  <si>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</si>
  <si>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</si>
  <si>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</si>
  <si>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</si>
  <si>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</si>
  <si>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</si>
  <si>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</si>
  <si>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</si>
  <si>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</si>
  <si>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</si>
  <si>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</si>
  <si>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</si>
  <si>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</si>
  <si>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</si>
  <si>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</si>
  <si>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</si>
  <si>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</si>
  <si>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</si>
  <si>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</si>
  <si>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</si>
  <si>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</si>
  <si>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</si>
  <si>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</si>
  <si>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</si>
  <si>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</si>
  <si>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</si>
  <si>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</si>
  <si>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</si>
  <si>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</si>
  <si>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</si>
  <si>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</si>
  <si>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</si>
  <si>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</si>
  <si>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</si>
  <si>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</si>
  <si>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</si>
  <si>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</si>
  <si>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</si>
  <si>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</si>
  <si>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</si>
  <si>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</si>
  <si>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</si>
  <si>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</si>
  <si>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</si>
  <si>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</si>
  <si>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</si>
  <si>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</si>
  <si>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</si>
  <si>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</si>
  <si>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</si>
  <si>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</si>
  <si>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</si>
  <si>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</si>
  <si>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</si>
  <si>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</si>
  <si>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</si>
  <si>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</si>
  <si>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</si>
  <si>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</si>
  <si>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</si>
  <si>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</si>
  <si>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</si>
  <si>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</si>
  <si>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</si>
  <si>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</si>
  <si>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</si>
  <si>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</si>
  <si>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</si>
  <si>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</si>
  <si>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</si>
  <si>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</si>
  <si>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</si>
  <si>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</si>
  <si>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</si>
  <si>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</si>
  <si>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</si>
  <si>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</si>
  <si>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</si>
  <si>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</si>
  <si>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</si>
  <si>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</si>
  <si>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</si>
  <si>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</si>
  <si>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</si>
  <si>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</si>
  <si>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</si>
  <si>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</si>
  <si>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</si>
  <si>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</si>
  <si>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</si>
  <si>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</si>
  <si>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</si>
  <si>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公开05表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</si>
  <si>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</si>
  <si>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</si>
  <si>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</si>
  <si>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</si>
  <si>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</si>
  <si>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</si>
  <si>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</si>
  <si>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</si>
  <si>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</si>
  <si>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</si>
  <si>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</si>
  <si>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</si>
  <si>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</si>
  <si>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</si>
  <si>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</si>
  <si>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</si>
  <si>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</si>
  <si>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</si>
  <si>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</si>
  <si>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</si>
  <si>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</si>
  <si>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</si>
  <si>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</si>
  <si>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</si>
  <si>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</si>
  <si>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</si>
  <si>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</si>
  <si>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</si>
  <si>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</si>
  <si>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</si>
  <si>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</si>
  <si>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</si>
  <si>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</si>
  <si>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</si>
  <si>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</si>
  <si>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</si>
  <si>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</si>
  <si>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</si>
  <si>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</si>
  <si>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</si>
  <si>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</si>
  <si>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</si>
  <si>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</si>
  <si>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</si>
  <si>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</si>
  <si>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</si>
  <si>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</si>
  <si>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</si>
  <si>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</si>
  <si>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</si>
  <si>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</si>
  <si>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</si>
  <si>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</si>
  <si>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</si>
  <si>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</si>
  <si>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</si>
  <si>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</si>
  <si>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</si>
  <si>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公开表08表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</si>
  <si>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</si>
  <si>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</si>
  <si>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</si>
  <si>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</si>
  <si>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</si>
  <si>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</si>
  <si>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</si>
  <si>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</si>
  <si>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</si>
  <si>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</si>
  <si>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</si>
  <si>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</si>
  <si>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</si>
  <si>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 xml:space="preserve">  从政府性基金预算调入</t>
  </si>
  <si>
    <t xml:space="preserve">  从国有资本经营预算调入</t>
  </si>
  <si>
    <t xml:space="preserve">  从其他资金调入</t>
  </si>
  <si>
    <t>债务(转贷)收入</t>
  </si>
  <si>
    <t>债务还本支出</t>
  </si>
  <si>
    <t>增设预算周转金</t>
  </si>
  <si>
    <t>国债转贷收入、上年结余及转补助数</t>
  </si>
  <si>
    <t>国债转贷拨付数及年终结余</t>
  </si>
  <si>
    <t>调入预算稳定调节基金</t>
  </si>
  <si>
    <t>补充预算稳定调节基金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</si>
  <si>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</si>
  <si>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</si>
  <si>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</si>
  <si>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</si>
  <si>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</si>
  <si>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</si>
  <si>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</si>
  <si>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</si>
  <si>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</si>
  <si>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</si>
  <si>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</si>
  <si>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三、专项转移支付收入</t>
  </si>
  <si>
    <t>0.1</t>
  </si>
  <si>
    <t xml:space="preserve">    所得税基数返还收入</t>
  </si>
  <si>
    <t>　　一般公共服务</t>
  </si>
  <si>
    <t>0.2</t>
  </si>
  <si>
    <t xml:space="preserve">    成品油税费改革税收返还收入</t>
  </si>
  <si>
    <t>　　外交</t>
  </si>
  <si>
    <t>0.3</t>
  </si>
  <si>
    <t xml:space="preserve">    增值税税收返还收入</t>
  </si>
  <si>
    <t>　　国防</t>
  </si>
  <si>
    <t>0.4</t>
  </si>
  <si>
    <t xml:space="preserve">    消费税税收返还收入</t>
  </si>
  <si>
    <t>　　公共安全</t>
  </si>
  <si>
    <t>0.5</t>
  </si>
  <si>
    <t xml:space="preserve">    增值税“五五分享”税收返还收入</t>
  </si>
  <si>
    <t>　　教育</t>
  </si>
  <si>
    <t>0.6</t>
  </si>
  <si>
    <t xml:space="preserve">    其他返还性收入</t>
  </si>
  <si>
    <t>　　科学技术</t>
  </si>
  <si>
    <t>0.7</t>
  </si>
  <si>
    <t>二、一般性转移支付收入</t>
  </si>
  <si>
    <t xml:space="preserve">    文化旅游体育与传媒</t>
  </si>
  <si>
    <t>0.8</t>
  </si>
  <si>
    <t xml:space="preserve">    体制补助收入</t>
  </si>
  <si>
    <t>　　社会保障和就业</t>
  </si>
  <si>
    <t>0.9</t>
  </si>
  <si>
    <t xml:space="preserve">    均衡性转移支付收入</t>
  </si>
  <si>
    <t xml:space="preserve">    卫生健康</t>
  </si>
  <si>
    <t>0.10</t>
  </si>
  <si>
    <t xml:space="preserve">    县级基本财力保障机制奖补资金收入</t>
  </si>
  <si>
    <t>　　节能环保</t>
  </si>
  <si>
    <t>0.11</t>
  </si>
  <si>
    <t xml:space="preserve">    结算补助收入</t>
  </si>
  <si>
    <t>　　城乡社区</t>
  </si>
  <si>
    <t>0.12</t>
  </si>
  <si>
    <t xml:space="preserve">    资源枯竭型城市转移支付补助收入</t>
  </si>
  <si>
    <t>　　农林水</t>
  </si>
  <si>
    <t>0.13</t>
  </si>
  <si>
    <t xml:space="preserve">    企业事业单位划转补助收入</t>
  </si>
  <si>
    <t>　　交通运输</t>
  </si>
  <si>
    <t>0.14</t>
  </si>
  <si>
    <t xml:space="preserve">    产粮(油)大县奖励资金收入</t>
  </si>
  <si>
    <t>　　资源勘探信息等</t>
  </si>
  <si>
    <t>0.15</t>
  </si>
  <si>
    <t xml:space="preserve">    重点生态功能区转移支付收入</t>
  </si>
  <si>
    <t>　　商业服务业等</t>
  </si>
  <si>
    <t>0.16</t>
  </si>
  <si>
    <t xml:space="preserve">    固定数额补助收入</t>
  </si>
  <si>
    <t>　　金融</t>
  </si>
  <si>
    <t>0.17</t>
  </si>
  <si>
    <t xml:space="preserve">    革命老区转移支付收入</t>
  </si>
  <si>
    <t xml:space="preserve">    自然资源海洋气象等</t>
  </si>
  <si>
    <t>0.18</t>
  </si>
  <si>
    <t xml:space="preserve">    民族地区转移支付收入</t>
  </si>
  <si>
    <t>　　住房保障</t>
  </si>
  <si>
    <t>0.19</t>
  </si>
  <si>
    <t xml:space="preserve">    边境地区转移支付收入</t>
  </si>
  <si>
    <t>　　粮油物资储备</t>
  </si>
  <si>
    <t>0.20</t>
  </si>
  <si>
    <t xml:space="preserve">    贫困地区转移支付收入</t>
  </si>
  <si>
    <t xml:space="preserve">    灾害防治及应急管理</t>
  </si>
  <si>
    <t>0.21</t>
  </si>
  <si>
    <t xml:space="preserve">    一般公共服务共同财政事权转移支付收入  </t>
  </si>
  <si>
    <t>　　其他收入</t>
  </si>
  <si>
    <t>0.22</t>
  </si>
  <si>
    <t xml:space="preserve">    外交共同财政事权转移支付收入  </t>
  </si>
  <si>
    <t>0.23</t>
  </si>
  <si>
    <t xml:space="preserve">    国防共同财政事权转移支付收入  </t>
  </si>
  <si>
    <t>0.24</t>
  </si>
  <si>
    <t xml:space="preserve">    公共安全共同财政事权转移支付收入  </t>
  </si>
  <si>
    <t>0.25</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</si>
  <si>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</si>
  <si>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</si>
  <si>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</si>
  <si>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</si>
  <si>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</si>
  <si>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</si>
  <si>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四、上解上级支出</t>
  </si>
  <si>
    <t xml:space="preserve">    城乡社区共同财政事权转移支付收入  </t>
  </si>
  <si>
    <t>　  体制上解支出</t>
  </si>
  <si>
    <t xml:space="preserve">    农林水共同财政事权转移支付收入  </t>
  </si>
  <si>
    <t>　  专项上解支出</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</si>
  <si>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</si>
  <si>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</si>
  <si>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</si>
  <si>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</si>
  <si>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</si>
  <si>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</si>
  <si>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</si>
  <si>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</si>
  <si>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</si>
  <si>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</si>
  <si>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本表含：税收返还类、一般性转移支付、专项转移支付及上解类分地区情况</t>
  </si>
  <si>
    <t>决算公开12表</t>
  </si>
  <si>
    <t>其中：本级</t>
  </si>
  <si>
    <t>备注</t>
  </si>
  <si>
    <t>公开13表</t>
  </si>
  <si>
    <t>具体明细参见一般公共预算专项转移支付明细表</t>
  </si>
  <si>
    <t>专项转移支付</t>
  </si>
  <si>
    <t>应用研究</t>
  </si>
  <si>
    <t>社会公益研究</t>
  </si>
  <si>
    <t xml:space="preserve">    豫财科（2020）16号—第三批省科技创新体系建设专项—无人机灭火救援装备</t>
  </si>
  <si>
    <t>20604</t>
  </si>
  <si>
    <t>技术研究与开发</t>
  </si>
  <si>
    <t>2060499</t>
  </si>
  <si>
    <t xml:space="preserve">  其他技术研究与开发支出</t>
  </si>
  <si>
    <t xml:space="preserve">    科技专项和技术创新引导资金（转型发展专项资金）安财预[2020]72号</t>
  </si>
  <si>
    <t xml:space="preserve">    企业技术创新引导专项-2020年省、市企业研发财政补助资金省65万元</t>
  </si>
  <si>
    <t xml:space="preserve">    科技专项和技术创新引导资金-2020年市级企业研发资金</t>
  </si>
  <si>
    <t>210</t>
  </si>
  <si>
    <t>21004</t>
  </si>
  <si>
    <t>公共卫生</t>
  </si>
  <si>
    <t>2100410</t>
  </si>
  <si>
    <t>突发公共卫生事件应急处理</t>
  </si>
  <si>
    <t xml:space="preserve">    河南省新型冠状病毒感染肺炎疫情防控资金</t>
  </si>
  <si>
    <t>211</t>
  </si>
  <si>
    <t>21111</t>
  </si>
  <si>
    <t>污染减排</t>
  </si>
  <si>
    <t>2111199</t>
  </si>
  <si>
    <t>其他污染减排支出</t>
  </si>
  <si>
    <t xml:space="preserve">    河南省省级节能和资源循环利用专项资金豫财建[2020]94号</t>
  </si>
  <si>
    <t>221</t>
  </si>
  <si>
    <t>22101</t>
  </si>
  <si>
    <t>保障性安居工程支出</t>
  </si>
  <si>
    <t>2210103</t>
  </si>
  <si>
    <t>棚户区改造</t>
  </si>
  <si>
    <t xml:space="preserve">    城镇保障安居工程专项资金-豫财综[2019]60号</t>
  </si>
  <si>
    <t>决算公开14表</t>
  </si>
  <si>
    <t>单位：元</t>
  </si>
  <si>
    <t>指标文号</t>
  </si>
  <si>
    <t>预算单位编码</t>
  </si>
  <si>
    <t>预算单位</t>
  </si>
  <si>
    <t>月份</t>
  </si>
  <si>
    <t>功能分类编码</t>
  </si>
  <si>
    <t>功能分类</t>
  </si>
  <si>
    <t>建议金额</t>
  </si>
  <si>
    <t>核批计划金额</t>
  </si>
  <si>
    <t>计划调整类型</t>
  </si>
  <si>
    <t>指标特性</t>
  </si>
  <si>
    <t>预算项目</t>
  </si>
  <si>
    <t>业务处室</t>
  </si>
  <si>
    <t>支付类型</t>
  </si>
  <si>
    <t>资金性质</t>
  </si>
  <si>
    <t>录入日期</t>
  </si>
  <si>
    <t>经济分类编码</t>
  </si>
  <si>
    <t>预算类型</t>
  </si>
  <si>
    <t>项目分类</t>
  </si>
  <si>
    <t>指标来源</t>
  </si>
  <si>
    <t>经济分类</t>
  </si>
  <si>
    <t>安示范财预［2020］12号</t>
  </si>
  <si>
    <t>004001</t>
  </si>
  <si>
    <t>区经济发展局</t>
  </si>
  <si>
    <t>5</t>
  </si>
  <si>
    <t>2060302</t>
  </si>
  <si>
    <t>调增计划</t>
  </si>
  <si>
    <t>其他专款</t>
  </si>
  <si>
    <t>豫财科（2020）16号—第三批省科技创新体系建设专项—无人机灭火救援装备</t>
  </si>
  <si>
    <t>基建科</t>
  </si>
  <si>
    <t>其他直接支付</t>
  </si>
  <si>
    <t>财政拨款</t>
  </si>
  <si>
    <t>2020年第三批科技体系建设专项经费</t>
  </si>
  <si>
    <t>2020-05-19 09:28:36</t>
  </si>
  <si>
    <t>31299</t>
  </si>
  <si>
    <t>列当年支出</t>
  </si>
  <si>
    <t>事业发展专项支出</t>
  </si>
  <si>
    <t>上级当年下达</t>
  </si>
  <si>
    <t>其他对企业补助</t>
  </si>
  <si>
    <t>安示范财预［2020］29号</t>
  </si>
  <si>
    <t>8</t>
  </si>
  <si>
    <t>其他技术研究与开发支出</t>
  </si>
  <si>
    <t>科技专项和技术创新引导资金（转型发展专项资金）安财预[2020]72号-2019年企业研发财政补助专项资金</t>
  </si>
  <si>
    <t>2019年企业研发补助</t>
  </si>
  <si>
    <t>2020-08-27 01:18:09</t>
  </si>
  <si>
    <t>安示范财预［2020］86号</t>
  </si>
  <si>
    <t>企业技术创新引导专项-2020年省、市企业研发财政补助资金省65万元</t>
  </si>
  <si>
    <t>对企业研发补助</t>
  </si>
  <si>
    <t>2020-12-31 03:20:05</t>
  </si>
  <si>
    <t>2020-12-31 03:20:23</t>
  </si>
  <si>
    <t>2020-12-31 03:21:14</t>
  </si>
  <si>
    <t>科技专项和技术创新引导资金-2020年市级企业研发资金</t>
  </si>
  <si>
    <t>2020-12-31 03:21:33</t>
  </si>
  <si>
    <t>2020-12-31 03:21:51</t>
  </si>
  <si>
    <t>2020-12-31 03:22:09</t>
  </si>
  <si>
    <t>安示范财预［2020］2号</t>
  </si>
  <si>
    <t>012001</t>
  </si>
  <si>
    <t>白璧镇政府</t>
  </si>
  <si>
    <t>7</t>
  </si>
  <si>
    <t>河南省财政厅关于预拨新型冠状病毒感染肺炎疫情防控有关补助资金预算的通知</t>
  </si>
  <si>
    <t>预算科</t>
  </si>
  <si>
    <t>实拨</t>
  </si>
  <si>
    <t>一般性转移支付资金</t>
  </si>
  <si>
    <t>直达资金下达后修改</t>
  </si>
  <si>
    <t>2020-07-31 03:48:20</t>
  </si>
  <si>
    <t>30299</t>
  </si>
  <si>
    <t>其他商品和服务支出</t>
  </si>
  <si>
    <t>013001</t>
  </si>
  <si>
    <t>高庄镇政府</t>
  </si>
  <si>
    <t>2020-07-31 03:49:25</t>
  </si>
  <si>
    <t>安示范财预［2020］3号</t>
  </si>
  <si>
    <t>008001</t>
  </si>
  <si>
    <t>区社会事务管理办公室</t>
  </si>
  <si>
    <t>3</t>
  </si>
  <si>
    <t>河南省新型冠状病毒感染肺炎疫情防控资金</t>
  </si>
  <si>
    <t>社会事务科</t>
  </si>
  <si>
    <t>财政授权支付</t>
  </si>
  <si>
    <t>新冠肺炎疫情补助资金</t>
  </si>
  <si>
    <t>2020-03-10 02:27:07</t>
  </si>
  <si>
    <t>2</t>
  </si>
  <si>
    <t>新型冠状病毒感染肺炎疫情防控有关补助资金</t>
  </si>
  <si>
    <t>重大疫情应急经费</t>
  </si>
  <si>
    <t>2020-02-24 03:06:49</t>
  </si>
  <si>
    <t>其他各项支出</t>
  </si>
  <si>
    <t>调减计划</t>
  </si>
  <si>
    <t/>
  </si>
  <si>
    <t>2020-07-31 02:09:55</t>
  </si>
  <si>
    <t>新冠肺炎疫情防控中央补助（豫财社2020-14号文）</t>
  </si>
  <si>
    <t>2020-07-31 03:48:00</t>
  </si>
  <si>
    <t>2020-02-24 03:07:08</t>
  </si>
  <si>
    <t>2020-07-31 02:10:14</t>
  </si>
  <si>
    <t>2020-07-31 03:48:42</t>
  </si>
  <si>
    <t>安示范财预［2020］39号</t>
  </si>
  <si>
    <t>005001</t>
  </si>
  <si>
    <t>区城市发展服务局</t>
  </si>
  <si>
    <t>9</t>
  </si>
  <si>
    <t>河南省省级节能和资源循环利用专项资金豫财建[2020]94号</t>
  </si>
  <si>
    <t>安阳游客集散中心项目</t>
  </si>
  <si>
    <t>2020-09-22 02:14:54</t>
  </si>
  <si>
    <t>安示范财预［2020］6号</t>
  </si>
  <si>
    <t>026001</t>
  </si>
  <si>
    <t>区棚改办</t>
  </si>
  <si>
    <t>城镇保障安居工程专项资金-豫财综[2019]60号</t>
  </si>
  <si>
    <t>2020-03-31 08:27:55</t>
  </si>
  <si>
    <t>30999</t>
  </si>
  <si>
    <t>其他基本建设支出</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</si>
  <si>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</si>
  <si>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</si>
  <si>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</si>
  <si>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</si>
  <si>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</si>
  <si>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</si>
  <si>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</si>
  <si>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</si>
  <si>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</si>
  <si>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</si>
  <si>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</si>
  <si>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专项债券对应项目专项收入</t>
  </si>
  <si>
    <t>抗疫特别国债安排的支出</t>
  </si>
  <si>
    <t xml:space="preserve">  政府性基金转移支付收入</t>
  </si>
  <si>
    <t xml:space="preserve">  抗疫特别国债转移支付收入</t>
  </si>
  <si>
    <t>待偿债置换专项债券上年结余</t>
  </si>
  <si>
    <t xml:space="preserve">  政府性基金预算调出资金</t>
  </si>
  <si>
    <t xml:space="preserve">  抗疫特别国债调出资金</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</si>
  <si>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</si>
  <si>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</si>
  <si>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</si>
  <si>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</si>
  <si>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</si>
  <si>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</si>
  <si>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</si>
  <si>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</si>
  <si>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</si>
  <si>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</si>
  <si>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</si>
  <si>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</si>
  <si>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</si>
  <si>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</si>
  <si>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</si>
  <si>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</si>
  <si>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</si>
  <si>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</si>
  <si>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</si>
  <si>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</si>
  <si>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</si>
  <si>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</si>
  <si>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</si>
  <si>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</si>
  <si>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</si>
  <si>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</si>
  <si>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</si>
  <si>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</si>
  <si>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</si>
  <si>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</si>
  <si>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</si>
  <si>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</si>
  <si>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</si>
  <si>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</si>
  <si>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</si>
  <si>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</si>
  <si>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</si>
  <si>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</si>
  <si>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</si>
  <si>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</si>
  <si>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</si>
  <si>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</si>
  <si>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</si>
  <si>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</si>
  <si>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</si>
  <si>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</si>
  <si>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</si>
  <si>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</si>
  <si>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</si>
  <si>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</si>
  <si>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</si>
  <si>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</si>
  <si>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</si>
  <si>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</si>
  <si>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</si>
  <si>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</si>
  <si>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</si>
  <si>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</si>
  <si>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</si>
  <si>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</si>
  <si>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</si>
  <si>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</si>
  <si>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</si>
  <si>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</si>
  <si>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</si>
  <si>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</si>
  <si>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</si>
  <si>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</si>
  <si>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</si>
  <si>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</si>
  <si>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</si>
  <si>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</si>
  <si>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</si>
  <si>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</si>
  <si>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</si>
  <si>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</si>
  <si>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</si>
  <si>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</si>
  <si>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</si>
  <si>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</si>
  <si>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</si>
  <si>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</si>
  <si>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</si>
  <si>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</si>
  <si>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</si>
  <si>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</si>
  <si>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</si>
  <si>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</si>
  <si>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</si>
  <si>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</si>
  <si>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</si>
  <si>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</si>
  <si>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</si>
  <si>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</si>
  <si>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</si>
  <si>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</si>
  <si>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</si>
  <si>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</si>
  <si>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</si>
  <si>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</si>
  <si>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</si>
  <si>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</si>
  <si>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</si>
  <si>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</si>
  <si>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</si>
  <si>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</si>
  <si>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</si>
  <si>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</si>
  <si>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</si>
  <si>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</si>
  <si>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</si>
  <si>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</si>
  <si>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</si>
  <si>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</si>
  <si>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</si>
  <si>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</si>
  <si>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</si>
  <si>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</si>
  <si>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</si>
  <si>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</si>
  <si>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</si>
  <si>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</si>
  <si>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</si>
  <si>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</si>
  <si>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</si>
  <si>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</si>
  <si>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</si>
  <si>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</si>
  <si>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</si>
  <si>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</si>
  <si>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</si>
  <si>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</si>
  <si>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</si>
  <si>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</si>
  <si>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</si>
  <si>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</si>
  <si>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</si>
  <si>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</si>
  <si>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</si>
  <si>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</si>
  <si>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</si>
  <si>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</si>
  <si>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</si>
  <si>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</si>
  <si>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</si>
  <si>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</si>
  <si>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</si>
  <si>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</si>
  <si>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</si>
  <si>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</si>
  <si>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</si>
  <si>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</si>
  <si>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</si>
  <si>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</si>
  <si>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</si>
  <si>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</si>
  <si>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</si>
  <si>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</si>
  <si>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</si>
  <si>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</si>
  <si>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</si>
  <si>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</si>
  <si>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</si>
  <si>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</si>
  <si>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</si>
  <si>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</si>
  <si>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</si>
  <si>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</si>
  <si>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</si>
  <si>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</si>
  <si>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</si>
  <si>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</si>
  <si>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</si>
  <si>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</si>
  <si>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</si>
  <si>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</si>
  <si>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</si>
  <si>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</si>
  <si>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</si>
  <si>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</si>
  <si>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</si>
  <si>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</si>
  <si>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</si>
  <si>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</si>
  <si>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</si>
  <si>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</si>
  <si>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</si>
  <si>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</si>
  <si>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</si>
  <si>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</si>
  <si>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</si>
  <si>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</si>
  <si>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</si>
  <si>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</si>
  <si>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</si>
  <si>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</si>
  <si>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</si>
  <si>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</si>
  <si>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</si>
  <si>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</si>
  <si>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</si>
  <si>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</si>
  <si>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</si>
  <si>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</si>
  <si>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</si>
  <si>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</si>
  <si>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</si>
  <si>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</si>
  <si>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</si>
  <si>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</si>
  <si>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</si>
  <si>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</si>
  <si>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</si>
  <si>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</si>
  <si>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</si>
  <si>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</si>
  <si>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</si>
  <si>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</si>
  <si>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</si>
  <si>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</si>
  <si>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</si>
  <si>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</si>
  <si>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</si>
  <si>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</si>
  <si>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</si>
  <si>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</si>
  <si>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</si>
  <si>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</si>
  <si>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</si>
  <si>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</si>
  <si>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</si>
  <si>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</si>
  <si>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</si>
  <si>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</si>
  <si>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</si>
  <si>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</si>
  <si>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</si>
  <si>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</si>
  <si>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</si>
  <si>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</si>
  <si>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</si>
  <si>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</si>
  <si>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</si>
  <si>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</si>
  <si>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</si>
  <si>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</si>
  <si>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</si>
  <si>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</si>
  <si>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</si>
  <si>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</si>
  <si>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</si>
  <si>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</si>
  <si>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</si>
  <si>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</si>
  <si>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</si>
  <si>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</si>
  <si>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</si>
  <si>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</si>
  <si>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</si>
  <si>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</si>
  <si>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</si>
  <si>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</si>
  <si>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</si>
  <si>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</si>
  <si>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</si>
  <si>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</si>
  <si>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</si>
  <si>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</si>
  <si>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</si>
  <si>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</si>
  <si>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</si>
  <si>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</si>
  <si>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</si>
  <si>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</si>
  <si>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</si>
  <si>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</si>
  <si>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</si>
  <si>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</si>
  <si>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</si>
  <si>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</si>
  <si>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</si>
  <si>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</si>
  <si>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</si>
  <si>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</si>
  <si>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</si>
  <si>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</si>
  <si>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</si>
  <si>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</si>
  <si>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</si>
  <si>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</si>
  <si>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</si>
  <si>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</si>
  <si>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</si>
  <si>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</si>
  <si>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</si>
  <si>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</si>
  <si>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</si>
  <si>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</si>
  <si>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</si>
  <si>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</si>
  <si>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</si>
  <si>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</si>
  <si>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</si>
  <si>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</si>
  <si>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</si>
  <si>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</si>
  <si>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</si>
  <si>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</si>
  <si>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</si>
  <si>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</si>
  <si>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决算公开22表</t>
  </si>
  <si>
    <t>收入项目（项级）</t>
  </si>
  <si>
    <t>本年收入</t>
  </si>
  <si>
    <t>支出项目（项级）</t>
  </si>
  <si>
    <t>本年支出</t>
  </si>
  <si>
    <t>国家电影事业发展专项资金收入</t>
  </si>
  <si>
    <t>国家电影事业发展专项资金相关支出</t>
  </si>
  <si>
    <t xml:space="preserve">  国家电影事业发展专项资金及对应专项债务收入安排的支出</t>
  </si>
  <si>
    <t xml:space="preserve">    资助少数民族电影译制</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</si>
  <si>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</si>
  <si>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</si>
  <si>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</si>
  <si>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</si>
  <si>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</si>
  <si>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</si>
  <si>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</si>
  <si>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</si>
  <si>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</si>
  <si>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 xml:space="preserve">  小型水库移民扶助基金及对应专项债务收入安排的支出</t>
  </si>
  <si>
    <t xml:space="preserve">  小型水库移民扶助基金债务付息支出</t>
  </si>
  <si>
    <t xml:space="preserve">  小型水库移民扶助基金债务发行费用支出</t>
  </si>
  <si>
    <t>可再生能源电价附加收入</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</si>
  <si>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</si>
  <si>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</si>
  <si>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</si>
  <si>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</si>
  <si>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</si>
  <si>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国有土地使用权出让收入</t>
  </si>
  <si>
    <t>国有土地使用权出让相关支出</t>
  </si>
  <si>
    <t xml:space="preserve">  土地出让价款收入</t>
  </si>
  <si>
    <t xml:space="preserve">  国有土地使用权出让收入及对应专项债务收入安排的支出</t>
  </si>
  <si>
    <t xml:space="preserve">  补缴的土地价款</t>
  </si>
  <si>
    <t xml:space="preserve">  划拨土地收入</t>
  </si>
  <si>
    <t xml:space="preserve">  缴纳新增建设用地土地有偿使用费</t>
  </si>
  <si>
    <t xml:space="preserve">  其他土地出让收入</t>
  </si>
  <si>
    <t xml:space="preserve">  棚户区改造专项债券收入安排的支出</t>
  </si>
  <si>
    <t xml:space="preserve">  债务付息支出</t>
  </si>
  <si>
    <t xml:space="preserve">    国有土地使用权出让债务付息支出</t>
  </si>
  <si>
    <t xml:space="preserve">  国有土地使用权出让债务发行费用支出</t>
  </si>
  <si>
    <t>城市公用事业附加收入</t>
  </si>
  <si>
    <t>城市公用事业附加相关支出</t>
  </si>
  <si>
    <t xml:space="preserve">  城市公用事业附加及对应专项债务收入安排的支出</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</si>
  <si>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</si>
  <si>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</si>
  <si>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</si>
  <si>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</si>
  <si>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</si>
  <si>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 xml:space="preserve">  国有土地收益基金及对应专项债务收入安排的支出</t>
  </si>
  <si>
    <t xml:space="preserve">  国有土地收益基金债务付息支出</t>
  </si>
  <si>
    <t xml:space="preserve">  国有土地收益基金债务发行费用支出</t>
  </si>
  <si>
    <t>农业土地开发资金收入</t>
  </si>
  <si>
    <t>农业土地开发资金相关支出</t>
  </si>
  <si>
    <t xml:space="preserve">  农业土地开发资金及对应专项债务收入安排的支出</t>
  </si>
  <si>
    <t xml:space="preserve">  农业土地开发资金债务付息支出</t>
  </si>
  <si>
    <t xml:space="preserve">  农业土地开发资金债务发行费用支出</t>
  </si>
  <si>
    <t>城市基础设施配套费收入</t>
  </si>
  <si>
    <t>城市基础设施配套费相关支出</t>
  </si>
  <si>
    <t xml:space="preserve">  城市基础设施配套费债务付息支出</t>
  </si>
  <si>
    <t xml:space="preserve">  城市基础设施配套费债务发行费用支出</t>
  </si>
  <si>
    <t>污水处理费收入</t>
  </si>
  <si>
    <t>污水处理费相关支出</t>
  </si>
  <si>
    <t xml:space="preserve">  污水处理费及对应专项债务收入安排的支出</t>
  </si>
  <si>
    <t xml:space="preserve">  污水处理费债务付息支出</t>
  </si>
  <si>
    <t xml:space="preserve">  污水处理费债务发行费用支出</t>
  </si>
  <si>
    <t>大中型水库库区基金收入</t>
  </si>
  <si>
    <t>大中型水库库区基金相关支出</t>
  </si>
  <si>
    <t xml:space="preserve">  中央大中型水库库区基金收入</t>
  </si>
  <si>
    <t xml:space="preserve">  大中型水库库区基金及对应专项债务收入安排的支出</t>
  </si>
  <si>
    <t xml:space="preserve">  地方大中型水库库区基金收入</t>
  </si>
  <si>
    <t xml:space="preserve">  大中型水库库区基金债务付息支出</t>
  </si>
  <si>
    <t xml:space="preserve">  大中型水库库区基金债务发行费用支出</t>
  </si>
  <si>
    <t>三峡水库库区基金收入</t>
  </si>
  <si>
    <t>三峡水库库区基金支出</t>
  </si>
  <si>
    <t xml:space="preserve">  解决移民遗留问题</t>
  </si>
  <si>
    <t xml:space="preserve">  库区维护和管理</t>
  </si>
  <si>
    <t xml:space="preserve">  其他三峡水库库区基金支出</t>
  </si>
  <si>
    <t>国家重大水利工程建设基金收入</t>
  </si>
  <si>
    <t>国家重大水利工程建设相关支出</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</si>
  <si>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</si>
  <si>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</si>
  <si>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</si>
  <si>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</si>
  <si>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</si>
  <si>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</si>
  <si>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</si>
  <si>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</si>
  <si>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</si>
  <si>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 xml:space="preserve">  海南省高等级公路车辆通行附加费及对应专项债务收入安排的支出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</si>
  <si>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</si>
  <si>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</si>
  <si>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</si>
  <si>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</si>
  <si>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</si>
  <si>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车辆通行费债务付息支出</t>
  </si>
  <si>
    <t xml:space="preserve">  车辆通行费债务发行费用支出</t>
  </si>
  <si>
    <t>港口建设费收入</t>
  </si>
  <si>
    <t>港口建设费相关支出</t>
  </si>
  <si>
    <t xml:space="preserve">  港口建设费及对应专项债务收入安排的支出</t>
  </si>
  <si>
    <t xml:space="preserve">  港口建设费债务付息支出</t>
  </si>
  <si>
    <t xml:space="preserve">  港口建设费债务发行费用支出</t>
  </si>
  <si>
    <t>民航发展基金收入</t>
  </si>
  <si>
    <t>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</si>
  <si>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</si>
  <si>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</si>
  <si>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</si>
  <si>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</si>
  <si>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</si>
  <si>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</si>
  <si>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</si>
  <si>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</si>
  <si>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新型墙体材料专项基金收入</t>
  </si>
  <si>
    <t>新型墙体材料专项基金相关支出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</si>
  <si>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</si>
  <si>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</si>
  <si>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</si>
  <si>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</si>
  <si>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</si>
  <si>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</si>
  <si>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</si>
  <si>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</si>
  <si>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</si>
  <si>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</si>
  <si>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 xml:space="preserve">  地方农网还贷资金收入</t>
  </si>
  <si>
    <t xml:space="preserve">  地方农网还贷资金支出</t>
  </si>
  <si>
    <t xml:space="preserve">  其他农网还贷资金支出</t>
  </si>
  <si>
    <t>旅游发展基金收入</t>
  </si>
  <si>
    <t>旅游发展基金支出</t>
  </si>
  <si>
    <t xml:space="preserve">  宣传促销</t>
  </si>
  <si>
    <t xml:space="preserve">  行业规划</t>
  </si>
  <si>
    <t xml:space="preserve">  旅游事业补助</t>
  </si>
  <si>
    <t xml:space="preserve">  地方旅游开发项目补助</t>
  </si>
  <si>
    <t xml:space="preserve">  其他旅游发展基金支出</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</si>
  <si>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</si>
  <si>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</si>
  <si>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</si>
  <si>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</si>
  <si>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</si>
  <si>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</si>
  <si>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</si>
  <si>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</si>
  <si>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</si>
  <si>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</si>
  <si>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</si>
  <si>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</si>
  <si>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</si>
  <si>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</si>
  <si>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</si>
  <si>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</si>
  <si>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其他彩票发行销售机构业务费安排的支出</t>
  </si>
  <si>
    <t>彩票公益金收入</t>
  </si>
  <si>
    <t>彩票公益金相关支出</t>
  </si>
  <si>
    <t xml:space="preserve">  福利彩票公益金收入</t>
  </si>
  <si>
    <t xml:space="preserve">  彩票公益金及对应专项债务收入安排的支出</t>
  </si>
  <si>
    <t xml:space="preserve">  体育彩票公益金收入</t>
  </si>
  <si>
    <t xml:space="preserve">  彩票公益金债务付息支出</t>
  </si>
  <si>
    <t xml:space="preserve">  彩票公益金债务发行费用支出</t>
  </si>
  <si>
    <t>其他政府性基金收入</t>
  </si>
  <si>
    <t>其他政府性基金相关支出</t>
  </si>
  <si>
    <t xml:space="preserve">  其他政府性基金债务付息支出</t>
  </si>
  <si>
    <t xml:space="preserve">  其他政府性基金债务发行费用支出</t>
  </si>
  <si>
    <t>收 入 合 计</t>
  </si>
  <si>
    <t>支 出 合 计</t>
  </si>
  <si>
    <t>决算公开23表</t>
  </si>
  <si>
    <t>增加(减少)预算指标</t>
  </si>
  <si>
    <t>铁路建设基金收入</t>
  </si>
  <si>
    <t>中央特别国债经营基金收入</t>
  </si>
  <si>
    <t>中央特别国债经营基金财务收入</t>
  </si>
  <si>
    <t>核电站乏燃料处理处置基金收入</t>
  </si>
  <si>
    <t>船舶油污损害赔偿基金收入</t>
  </si>
  <si>
    <t>废弃电器电子产品处理基金收入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</si>
  <si>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</si>
  <si>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</si>
  <si>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</si>
  <si>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</si>
  <si>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</si>
  <si>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</si>
  <si>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</si>
  <si>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</si>
  <si>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</si>
  <si>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</si>
  <si>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</si>
  <si>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</si>
  <si>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</si>
  <si>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</si>
  <si>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支出项目</t>
  </si>
  <si>
    <t xml:space="preserve">  国有土地使用权出让债务付息支出</t>
  </si>
  <si>
    <t xml:space="preserve">  城市基础设施配套费及对应专项债务收入安排的支出</t>
  </si>
  <si>
    <t>公开表25</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</si>
  <si>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</si>
  <si>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</si>
  <si>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</si>
  <si>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</si>
  <si>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</si>
  <si>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</si>
  <si>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</si>
  <si>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决算公开表27</t>
  </si>
  <si>
    <t>说明：示范区2020年度无国有资本经营收支预算及决算数据，所有发生数据均为0</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</si>
  <si>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</si>
  <si>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</si>
  <si>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</si>
  <si>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</si>
  <si>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</si>
  <si>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</si>
  <si>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</si>
  <si>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</si>
  <si>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</si>
  <si>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</si>
  <si>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</si>
  <si>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</si>
  <si>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</si>
  <si>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</si>
  <si>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</si>
  <si>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</si>
  <si>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</si>
  <si>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</si>
  <si>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</si>
  <si>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</si>
  <si>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</si>
  <si>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</si>
  <si>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</si>
  <si>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</si>
  <si>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</si>
  <si>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</si>
  <si>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</si>
  <si>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</si>
  <si>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</si>
  <si>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</si>
  <si>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</si>
  <si>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</si>
  <si>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</si>
  <si>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</si>
  <si>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</si>
  <si>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</si>
  <si>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</si>
  <si>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</si>
  <si>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</si>
  <si>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</si>
  <si>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</si>
  <si>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</si>
  <si>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</si>
  <si>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</si>
  <si>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</si>
  <si>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</si>
  <si>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</si>
  <si>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</si>
  <si>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</si>
  <si>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</si>
  <si>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</si>
  <si>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</si>
  <si>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</si>
  <si>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</si>
  <si>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</si>
  <si>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</si>
  <si>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</si>
  <si>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</si>
  <si>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</si>
  <si>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</si>
  <si>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</si>
  <si>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</si>
  <si>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</si>
  <si>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</si>
  <si>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</si>
  <si>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</si>
  <si>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</si>
  <si>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</si>
  <si>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</si>
  <si>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</si>
  <si>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</si>
  <si>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</si>
  <si>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</si>
  <si>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</si>
  <si>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</si>
  <si>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</si>
  <si>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</si>
  <si>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</si>
  <si>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</si>
  <si>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</si>
  <si>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</si>
  <si>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</si>
  <si>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</si>
  <si>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</si>
  <si>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</si>
  <si>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</si>
  <si>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说明：2020年度示范区国有资本经营收入决算数为0.</t>
  </si>
  <si>
    <t>国有资本经营收入</t>
  </si>
  <si>
    <t xml:space="preserve">      金融企业公司股利、股息收入</t>
  </si>
  <si>
    <t>公开表30</t>
  </si>
  <si>
    <t>说明：2020年度示范区国有资本经营支出决算数为0.</t>
  </si>
  <si>
    <t>国有资本经营支出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</si>
  <si>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</si>
  <si>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</si>
  <si>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</si>
  <si>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</si>
  <si>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</si>
  <si>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</si>
  <si>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</si>
  <si>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</si>
  <si>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</si>
  <si>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</si>
  <si>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</si>
  <si>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</si>
  <si>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</si>
  <si>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</si>
  <si>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</si>
  <si>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</si>
  <si>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</si>
  <si>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</si>
  <si>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</si>
  <si>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</si>
  <si>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</si>
  <si>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</si>
  <si>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</si>
  <si>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</si>
  <si>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</si>
  <si>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</si>
  <si>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</si>
  <si>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公开表31</t>
  </si>
  <si>
    <t>决算公开32表</t>
  </si>
  <si>
    <t>说明：2020年度示范区国有资本经营转移性收支均为0.</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</si>
  <si>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</si>
  <si>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</si>
  <si>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</si>
  <si>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</si>
  <si>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</si>
  <si>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</si>
  <si>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</si>
  <si>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</si>
  <si>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</si>
  <si>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</si>
  <si>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</si>
  <si>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说明：因财政总决算中无到项级报表，无法公开到项级科目表
     因管理职能变更，2020年度示范区社保基金收支均为0.</t>
  </si>
  <si>
    <t>决算公开33表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</si>
  <si>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</si>
  <si>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</si>
  <si>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</si>
  <si>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</si>
  <si>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</si>
  <si>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</si>
  <si>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</si>
  <si>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</si>
  <si>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</si>
  <si>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</si>
  <si>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</si>
  <si>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</si>
  <si>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</si>
  <si>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</si>
  <si>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</si>
  <si>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</si>
  <si>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</si>
  <si>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</si>
  <si>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</si>
  <si>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</si>
  <si>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</si>
  <si>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</si>
  <si>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</si>
  <si>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</si>
  <si>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公开表34</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</si>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</sst>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numFmts count="6">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0_ "/>
  </numFmts>
  <fonts count="42">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sz val="9"/>
      <name val="宋体"/>
      <charset val="134"/>
    </font>
    <font>
      <b/>
      <sz val="16"/>
      <name val="宋体"/>
      <charset val="134"/>
    </font>
    <font>
      <sz val="10"/>
      <name val="Arial"/>
      <charset val="0"/>
    </font>
    <font>
      <sz val="20"/>
      <name val="方正小标宋简体"/>
      <charset val="134"/>
    </font>
    <font>
      <sz val="11"/>
      <name val="宋体"/>
      <charset val="134"/>
      <scheme val="minor"/>
    </font>
    <font>
      <sz val="10"/>
      <name val="宋体"/>
      <charset val="134"/>
      <scheme val="minor"/>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b/>
      <sz val="11"/>
      <color rgb="FFFFFFFF"/>
      <name val="宋体"/>
      <charset val="0"/>
      <scheme val="minor"/>
    </font>
    <font>
      <b/>
      <sz val="18"/>
      <color theme="3"/>
      <name val="宋体"/>
      <charset val="134"/>
      <scheme val="minor"/>
    </font>
    <font>
      <sz val="11"/>
      <color rgb="FF006100"/>
      <name val="宋体"/>
      <charset val="0"/>
      <scheme val="minor"/>
    </font>
  </fonts>
  <fills count="42">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0" tint="-0.25"/>
        <bgColor indexed="64"/>
      </patternFill>
    </fill>
    <fill>
      <patternFill patternType="solid">
        <fgColor indexed="9"/>
        <bgColor indexed="64"/>
      </patternFill>
    </fill>
    <fill>
      <patternFill patternType="solid">
        <fgColor rgb="FFFFFF00"/>
        <bgColor indexed="64"/>
      </patternFill>
    </fill>
    <fill>
      <patternFill patternType="solid">
        <fgColor rgb="FFFFFF00"/>
        <bgColor indexed="9"/>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s>
  <borders count="2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indexed="54"/>
      </left>
      <right style="thin">
        <color indexed="54"/>
      </right>
      <top style="thin">
        <color indexed="54"/>
      </top>
      <bottom style="thin">
        <color indexed="54"/>
      </bottom>
      <diagonal/>
    </border>
    <border>
      <left/>
      <right/>
      <top style="thin">
        <color auto="1"/>
      </top>
      <bottom style="thin">
        <color auto="1"/>
      </bottom>
      <diagonal/>
    </border>
    <border>
      <left style="thin">
        <color auto="1"/>
      </left>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9" fillId="22" borderId="0" applyNumberFormat="0" applyBorder="0" applyAlignment="0" applyProtection="0">
      <alignment vertical="center"/>
    </xf>
    <xf numFmtId="0" fontId="28" fillId="1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21" borderId="0" applyNumberFormat="0" applyBorder="0" applyAlignment="0" applyProtection="0">
      <alignment vertical="center"/>
    </xf>
    <xf numFmtId="0" fontId="23" fillId="12" borderId="0" applyNumberFormat="0" applyBorder="0" applyAlignment="0" applyProtection="0">
      <alignment vertical="center"/>
    </xf>
    <xf numFmtId="43" fontId="0" fillId="0" borderId="0" applyFont="0" applyFill="0" applyBorder="0" applyAlignment="0" applyProtection="0">
      <alignment vertical="center"/>
    </xf>
    <xf numFmtId="0" fontId="31" fillId="2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3" borderId="23" applyNumberFormat="0" applyFont="0" applyAlignment="0" applyProtection="0">
      <alignment vertical="center"/>
    </xf>
    <xf numFmtId="0" fontId="31" fillId="33"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43" fontId="38" fillId="0" borderId="0" applyFon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21" applyNumberFormat="0" applyFill="0" applyAlignment="0" applyProtection="0">
      <alignment vertical="center"/>
    </xf>
    <xf numFmtId="0" fontId="22" fillId="0" borderId="21" applyNumberFormat="0" applyFill="0" applyAlignment="0" applyProtection="0">
      <alignment vertical="center"/>
    </xf>
    <xf numFmtId="0" fontId="31" fillId="36" borderId="0" applyNumberFormat="0" applyBorder="0" applyAlignment="0" applyProtection="0">
      <alignment vertical="center"/>
    </xf>
    <xf numFmtId="0" fontId="27" fillId="0" borderId="27" applyNumberFormat="0" applyFill="0" applyAlignment="0" applyProtection="0">
      <alignment vertical="center"/>
    </xf>
    <xf numFmtId="0" fontId="31" fillId="20" borderId="0" applyNumberFormat="0" applyBorder="0" applyAlignment="0" applyProtection="0">
      <alignment vertical="center"/>
    </xf>
    <xf numFmtId="0" fontId="32" fillId="28" borderId="25" applyNumberFormat="0" applyAlignment="0" applyProtection="0">
      <alignment vertical="center"/>
    </xf>
    <xf numFmtId="0" fontId="35" fillId="28" borderId="24" applyNumberFormat="0" applyAlignment="0" applyProtection="0">
      <alignment vertical="center"/>
    </xf>
    <xf numFmtId="0" fontId="39" fillId="35" borderId="28" applyNumberFormat="0" applyAlignment="0" applyProtection="0">
      <alignment vertical="center"/>
    </xf>
    <xf numFmtId="0" fontId="29" fillId="39" borderId="0" applyNumberFormat="0" applyBorder="0" applyAlignment="0" applyProtection="0">
      <alignment vertical="center"/>
    </xf>
    <xf numFmtId="0" fontId="31" fillId="31" borderId="0" applyNumberFormat="0" applyBorder="0" applyAlignment="0" applyProtection="0">
      <alignment vertical="center"/>
    </xf>
    <xf numFmtId="0" fontId="24" fillId="0" borderId="22" applyNumberFormat="0" applyFill="0" applyAlignment="0" applyProtection="0">
      <alignment vertical="center"/>
    </xf>
    <xf numFmtId="0" fontId="34" fillId="0" borderId="26" applyNumberFormat="0" applyFill="0" applyAlignment="0" applyProtection="0">
      <alignment vertical="center"/>
    </xf>
    <xf numFmtId="0" fontId="41" fillId="40" borderId="0" applyNumberFormat="0" applyBorder="0" applyAlignment="0" applyProtection="0">
      <alignment vertical="center"/>
    </xf>
    <xf numFmtId="0" fontId="30" fillId="17" borderId="0" applyNumberFormat="0" applyBorder="0" applyAlignment="0" applyProtection="0">
      <alignment vertical="center"/>
    </xf>
    <xf numFmtId="0" fontId="29" fillId="2" borderId="0" applyNumberFormat="0" applyBorder="0" applyAlignment="0" applyProtection="0">
      <alignment vertical="center"/>
    </xf>
    <xf numFmtId="0" fontId="31" fillId="30" borderId="0" applyNumberFormat="0" applyBorder="0" applyAlignment="0" applyProtection="0">
      <alignment vertical="center"/>
    </xf>
    <xf numFmtId="0" fontId="29" fillId="29" borderId="0" applyNumberFormat="0" applyBorder="0" applyAlignment="0" applyProtection="0">
      <alignment vertical="center"/>
    </xf>
    <xf numFmtId="0" fontId="29" fillId="16" borderId="0" applyNumberFormat="0" applyBorder="0" applyAlignment="0" applyProtection="0">
      <alignment vertical="center"/>
    </xf>
    <xf numFmtId="0" fontId="29" fillId="15" borderId="0" applyNumberFormat="0" applyBorder="0" applyAlignment="0" applyProtection="0">
      <alignment vertical="center"/>
    </xf>
    <xf numFmtId="0" fontId="29" fillId="34" borderId="0" applyNumberFormat="0" applyBorder="0" applyAlignment="0" applyProtection="0">
      <alignment vertical="center"/>
    </xf>
    <xf numFmtId="0" fontId="31" fillId="26" borderId="0" applyNumberFormat="0" applyBorder="0" applyAlignment="0" applyProtection="0">
      <alignment vertical="center"/>
    </xf>
    <xf numFmtId="0" fontId="2" fillId="0" borderId="0">
      <alignment vertical="center"/>
    </xf>
    <xf numFmtId="0" fontId="31" fillId="19" borderId="0" applyNumberFormat="0" applyBorder="0" applyAlignment="0" applyProtection="0">
      <alignment vertical="center"/>
    </xf>
    <xf numFmtId="0" fontId="29" fillId="32" borderId="0" applyNumberFormat="0" applyBorder="0" applyAlignment="0" applyProtection="0">
      <alignment vertical="center"/>
    </xf>
    <xf numFmtId="0" fontId="29" fillId="38" borderId="0" applyNumberFormat="0" applyBorder="0" applyAlignment="0" applyProtection="0">
      <alignment vertical="center"/>
    </xf>
    <xf numFmtId="0" fontId="31" fillId="37" borderId="0" applyNumberFormat="0" applyBorder="0" applyAlignment="0" applyProtection="0">
      <alignment vertical="center"/>
    </xf>
    <xf numFmtId="0" fontId="29" fillId="25" borderId="0" applyNumberFormat="0" applyBorder="0" applyAlignment="0" applyProtection="0">
      <alignment vertical="center"/>
    </xf>
    <xf numFmtId="0" fontId="31" fillId="41" borderId="0" applyNumberFormat="0" applyBorder="0" applyAlignment="0" applyProtection="0">
      <alignment vertical="center"/>
    </xf>
    <xf numFmtId="0" fontId="31" fillId="24" borderId="0" applyNumberFormat="0" applyBorder="0" applyAlignment="0" applyProtection="0">
      <alignment vertical="center"/>
    </xf>
    <xf numFmtId="0" fontId="29" fillId="18" borderId="0" applyNumberFormat="0" applyBorder="0" applyAlignment="0" applyProtection="0">
      <alignment vertical="center"/>
    </xf>
    <xf numFmtId="0" fontId="31" fillId="23" borderId="0" applyNumberFormat="0" applyBorder="0" applyAlignment="0" applyProtection="0">
      <alignment vertical="center"/>
    </xf>
    <xf numFmtId="0" fontId="2" fillId="0" borderId="0"/>
    <xf numFmtId="0" fontId="2" fillId="0" borderId="0"/>
    <xf numFmtId="0" fontId="2" fillId="0" borderId="0">
      <alignment vertical="center"/>
    </xf>
  </cellStyleXfs>
  <cellXfs count="173">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41" applyNumberFormat="1" applyFill="1" applyBorder="1" applyAlignment="1">
      <alignment horizontal="center" vertical="center"/>
    </xf>
    <xf numFmtId="177" fontId="2" fillId="0" borderId="0" xfId="41"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0" fontId="8"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vertical="center"/>
    </xf>
    <xf numFmtId="0" fontId="4" fillId="0" borderId="1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Fill="1" applyBorder="1" applyAlignment="1"/>
    <xf numFmtId="0" fontId="4" fillId="0" borderId="0"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3" borderId="0" xfId="52" applyFont="1" applyFill="1" applyAlignment="1">
      <alignment wrapText="1"/>
    </xf>
    <xf numFmtId="0" fontId="4" fillId="0" borderId="0" xfId="52" applyNumberFormat="1" applyFont="1" applyFill="1" applyAlignment="1" applyProtection="1">
      <alignment horizontal="right" vertical="center"/>
    </xf>
    <xf numFmtId="0" fontId="4" fillId="3" borderId="11" xfId="52" applyNumberFormat="1" applyFont="1" applyFill="1" applyBorder="1" applyAlignment="1" applyProtection="1">
      <alignment horizontal="center" vertical="center" wrapText="1"/>
    </xf>
    <xf numFmtId="0" fontId="4" fillId="3" borderId="15" xfId="52" applyNumberFormat="1" applyFont="1" applyFill="1" applyBorder="1" applyAlignment="1" applyProtection="1">
      <alignment horizontal="center" vertical="center" wrapText="1"/>
    </xf>
    <xf numFmtId="0" fontId="4" fillId="3" borderId="4" xfId="52" applyNumberFormat="1" applyFont="1" applyFill="1" applyBorder="1" applyAlignment="1" applyProtection="1">
      <alignment horizontal="center" vertical="center" wrapText="1"/>
    </xf>
    <xf numFmtId="0" fontId="4" fillId="3" borderId="4" xfId="52" applyNumberFormat="1" applyFont="1" applyFill="1" applyBorder="1" applyAlignment="1" applyProtection="1">
      <alignment horizontal="left" vertical="center"/>
    </xf>
    <xf numFmtId="3" fontId="4" fillId="4" borderId="4" xfId="52" applyNumberFormat="1" applyFont="1" applyFill="1" applyBorder="1" applyAlignment="1" applyProtection="1">
      <alignment horizontal="right" vertical="center"/>
    </xf>
    <xf numFmtId="3" fontId="4" fillId="3" borderId="4" xfId="52" applyNumberFormat="1" applyFont="1" applyFill="1" applyBorder="1" applyAlignment="1" applyProtection="1">
      <alignment horizontal="right" vertical="center"/>
    </xf>
    <xf numFmtId="3" fontId="4" fillId="4" borderId="16" xfId="52" applyNumberFormat="1" applyFont="1" applyFill="1" applyBorder="1" applyAlignment="1" applyProtection="1">
      <alignment horizontal="right" vertical="center"/>
    </xf>
    <xf numFmtId="0" fontId="4" fillId="3" borderId="16" xfId="52" applyNumberFormat="1" applyFont="1" applyFill="1" applyBorder="1" applyAlignment="1" applyProtection="1">
      <alignment horizontal="left" vertical="center"/>
    </xf>
    <xf numFmtId="0" fontId="10" fillId="3" borderId="4" xfId="52" applyNumberFormat="1" applyFont="1" applyFill="1" applyBorder="1" applyAlignment="1" applyProtection="1">
      <alignment horizontal="left" vertical="center"/>
    </xf>
    <xf numFmtId="3" fontId="4" fillId="3" borderId="11" xfId="52" applyNumberFormat="1" applyFont="1" applyFill="1" applyBorder="1" applyAlignment="1" applyProtection="1">
      <alignment horizontal="right" vertical="center"/>
    </xf>
    <xf numFmtId="0" fontId="4" fillId="3" borderId="11" xfId="52" applyNumberFormat="1" applyFont="1" applyFill="1" applyBorder="1" applyAlignment="1" applyProtection="1">
      <alignment horizontal="left" vertical="center"/>
    </xf>
    <xf numFmtId="0" fontId="4" fillId="3" borderId="4" xfId="52" applyNumberFormat="1" applyFont="1" applyFill="1" applyBorder="1" applyAlignment="1" applyProtection="1">
      <alignment horizontal="center" vertical="center"/>
    </xf>
    <xf numFmtId="0" fontId="11" fillId="0" borderId="0" xfId="0" applyNumberFormat="1" applyFont="1" applyFill="1" applyAlignment="1" applyProtection="1">
      <alignment horizontal="center" vertical="center"/>
    </xf>
    <xf numFmtId="0" fontId="2" fillId="0" borderId="0" xfId="52" applyFont="1" applyFill="1"/>
    <xf numFmtId="0" fontId="4" fillId="8" borderId="11" xfId="52" applyNumberFormat="1" applyFont="1" applyFill="1" applyBorder="1" applyAlignment="1" applyProtection="1">
      <alignment horizontal="center" vertical="center"/>
    </xf>
    <xf numFmtId="0" fontId="4" fillId="8" borderId="4" xfId="52"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3" borderId="4" xfId="0" applyNumberFormat="1" applyFont="1" applyFill="1" applyBorder="1" applyAlignment="1" applyProtection="1">
      <alignment horizontal="left" vertical="center"/>
    </xf>
    <xf numFmtId="0" fontId="4" fillId="3" borderId="16" xfId="0" applyNumberFormat="1" applyFont="1" applyFill="1" applyBorder="1" applyAlignment="1" applyProtection="1">
      <alignment horizontal="center" vertical="center"/>
    </xf>
    <xf numFmtId="3" fontId="4" fillId="4" borderId="14" xfId="0" applyNumberFormat="1" applyFont="1" applyFill="1" applyBorder="1" applyAlignment="1" applyProtection="1">
      <alignment horizontal="right" vertical="center"/>
    </xf>
    <xf numFmtId="0" fontId="4" fillId="3" borderId="17"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left" vertical="center"/>
    </xf>
    <xf numFmtId="3" fontId="4" fillId="3" borderId="11" xfId="0" applyNumberFormat="1" applyFont="1" applyFill="1" applyBorder="1" applyAlignment="1" applyProtection="1">
      <alignment horizontal="right" vertical="center"/>
    </xf>
    <xf numFmtId="0" fontId="4" fillId="3" borderId="16" xfId="0" applyNumberFormat="1" applyFont="1" applyFill="1" applyBorder="1" applyAlignment="1" applyProtection="1">
      <alignment horizontal="left" vertical="center"/>
    </xf>
    <xf numFmtId="3" fontId="4" fillId="3" borderId="14" xfId="0" applyNumberFormat="1" applyFont="1" applyFill="1" applyBorder="1" applyAlignment="1" applyProtection="1">
      <alignment horizontal="right" vertical="center"/>
    </xf>
    <xf numFmtId="3" fontId="4" fillId="3" borderId="12" xfId="0" applyNumberFormat="1" applyFont="1" applyFill="1" applyBorder="1" applyAlignment="1" applyProtection="1">
      <alignment horizontal="right" vertical="center"/>
    </xf>
    <xf numFmtId="3" fontId="4" fillId="3" borderId="16" xfId="0" applyNumberFormat="1" applyFont="1" applyFill="1" applyBorder="1" applyAlignment="1" applyProtection="1">
      <alignment horizontal="right" vertical="center"/>
    </xf>
    <xf numFmtId="0" fontId="4" fillId="9" borderId="0" xfId="0" applyNumberFormat="1" applyFont="1" applyFill="1" applyBorder="1" applyAlignment="1" applyProtection="1">
      <alignment horizontal="center" vertical="center"/>
    </xf>
    <xf numFmtId="0" fontId="4" fillId="9" borderId="0" xfId="0" applyNumberFormat="1" applyFont="1" applyFill="1" applyBorder="1" applyAlignment="1" applyProtection="1">
      <alignment horizontal="right" vertical="center"/>
    </xf>
    <xf numFmtId="3" fontId="4" fillId="4" borderId="16" xfId="0" applyNumberFormat="1" applyFont="1" applyFill="1" applyBorder="1" applyAlignment="1" applyProtection="1">
      <alignment horizontal="right" vertical="center"/>
    </xf>
    <xf numFmtId="0" fontId="2" fillId="0" borderId="0" xfId="52" applyNumberFormat="1" applyFont="1" applyFill="1" applyAlignment="1" applyProtection="1"/>
    <xf numFmtId="0" fontId="12" fillId="0" borderId="0" xfId="0" applyFont="1" applyFill="1" applyBorder="1" applyAlignment="1"/>
    <xf numFmtId="0" fontId="13"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8" fillId="3" borderId="18"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4" fillId="0" borderId="18" xfId="0" applyFont="1" applyFill="1" applyBorder="1" applyAlignment="1">
      <alignment horizontal="left"/>
    </xf>
    <xf numFmtId="4" fontId="4" fillId="0" borderId="18" xfId="0" applyNumberFormat="1" applyFont="1" applyFill="1" applyBorder="1" applyAlignment="1">
      <alignment horizontal="right"/>
    </xf>
    <xf numFmtId="0" fontId="15" fillId="0" borderId="0" xfId="0" applyFont="1" applyFill="1" applyAlignment="1">
      <alignment horizontal="right" vertical="center"/>
    </xf>
    <xf numFmtId="0" fontId="14" fillId="0" borderId="0" xfId="0" applyFont="1" applyFill="1" applyAlignment="1">
      <alignment horizontal="right" vertical="center"/>
    </xf>
    <xf numFmtId="0" fontId="8" fillId="3" borderId="4" xfId="0" applyNumberFormat="1" applyFont="1" applyFill="1" applyBorder="1" applyAlignment="1" applyProtection="1">
      <alignment horizontal="center" vertical="center" wrapText="1"/>
    </xf>
    <xf numFmtId="0" fontId="8" fillId="3" borderId="16"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3" fontId="4" fillId="10" borderId="4" xfId="0" applyNumberFormat="1" applyFont="1" applyFill="1" applyBorder="1" applyAlignment="1" applyProtection="1">
      <alignment horizontal="right" vertical="center"/>
    </xf>
    <xf numFmtId="3" fontId="4" fillId="11" borderId="4" xfId="0" applyNumberFormat="1" applyFont="1" applyFill="1" applyBorder="1" applyAlignment="1" applyProtection="1">
      <alignment horizontal="right" vertical="center"/>
    </xf>
    <xf numFmtId="41" fontId="0" fillId="0" borderId="0" xfId="0" applyNumberFormat="1">
      <alignment vertical="center"/>
    </xf>
    <xf numFmtId="0" fontId="16" fillId="0" borderId="0" xfId="0" applyFont="1" applyAlignment="1">
      <alignment horizontal="center" vertical="center" wrapText="1"/>
    </xf>
    <xf numFmtId="41" fontId="16"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20" xfId="0" applyNumberFormat="1" applyFont="1" applyFill="1" applyBorder="1" applyAlignment="1" applyProtection="1">
      <alignment horizontal="center" vertical="center" wrapText="1"/>
    </xf>
    <xf numFmtId="0" fontId="0" fillId="0" borderId="0" xfId="0" applyAlignment="1">
      <alignment vertical="center" wrapText="1"/>
    </xf>
    <xf numFmtId="0" fontId="1" fillId="0" borderId="0" xfId="0" applyNumberFormat="1" applyFont="1" applyFill="1" applyAlignment="1" applyProtection="1">
      <alignment horizontal="center" vertical="center" wrapText="1"/>
    </xf>
    <xf numFmtId="0" fontId="17" fillId="0" borderId="0" xfId="0" applyFont="1">
      <alignment vertical="center"/>
    </xf>
    <xf numFmtId="49" fontId="0" fillId="0" borderId="0" xfId="0" applyNumberFormat="1">
      <alignmen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19" fillId="0" borderId="4" xfId="0" applyFont="1" applyBorder="1" applyAlignment="1">
      <alignment horizontal="center" vertical="center"/>
    </xf>
    <xf numFmtId="49" fontId="19"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lignment vertical="center"/>
    </xf>
    <xf numFmtId="49" fontId="17" fillId="0" borderId="4" xfId="0" applyNumberFormat="1" applyFont="1" applyBorder="1">
      <alignment vertical="center"/>
    </xf>
    <xf numFmtId="0" fontId="20" fillId="0" borderId="0" xfId="0" applyFont="1">
      <alignment vertical="center"/>
    </xf>
    <xf numFmtId="0" fontId="21" fillId="0" borderId="0" xfId="51" applyNumberFormat="1" applyFont="1" applyFill="1" applyAlignment="1" applyProtection="1">
      <alignment horizontal="center" vertical="center"/>
    </xf>
    <xf numFmtId="0" fontId="21" fillId="0" borderId="0" xfId="51" applyNumberFormat="1" applyFont="1" applyFill="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 1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_全省社会保险基金"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workbookViewId="0">
      <selection activeCell="F13" sqref="F13"/>
    </sheetView>
  </sheetViews>
  <sheetFormatPr defaultColWidth="9" defaultRowHeight="13.5" outlineLevelRow="3"/>
  <sheetData>
    <row r="3" s="170" customFormat="1" ht="51.75" customHeight="1" spans="1:17">
      <c r="A3" s="171" t="s">
        <v>0</v>
      </c>
      <c r="B3" s="171"/>
      <c r="C3" s="171"/>
      <c r="D3" s="171"/>
      <c r="E3" s="171"/>
      <c r="F3" s="171"/>
      <c r="G3" s="171"/>
      <c r="H3" s="171"/>
      <c r="I3" s="171"/>
      <c r="J3" s="171"/>
      <c r="K3" s="171"/>
      <c r="L3" s="171"/>
      <c r="M3" s="171"/>
      <c r="N3" s="171"/>
      <c r="O3" s="172"/>
      <c r="P3" s="172"/>
      <c r="Q3" s="172"/>
    </row>
    <row r="4" s="170" customFormat="1" ht="51.75" customHeight="1" spans="1:14">
      <c r="A4" s="171" t="s">
        <v>1</v>
      </c>
      <c r="B4" s="171"/>
      <c r="C4" s="171"/>
      <c r="D4" s="171"/>
      <c r="E4" s="171"/>
      <c r="F4" s="171"/>
      <c r="G4" s="171"/>
      <c r="H4" s="171"/>
      <c r="I4" s="171"/>
      <c r="J4" s="171"/>
      <c r="K4" s="171"/>
      <c r="L4" s="171"/>
      <c r="M4" s="171"/>
      <c r="N4" s="171"/>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9" sqref="E9"/>
    </sheetView>
  </sheetViews>
  <sheetFormatPr defaultColWidth="9" defaultRowHeight="13.5" outlineLevelCol="2"/>
  <cols>
    <col min="1" max="1" width="16.5" customWidth="1"/>
    <col min="2" max="2" width="44.25" customWidth="1"/>
    <col min="3" max="3" width="22.875" customWidth="1"/>
  </cols>
  <sheetData>
    <row r="1" ht="55" customHeight="1" spans="1:3">
      <c r="A1" s="23" t="s">
        <v>20</v>
      </c>
      <c r="B1" s="23"/>
      <c r="C1" s="23"/>
    </row>
    <row r="2" spans="1:3">
      <c r="A2" s="115"/>
      <c r="B2" s="115"/>
      <c r="C2" s="115" t="s">
        <v>1906</v>
      </c>
    </row>
    <row r="3" spans="1:3">
      <c r="A3" s="115"/>
      <c r="B3" s="115"/>
      <c r="C3" s="115" t="s">
        <v>802</v>
      </c>
    </row>
    <row r="4" spans="1:3">
      <c r="A4" s="142" t="s">
        <v>142</v>
      </c>
      <c r="B4" s="156" t="s">
        <v>143</v>
      </c>
      <c r="C4" s="157" t="s">
        <v>1907</v>
      </c>
    </row>
    <row r="5" spans="1:3">
      <c r="A5" s="143"/>
      <c r="B5" s="158"/>
      <c r="C5" s="143"/>
    </row>
    <row r="6" ht="18" customHeight="1" spans="1:3">
      <c r="A6" s="26"/>
      <c r="B6" s="65" t="s">
        <v>803</v>
      </c>
      <c r="C6" s="28">
        <v>23198</v>
      </c>
    </row>
    <row r="7" ht="18" customHeight="1" spans="1:3">
      <c r="A7" s="26">
        <v>501</v>
      </c>
      <c r="B7" s="117" t="s">
        <v>1849</v>
      </c>
      <c r="C7" s="28">
        <v>5219</v>
      </c>
    </row>
    <row r="8" ht="18" customHeight="1" spans="1:3">
      <c r="A8" s="26">
        <v>50101</v>
      </c>
      <c r="B8" s="26" t="s">
        <v>1850</v>
      </c>
      <c r="C8" s="28">
        <v>3953</v>
      </c>
    </row>
    <row r="9" ht="18" customHeight="1" spans="1:3">
      <c r="A9" s="26">
        <v>50102</v>
      </c>
      <c r="B9" s="26" t="s">
        <v>1851</v>
      </c>
      <c r="C9" s="28">
        <v>922</v>
      </c>
    </row>
    <row r="10" ht="18" customHeight="1" spans="1:3">
      <c r="A10" s="26">
        <v>50103</v>
      </c>
      <c r="B10" s="26" t="s">
        <v>1852</v>
      </c>
      <c r="C10" s="28">
        <v>319</v>
      </c>
    </row>
    <row r="11" ht="18" customHeight="1" spans="1:3">
      <c r="A11" s="26">
        <v>50199</v>
      </c>
      <c r="B11" s="26" t="s">
        <v>1853</v>
      </c>
      <c r="C11" s="28">
        <v>25</v>
      </c>
    </row>
    <row r="12" ht="18" customHeight="1" spans="1:3">
      <c r="A12" s="26">
        <v>502</v>
      </c>
      <c r="B12" s="117" t="s">
        <v>1854</v>
      </c>
      <c r="C12" s="28">
        <v>5045</v>
      </c>
    </row>
    <row r="13" ht="18" customHeight="1" spans="1:3">
      <c r="A13" s="26">
        <v>50201</v>
      </c>
      <c r="B13" s="26" t="s">
        <v>1855</v>
      </c>
      <c r="C13" s="28">
        <v>2548</v>
      </c>
    </row>
    <row r="14" ht="18" customHeight="1" spans="1:3">
      <c r="A14" s="26">
        <v>50202</v>
      </c>
      <c r="B14" s="26" t="s">
        <v>1856</v>
      </c>
      <c r="C14" s="28">
        <v>11</v>
      </c>
    </row>
    <row r="15" ht="18" customHeight="1" spans="1:3">
      <c r="A15" s="26">
        <v>50203</v>
      </c>
      <c r="B15" s="26" t="s">
        <v>1857</v>
      </c>
      <c r="C15" s="28">
        <v>10</v>
      </c>
    </row>
    <row r="16" ht="18" customHeight="1" spans="1:3">
      <c r="A16" s="26">
        <v>50204</v>
      </c>
      <c r="B16" s="26" t="s">
        <v>1858</v>
      </c>
      <c r="C16" s="28">
        <v>0</v>
      </c>
    </row>
    <row r="17" ht="18" customHeight="1" spans="1:3">
      <c r="A17" s="26">
        <v>50205</v>
      </c>
      <c r="B17" s="26" t="s">
        <v>1859</v>
      </c>
      <c r="C17" s="28">
        <v>1722</v>
      </c>
    </row>
    <row r="18" ht="18" customHeight="1" spans="1:3">
      <c r="A18" s="26">
        <v>50206</v>
      </c>
      <c r="B18" s="26" t="s">
        <v>1860</v>
      </c>
      <c r="C18" s="28">
        <v>21</v>
      </c>
    </row>
    <row r="19" ht="18" customHeight="1" spans="1:3">
      <c r="A19" s="26">
        <v>50207</v>
      </c>
      <c r="B19" s="26" t="s">
        <v>1861</v>
      </c>
      <c r="C19" s="28">
        <v>0</v>
      </c>
    </row>
    <row r="20" ht="18" customHeight="1" spans="1:3">
      <c r="A20" s="26">
        <v>50208</v>
      </c>
      <c r="B20" s="26" t="s">
        <v>1862</v>
      </c>
      <c r="C20" s="28">
        <v>13</v>
      </c>
    </row>
    <row r="21" ht="18" customHeight="1" spans="1:3">
      <c r="A21" s="26">
        <v>50209</v>
      </c>
      <c r="B21" s="26" t="s">
        <v>1863</v>
      </c>
      <c r="C21" s="28">
        <v>519</v>
      </c>
    </row>
    <row r="22" ht="18" customHeight="1" spans="1:3">
      <c r="A22" s="26">
        <v>50299</v>
      </c>
      <c r="B22" s="26" t="s">
        <v>1864</v>
      </c>
      <c r="C22" s="28">
        <v>201</v>
      </c>
    </row>
    <row r="23" ht="18" customHeight="1" spans="1:3">
      <c r="A23" s="26">
        <v>503</v>
      </c>
      <c r="B23" s="117" t="s">
        <v>1865</v>
      </c>
      <c r="C23" s="28">
        <v>24</v>
      </c>
    </row>
    <row r="24" ht="18" customHeight="1" spans="1:3">
      <c r="A24" s="26">
        <v>50301</v>
      </c>
      <c r="B24" s="26" t="s">
        <v>1866</v>
      </c>
      <c r="C24" s="28">
        <v>0</v>
      </c>
    </row>
    <row r="25" ht="18" customHeight="1" spans="1:3">
      <c r="A25" s="26">
        <v>50302</v>
      </c>
      <c r="B25" s="26" t="s">
        <v>1867</v>
      </c>
      <c r="C25" s="28">
        <v>0</v>
      </c>
    </row>
    <row r="26" ht="18" customHeight="1" spans="1:3">
      <c r="A26" s="26">
        <v>50303</v>
      </c>
      <c r="B26" s="26" t="s">
        <v>1868</v>
      </c>
      <c r="C26" s="28">
        <v>0</v>
      </c>
    </row>
    <row r="27" ht="18" customHeight="1" spans="1:3">
      <c r="A27" s="26">
        <v>50305</v>
      </c>
      <c r="B27" s="26" t="s">
        <v>1869</v>
      </c>
      <c r="C27" s="28">
        <v>0</v>
      </c>
    </row>
    <row r="28" ht="18" customHeight="1" spans="1:3">
      <c r="A28" s="26">
        <v>50306</v>
      </c>
      <c r="B28" s="26" t="s">
        <v>1870</v>
      </c>
      <c r="C28" s="28">
        <v>24</v>
      </c>
    </row>
    <row r="29" ht="18" customHeight="1" spans="1:3">
      <c r="A29" s="26">
        <v>50307</v>
      </c>
      <c r="B29" s="26" t="s">
        <v>1871</v>
      </c>
      <c r="C29" s="28">
        <v>0</v>
      </c>
    </row>
    <row r="30" ht="18" customHeight="1" spans="1:3">
      <c r="A30" s="26">
        <v>50399</v>
      </c>
      <c r="B30" s="26" t="s">
        <v>1872</v>
      </c>
      <c r="C30" s="28">
        <v>0</v>
      </c>
    </row>
    <row r="31" ht="18" customHeight="1" spans="1:3">
      <c r="A31" s="26">
        <v>504</v>
      </c>
      <c r="B31" s="117" t="s">
        <v>1873</v>
      </c>
      <c r="C31" s="28">
        <v>0</v>
      </c>
    </row>
    <row r="32" ht="18" customHeight="1" spans="1:3">
      <c r="A32" s="26">
        <v>50401</v>
      </c>
      <c r="B32" s="26" t="s">
        <v>1866</v>
      </c>
      <c r="C32" s="28">
        <v>0</v>
      </c>
    </row>
    <row r="33" ht="18" customHeight="1" spans="1:3">
      <c r="A33" s="26">
        <v>50402</v>
      </c>
      <c r="B33" s="26" t="s">
        <v>1867</v>
      </c>
      <c r="C33" s="28">
        <v>0</v>
      </c>
    </row>
    <row r="34" ht="18" customHeight="1" spans="1:3">
      <c r="A34" s="26">
        <v>50403</v>
      </c>
      <c r="B34" s="26" t="s">
        <v>1868</v>
      </c>
      <c r="C34" s="28">
        <v>0</v>
      </c>
    </row>
    <row r="35" ht="18" customHeight="1" spans="1:3">
      <c r="A35" s="26">
        <v>50404</v>
      </c>
      <c r="B35" s="26" t="s">
        <v>1870</v>
      </c>
      <c r="C35" s="28">
        <v>0</v>
      </c>
    </row>
    <row r="36" ht="18" customHeight="1" spans="1:3">
      <c r="A36" s="26">
        <v>50405</v>
      </c>
      <c r="B36" s="26" t="s">
        <v>1871</v>
      </c>
      <c r="C36" s="28">
        <v>0</v>
      </c>
    </row>
    <row r="37" ht="18" customHeight="1" spans="1:3">
      <c r="A37" s="26">
        <v>50499</v>
      </c>
      <c r="B37" s="26" t="s">
        <v>1872</v>
      </c>
      <c r="C37" s="28">
        <v>0</v>
      </c>
    </row>
    <row r="38" ht="18" customHeight="1" spans="1:3">
      <c r="A38" s="26">
        <v>505</v>
      </c>
      <c r="B38" s="117" t="s">
        <v>1874</v>
      </c>
      <c r="C38" s="28">
        <v>12302</v>
      </c>
    </row>
    <row r="39" ht="18" customHeight="1" spans="1:3">
      <c r="A39" s="26">
        <v>50501</v>
      </c>
      <c r="B39" s="26" t="s">
        <v>1875</v>
      </c>
      <c r="C39" s="28">
        <v>11729</v>
      </c>
    </row>
    <row r="40" ht="18" customHeight="1" spans="1:3">
      <c r="A40" s="26">
        <v>50502</v>
      </c>
      <c r="B40" s="26" t="s">
        <v>1876</v>
      </c>
      <c r="C40" s="28">
        <v>573</v>
      </c>
    </row>
    <row r="41" ht="18" customHeight="1" spans="1:3">
      <c r="A41" s="26">
        <v>50599</v>
      </c>
      <c r="B41" s="26" t="s">
        <v>1877</v>
      </c>
      <c r="C41" s="28">
        <v>0</v>
      </c>
    </row>
    <row r="42" ht="18" customHeight="1" spans="1:3">
      <c r="A42" s="26">
        <v>506</v>
      </c>
      <c r="B42" s="117" t="s">
        <v>1878</v>
      </c>
      <c r="C42" s="28">
        <v>10</v>
      </c>
    </row>
    <row r="43" ht="18" customHeight="1" spans="1:3">
      <c r="A43" s="26">
        <v>50601</v>
      </c>
      <c r="B43" s="26" t="s">
        <v>1879</v>
      </c>
      <c r="C43" s="28">
        <v>10</v>
      </c>
    </row>
    <row r="44" ht="18" customHeight="1" spans="1:3">
      <c r="A44" s="26">
        <v>50602</v>
      </c>
      <c r="B44" s="26" t="s">
        <v>1880</v>
      </c>
      <c r="C44" s="28">
        <v>0</v>
      </c>
    </row>
    <row r="45" ht="18" customHeight="1" spans="1:3">
      <c r="A45" s="26">
        <v>507</v>
      </c>
      <c r="B45" s="117" t="s">
        <v>1881</v>
      </c>
      <c r="C45" s="28">
        <v>0</v>
      </c>
    </row>
    <row r="46" ht="18" customHeight="1" spans="1:3">
      <c r="A46" s="26">
        <v>50701</v>
      </c>
      <c r="B46" s="26" t="s">
        <v>1882</v>
      </c>
      <c r="C46" s="28">
        <v>0</v>
      </c>
    </row>
    <row r="47" ht="18" customHeight="1" spans="1:3">
      <c r="A47" s="26">
        <v>50702</v>
      </c>
      <c r="B47" s="26" t="s">
        <v>1883</v>
      </c>
      <c r="C47" s="28">
        <v>0</v>
      </c>
    </row>
    <row r="48" ht="18" customHeight="1" spans="1:3">
      <c r="A48" s="26">
        <v>50799</v>
      </c>
      <c r="B48" s="26" t="s">
        <v>1884</v>
      </c>
      <c r="C48" s="28">
        <v>0</v>
      </c>
    </row>
    <row r="49" ht="18" customHeight="1" spans="1:3">
      <c r="A49" s="26">
        <v>508</v>
      </c>
      <c r="B49" s="117" t="s">
        <v>1885</v>
      </c>
      <c r="C49" s="28">
        <v>0</v>
      </c>
    </row>
    <row r="50" ht="18" customHeight="1" spans="1:3">
      <c r="A50" s="26">
        <v>50801</v>
      </c>
      <c r="B50" s="26" t="s">
        <v>1886</v>
      </c>
      <c r="C50" s="28">
        <v>0</v>
      </c>
    </row>
    <row r="51" ht="18" customHeight="1" spans="1:3">
      <c r="A51" s="26">
        <v>50802</v>
      </c>
      <c r="B51" s="26" t="s">
        <v>1887</v>
      </c>
      <c r="C51" s="28">
        <v>0</v>
      </c>
    </row>
    <row r="52" ht="18" customHeight="1" spans="1:3">
      <c r="A52" s="26">
        <v>509</v>
      </c>
      <c r="B52" s="117" t="s">
        <v>1888</v>
      </c>
      <c r="C52" s="28">
        <v>598</v>
      </c>
    </row>
    <row r="53" ht="18" customHeight="1" spans="1:3">
      <c r="A53" s="26">
        <v>50901</v>
      </c>
      <c r="B53" s="26" t="s">
        <v>1889</v>
      </c>
      <c r="C53" s="28">
        <v>212</v>
      </c>
    </row>
    <row r="54" ht="18" customHeight="1" spans="1:3">
      <c r="A54" s="26">
        <v>50902</v>
      </c>
      <c r="B54" s="26" t="s">
        <v>1890</v>
      </c>
      <c r="C54" s="28">
        <v>0</v>
      </c>
    </row>
    <row r="55" ht="18" customHeight="1" spans="1:3">
      <c r="A55" s="26">
        <v>50903</v>
      </c>
      <c r="B55" s="26" t="s">
        <v>1891</v>
      </c>
      <c r="C55" s="28">
        <v>0</v>
      </c>
    </row>
    <row r="56" ht="18" customHeight="1" spans="1:3">
      <c r="A56" s="26">
        <v>50905</v>
      </c>
      <c r="B56" s="26" t="s">
        <v>1892</v>
      </c>
      <c r="C56" s="28">
        <v>386</v>
      </c>
    </row>
    <row r="57" ht="18" customHeight="1" spans="1:3">
      <c r="A57" s="26">
        <v>50999</v>
      </c>
      <c r="B57" s="26" t="s">
        <v>1893</v>
      </c>
      <c r="C57" s="28">
        <v>0</v>
      </c>
    </row>
    <row r="58" ht="18" customHeight="1" spans="1:3">
      <c r="A58" s="26">
        <v>510</v>
      </c>
      <c r="B58" s="117" t="s">
        <v>1894</v>
      </c>
      <c r="C58" s="28">
        <v>0</v>
      </c>
    </row>
    <row r="59" ht="18" customHeight="1" spans="1:3">
      <c r="A59" s="26">
        <v>51002</v>
      </c>
      <c r="B59" s="26" t="s">
        <v>1895</v>
      </c>
      <c r="C59" s="28">
        <v>0</v>
      </c>
    </row>
    <row r="60" ht="18" customHeight="1" spans="1:3">
      <c r="A60" s="26">
        <v>51003</v>
      </c>
      <c r="B60" s="26" t="s">
        <v>1202</v>
      </c>
      <c r="C60" s="28">
        <v>0</v>
      </c>
    </row>
    <row r="61" ht="18" customHeight="1" spans="1:3">
      <c r="A61" s="26">
        <v>511</v>
      </c>
      <c r="B61" s="117" t="s">
        <v>1896</v>
      </c>
      <c r="C61" s="28">
        <v>0</v>
      </c>
    </row>
    <row r="62" ht="18" customHeight="1" spans="1:3">
      <c r="A62" s="26">
        <v>51101</v>
      </c>
      <c r="B62" s="26" t="s">
        <v>1897</v>
      </c>
      <c r="C62" s="28">
        <v>0</v>
      </c>
    </row>
    <row r="63" ht="18" customHeight="1" spans="1:3">
      <c r="A63" s="26">
        <v>51102</v>
      </c>
      <c r="B63" s="26" t="s">
        <v>1898</v>
      </c>
      <c r="C63" s="28">
        <v>0</v>
      </c>
    </row>
    <row r="64" ht="18" customHeight="1" spans="1:3">
      <c r="A64" s="26">
        <v>51103</v>
      </c>
      <c r="B64" s="26" t="s">
        <v>1899</v>
      </c>
      <c r="C64" s="28">
        <v>0</v>
      </c>
    </row>
    <row r="65" ht="18" customHeight="1" spans="1:3">
      <c r="A65" s="26">
        <v>51104</v>
      </c>
      <c r="B65" s="26" t="s">
        <v>1900</v>
      </c>
      <c r="C65" s="28">
        <v>0</v>
      </c>
    </row>
    <row r="66" ht="18" customHeight="1" spans="1:3">
      <c r="A66" s="26">
        <v>599</v>
      </c>
      <c r="B66" s="117" t="s">
        <v>1901</v>
      </c>
      <c r="C66" s="28">
        <v>0</v>
      </c>
    </row>
    <row r="67" ht="18" customHeight="1" spans="1:3">
      <c r="A67" s="26">
        <v>59906</v>
      </c>
      <c r="B67" s="26" t="s">
        <v>1902</v>
      </c>
      <c r="C67" s="28">
        <v>0</v>
      </c>
    </row>
    <row r="68" ht="18" customHeight="1" spans="1:3">
      <c r="A68" s="26">
        <v>59907</v>
      </c>
      <c r="B68" s="26" t="s">
        <v>1903</v>
      </c>
      <c r="C68" s="28">
        <v>0</v>
      </c>
    </row>
    <row r="69" ht="18" customHeight="1" spans="1:3">
      <c r="A69" s="26">
        <v>59908</v>
      </c>
      <c r="B69" s="26" t="s">
        <v>1904</v>
      </c>
      <c r="C69" s="28">
        <v>0</v>
      </c>
    </row>
    <row r="70" ht="18" customHeight="1" spans="1:3">
      <c r="A70" s="26">
        <v>59999</v>
      </c>
      <c r="B70" s="26" t="s">
        <v>1687</v>
      </c>
      <c r="C70" s="28">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9" sqref="E9"/>
    </sheetView>
  </sheetViews>
  <sheetFormatPr defaultColWidth="9" defaultRowHeight="13.5" outlineLevelCol="2"/>
  <cols>
    <col min="1" max="1" width="17.375" customWidth="1"/>
    <col min="2" max="2" width="42" customWidth="1"/>
    <col min="3" max="3" width="27.875" customWidth="1"/>
  </cols>
  <sheetData>
    <row r="1" ht="55" customHeight="1" spans="1:3">
      <c r="A1" s="23" t="s">
        <v>22</v>
      </c>
      <c r="B1" s="23"/>
      <c r="C1" s="23"/>
    </row>
    <row r="2" spans="1:3">
      <c r="A2" s="115"/>
      <c r="B2" s="115"/>
      <c r="C2" s="115" t="s">
        <v>1908</v>
      </c>
    </row>
    <row r="3" spans="1:3">
      <c r="A3" s="115"/>
      <c r="B3" s="115"/>
      <c r="C3" s="115" t="s">
        <v>802</v>
      </c>
    </row>
    <row r="4" ht="18" customHeight="1" spans="1:3">
      <c r="A4" s="142" t="s">
        <v>142</v>
      </c>
      <c r="B4" s="156" t="s">
        <v>143</v>
      </c>
      <c r="C4" s="157" t="s">
        <v>1907</v>
      </c>
    </row>
    <row r="5" ht="18" customHeight="1" spans="1:3">
      <c r="A5" s="143"/>
      <c r="B5" s="158"/>
      <c r="C5" s="143"/>
    </row>
    <row r="6" ht="18" customHeight="1" spans="1:3">
      <c r="A6" s="26"/>
      <c r="B6" s="65" t="s">
        <v>803</v>
      </c>
      <c r="C6" s="28">
        <v>23198</v>
      </c>
    </row>
    <row r="7" ht="18" customHeight="1" spans="1:3">
      <c r="A7" s="26">
        <v>501</v>
      </c>
      <c r="B7" s="117" t="s">
        <v>1849</v>
      </c>
      <c r="C7" s="28">
        <v>5219</v>
      </c>
    </row>
    <row r="8" ht="18" customHeight="1" spans="1:3">
      <c r="A8" s="26">
        <v>50101</v>
      </c>
      <c r="B8" s="26" t="s">
        <v>1850</v>
      </c>
      <c r="C8" s="28">
        <v>3953</v>
      </c>
    </row>
    <row r="9" ht="18" customHeight="1" spans="1:3">
      <c r="A9" s="26">
        <v>50102</v>
      </c>
      <c r="B9" s="26" t="s">
        <v>1851</v>
      </c>
      <c r="C9" s="28">
        <v>922</v>
      </c>
    </row>
    <row r="10" ht="18" customHeight="1" spans="1:3">
      <c r="A10" s="26">
        <v>50103</v>
      </c>
      <c r="B10" s="26" t="s">
        <v>1852</v>
      </c>
      <c r="C10" s="28">
        <v>319</v>
      </c>
    </row>
    <row r="11" ht="18" customHeight="1" spans="1:3">
      <c r="A11" s="26">
        <v>50199</v>
      </c>
      <c r="B11" s="26" t="s">
        <v>1853</v>
      </c>
      <c r="C11" s="28">
        <v>25</v>
      </c>
    </row>
    <row r="12" ht="18" customHeight="1" spans="1:3">
      <c r="A12" s="26">
        <v>502</v>
      </c>
      <c r="B12" s="117" t="s">
        <v>1854</v>
      </c>
      <c r="C12" s="28">
        <v>5045</v>
      </c>
    </row>
    <row r="13" ht="18" customHeight="1" spans="1:3">
      <c r="A13" s="26">
        <v>50201</v>
      </c>
      <c r="B13" s="26" t="s">
        <v>1855</v>
      </c>
      <c r="C13" s="28">
        <v>2548</v>
      </c>
    </row>
    <row r="14" ht="18" customHeight="1" spans="1:3">
      <c r="A14" s="26">
        <v>50202</v>
      </c>
      <c r="B14" s="26" t="s">
        <v>1856</v>
      </c>
      <c r="C14" s="28">
        <v>11</v>
      </c>
    </row>
    <row r="15" ht="18" customHeight="1" spans="1:3">
      <c r="A15" s="26">
        <v>50203</v>
      </c>
      <c r="B15" s="26" t="s">
        <v>1857</v>
      </c>
      <c r="C15" s="28">
        <v>10</v>
      </c>
    </row>
    <row r="16" ht="18" customHeight="1" spans="1:3">
      <c r="A16" s="26">
        <v>50204</v>
      </c>
      <c r="B16" s="26" t="s">
        <v>1858</v>
      </c>
      <c r="C16" s="28">
        <v>0</v>
      </c>
    </row>
    <row r="17" ht="18" customHeight="1" spans="1:3">
      <c r="A17" s="26">
        <v>50205</v>
      </c>
      <c r="B17" s="26" t="s">
        <v>1859</v>
      </c>
      <c r="C17" s="28">
        <v>1722</v>
      </c>
    </row>
    <row r="18" ht="18" customHeight="1" spans="1:3">
      <c r="A18" s="26">
        <v>50206</v>
      </c>
      <c r="B18" s="26" t="s">
        <v>1860</v>
      </c>
      <c r="C18" s="28">
        <v>21</v>
      </c>
    </row>
    <row r="19" ht="18" customHeight="1" spans="1:3">
      <c r="A19" s="26">
        <v>50207</v>
      </c>
      <c r="B19" s="26" t="s">
        <v>1861</v>
      </c>
      <c r="C19" s="28">
        <v>0</v>
      </c>
    </row>
    <row r="20" ht="18" customHeight="1" spans="1:3">
      <c r="A20" s="26">
        <v>50208</v>
      </c>
      <c r="B20" s="26" t="s">
        <v>1862</v>
      </c>
      <c r="C20" s="28">
        <v>13</v>
      </c>
    </row>
    <row r="21" ht="18" customHeight="1" spans="1:3">
      <c r="A21" s="26">
        <v>50209</v>
      </c>
      <c r="B21" s="26" t="s">
        <v>1863</v>
      </c>
      <c r="C21" s="28">
        <v>519</v>
      </c>
    </row>
    <row r="22" ht="18" customHeight="1" spans="1:3">
      <c r="A22" s="26">
        <v>50299</v>
      </c>
      <c r="B22" s="26" t="s">
        <v>1864</v>
      </c>
      <c r="C22" s="28">
        <v>201</v>
      </c>
    </row>
    <row r="23" ht="18" customHeight="1" spans="1:3">
      <c r="A23" s="26">
        <v>503</v>
      </c>
      <c r="B23" s="117" t="s">
        <v>1865</v>
      </c>
      <c r="C23" s="28">
        <v>24</v>
      </c>
    </row>
    <row r="24" ht="18" customHeight="1" spans="1:3">
      <c r="A24" s="26">
        <v>50301</v>
      </c>
      <c r="B24" s="26" t="s">
        <v>1866</v>
      </c>
      <c r="C24" s="28">
        <v>0</v>
      </c>
    </row>
    <row r="25" ht="18" customHeight="1" spans="1:3">
      <c r="A25" s="26">
        <v>50302</v>
      </c>
      <c r="B25" s="26" t="s">
        <v>1867</v>
      </c>
      <c r="C25" s="28">
        <v>0</v>
      </c>
    </row>
    <row r="26" ht="18" customHeight="1" spans="1:3">
      <c r="A26" s="26">
        <v>50303</v>
      </c>
      <c r="B26" s="26" t="s">
        <v>1868</v>
      </c>
      <c r="C26" s="28">
        <v>0</v>
      </c>
    </row>
    <row r="27" ht="18" customHeight="1" spans="1:3">
      <c r="A27" s="26">
        <v>50305</v>
      </c>
      <c r="B27" s="26" t="s">
        <v>1869</v>
      </c>
      <c r="C27" s="28">
        <v>0</v>
      </c>
    </row>
    <row r="28" ht="18" customHeight="1" spans="1:3">
      <c r="A28" s="26">
        <v>50306</v>
      </c>
      <c r="B28" s="26" t="s">
        <v>1870</v>
      </c>
      <c r="C28" s="28">
        <v>24</v>
      </c>
    </row>
    <row r="29" ht="18" customHeight="1" spans="1:3">
      <c r="A29" s="26">
        <v>50307</v>
      </c>
      <c r="B29" s="26" t="s">
        <v>1871</v>
      </c>
      <c r="C29" s="28">
        <v>0</v>
      </c>
    </row>
    <row r="30" ht="18" customHeight="1" spans="1:3">
      <c r="A30" s="26">
        <v>50399</v>
      </c>
      <c r="B30" s="26" t="s">
        <v>1872</v>
      </c>
      <c r="C30" s="28">
        <v>0</v>
      </c>
    </row>
    <row r="31" ht="18" customHeight="1" spans="1:3">
      <c r="A31" s="26">
        <v>504</v>
      </c>
      <c r="B31" s="117" t="s">
        <v>1873</v>
      </c>
      <c r="C31" s="28">
        <v>0</v>
      </c>
    </row>
    <row r="32" ht="18" customHeight="1" spans="1:3">
      <c r="A32" s="26">
        <v>50401</v>
      </c>
      <c r="B32" s="26" t="s">
        <v>1866</v>
      </c>
      <c r="C32" s="28">
        <v>0</v>
      </c>
    </row>
    <row r="33" ht="18" customHeight="1" spans="1:3">
      <c r="A33" s="26">
        <v>50402</v>
      </c>
      <c r="B33" s="26" t="s">
        <v>1867</v>
      </c>
      <c r="C33" s="28">
        <v>0</v>
      </c>
    </row>
    <row r="34" ht="18" customHeight="1" spans="1:3">
      <c r="A34" s="26">
        <v>50403</v>
      </c>
      <c r="B34" s="26" t="s">
        <v>1868</v>
      </c>
      <c r="C34" s="28">
        <v>0</v>
      </c>
    </row>
    <row r="35" ht="18" customHeight="1" spans="1:3">
      <c r="A35" s="26">
        <v>50404</v>
      </c>
      <c r="B35" s="26" t="s">
        <v>1870</v>
      </c>
      <c r="C35" s="28">
        <v>0</v>
      </c>
    </row>
    <row r="36" ht="18" customHeight="1" spans="1:3">
      <c r="A36" s="26">
        <v>50405</v>
      </c>
      <c r="B36" s="26" t="s">
        <v>1871</v>
      </c>
      <c r="C36" s="28">
        <v>0</v>
      </c>
    </row>
    <row r="37" ht="18" customHeight="1" spans="1:3">
      <c r="A37" s="26">
        <v>50499</v>
      </c>
      <c r="B37" s="26" t="s">
        <v>1872</v>
      </c>
      <c r="C37" s="28">
        <v>0</v>
      </c>
    </row>
    <row r="38" ht="18" customHeight="1" spans="1:3">
      <c r="A38" s="26">
        <v>505</v>
      </c>
      <c r="B38" s="117" t="s">
        <v>1874</v>
      </c>
      <c r="C38" s="28">
        <v>12302</v>
      </c>
    </row>
    <row r="39" ht="18" customHeight="1" spans="1:3">
      <c r="A39" s="26">
        <v>50501</v>
      </c>
      <c r="B39" s="26" t="s">
        <v>1875</v>
      </c>
      <c r="C39" s="28">
        <v>11729</v>
      </c>
    </row>
    <row r="40" ht="18" customHeight="1" spans="1:3">
      <c r="A40" s="26">
        <v>50502</v>
      </c>
      <c r="B40" s="26" t="s">
        <v>1876</v>
      </c>
      <c r="C40" s="28">
        <v>573</v>
      </c>
    </row>
    <row r="41" ht="18" customHeight="1" spans="1:3">
      <c r="A41" s="26">
        <v>50599</v>
      </c>
      <c r="B41" s="26" t="s">
        <v>1877</v>
      </c>
      <c r="C41" s="28">
        <v>0</v>
      </c>
    </row>
    <row r="42" ht="18" customHeight="1" spans="1:3">
      <c r="A42" s="26">
        <v>506</v>
      </c>
      <c r="B42" s="117" t="s">
        <v>1878</v>
      </c>
      <c r="C42" s="28">
        <v>10</v>
      </c>
    </row>
    <row r="43" ht="18" customHeight="1" spans="1:3">
      <c r="A43" s="26">
        <v>50601</v>
      </c>
      <c r="B43" s="26" t="s">
        <v>1879</v>
      </c>
      <c r="C43" s="28">
        <v>10</v>
      </c>
    </row>
    <row r="44" ht="18" customHeight="1" spans="1:3">
      <c r="A44" s="26">
        <v>50602</v>
      </c>
      <c r="B44" s="26" t="s">
        <v>1880</v>
      </c>
      <c r="C44" s="28">
        <v>0</v>
      </c>
    </row>
    <row r="45" ht="18" customHeight="1" spans="1:3">
      <c r="A45" s="26">
        <v>507</v>
      </c>
      <c r="B45" s="117" t="s">
        <v>1881</v>
      </c>
      <c r="C45" s="28">
        <v>0</v>
      </c>
    </row>
    <row r="46" ht="18" customHeight="1" spans="1:3">
      <c r="A46" s="26">
        <v>50701</v>
      </c>
      <c r="B46" s="26" t="s">
        <v>1882</v>
      </c>
      <c r="C46" s="28">
        <v>0</v>
      </c>
    </row>
    <row r="47" ht="18" customHeight="1" spans="1:3">
      <c r="A47" s="26">
        <v>50702</v>
      </c>
      <c r="B47" s="26" t="s">
        <v>1883</v>
      </c>
      <c r="C47" s="28">
        <v>0</v>
      </c>
    </row>
    <row r="48" ht="18" customHeight="1" spans="1:3">
      <c r="A48" s="26">
        <v>50799</v>
      </c>
      <c r="B48" s="26" t="s">
        <v>1884</v>
      </c>
      <c r="C48" s="28">
        <v>0</v>
      </c>
    </row>
    <row r="49" ht="18" customHeight="1" spans="1:3">
      <c r="A49" s="26">
        <v>508</v>
      </c>
      <c r="B49" s="117" t="s">
        <v>1885</v>
      </c>
      <c r="C49" s="28">
        <v>0</v>
      </c>
    </row>
    <row r="50" ht="18" customHeight="1" spans="1:3">
      <c r="A50" s="26">
        <v>50801</v>
      </c>
      <c r="B50" s="26" t="s">
        <v>1886</v>
      </c>
      <c r="C50" s="28">
        <v>0</v>
      </c>
    </row>
    <row r="51" ht="18" customHeight="1" spans="1:3">
      <c r="A51" s="26">
        <v>50802</v>
      </c>
      <c r="B51" s="26" t="s">
        <v>1887</v>
      </c>
      <c r="C51" s="28">
        <v>0</v>
      </c>
    </row>
    <row r="52" ht="18" customHeight="1" spans="1:3">
      <c r="A52" s="26">
        <v>509</v>
      </c>
      <c r="B52" s="117" t="s">
        <v>1888</v>
      </c>
      <c r="C52" s="28">
        <v>598</v>
      </c>
    </row>
    <row r="53" ht="18" customHeight="1" spans="1:3">
      <c r="A53" s="26">
        <v>50901</v>
      </c>
      <c r="B53" s="26" t="s">
        <v>1889</v>
      </c>
      <c r="C53" s="28">
        <v>212</v>
      </c>
    </row>
    <row r="54" ht="18" customHeight="1" spans="1:3">
      <c r="A54" s="26">
        <v>50902</v>
      </c>
      <c r="B54" s="26" t="s">
        <v>1890</v>
      </c>
      <c r="C54" s="28">
        <v>0</v>
      </c>
    </row>
    <row r="55" ht="18" customHeight="1" spans="1:3">
      <c r="A55" s="26">
        <v>50903</v>
      </c>
      <c r="B55" s="26" t="s">
        <v>1891</v>
      </c>
      <c r="C55" s="28">
        <v>0</v>
      </c>
    </row>
    <row r="56" ht="18" customHeight="1" spans="1:3">
      <c r="A56" s="26">
        <v>50905</v>
      </c>
      <c r="B56" s="26" t="s">
        <v>1892</v>
      </c>
      <c r="C56" s="28">
        <v>386</v>
      </c>
    </row>
    <row r="57" ht="18" customHeight="1" spans="1:3">
      <c r="A57" s="26">
        <v>50999</v>
      </c>
      <c r="B57" s="26" t="s">
        <v>1893</v>
      </c>
      <c r="C57" s="28">
        <v>0</v>
      </c>
    </row>
    <row r="58" ht="18" customHeight="1" spans="1:3">
      <c r="A58" s="26">
        <v>510</v>
      </c>
      <c r="B58" s="117" t="s">
        <v>1894</v>
      </c>
      <c r="C58" s="28">
        <v>0</v>
      </c>
    </row>
    <row r="59" ht="18" customHeight="1" spans="1:3">
      <c r="A59" s="26">
        <v>51002</v>
      </c>
      <c r="B59" s="26" t="s">
        <v>1895</v>
      </c>
      <c r="C59" s="28">
        <v>0</v>
      </c>
    </row>
    <row r="60" ht="18" customHeight="1" spans="1:3">
      <c r="A60" s="26">
        <v>51003</v>
      </c>
      <c r="B60" s="26" t="s">
        <v>1202</v>
      </c>
      <c r="C60" s="28">
        <v>0</v>
      </c>
    </row>
    <row r="61" ht="18" customHeight="1" spans="1:3">
      <c r="A61" s="26">
        <v>511</v>
      </c>
      <c r="B61" s="117" t="s">
        <v>1896</v>
      </c>
      <c r="C61" s="28">
        <v>0</v>
      </c>
    </row>
    <row r="62" ht="18" customHeight="1" spans="1:3">
      <c r="A62" s="26">
        <v>51101</v>
      </c>
      <c r="B62" s="26" t="s">
        <v>1897</v>
      </c>
      <c r="C62" s="28">
        <v>0</v>
      </c>
    </row>
    <row r="63" ht="18" customHeight="1" spans="1:3">
      <c r="A63" s="26">
        <v>51102</v>
      </c>
      <c r="B63" s="26" t="s">
        <v>1898</v>
      </c>
      <c r="C63" s="28">
        <v>0</v>
      </c>
    </row>
    <row r="64" ht="18" customHeight="1" spans="1:3">
      <c r="A64" s="26">
        <v>51103</v>
      </c>
      <c r="B64" s="26" t="s">
        <v>1899</v>
      </c>
      <c r="C64" s="28">
        <v>0</v>
      </c>
    </row>
    <row r="65" ht="18" customHeight="1" spans="1:3">
      <c r="A65" s="26">
        <v>51104</v>
      </c>
      <c r="B65" s="26" t="s">
        <v>1900</v>
      </c>
      <c r="C65" s="28">
        <v>0</v>
      </c>
    </row>
    <row r="66" ht="18" customHeight="1" spans="1:3">
      <c r="A66" s="26">
        <v>599</v>
      </c>
      <c r="B66" s="117" t="s">
        <v>1901</v>
      </c>
      <c r="C66" s="28">
        <v>0</v>
      </c>
    </row>
    <row r="67" ht="18" customHeight="1" spans="1:3">
      <c r="A67" s="26">
        <v>59906</v>
      </c>
      <c r="B67" s="26" t="s">
        <v>1902</v>
      </c>
      <c r="C67" s="28">
        <v>0</v>
      </c>
    </row>
    <row r="68" spans="1:3">
      <c r="A68" s="26">
        <v>59907</v>
      </c>
      <c r="B68" s="26" t="s">
        <v>1903</v>
      </c>
      <c r="C68" s="28">
        <v>0</v>
      </c>
    </row>
    <row r="69" spans="1:3">
      <c r="A69" s="26">
        <v>59908</v>
      </c>
      <c r="B69" s="26" t="s">
        <v>1904</v>
      </c>
      <c r="C69" s="28">
        <v>0</v>
      </c>
    </row>
    <row r="70" spans="1:3">
      <c r="A70" s="26">
        <v>59999</v>
      </c>
      <c r="B70" s="26" t="s">
        <v>1687</v>
      </c>
      <c r="C70" s="28">
        <v>0</v>
      </c>
    </row>
  </sheetData>
  <mergeCells count="4">
    <mergeCell ref="A1:C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6"/>
  <sheetViews>
    <sheetView showGridLines="0" showZeros="0" workbookViewId="0">
      <selection activeCell="D21" sqref="D21"/>
    </sheetView>
  </sheetViews>
  <sheetFormatPr defaultColWidth="9.10833333333333" defaultRowHeight="14.25" outlineLevelCol="3"/>
  <cols>
    <col min="1" max="1" width="42.4416666666667" style="54" customWidth="1"/>
    <col min="2" max="2" width="21.1083333333333" style="54" customWidth="1"/>
    <col min="3" max="3" width="42.4416666666667" style="54" customWidth="1"/>
    <col min="4" max="4" width="20" style="54" customWidth="1"/>
    <col min="5" max="256" width="9.10833333333333" style="55" customWidth="1"/>
    <col min="257" max="257" width="42.4416666666667" style="55" customWidth="1"/>
    <col min="258" max="258" width="21.1083333333333" style="55" customWidth="1"/>
    <col min="259" max="259" width="42.4416666666667" style="55" customWidth="1"/>
    <col min="260" max="260" width="20" style="55" customWidth="1"/>
    <col min="261" max="512" width="9.10833333333333" style="55" customWidth="1"/>
    <col min="513" max="513" width="42.4416666666667" style="55" customWidth="1"/>
    <col min="514" max="514" width="21.1083333333333" style="55" customWidth="1"/>
    <col min="515" max="515" width="42.4416666666667" style="55" customWidth="1"/>
    <col min="516" max="516" width="20" style="55" customWidth="1"/>
    <col min="517" max="768" width="9.10833333333333" style="55" customWidth="1"/>
    <col min="769" max="769" width="42.4416666666667" style="55" customWidth="1"/>
    <col min="770" max="770" width="21.1083333333333" style="55" customWidth="1"/>
    <col min="771" max="771" width="42.4416666666667" style="55" customWidth="1"/>
    <col min="772" max="772" width="20" style="55" customWidth="1"/>
    <col min="773" max="1024" width="9.10833333333333" style="55" customWidth="1"/>
    <col min="1025" max="1025" width="42.4416666666667" style="55" customWidth="1"/>
    <col min="1026" max="1026" width="21.1083333333333" style="55" customWidth="1"/>
    <col min="1027" max="1027" width="42.4416666666667" style="55" customWidth="1"/>
    <col min="1028" max="1028" width="20" style="55" customWidth="1"/>
    <col min="1029" max="1280" width="9.10833333333333" style="55" customWidth="1"/>
    <col min="1281" max="1281" width="42.4416666666667" style="55" customWidth="1"/>
    <col min="1282" max="1282" width="21.1083333333333" style="55" customWidth="1"/>
    <col min="1283" max="1283" width="42.4416666666667" style="55" customWidth="1"/>
    <col min="1284" max="1284" width="20" style="55" customWidth="1"/>
    <col min="1285" max="1536" width="9.10833333333333" style="55" customWidth="1"/>
    <col min="1537" max="1537" width="42.4416666666667" style="55" customWidth="1"/>
    <col min="1538" max="1538" width="21.1083333333333" style="55" customWidth="1"/>
    <col min="1539" max="1539" width="42.4416666666667" style="55" customWidth="1"/>
    <col min="1540" max="1540" width="20" style="55" customWidth="1"/>
    <col min="1541" max="1792" width="9.10833333333333" style="55" customWidth="1"/>
    <col min="1793" max="1793" width="42.4416666666667" style="55" customWidth="1"/>
    <col min="1794" max="1794" width="21.1083333333333" style="55" customWidth="1"/>
    <col min="1795" max="1795" width="42.4416666666667" style="55" customWidth="1"/>
    <col min="1796" max="1796" width="20" style="55" customWidth="1"/>
    <col min="1797" max="2048" width="9.10833333333333" style="55" customWidth="1"/>
    <col min="2049" max="2049" width="42.4416666666667" style="55" customWidth="1"/>
    <col min="2050" max="2050" width="21.1083333333333" style="55" customWidth="1"/>
    <col min="2051" max="2051" width="42.4416666666667" style="55" customWidth="1"/>
    <col min="2052" max="2052" width="20" style="55" customWidth="1"/>
    <col min="2053" max="2304" width="9.10833333333333" style="55" customWidth="1"/>
    <col min="2305" max="2305" width="42.4416666666667" style="55" customWidth="1"/>
    <col min="2306" max="2306" width="21.1083333333333" style="55" customWidth="1"/>
    <col min="2307" max="2307" width="42.4416666666667" style="55" customWidth="1"/>
    <col min="2308" max="2308" width="20" style="55" customWidth="1"/>
    <col min="2309" max="2560" width="9.10833333333333" style="55" customWidth="1"/>
    <col min="2561" max="2561" width="42.4416666666667" style="55" customWidth="1"/>
    <col min="2562" max="2562" width="21.1083333333333" style="55" customWidth="1"/>
    <col min="2563" max="2563" width="42.4416666666667" style="55" customWidth="1"/>
    <col min="2564" max="2564" width="20" style="55" customWidth="1"/>
    <col min="2565" max="2816" width="9.10833333333333" style="55" customWidth="1"/>
    <col min="2817" max="2817" width="42.4416666666667" style="55" customWidth="1"/>
    <col min="2818" max="2818" width="21.1083333333333" style="55" customWidth="1"/>
    <col min="2819" max="2819" width="42.4416666666667" style="55" customWidth="1"/>
    <col min="2820" max="2820" width="20" style="55" customWidth="1"/>
    <col min="2821" max="3072" width="9.10833333333333" style="55" customWidth="1"/>
    <col min="3073" max="3073" width="42.4416666666667" style="55" customWidth="1"/>
    <col min="3074" max="3074" width="21.1083333333333" style="55" customWidth="1"/>
    <col min="3075" max="3075" width="42.4416666666667" style="55" customWidth="1"/>
    <col min="3076" max="3076" width="20" style="55" customWidth="1"/>
    <col min="3077" max="3328" width="9.10833333333333" style="55" customWidth="1"/>
    <col min="3329" max="3329" width="42.4416666666667" style="55" customWidth="1"/>
    <col min="3330" max="3330" width="21.1083333333333" style="55" customWidth="1"/>
    <col min="3331" max="3331" width="42.4416666666667" style="55" customWidth="1"/>
    <col min="3332" max="3332" width="20" style="55" customWidth="1"/>
    <col min="3333" max="3584" width="9.10833333333333" style="55" customWidth="1"/>
    <col min="3585" max="3585" width="42.4416666666667" style="55" customWidth="1"/>
    <col min="3586" max="3586" width="21.1083333333333" style="55" customWidth="1"/>
    <col min="3587" max="3587" width="42.4416666666667" style="55" customWidth="1"/>
    <col min="3588" max="3588" width="20" style="55" customWidth="1"/>
    <col min="3589" max="3840" width="9.10833333333333" style="55" customWidth="1"/>
    <col min="3841" max="3841" width="42.4416666666667" style="55" customWidth="1"/>
    <col min="3842" max="3842" width="21.1083333333333" style="55" customWidth="1"/>
    <col min="3843" max="3843" width="42.4416666666667" style="55" customWidth="1"/>
    <col min="3844" max="3844" width="20" style="55" customWidth="1"/>
    <col min="3845" max="4096" width="9.10833333333333" style="55" customWidth="1"/>
    <col min="4097" max="4097" width="42.4416666666667" style="55" customWidth="1"/>
    <col min="4098" max="4098" width="21.1083333333333" style="55" customWidth="1"/>
    <col min="4099" max="4099" width="42.4416666666667" style="55" customWidth="1"/>
    <col min="4100" max="4100" width="20" style="55" customWidth="1"/>
    <col min="4101" max="4352" width="9.10833333333333" style="55" customWidth="1"/>
    <col min="4353" max="4353" width="42.4416666666667" style="55" customWidth="1"/>
    <col min="4354" max="4354" width="21.1083333333333" style="55" customWidth="1"/>
    <col min="4355" max="4355" width="42.4416666666667" style="55" customWidth="1"/>
    <col min="4356" max="4356" width="20" style="55" customWidth="1"/>
    <col min="4357" max="4608" width="9.10833333333333" style="55" customWidth="1"/>
    <col min="4609" max="4609" width="42.4416666666667" style="55" customWidth="1"/>
    <col min="4610" max="4610" width="21.1083333333333" style="55" customWidth="1"/>
    <col min="4611" max="4611" width="42.4416666666667" style="55" customWidth="1"/>
    <col min="4612" max="4612" width="20" style="55" customWidth="1"/>
    <col min="4613" max="4864" width="9.10833333333333" style="55" customWidth="1"/>
    <col min="4865" max="4865" width="42.4416666666667" style="55" customWidth="1"/>
    <col min="4866" max="4866" width="21.1083333333333" style="55" customWidth="1"/>
    <col min="4867" max="4867" width="42.4416666666667" style="55" customWidth="1"/>
    <col min="4868" max="4868" width="20" style="55" customWidth="1"/>
    <col min="4869" max="5120" width="9.10833333333333" style="55" customWidth="1"/>
    <col min="5121" max="5121" width="42.4416666666667" style="55" customWidth="1"/>
    <col min="5122" max="5122" width="21.1083333333333" style="55" customWidth="1"/>
    <col min="5123" max="5123" width="42.4416666666667" style="55" customWidth="1"/>
    <col min="5124" max="5124" width="20" style="55" customWidth="1"/>
    <col min="5125" max="5376" width="9.10833333333333" style="55" customWidth="1"/>
    <col min="5377" max="5377" width="42.4416666666667" style="55" customWidth="1"/>
    <col min="5378" max="5378" width="21.1083333333333" style="55" customWidth="1"/>
    <col min="5379" max="5379" width="42.4416666666667" style="55" customWidth="1"/>
    <col min="5380" max="5380" width="20" style="55" customWidth="1"/>
    <col min="5381" max="5632" width="9.10833333333333" style="55" customWidth="1"/>
    <col min="5633" max="5633" width="42.4416666666667" style="55" customWidth="1"/>
    <col min="5634" max="5634" width="21.1083333333333" style="55" customWidth="1"/>
    <col min="5635" max="5635" width="42.4416666666667" style="55" customWidth="1"/>
    <col min="5636" max="5636" width="20" style="55" customWidth="1"/>
    <col min="5637" max="5888" width="9.10833333333333" style="55" customWidth="1"/>
    <col min="5889" max="5889" width="42.4416666666667" style="55" customWidth="1"/>
    <col min="5890" max="5890" width="21.1083333333333" style="55" customWidth="1"/>
    <col min="5891" max="5891" width="42.4416666666667" style="55" customWidth="1"/>
    <col min="5892" max="5892" width="20" style="55" customWidth="1"/>
    <col min="5893" max="6144" width="9.10833333333333" style="55" customWidth="1"/>
    <col min="6145" max="6145" width="42.4416666666667" style="55" customWidth="1"/>
    <col min="6146" max="6146" width="21.1083333333333" style="55" customWidth="1"/>
    <col min="6147" max="6147" width="42.4416666666667" style="55" customWidth="1"/>
    <col min="6148" max="6148" width="20" style="55" customWidth="1"/>
    <col min="6149" max="6400" width="9.10833333333333" style="55" customWidth="1"/>
    <col min="6401" max="6401" width="42.4416666666667" style="55" customWidth="1"/>
    <col min="6402" max="6402" width="21.1083333333333" style="55" customWidth="1"/>
    <col min="6403" max="6403" width="42.4416666666667" style="55" customWidth="1"/>
    <col min="6404" max="6404" width="20" style="55" customWidth="1"/>
    <col min="6405" max="6656" width="9.10833333333333" style="55" customWidth="1"/>
    <col min="6657" max="6657" width="42.4416666666667" style="55" customWidth="1"/>
    <col min="6658" max="6658" width="21.1083333333333" style="55" customWidth="1"/>
    <col min="6659" max="6659" width="42.4416666666667" style="55" customWidth="1"/>
    <col min="6660" max="6660" width="20" style="55" customWidth="1"/>
    <col min="6661" max="6912" width="9.10833333333333" style="55" customWidth="1"/>
    <col min="6913" max="6913" width="42.4416666666667" style="55" customWidth="1"/>
    <col min="6914" max="6914" width="21.1083333333333" style="55" customWidth="1"/>
    <col min="6915" max="6915" width="42.4416666666667" style="55" customWidth="1"/>
    <col min="6916" max="6916" width="20" style="55" customWidth="1"/>
    <col min="6917" max="7168" width="9.10833333333333" style="55" customWidth="1"/>
    <col min="7169" max="7169" width="42.4416666666667" style="55" customWidth="1"/>
    <col min="7170" max="7170" width="21.1083333333333" style="55" customWidth="1"/>
    <col min="7171" max="7171" width="42.4416666666667" style="55" customWidth="1"/>
    <col min="7172" max="7172" width="20" style="55" customWidth="1"/>
    <col min="7173" max="7424" width="9.10833333333333" style="55" customWidth="1"/>
    <col min="7425" max="7425" width="42.4416666666667" style="55" customWidth="1"/>
    <col min="7426" max="7426" width="21.1083333333333" style="55" customWidth="1"/>
    <col min="7427" max="7427" width="42.4416666666667" style="55" customWidth="1"/>
    <col min="7428" max="7428" width="20" style="55" customWidth="1"/>
    <col min="7429" max="7680" width="9.10833333333333" style="55" customWidth="1"/>
    <col min="7681" max="7681" width="42.4416666666667" style="55" customWidth="1"/>
    <col min="7682" max="7682" width="21.1083333333333" style="55" customWidth="1"/>
    <col min="7683" max="7683" width="42.4416666666667" style="55" customWidth="1"/>
    <col min="7684" max="7684" width="20" style="55" customWidth="1"/>
    <col min="7685" max="7936" width="9.10833333333333" style="55" customWidth="1"/>
    <col min="7937" max="7937" width="42.4416666666667" style="55" customWidth="1"/>
    <col min="7938" max="7938" width="21.1083333333333" style="55" customWidth="1"/>
    <col min="7939" max="7939" width="42.4416666666667" style="55" customWidth="1"/>
    <col min="7940" max="7940" width="20" style="55" customWidth="1"/>
    <col min="7941" max="8192" width="9.10833333333333" style="55" customWidth="1"/>
    <col min="8193" max="8193" width="42.4416666666667" style="55" customWidth="1"/>
    <col min="8194" max="8194" width="21.1083333333333" style="55" customWidth="1"/>
    <col min="8195" max="8195" width="42.4416666666667" style="55" customWidth="1"/>
    <col min="8196" max="8196" width="20" style="55" customWidth="1"/>
    <col min="8197" max="8448" width="9.10833333333333" style="55" customWidth="1"/>
    <col min="8449" max="8449" width="42.4416666666667" style="55" customWidth="1"/>
    <col min="8450" max="8450" width="21.1083333333333" style="55" customWidth="1"/>
    <col min="8451" max="8451" width="42.4416666666667" style="55" customWidth="1"/>
    <col min="8452" max="8452" width="20" style="55" customWidth="1"/>
    <col min="8453" max="8704" width="9.10833333333333" style="55" customWidth="1"/>
    <col min="8705" max="8705" width="42.4416666666667" style="55" customWidth="1"/>
    <col min="8706" max="8706" width="21.1083333333333" style="55" customWidth="1"/>
    <col min="8707" max="8707" width="42.4416666666667" style="55" customWidth="1"/>
    <col min="8708" max="8708" width="20" style="55" customWidth="1"/>
    <col min="8709" max="8960" width="9.10833333333333" style="55" customWidth="1"/>
    <col min="8961" max="8961" width="42.4416666666667" style="55" customWidth="1"/>
    <col min="8962" max="8962" width="21.1083333333333" style="55" customWidth="1"/>
    <col min="8963" max="8963" width="42.4416666666667" style="55" customWidth="1"/>
    <col min="8964" max="8964" width="20" style="55" customWidth="1"/>
    <col min="8965" max="9216" width="9.10833333333333" style="55" customWidth="1"/>
    <col min="9217" max="9217" width="42.4416666666667" style="55" customWidth="1"/>
    <col min="9218" max="9218" width="21.1083333333333" style="55" customWidth="1"/>
    <col min="9219" max="9219" width="42.4416666666667" style="55" customWidth="1"/>
    <col min="9220" max="9220" width="20" style="55" customWidth="1"/>
    <col min="9221" max="9472" width="9.10833333333333" style="55" customWidth="1"/>
    <col min="9473" max="9473" width="42.4416666666667" style="55" customWidth="1"/>
    <col min="9474" max="9474" width="21.1083333333333" style="55" customWidth="1"/>
    <col min="9475" max="9475" width="42.4416666666667" style="55" customWidth="1"/>
    <col min="9476" max="9476" width="20" style="55" customWidth="1"/>
    <col min="9477" max="9728" width="9.10833333333333" style="55" customWidth="1"/>
    <col min="9729" max="9729" width="42.4416666666667" style="55" customWidth="1"/>
    <col min="9730" max="9730" width="21.1083333333333" style="55" customWidth="1"/>
    <col min="9731" max="9731" width="42.4416666666667" style="55" customWidth="1"/>
    <col min="9732" max="9732" width="20" style="55" customWidth="1"/>
    <col min="9733" max="9984" width="9.10833333333333" style="55" customWidth="1"/>
    <col min="9985" max="9985" width="42.4416666666667" style="55" customWidth="1"/>
    <col min="9986" max="9986" width="21.1083333333333" style="55" customWidth="1"/>
    <col min="9987" max="9987" width="42.4416666666667" style="55" customWidth="1"/>
    <col min="9988" max="9988" width="20" style="55" customWidth="1"/>
    <col min="9989" max="10240" width="9.10833333333333" style="55" customWidth="1"/>
    <col min="10241" max="10241" width="42.4416666666667" style="55" customWidth="1"/>
    <col min="10242" max="10242" width="21.1083333333333" style="55" customWidth="1"/>
    <col min="10243" max="10243" width="42.4416666666667" style="55" customWidth="1"/>
    <col min="10244" max="10244" width="20" style="55" customWidth="1"/>
    <col min="10245" max="10496" width="9.10833333333333" style="55" customWidth="1"/>
    <col min="10497" max="10497" width="42.4416666666667" style="55" customWidth="1"/>
    <col min="10498" max="10498" width="21.1083333333333" style="55" customWidth="1"/>
    <col min="10499" max="10499" width="42.4416666666667" style="55" customWidth="1"/>
    <col min="10500" max="10500" width="20" style="55" customWidth="1"/>
    <col min="10501" max="10752" width="9.10833333333333" style="55" customWidth="1"/>
    <col min="10753" max="10753" width="42.4416666666667" style="55" customWidth="1"/>
    <col min="10754" max="10754" width="21.1083333333333" style="55" customWidth="1"/>
    <col min="10755" max="10755" width="42.4416666666667" style="55" customWidth="1"/>
    <col min="10756" max="10756" width="20" style="55" customWidth="1"/>
    <col min="10757" max="11008" width="9.10833333333333" style="55" customWidth="1"/>
    <col min="11009" max="11009" width="42.4416666666667" style="55" customWidth="1"/>
    <col min="11010" max="11010" width="21.1083333333333" style="55" customWidth="1"/>
    <col min="11011" max="11011" width="42.4416666666667" style="55" customWidth="1"/>
    <col min="11012" max="11012" width="20" style="55" customWidth="1"/>
    <col min="11013" max="11264" width="9.10833333333333" style="55" customWidth="1"/>
    <col min="11265" max="11265" width="42.4416666666667" style="55" customWidth="1"/>
    <col min="11266" max="11266" width="21.1083333333333" style="55" customWidth="1"/>
    <col min="11267" max="11267" width="42.4416666666667" style="55" customWidth="1"/>
    <col min="11268" max="11268" width="20" style="55" customWidth="1"/>
    <col min="11269" max="11520" width="9.10833333333333" style="55" customWidth="1"/>
    <col min="11521" max="11521" width="42.4416666666667" style="55" customWidth="1"/>
    <col min="11522" max="11522" width="21.1083333333333" style="55" customWidth="1"/>
    <col min="11523" max="11523" width="42.4416666666667" style="55" customWidth="1"/>
    <col min="11524" max="11524" width="20" style="55" customWidth="1"/>
    <col min="11525" max="11776" width="9.10833333333333" style="55" customWidth="1"/>
    <col min="11777" max="11777" width="42.4416666666667" style="55" customWidth="1"/>
    <col min="11778" max="11778" width="21.1083333333333" style="55" customWidth="1"/>
    <col min="11779" max="11779" width="42.4416666666667" style="55" customWidth="1"/>
    <col min="11780" max="11780" width="20" style="55" customWidth="1"/>
    <col min="11781" max="12032" width="9.10833333333333" style="55" customWidth="1"/>
    <col min="12033" max="12033" width="42.4416666666667" style="55" customWidth="1"/>
    <col min="12034" max="12034" width="21.1083333333333" style="55" customWidth="1"/>
    <col min="12035" max="12035" width="42.4416666666667" style="55" customWidth="1"/>
    <col min="12036" max="12036" width="20" style="55" customWidth="1"/>
    <col min="12037" max="12288" width="9.10833333333333" style="55" customWidth="1"/>
    <col min="12289" max="12289" width="42.4416666666667" style="55" customWidth="1"/>
    <col min="12290" max="12290" width="21.1083333333333" style="55" customWidth="1"/>
    <col min="12291" max="12291" width="42.4416666666667" style="55" customWidth="1"/>
    <col min="12292" max="12292" width="20" style="55" customWidth="1"/>
    <col min="12293" max="12544" width="9.10833333333333" style="55" customWidth="1"/>
    <col min="12545" max="12545" width="42.4416666666667" style="55" customWidth="1"/>
    <col min="12546" max="12546" width="21.1083333333333" style="55" customWidth="1"/>
    <col min="12547" max="12547" width="42.4416666666667" style="55" customWidth="1"/>
    <col min="12548" max="12548" width="20" style="55" customWidth="1"/>
    <col min="12549" max="12800" width="9.10833333333333" style="55" customWidth="1"/>
    <col min="12801" max="12801" width="42.4416666666667" style="55" customWidth="1"/>
    <col min="12802" max="12802" width="21.1083333333333" style="55" customWidth="1"/>
    <col min="12803" max="12803" width="42.4416666666667" style="55" customWidth="1"/>
    <col min="12804" max="12804" width="20" style="55" customWidth="1"/>
    <col min="12805" max="13056" width="9.10833333333333" style="55" customWidth="1"/>
    <col min="13057" max="13057" width="42.4416666666667" style="55" customWidth="1"/>
    <col min="13058" max="13058" width="21.1083333333333" style="55" customWidth="1"/>
    <col min="13059" max="13059" width="42.4416666666667" style="55" customWidth="1"/>
    <col min="13060" max="13060" width="20" style="55" customWidth="1"/>
    <col min="13061" max="13312" width="9.10833333333333" style="55" customWidth="1"/>
    <col min="13313" max="13313" width="42.4416666666667" style="55" customWidth="1"/>
    <col min="13314" max="13314" width="21.1083333333333" style="55" customWidth="1"/>
    <col min="13315" max="13315" width="42.4416666666667" style="55" customWidth="1"/>
    <col min="13316" max="13316" width="20" style="55" customWidth="1"/>
    <col min="13317" max="13568" width="9.10833333333333" style="55" customWidth="1"/>
    <col min="13569" max="13569" width="42.4416666666667" style="55" customWidth="1"/>
    <col min="13570" max="13570" width="21.1083333333333" style="55" customWidth="1"/>
    <col min="13571" max="13571" width="42.4416666666667" style="55" customWidth="1"/>
    <col min="13572" max="13572" width="20" style="55" customWidth="1"/>
    <col min="13573" max="13824" width="9.10833333333333" style="55" customWidth="1"/>
    <col min="13825" max="13825" width="42.4416666666667" style="55" customWidth="1"/>
    <col min="13826" max="13826" width="21.1083333333333" style="55" customWidth="1"/>
    <col min="13827" max="13827" width="42.4416666666667" style="55" customWidth="1"/>
    <col min="13828" max="13828" width="20" style="55" customWidth="1"/>
    <col min="13829" max="14080" width="9.10833333333333" style="55" customWidth="1"/>
    <col min="14081" max="14081" width="42.4416666666667" style="55" customWidth="1"/>
    <col min="14082" max="14082" width="21.1083333333333" style="55" customWidth="1"/>
    <col min="14083" max="14083" width="42.4416666666667" style="55" customWidth="1"/>
    <col min="14084" max="14084" width="20" style="55" customWidth="1"/>
    <col min="14085" max="14336" width="9.10833333333333" style="55" customWidth="1"/>
    <col min="14337" max="14337" width="42.4416666666667" style="55" customWidth="1"/>
    <col min="14338" max="14338" width="21.1083333333333" style="55" customWidth="1"/>
    <col min="14339" max="14339" width="42.4416666666667" style="55" customWidth="1"/>
    <col min="14340" max="14340" width="20" style="55" customWidth="1"/>
    <col min="14341" max="14592" width="9.10833333333333" style="55" customWidth="1"/>
    <col min="14593" max="14593" width="42.4416666666667" style="55" customWidth="1"/>
    <col min="14594" max="14594" width="21.1083333333333" style="55" customWidth="1"/>
    <col min="14595" max="14595" width="42.4416666666667" style="55" customWidth="1"/>
    <col min="14596" max="14596" width="20" style="55" customWidth="1"/>
    <col min="14597" max="14848" width="9.10833333333333" style="55" customWidth="1"/>
    <col min="14849" max="14849" width="42.4416666666667" style="55" customWidth="1"/>
    <col min="14850" max="14850" width="21.1083333333333" style="55" customWidth="1"/>
    <col min="14851" max="14851" width="42.4416666666667" style="55" customWidth="1"/>
    <col min="14852" max="14852" width="20" style="55" customWidth="1"/>
    <col min="14853" max="15104" width="9.10833333333333" style="55" customWidth="1"/>
    <col min="15105" max="15105" width="42.4416666666667" style="55" customWidth="1"/>
    <col min="15106" max="15106" width="21.1083333333333" style="55" customWidth="1"/>
    <col min="15107" max="15107" width="42.4416666666667" style="55" customWidth="1"/>
    <col min="15108" max="15108" width="20" style="55" customWidth="1"/>
    <col min="15109" max="15360" width="9.10833333333333" style="55" customWidth="1"/>
    <col min="15361" max="15361" width="42.4416666666667" style="55" customWidth="1"/>
    <col min="15362" max="15362" width="21.1083333333333" style="55" customWidth="1"/>
    <col min="15363" max="15363" width="42.4416666666667" style="55" customWidth="1"/>
    <col min="15364" max="15364" width="20" style="55" customWidth="1"/>
    <col min="15365" max="15616" width="9.10833333333333" style="55" customWidth="1"/>
    <col min="15617" max="15617" width="42.4416666666667" style="55" customWidth="1"/>
    <col min="15618" max="15618" width="21.1083333333333" style="55" customWidth="1"/>
    <col min="15619" max="15619" width="42.4416666666667" style="55" customWidth="1"/>
    <col min="15620" max="15620" width="20" style="55" customWidth="1"/>
    <col min="15621" max="15872" width="9.10833333333333" style="55" customWidth="1"/>
    <col min="15873" max="15873" width="42.4416666666667" style="55" customWidth="1"/>
    <col min="15874" max="15874" width="21.1083333333333" style="55" customWidth="1"/>
    <col min="15875" max="15875" width="42.4416666666667" style="55" customWidth="1"/>
    <col min="15876" max="15876" width="20" style="55" customWidth="1"/>
    <col min="15877" max="16128" width="9.10833333333333" style="55" customWidth="1"/>
    <col min="16129" max="16129" width="42.4416666666667" style="55" customWidth="1"/>
    <col min="16130" max="16130" width="21.1083333333333" style="55" customWidth="1"/>
    <col min="16131" max="16131" width="42.4416666666667" style="55" customWidth="1"/>
    <col min="16132" max="16132" width="20" style="55" customWidth="1"/>
    <col min="16133" max="16384" width="9.10833333333333" style="55" customWidth="1"/>
  </cols>
  <sheetData>
    <row r="1" s="54" customFormat="1" ht="33.9" customHeight="1" spans="1:4">
      <c r="A1" s="63" t="s">
        <v>6</v>
      </c>
      <c r="B1" s="63"/>
      <c r="C1" s="63"/>
      <c r="D1" s="63"/>
    </row>
    <row r="2" s="54" customFormat="1" ht="17.1" customHeight="1" spans="1:4">
      <c r="A2" s="24" t="s">
        <v>1909</v>
      </c>
      <c r="B2" s="24"/>
      <c r="C2" s="24"/>
      <c r="D2" s="24"/>
    </row>
    <row r="3" s="54" customFormat="1" ht="17.1" customHeight="1" spans="1:4">
      <c r="A3" s="24" t="s">
        <v>79</v>
      </c>
      <c r="B3" s="24"/>
      <c r="C3" s="24"/>
      <c r="D3" s="24"/>
    </row>
    <row r="4" s="54" customFormat="1" ht="17.1" customHeight="1" spans="1:4">
      <c r="A4" s="25" t="s">
        <v>1910</v>
      </c>
      <c r="B4" s="25" t="s">
        <v>83</v>
      </c>
      <c r="C4" s="25" t="s">
        <v>1910</v>
      </c>
      <c r="D4" s="25" t="s">
        <v>83</v>
      </c>
    </row>
    <row r="5" s="54" customFormat="1" ht="17.1" customHeight="1" spans="1:4">
      <c r="A5" s="25" t="s">
        <v>132</v>
      </c>
      <c r="B5" s="28">
        <v>61914</v>
      </c>
      <c r="C5" s="25" t="s">
        <v>133</v>
      </c>
      <c r="D5" s="28">
        <v>49723</v>
      </c>
    </row>
    <row r="6" s="54" customFormat="1" ht="17.1" customHeight="1" spans="1:4">
      <c r="A6" s="26" t="s">
        <v>1911</v>
      </c>
      <c r="B6" s="28">
        <v>6842</v>
      </c>
      <c r="C6" s="26" t="s">
        <v>1912</v>
      </c>
      <c r="D6" s="28">
        <v>27398</v>
      </c>
    </row>
    <row r="7" s="54" customFormat="1" ht="17.1" customHeight="1" spans="1:4">
      <c r="A7" s="26" t="s">
        <v>1913</v>
      </c>
      <c r="B7" s="28">
        <v>619</v>
      </c>
      <c r="C7" s="87"/>
      <c r="D7" s="27"/>
    </row>
    <row r="8" s="54" customFormat="1" ht="17.1" customHeight="1" spans="1:4">
      <c r="A8" s="26" t="s">
        <v>1914</v>
      </c>
      <c r="B8" s="28">
        <v>5101</v>
      </c>
      <c r="C8" s="87"/>
      <c r="D8" s="27"/>
    </row>
    <row r="9" s="54" customFormat="1" ht="17.1" customHeight="1" spans="1:4">
      <c r="A9" s="26" t="s">
        <v>1915</v>
      </c>
      <c r="B9" s="28">
        <v>1122</v>
      </c>
      <c r="C9" s="26"/>
      <c r="D9" s="27"/>
    </row>
    <row r="10" s="54" customFormat="1" ht="17.1" customHeight="1" spans="1:4">
      <c r="A10" s="26" t="s">
        <v>1916</v>
      </c>
      <c r="B10" s="28">
        <v>0</v>
      </c>
      <c r="C10" s="26"/>
      <c r="D10" s="27"/>
    </row>
    <row r="11" s="54" customFormat="1" ht="17.1" customHeight="1" spans="1:4">
      <c r="A11" s="26" t="s">
        <v>1917</v>
      </c>
      <c r="B11" s="28">
        <v>0</v>
      </c>
      <c r="C11" s="26"/>
      <c r="D11" s="27"/>
    </row>
    <row r="12" s="54" customFormat="1" ht="17.1" customHeight="1" spans="1:4">
      <c r="A12" s="26" t="s">
        <v>1918</v>
      </c>
      <c r="B12" s="28">
        <v>20017</v>
      </c>
      <c r="C12" s="26" t="s">
        <v>1919</v>
      </c>
      <c r="D12" s="28">
        <v>17</v>
      </c>
    </row>
    <row r="13" s="54" customFormat="1" ht="17.1" customHeight="1" spans="1:4">
      <c r="A13" s="26" t="s">
        <v>1920</v>
      </c>
      <c r="B13" s="28">
        <v>20017</v>
      </c>
      <c r="C13" s="26"/>
      <c r="D13" s="27"/>
    </row>
    <row r="14" s="54" customFormat="1" ht="17.1" customHeight="1" spans="1:4">
      <c r="A14" s="26" t="s">
        <v>1921</v>
      </c>
      <c r="B14" s="28">
        <v>0</v>
      </c>
      <c r="C14" s="26"/>
      <c r="D14" s="27"/>
    </row>
    <row r="15" s="54" customFormat="1" ht="17.1" customHeight="1" spans="1:4">
      <c r="A15" s="26" t="s">
        <v>1922</v>
      </c>
      <c r="B15" s="28">
        <v>0</v>
      </c>
      <c r="C15" s="26"/>
      <c r="D15" s="27"/>
    </row>
    <row r="16" s="54" customFormat="1" ht="17.1" customHeight="1" spans="1:4">
      <c r="A16" s="26" t="s">
        <v>1923</v>
      </c>
      <c r="B16" s="28">
        <v>800</v>
      </c>
      <c r="C16" s="26" t="s">
        <v>1924</v>
      </c>
      <c r="D16" s="28">
        <v>801</v>
      </c>
    </row>
    <row r="17" s="54" customFormat="1" ht="17.1" customHeight="1" spans="1:4">
      <c r="A17" s="26"/>
      <c r="B17" s="27"/>
      <c r="C17" s="26" t="s">
        <v>1925</v>
      </c>
      <c r="D17" s="28">
        <v>0</v>
      </c>
    </row>
    <row r="18" s="54" customFormat="1" ht="17.1" customHeight="1" spans="1:4">
      <c r="A18" s="26" t="s">
        <v>1926</v>
      </c>
      <c r="B18" s="28">
        <v>0</v>
      </c>
      <c r="C18" s="26" t="s">
        <v>1927</v>
      </c>
      <c r="D18" s="28">
        <v>0</v>
      </c>
    </row>
    <row r="19" s="54" customFormat="1" ht="17.1" customHeight="1" spans="1:4">
      <c r="A19" s="26" t="s">
        <v>1928</v>
      </c>
      <c r="B19" s="28">
        <v>4307</v>
      </c>
      <c r="C19" s="26" t="s">
        <v>1929</v>
      </c>
      <c r="D19" s="28">
        <v>15941</v>
      </c>
    </row>
    <row r="20" s="54" customFormat="1" ht="17.1" customHeight="1" spans="1:4">
      <c r="A20" s="26" t="s">
        <v>1930</v>
      </c>
      <c r="B20" s="28">
        <v>0</v>
      </c>
      <c r="C20" s="26" t="s">
        <v>1678</v>
      </c>
      <c r="D20" s="28">
        <v>0</v>
      </c>
    </row>
    <row r="21" s="54" customFormat="1" ht="17.1" customHeight="1" spans="1:4">
      <c r="A21" s="26" t="s">
        <v>1931</v>
      </c>
      <c r="B21" s="28">
        <v>0</v>
      </c>
      <c r="C21" s="26" t="s">
        <v>1932</v>
      </c>
      <c r="D21" s="28">
        <v>0</v>
      </c>
    </row>
    <row r="22" s="54" customFormat="1" ht="17.1" customHeight="1" spans="1:4">
      <c r="A22" s="26"/>
      <c r="B22" s="27"/>
      <c r="C22" s="26" t="s">
        <v>1933</v>
      </c>
      <c r="D22" s="28">
        <v>0</v>
      </c>
    </row>
    <row r="23" s="54" customFormat="1" ht="17.1" hidden="1" customHeight="1" spans="1:4">
      <c r="A23" s="26"/>
      <c r="B23" s="27"/>
      <c r="C23" s="26" t="s">
        <v>1934</v>
      </c>
      <c r="D23" s="28">
        <v>0</v>
      </c>
    </row>
    <row r="24" s="54" customFormat="1" ht="17.1" hidden="1" customHeight="1" spans="1:4">
      <c r="A24" s="26"/>
      <c r="B24" s="27"/>
      <c r="C24" s="26" t="s">
        <v>1935</v>
      </c>
      <c r="D24" s="28">
        <v>0</v>
      </c>
    </row>
    <row r="25" s="54" customFormat="1" ht="17.1" hidden="1" customHeight="1" spans="1:4">
      <c r="A25" s="26"/>
      <c r="B25" s="27"/>
      <c r="C25" s="26" t="s">
        <v>1936</v>
      </c>
      <c r="D25" s="28">
        <v>0</v>
      </c>
    </row>
    <row r="26" s="54" customFormat="1" ht="17.1" hidden="1" customHeight="1" spans="1:4">
      <c r="A26" s="26"/>
      <c r="B26" s="27"/>
      <c r="C26" s="26"/>
      <c r="D26" s="27"/>
    </row>
    <row r="27" s="54" customFormat="1" ht="17.1" hidden="1" customHeight="1" spans="1:4">
      <c r="A27" s="26"/>
      <c r="B27" s="27"/>
      <c r="C27" s="26"/>
      <c r="D27" s="27"/>
    </row>
    <row r="28" s="54" customFormat="1" ht="409.5" hidden="1" customHeight="1" spans="1:4">
      <c r="A28" s="26"/>
      <c r="B28" s="27"/>
      <c r="C28" s="26"/>
      <c r="D28" s="27"/>
    </row>
    <row r="29" s="54" customFormat="1" ht="409.5" hidden="1" customHeight="1" spans="1:4">
      <c r="A29" s="26"/>
      <c r="B29" s="27"/>
      <c r="C29" s="26"/>
      <c r="D29" s="27"/>
    </row>
    <row r="30" s="54" customFormat="1" ht="409.5" hidden="1" customHeight="1" spans="1:4">
      <c r="A30" s="26"/>
      <c r="B30" s="27"/>
      <c r="C30" s="26"/>
      <c r="D30" s="27"/>
    </row>
    <row r="31" s="54" customFormat="1" ht="409.5" hidden="1" customHeight="1" spans="1:4">
      <c r="A31" s="26"/>
      <c r="B31" s="27"/>
      <c r="C31" s="26"/>
      <c r="D31" s="27"/>
    </row>
    <row r="32" s="54" customFormat="1" ht="409.5" hidden="1" customHeight="1" spans="1:4">
      <c r="A32" s="26"/>
      <c r="B32" s="27"/>
      <c r="C32" s="26"/>
      <c r="D32" s="27"/>
    </row>
    <row r="33" s="54" customFormat="1" ht="409.5" hidden="1" customHeight="1" spans="1:4">
      <c r="A33" s="26"/>
      <c r="B33" s="27"/>
      <c r="C33" s="26"/>
      <c r="D33" s="27"/>
    </row>
    <row r="34" s="54" customFormat="1" ht="409.5" hidden="1" customHeight="1" spans="1:4">
      <c r="A34" s="26"/>
      <c r="B34" s="27"/>
      <c r="C34" s="26"/>
      <c r="D34" s="27"/>
    </row>
    <row r="35" s="54" customFormat="1" ht="409.5" hidden="1" customHeight="1" spans="1:4">
      <c r="A35" s="26"/>
      <c r="B35" s="27"/>
      <c r="C35" s="26"/>
      <c r="D35" s="27"/>
    </row>
    <row r="36" s="54" customFormat="1" ht="409.5" hidden="1" customHeight="1" spans="1:4">
      <c r="A36" s="26"/>
      <c r="B36" s="27"/>
      <c r="C36" s="26"/>
      <c r="D36" s="27"/>
    </row>
    <row r="37" s="54" customFormat="1" ht="17.1" hidden="1" customHeight="1" spans="1:4">
      <c r="A37" s="26"/>
      <c r="B37" s="27"/>
      <c r="C37" s="26"/>
      <c r="D37" s="27"/>
    </row>
    <row r="38" s="54" customFormat="1" ht="17.1" hidden="1" customHeight="1" spans="1:4">
      <c r="A38" s="26"/>
      <c r="B38" s="27"/>
      <c r="C38" s="26"/>
      <c r="D38" s="27"/>
    </row>
    <row r="39" s="54" customFormat="1" ht="17.1" hidden="1" customHeight="1" spans="1:4">
      <c r="A39" s="26"/>
      <c r="B39" s="27"/>
      <c r="C39" s="26"/>
      <c r="D39" s="27"/>
    </row>
    <row r="40" s="54" customFormat="1" ht="17.1" hidden="1" customHeight="1" spans="1:4">
      <c r="A40" s="26"/>
      <c r="B40" s="27"/>
      <c r="C40" s="26"/>
      <c r="D40" s="27"/>
    </row>
    <row r="41" s="54" customFormat="1" ht="17.1" hidden="1" customHeight="1" spans="1:4">
      <c r="A41" s="26"/>
      <c r="B41" s="27"/>
      <c r="C41" s="26"/>
      <c r="D41" s="27"/>
    </row>
    <row r="42" s="54" customFormat="1" ht="17.1" hidden="1" customHeight="1" spans="1:4">
      <c r="A42" s="26"/>
      <c r="B42" s="27"/>
      <c r="C42" s="26"/>
      <c r="D42" s="27"/>
    </row>
    <row r="43" s="54" customFormat="1" ht="17.1" hidden="1" customHeight="1" spans="1:4">
      <c r="A43" s="26"/>
      <c r="B43" s="27"/>
      <c r="C43" s="26"/>
      <c r="D43" s="27"/>
    </row>
    <row r="44" s="54" customFormat="1" ht="17.1" hidden="1" customHeight="1" spans="1:4">
      <c r="A44" s="26"/>
      <c r="B44" s="27"/>
      <c r="C44" s="26"/>
      <c r="D44" s="27"/>
    </row>
    <row r="45" s="54" customFormat="1" ht="17.1" hidden="1" customHeight="1" spans="1:4">
      <c r="A45" s="26"/>
      <c r="B45" s="27"/>
      <c r="C45" s="26"/>
      <c r="D45" s="27"/>
    </row>
    <row r="46" s="54" customFormat="1" ht="17.1" hidden="1" customHeight="1" spans="1:4">
      <c r="A46" s="26"/>
      <c r="B46" s="27"/>
      <c r="C46" s="26"/>
      <c r="D46" s="27"/>
    </row>
    <row r="47" s="54" customFormat="1" ht="409.5" hidden="1" customHeight="1" spans="1:4">
      <c r="A47" s="26"/>
      <c r="B47" s="27"/>
      <c r="C47" s="26"/>
      <c r="D47" s="27"/>
    </row>
    <row r="48" s="54" customFormat="1" ht="409.5" hidden="1" customHeight="1" spans="1:4">
      <c r="A48" s="26"/>
      <c r="B48" s="27"/>
      <c r="C48" s="26"/>
      <c r="D48" s="27"/>
    </row>
    <row r="49" s="54" customFormat="1" ht="409.5" hidden="1" customHeight="1" spans="1:4">
      <c r="A49" s="26"/>
      <c r="B49" s="27"/>
      <c r="C49" s="26"/>
      <c r="D49" s="27"/>
    </row>
    <row r="50" s="54" customFormat="1" ht="409.5" hidden="1" customHeight="1" spans="1:4">
      <c r="A50" s="26"/>
      <c r="B50" s="27"/>
      <c r="C50" s="26"/>
      <c r="D50" s="27"/>
    </row>
    <row r="51" s="54" customFormat="1" ht="409.5" hidden="1" customHeight="1" spans="1:4">
      <c r="A51" s="26"/>
      <c r="B51" s="27"/>
      <c r="C51" s="26"/>
      <c r="D51" s="27"/>
    </row>
    <row r="52" s="54" customFormat="1" ht="409.5" hidden="1" customHeight="1" spans="1:4">
      <c r="A52" s="26"/>
      <c r="B52" s="27"/>
      <c r="C52" s="26"/>
      <c r="D52" s="27"/>
    </row>
    <row r="53" s="54" customFormat="1" ht="409.5" hidden="1" customHeight="1" spans="1:4">
      <c r="A53" s="26"/>
      <c r="B53" s="27"/>
      <c r="C53" s="26"/>
      <c r="D53" s="27"/>
    </row>
    <row r="54" s="54" customFormat="1" ht="409.5" hidden="1" customHeight="1" spans="1:4">
      <c r="A54" s="26"/>
      <c r="B54" s="27"/>
      <c r="C54" s="26"/>
      <c r="D54" s="27"/>
    </row>
    <row r="55" s="54" customFormat="1" ht="409.5" hidden="1" customHeight="1" spans="1:4">
      <c r="A55" s="26"/>
      <c r="B55" s="27"/>
      <c r="C55" s="26"/>
      <c r="D55" s="27"/>
    </row>
    <row r="56" s="54" customFormat="1" ht="409.5" hidden="1" customHeight="1" spans="1:4">
      <c r="A56" s="26"/>
      <c r="B56" s="27"/>
      <c r="C56" s="26"/>
      <c r="D56" s="27"/>
    </row>
    <row r="57" s="54" customFormat="1" ht="409.5" hidden="1" customHeight="1" spans="1:4">
      <c r="A57" s="26"/>
      <c r="B57" s="27"/>
      <c r="C57" s="26"/>
      <c r="D57" s="27"/>
    </row>
    <row r="58" s="54" customFormat="1" ht="409.5" hidden="1" customHeight="1" spans="1:4">
      <c r="A58" s="26"/>
      <c r="B58" s="27"/>
      <c r="C58" s="26"/>
      <c r="D58" s="27"/>
    </row>
    <row r="59" s="54" customFormat="1" ht="409.5" hidden="1" customHeight="1" spans="1:4">
      <c r="A59" s="26"/>
      <c r="B59" s="27"/>
      <c r="C59" s="26"/>
      <c r="D59" s="27"/>
    </row>
    <row r="60" s="54" customFormat="1" ht="409.5" hidden="1" customHeight="1" spans="1:4">
      <c r="A60" s="26"/>
      <c r="B60" s="27"/>
      <c r="C60" s="26"/>
      <c r="D60" s="27"/>
    </row>
    <row r="61" s="54" customFormat="1" ht="409.5" hidden="1" customHeight="1" spans="1:4">
      <c r="A61" s="26"/>
      <c r="B61" s="27"/>
      <c r="C61" s="26"/>
      <c r="D61" s="27"/>
    </row>
    <row r="62" s="54" customFormat="1" ht="409.5" hidden="1" customHeight="1" spans="1:4">
      <c r="A62" s="26"/>
      <c r="B62" s="27"/>
      <c r="C62" s="26"/>
      <c r="D62" s="27"/>
    </row>
    <row r="63" s="54" customFormat="1" ht="409.5" hidden="1" customHeight="1" spans="1:4">
      <c r="A63" s="26"/>
      <c r="B63" s="27"/>
      <c r="C63" s="26"/>
      <c r="D63" s="27"/>
    </row>
    <row r="64" s="54" customFormat="1" ht="409.5" hidden="1" customHeight="1" spans="1:4">
      <c r="A64" s="26"/>
      <c r="B64" s="27"/>
      <c r="C64" s="26"/>
      <c r="D64" s="27"/>
    </row>
    <row r="65" s="54" customFormat="1" ht="409.5" hidden="1" customHeight="1" spans="1:4">
      <c r="A65" s="26"/>
      <c r="B65" s="27"/>
      <c r="C65" s="26"/>
      <c r="D65" s="27"/>
    </row>
    <row r="66" s="54" customFormat="1" ht="409.5" hidden="1" customHeight="1" spans="1:4">
      <c r="A66" s="26"/>
      <c r="B66" s="27"/>
      <c r="C66" s="26"/>
      <c r="D66" s="27"/>
    </row>
    <row r="67" s="54" customFormat="1" ht="409.5" hidden="1" customHeight="1" spans="1:4">
      <c r="A67" s="26"/>
      <c r="B67" s="27"/>
      <c r="C67" s="26"/>
      <c r="D67" s="27"/>
    </row>
    <row r="68" s="54" customFormat="1" ht="409.5" hidden="1" customHeight="1" spans="1:4">
      <c r="A68" s="26"/>
      <c r="B68" s="27"/>
      <c r="C68" s="26"/>
      <c r="D68" s="27"/>
    </row>
    <row r="69" s="54" customFormat="1" ht="409.5" hidden="1" customHeight="1" spans="1:4">
      <c r="A69" s="26"/>
      <c r="B69" s="27"/>
      <c r="C69" s="26"/>
      <c r="D69" s="27"/>
    </row>
    <row r="70" s="54" customFormat="1" ht="409.5" hidden="1" customHeight="1" spans="1:4">
      <c r="A70" s="26"/>
      <c r="B70" s="27"/>
      <c r="C70" s="26"/>
      <c r="D70" s="27"/>
    </row>
    <row r="71" s="54" customFormat="1" ht="409.5" hidden="1" customHeight="1" spans="1:4">
      <c r="A71" s="26"/>
      <c r="B71" s="27"/>
      <c r="C71" s="26"/>
      <c r="D71" s="27"/>
    </row>
    <row r="72" s="54" customFormat="1" ht="409.5" hidden="1" customHeight="1" spans="1:4">
      <c r="A72" s="26"/>
      <c r="B72" s="27"/>
      <c r="C72" s="26"/>
      <c r="D72" s="27"/>
    </row>
    <row r="73" s="54" customFormat="1" ht="17.1" customHeight="1" spans="1:4">
      <c r="A73" s="26"/>
      <c r="B73" s="27"/>
      <c r="C73" s="26"/>
      <c r="D73" s="27"/>
    </row>
    <row r="74" s="54" customFormat="1" ht="15.6" customHeight="1" spans="1:4">
      <c r="A74" s="26"/>
      <c r="B74" s="27"/>
      <c r="C74" s="26"/>
      <c r="D74" s="27"/>
    </row>
    <row r="75" ht="13.5" spans="1:4">
      <c r="A75" s="26"/>
      <c r="B75" s="27"/>
      <c r="C75" s="26"/>
      <c r="D75" s="27"/>
    </row>
    <row r="76" ht="13.5" spans="1:4">
      <c r="A76" s="25" t="s">
        <v>1937</v>
      </c>
      <c r="B76" s="28">
        <v>93880</v>
      </c>
      <c r="C76" s="25" t="s">
        <v>1938</v>
      </c>
      <c r="D76" s="28">
        <v>93880</v>
      </c>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workbookViewId="0">
      <selection activeCell="D35" sqref="D35:D37"/>
    </sheetView>
  </sheetViews>
  <sheetFormatPr defaultColWidth="9.10833333333333" defaultRowHeight="14.25" outlineLevelCol="5"/>
  <cols>
    <col min="1" max="1" width="40" style="54" customWidth="1"/>
    <col min="2" max="2" width="22.3333333333333" style="54" customWidth="1"/>
    <col min="3" max="3" width="40" style="54" customWidth="1"/>
    <col min="4" max="4" width="22.3333333333333" style="54" customWidth="1"/>
    <col min="5" max="9" width="9.10833333333333" style="54" hidden="1" customWidth="1"/>
    <col min="10" max="256" width="9.10833333333333" style="55" customWidth="1"/>
    <col min="257" max="257" width="40" style="55" customWidth="1"/>
    <col min="258" max="258" width="22.3333333333333" style="55" customWidth="1"/>
    <col min="259" max="259" width="40" style="55" customWidth="1"/>
    <col min="260" max="260" width="22.3333333333333" style="55" customWidth="1"/>
    <col min="261" max="265" width="9.10833333333333" style="55" hidden="1" customWidth="1"/>
    <col min="266" max="512" width="9.10833333333333" style="55" customWidth="1"/>
    <col min="513" max="513" width="40" style="55" customWidth="1"/>
    <col min="514" max="514" width="22.3333333333333" style="55" customWidth="1"/>
    <col min="515" max="515" width="40" style="55" customWidth="1"/>
    <col min="516" max="516" width="22.3333333333333" style="55" customWidth="1"/>
    <col min="517" max="521" width="9.10833333333333" style="55" hidden="1" customWidth="1"/>
    <col min="522" max="768" width="9.10833333333333" style="55" customWidth="1"/>
    <col min="769" max="769" width="40" style="55" customWidth="1"/>
    <col min="770" max="770" width="22.3333333333333" style="55" customWidth="1"/>
    <col min="771" max="771" width="40" style="55" customWidth="1"/>
    <col min="772" max="772" width="22.3333333333333" style="55" customWidth="1"/>
    <col min="773" max="777" width="9.10833333333333" style="55" hidden="1" customWidth="1"/>
    <col min="778" max="1024" width="9.10833333333333" style="55" customWidth="1"/>
    <col min="1025" max="1025" width="40" style="55" customWidth="1"/>
    <col min="1026" max="1026" width="22.3333333333333" style="55" customWidth="1"/>
    <col min="1027" max="1027" width="40" style="55" customWidth="1"/>
    <col min="1028" max="1028" width="22.3333333333333" style="55" customWidth="1"/>
    <col min="1029" max="1033" width="9.10833333333333" style="55" hidden="1" customWidth="1"/>
    <col min="1034" max="1280" width="9.10833333333333" style="55" customWidth="1"/>
    <col min="1281" max="1281" width="40" style="55" customWidth="1"/>
    <col min="1282" max="1282" width="22.3333333333333" style="55" customWidth="1"/>
    <col min="1283" max="1283" width="40" style="55" customWidth="1"/>
    <col min="1284" max="1284" width="22.3333333333333" style="55" customWidth="1"/>
    <col min="1285" max="1289" width="9.10833333333333" style="55" hidden="1" customWidth="1"/>
    <col min="1290" max="1536" width="9.10833333333333" style="55" customWidth="1"/>
    <col min="1537" max="1537" width="40" style="55" customWidth="1"/>
    <col min="1538" max="1538" width="22.3333333333333" style="55" customWidth="1"/>
    <col min="1539" max="1539" width="40" style="55" customWidth="1"/>
    <col min="1540" max="1540" width="22.3333333333333" style="55" customWidth="1"/>
    <col min="1541" max="1545" width="9.10833333333333" style="55" hidden="1" customWidth="1"/>
    <col min="1546" max="1792" width="9.10833333333333" style="55" customWidth="1"/>
    <col min="1793" max="1793" width="40" style="55" customWidth="1"/>
    <col min="1794" max="1794" width="22.3333333333333" style="55" customWidth="1"/>
    <col min="1795" max="1795" width="40" style="55" customWidth="1"/>
    <col min="1796" max="1796" width="22.3333333333333" style="55" customWidth="1"/>
    <col min="1797" max="1801" width="9.10833333333333" style="55" hidden="1" customWidth="1"/>
    <col min="1802" max="2048" width="9.10833333333333" style="55" customWidth="1"/>
    <col min="2049" max="2049" width="40" style="55" customWidth="1"/>
    <col min="2050" max="2050" width="22.3333333333333" style="55" customWidth="1"/>
    <col min="2051" max="2051" width="40" style="55" customWidth="1"/>
    <col min="2052" max="2052" width="22.3333333333333" style="55" customWidth="1"/>
    <col min="2053" max="2057" width="9.10833333333333" style="55" hidden="1" customWidth="1"/>
    <col min="2058" max="2304" width="9.10833333333333" style="55" customWidth="1"/>
    <col min="2305" max="2305" width="40" style="55" customWidth="1"/>
    <col min="2306" max="2306" width="22.3333333333333" style="55" customWidth="1"/>
    <col min="2307" max="2307" width="40" style="55" customWidth="1"/>
    <col min="2308" max="2308" width="22.3333333333333" style="55" customWidth="1"/>
    <col min="2309" max="2313" width="9.10833333333333" style="55" hidden="1" customWidth="1"/>
    <col min="2314" max="2560" width="9.10833333333333" style="55" customWidth="1"/>
    <col min="2561" max="2561" width="40" style="55" customWidth="1"/>
    <col min="2562" max="2562" width="22.3333333333333" style="55" customWidth="1"/>
    <col min="2563" max="2563" width="40" style="55" customWidth="1"/>
    <col min="2564" max="2564" width="22.3333333333333" style="55" customWidth="1"/>
    <col min="2565" max="2569" width="9.10833333333333" style="55" hidden="1" customWidth="1"/>
    <col min="2570" max="2816" width="9.10833333333333" style="55" customWidth="1"/>
    <col min="2817" max="2817" width="40" style="55" customWidth="1"/>
    <col min="2818" max="2818" width="22.3333333333333" style="55" customWidth="1"/>
    <col min="2819" max="2819" width="40" style="55" customWidth="1"/>
    <col min="2820" max="2820" width="22.3333333333333" style="55" customWidth="1"/>
    <col min="2821" max="2825" width="9.10833333333333" style="55" hidden="1" customWidth="1"/>
    <col min="2826" max="3072" width="9.10833333333333" style="55" customWidth="1"/>
    <col min="3073" max="3073" width="40" style="55" customWidth="1"/>
    <col min="3074" max="3074" width="22.3333333333333" style="55" customWidth="1"/>
    <col min="3075" max="3075" width="40" style="55" customWidth="1"/>
    <col min="3076" max="3076" width="22.3333333333333" style="55" customWidth="1"/>
    <col min="3077" max="3081" width="9.10833333333333" style="55" hidden="1" customWidth="1"/>
    <col min="3082" max="3328" width="9.10833333333333" style="55" customWidth="1"/>
    <col min="3329" max="3329" width="40" style="55" customWidth="1"/>
    <col min="3330" max="3330" width="22.3333333333333" style="55" customWidth="1"/>
    <col min="3331" max="3331" width="40" style="55" customWidth="1"/>
    <col min="3332" max="3332" width="22.3333333333333" style="55" customWidth="1"/>
    <col min="3333" max="3337" width="9.10833333333333" style="55" hidden="1" customWidth="1"/>
    <col min="3338" max="3584" width="9.10833333333333" style="55" customWidth="1"/>
    <col min="3585" max="3585" width="40" style="55" customWidth="1"/>
    <col min="3586" max="3586" width="22.3333333333333" style="55" customWidth="1"/>
    <col min="3587" max="3587" width="40" style="55" customWidth="1"/>
    <col min="3588" max="3588" width="22.3333333333333" style="55" customWidth="1"/>
    <col min="3589" max="3593" width="9.10833333333333" style="55" hidden="1" customWidth="1"/>
    <col min="3594" max="3840" width="9.10833333333333" style="55" customWidth="1"/>
    <col min="3841" max="3841" width="40" style="55" customWidth="1"/>
    <col min="3842" max="3842" width="22.3333333333333" style="55" customWidth="1"/>
    <col min="3843" max="3843" width="40" style="55" customWidth="1"/>
    <col min="3844" max="3844" width="22.3333333333333" style="55" customWidth="1"/>
    <col min="3845" max="3849" width="9.10833333333333" style="55" hidden="1" customWidth="1"/>
    <col min="3850" max="4096" width="9.10833333333333" style="55" customWidth="1"/>
    <col min="4097" max="4097" width="40" style="55" customWidth="1"/>
    <col min="4098" max="4098" width="22.3333333333333" style="55" customWidth="1"/>
    <col min="4099" max="4099" width="40" style="55" customWidth="1"/>
    <col min="4100" max="4100" width="22.3333333333333" style="55" customWidth="1"/>
    <col min="4101" max="4105" width="9.10833333333333" style="55" hidden="1" customWidth="1"/>
    <col min="4106" max="4352" width="9.10833333333333" style="55" customWidth="1"/>
    <col min="4353" max="4353" width="40" style="55" customWidth="1"/>
    <col min="4354" max="4354" width="22.3333333333333" style="55" customWidth="1"/>
    <col min="4355" max="4355" width="40" style="55" customWidth="1"/>
    <col min="4356" max="4356" width="22.3333333333333" style="55" customWidth="1"/>
    <col min="4357" max="4361" width="9.10833333333333" style="55" hidden="1" customWidth="1"/>
    <col min="4362" max="4608" width="9.10833333333333" style="55" customWidth="1"/>
    <col min="4609" max="4609" width="40" style="55" customWidth="1"/>
    <col min="4610" max="4610" width="22.3333333333333" style="55" customWidth="1"/>
    <col min="4611" max="4611" width="40" style="55" customWidth="1"/>
    <col min="4612" max="4612" width="22.3333333333333" style="55" customWidth="1"/>
    <col min="4613" max="4617" width="9.10833333333333" style="55" hidden="1" customWidth="1"/>
    <col min="4618" max="4864" width="9.10833333333333" style="55" customWidth="1"/>
    <col min="4865" max="4865" width="40" style="55" customWidth="1"/>
    <col min="4866" max="4866" width="22.3333333333333" style="55" customWidth="1"/>
    <col min="4867" max="4867" width="40" style="55" customWidth="1"/>
    <col min="4868" max="4868" width="22.3333333333333" style="55" customWidth="1"/>
    <col min="4869" max="4873" width="9.10833333333333" style="55" hidden="1" customWidth="1"/>
    <col min="4874" max="5120" width="9.10833333333333" style="55" customWidth="1"/>
    <col min="5121" max="5121" width="40" style="55" customWidth="1"/>
    <col min="5122" max="5122" width="22.3333333333333" style="55" customWidth="1"/>
    <col min="5123" max="5123" width="40" style="55" customWidth="1"/>
    <col min="5124" max="5124" width="22.3333333333333" style="55" customWidth="1"/>
    <col min="5125" max="5129" width="9.10833333333333" style="55" hidden="1" customWidth="1"/>
    <col min="5130" max="5376" width="9.10833333333333" style="55" customWidth="1"/>
    <col min="5377" max="5377" width="40" style="55" customWidth="1"/>
    <col min="5378" max="5378" width="22.3333333333333" style="55" customWidth="1"/>
    <col min="5379" max="5379" width="40" style="55" customWidth="1"/>
    <col min="5380" max="5380" width="22.3333333333333" style="55" customWidth="1"/>
    <col min="5381" max="5385" width="9.10833333333333" style="55" hidden="1" customWidth="1"/>
    <col min="5386" max="5632" width="9.10833333333333" style="55" customWidth="1"/>
    <col min="5633" max="5633" width="40" style="55" customWidth="1"/>
    <col min="5634" max="5634" width="22.3333333333333" style="55" customWidth="1"/>
    <col min="5635" max="5635" width="40" style="55" customWidth="1"/>
    <col min="5636" max="5636" width="22.3333333333333" style="55" customWidth="1"/>
    <col min="5637" max="5641" width="9.10833333333333" style="55" hidden="1" customWidth="1"/>
    <col min="5642" max="5888" width="9.10833333333333" style="55" customWidth="1"/>
    <col min="5889" max="5889" width="40" style="55" customWidth="1"/>
    <col min="5890" max="5890" width="22.3333333333333" style="55" customWidth="1"/>
    <col min="5891" max="5891" width="40" style="55" customWidth="1"/>
    <col min="5892" max="5892" width="22.3333333333333" style="55" customWidth="1"/>
    <col min="5893" max="5897" width="9.10833333333333" style="55" hidden="1" customWidth="1"/>
    <col min="5898" max="6144" width="9.10833333333333" style="55" customWidth="1"/>
    <col min="6145" max="6145" width="40" style="55" customWidth="1"/>
    <col min="6146" max="6146" width="22.3333333333333" style="55" customWidth="1"/>
    <col min="6147" max="6147" width="40" style="55" customWidth="1"/>
    <col min="6148" max="6148" width="22.3333333333333" style="55" customWidth="1"/>
    <col min="6149" max="6153" width="9.10833333333333" style="55" hidden="1" customWidth="1"/>
    <col min="6154" max="6400" width="9.10833333333333" style="55" customWidth="1"/>
    <col min="6401" max="6401" width="40" style="55" customWidth="1"/>
    <col min="6402" max="6402" width="22.3333333333333" style="55" customWidth="1"/>
    <col min="6403" max="6403" width="40" style="55" customWidth="1"/>
    <col min="6404" max="6404" width="22.3333333333333" style="55" customWidth="1"/>
    <col min="6405" max="6409" width="9.10833333333333" style="55" hidden="1" customWidth="1"/>
    <col min="6410" max="6656" width="9.10833333333333" style="55" customWidth="1"/>
    <col min="6657" max="6657" width="40" style="55" customWidth="1"/>
    <col min="6658" max="6658" width="22.3333333333333" style="55" customWidth="1"/>
    <col min="6659" max="6659" width="40" style="55" customWidth="1"/>
    <col min="6660" max="6660" width="22.3333333333333" style="55" customWidth="1"/>
    <col min="6661" max="6665" width="9.10833333333333" style="55" hidden="1" customWidth="1"/>
    <col min="6666" max="6912" width="9.10833333333333" style="55" customWidth="1"/>
    <col min="6913" max="6913" width="40" style="55" customWidth="1"/>
    <col min="6914" max="6914" width="22.3333333333333" style="55" customWidth="1"/>
    <col min="6915" max="6915" width="40" style="55" customWidth="1"/>
    <col min="6916" max="6916" width="22.3333333333333" style="55" customWidth="1"/>
    <col min="6917" max="6921" width="9.10833333333333" style="55" hidden="1" customWidth="1"/>
    <col min="6922" max="7168" width="9.10833333333333" style="55" customWidth="1"/>
    <col min="7169" max="7169" width="40" style="55" customWidth="1"/>
    <col min="7170" max="7170" width="22.3333333333333" style="55" customWidth="1"/>
    <col min="7171" max="7171" width="40" style="55" customWidth="1"/>
    <col min="7172" max="7172" width="22.3333333333333" style="55" customWidth="1"/>
    <col min="7173" max="7177" width="9.10833333333333" style="55" hidden="1" customWidth="1"/>
    <col min="7178" max="7424" width="9.10833333333333" style="55" customWidth="1"/>
    <col min="7425" max="7425" width="40" style="55" customWidth="1"/>
    <col min="7426" max="7426" width="22.3333333333333" style="55" customWidth="1"/>
    <col min="7427" max="7427" width="40" style="55" customWidth="1"/>
    <col min="7428" max="7428" width="22.3333333333333" style="55" customWidth="1"/>
    <col min="7429" max="7433" width="9.10833333333333" style="55" hidden="1" customWidth="1"/>
    <col min="7434" max="7680" width="9.10833333333333" style="55" customWidth="1"/>
    <col min="7681" max="7681" width="40" style="55" customWidth="1"/>
    <col min="7682" max="7682" width="22.3333333333333" style="55" customWidth="1"/>
    <col min="7683" max="7683" width="40" style="55" customWidth="1"/>
    <col min="7684" max="7684" width="22.3333333333333" style="55" customWidth="1"/>
    <col min="7685" max="7689" width="9.10833333333333" style="55" hidden="1" customWidth="1"/>
    <col min="7690" max="7936" width="9.10833333333333" style="55" customWidth="1"/>
    <col min="7937" max="7937" width="40" style="55" customWidth="1"/>
    <col min="7938" max="7938" width="22.3333333333333" style="55" customWidth="1"/>
    <col min="7939" max="7939" width="40" style="55" customWidth="1"/>
    <col min="7940" max="7940" width="22.3333333333333" style="55" customWidth="1"/>
    <col min="7941" max="7945" width="9.10833333333333" style="55" hidden="1" customWidth="1"/>
    <col min="7946" max="8192" width="9.10833333333333" style="55" customWidth="1"/>
    <col min="8193" max="8193" width="40" style="55" customWidth="1"/>
    <col min="8194" max="8194" width="22.3333333333333" style="55" customWidth="1"/>
    <col min="8195" max="8195" width="40" style="55" customWidth="1"/>
    <col min="8196" max="8196" width="22.3333333333333" style="55" customWidth="1"/>
    <col min="8197" max="8201" width="9.10833333333333" style="55" hidden="1" customWidth="1"/>
    <col min="8202" max="8448" width="9.10833333333333" style="55" customWidth="1"/>
    <col min="8449" max="8449" width="40" style="55" customWidth="1"/>
    <col min="8450" max="8450" width="22.3333333333333" style="55" customWidth="1"/>
    <col min="8451" max="8451" width="40" style="55" customWidth="1"/>
    <col min="8452" max="8452" width="22.3333333333333" style="55" customWidth="1"/>
    <col min="8453" max="8457" width="9.10833333333333" style="55" hidden="1" customWidth="1"/>
    <col min="8458" max="8704" width="9.10833333333333" style="55" customWidth="1"/>
    <col min="8705" max="8705" width="40" style="55" customWidth="1"/>
    <col min="8706" max="8706" width="22.3333333333333" style="55" customWidth="1"/>
    <col min="8707" max="8707" width="40" style="55" customWidth="1"/>
    <col min="8708" max="8708" width="22.3333333333333" style="55" customWidth="1"/>
    <col min="8709" max="8713" width="9.10833333333333" style="55" hidden="1" customWidth="1"/>
    <col min="8714" max="8960" width="9.10833333333333" style="55" customWidth="1"/>
    <col min="8961" max="8961" width="40" style="55" customWidth="1"/>
    <col min="8962" max="8962" width="22.3333333333333" style="55" customWidth="1"/>
    <col min="8963" max="8963" width="40" style="55" customWidth="1"/>
    <col min="8964" max="8964" width="22.3333333333333" style="55" customWidth="1"/>
    <col min="8965" max="8969" width="9.10833333333333" style="55" hidden="1" customWidth="1"/>
    <col min="8970" max="9216" width="9.10833333333333" style="55" customWidth="1"/>
    <col min="9217" max="9217" width="40" style="55" customWidth="1"/>
    <col min="9218" max="9218" width="22.3333333333333" style="55" customWidth="1"/>
    <col min="9219" max="9219" width="40" style="55" customWidth="1"/>
    <col min="9220" max="9220" width="22.3333333333333" style="55" customWidth="1"/>
    <col min="9221" max="9225" width="9.10833333333333" style="55" hidden="1" customWidth="1"/>
    <col min="9226" max="9472" width="9.10833333333333" style="55" customWidth="1"/>
    <col min="9473" max="9473" width="40" style="55" customWidth="1"/>
    <col min="9474" max="9474" width="22.3333333333333" style="55" customWidth="1"/>
    <col min="9475" max="9475" width="40" style="55" customWidth="1"/>
    <col min="9476" max="9476" width="22.3333333333333" style="55" customWidth="1"/>
    <col min="9477" max="9481" width="9.10833333333333" style="55" hidden="1" customWidth="1"/>
    <col min="9482" max="9728" width="9.10833333333333" style="55" customWidth="1"/>
    <col min="9729" max="9729" width="40" style="55" customWidth="1"/>
    <col min="9730" max="9730" width="22.3333333333333" style="55" customWidth="1"/>
    <col min="9731" max="9731" width="40" style="55" customWidth="1"/>
    <col min="9732" max="9732" width="22.3333333333333" style="55" customWidth="1"/>
    <col min="9733" max="9737" width="9.10833333333333" style="55" hidden="1" customWidth="1"/>
    <col min="9738" max="9984" width="9.10833333333333" style="55" customWidth="1"/>
    <col min="9985" max="9985" width="40" style="55" customWidth="1"/>
    <col min="9986" max="9986" width="22.3333333333333" style="55" customWidth="1"/>
    <col min="9987" max="9987" width="40" style="55" customWidth="1"/>
    <col min="9988" max="9988" width="22.3333333333333" style="55" customWidth="1"/>
    <col min="9989" max="9993" width="9.10833333333333" style="55" hidden="1" customWidth="1"/>
    <col min="9994" max="10240" width="9.10833333333333" style="55" customWidth="1"/>
    <col min="10241" max="10241" width="40" style="55" customWidth="1"/>
    <col min="10242" max="10242" width="22.3333333333333" style="55" customWidth="1"/>
    <col min="10243" max="10243" width="40" style="55" customWidth="1"/>
    <col min="10244" max="10244" width="22.3333333333333" style="55" customWidth="1"/>
    <col min="10245" max="10249" width="9.10833333333333" style="55" hidden="1" customWidth="1"/>
    <col min="10250" max="10496" width="9.10833333333333" style="55" customWidth="1"/>
    <col min="10497" max="10497" width="40" style="55" customWidth="1"/>
    <col min="10498" max="10498" width="22.3333333333333" style="55" customWidth="1"/>
    <col min="10499" max="10499" width="40" style="55" customWidth="1"/>
    <col min="10500" max="10500" width="22.3333333333333" style="55" customWidth="1"/>
    <col min="10501" max="10505" width="9.10833333333333" style="55" hidden="1" customWidth="1"/>
    <col min="10506" max="10752" width="9.10833333333333" style="55" customWidth="1"/>
    <col min="10753" max="10753" width="40" style="55" customWidth="1"/>
    <col min="10754" max="10754" width="22.3333333333333" style="55" customWidth="1"/>
    <col min="10755" max="10755" width="40" style="55" customWidth="1"/>
    <col min="10756" max="10756" width="22.3333333333333" style="55" customWidth="1"/>
    <col min="10757" max="10761" width="9.10833333333333" style="55" hidden="1" customWidth="1"/>
    <col min="10762" max="11008" width="9.10833333333333" style="55" customWidth="1"/>
    <col min="11009" max="11009" width="40" style="55" customWidth="1"/>
    <col min="11010" max="11010" width="22.3333333333333" style="55" customWidth="1"/>
    <col min="11011" max="11011" width="40" style="55" customWidth="1"/>
    <col min="11012" max="11012" width="22.3333333333333" style="55" customWidth="1"/>
    <col min="11013" max="11017" width="9.10833333333333" style="55" hidden="1" customWidth="1"/>
    <col min="11018" max="11264" width="9.10833333333333" style="55" customWidth="1"/>
    <col min="11265" max="11265" width="40" style="55" customWidth="1"/>
    <col min="11266" max="11266" width="22.3333333333333" style="55" customWidth="1"/>
    <col min="11267" max="11267" width="40" style="55" customWidth="1"/>
    <col min="11268" max="11268" width="22.3333333333333" style="55" customWidth="1"/>
    <col min="11269" max="11273" width="9.10833333333333" style="55" hidden="1" customWidth="1"/>
    <col min="11274" max="11520" width="9.10833333333333" style="55" customWidth="1"/>
    <col min="11521" max="11521" width="40" style="55" customWidth="1"/>
    <col min="11522" max="11522" width="22.3333333333333" style="55" customWidth="1"/>
    <col min="11523" max="11523" width="40" style="55" customWidth="1"/>
    <col min="11524" max="11524" width="22.3333333333333" style="55" customWidth="1"/>
    <col min="11525" max="11529" width="9.10833333333333" style="55" hidden="1" customWidth="1"/>
    <col min="11530" max="11776" width="9.10833333333333" style="55" customWidth="1"/>
    <col min="11777" max="11777" width="40" style="55" customWidth="1"/>
    <col min="11778" max="11778" width="22.3333333333333" style="55" customWidth="1"/>
    <col min="11779" max="11779" width="40" style="55" customWidth="1"/>
    <col min="11780" max="11780" width="22.3333333333333" style="55" customWidth="1"/>
    <col min="11781" max="11785" width="9.10833333333333" style="55" hidden="1" customWidth="1"/>
    <col min="11786" max="12032" width="9.10833333333333" style="55" customWidth="1"/>
    <col min="12033" max="12033" width="40" style="55" customWidth="1"/>
    <col min="12034" max="12034" width="22.3333333333333" style="55" customWidth="1"/>
    <col min="12035" max="12035" width="40" style="55" customWidth="1"/>
    <col min="12036" max="12036" width="22.3333333333333" style="55" customWidth="1"/>
    <col min="12037" max="12041" width="9.10833333333333" style="55" hidden="1" customWidth="1"/>
    <col min="12042" max="12288" width="9.10833333333333" style="55" customWidth="1"/>
    <col min="12289" max="12289" width="40" style="55" customWidth="1"/>
    <col min="12290" max="12290" width="22.3333333333333" style="55" customWidth="1"/>
    <col min="12291" max="12291" width="40" style="55" customWidth="1"/>
    <col min="12292" max="12292" width="22.3333333333333" style="55" customWidth="1"/>
    <col min="12293" max="12297" width="9.10833333333333" style="55" hidden="1" customWidth="1"/>
    <col min="12298" max="12544" width="9.10833333333333" style="55" customWidth="1"/>
    <col min="12545" max="12545" width="40" style="55" customWidth="1"/>
    <col min="12546" max="12546" width="22.3333333333333" style="55" customWidth="1"/>
    <col min="12547" max="12547" width="40" style="55" customWidth="1"/>
    <col min="12548" max="12548" width="22.3333333333333" style="55" customWidth="1"/>
    <col min="12549" max="12553" width="9.10833333333333" style="55" hidden="1" customWidth="1"/>
    <col min="12554" max="12800" width="9.10833333333333" style="55" customWidth="1"/>
    <col min="12801" max="12801" width="40" style="55" customWidth="1"/>
    <col min="12802" max="12802" width="22.3333333333333" style="55" customWidth="1"/>
    <col min="12803" max="12803" width="40" style="55" customWidth="1"/>
    <col min="12804" max="12804" width="22.3333333333333" style="55" customWidth="1"/>
    <col min="12805" max="12809" width="9.10833333333333" style="55" hidden="1" customWidth="1"/>
    <col min="12810" max="13056" width="9.10833333333333" style="55" customWidth="1"/>
    <col min="13057" max="13057" width="40" style="55" customWidth="1"/>
    <col min="13058" max="13058" width="22.3333333333333" style="55" customWidth="1"/>
    <col min="13059" max="13059" width="40" style="55" customWidth="1"/>
    <col min="13060" max="13060" width="22.3333333333333" style="55" customWidth="1"/>
    <col min="13061" max="13065" width="9.10833333333333" style="55" hidden="1" customWidth="1"/>
    <col min="13066" max="13312" width="9.10833333333333" style="55" customWidth="1"/>
    <col min="13313" max="13313" width="40" style="55" customWidth="1"/>
    <col min="13314" max="13314" width="22.3333333333333" style="55" customWidth="1"/>
    <col min="13315" max="13315" width="40" style="55" customWidth="1"/>
    <col min="13316" max="13316" width="22.3333333333333" style="55" customWidth="1"/>
    <col min="13317" max="13321" width="9.10833333333333" style="55" hidden="1" customWidth="1"/>
    <col min="13322" max="13568" width="9.10833333333333" style="55" customWidth="1"/>
    <col min="13569" max="13569" width="40" style="55" customWidth="1"/>
    <col min="13570" max="13570" width="22.3333333333333" style="55" customWidth="1"/>
    <col min="13571" max="13571" width="40" style="55" customWidth="1"/>
    <col min="13572" max="13572" width="22.3333333333333" style="55" customWidth="1"/>
    <col min="13573" max="13577" width="9.10833333333333" style="55" hidden="1" customWidth="1"/>
    <col min="13578" max="13824" width="9.10833333333333" style="55" customWidth="1"/>
    <col min="13825" max="13825" width="40" style="55" customWidth="1"/>
    <col min="13826" max="13826" width="22.3333333333333" style="55" customWidth="1"/>
    <col min="13827" max="13827" width="40" style="55" customWidth="1"/>
    <col min="13828" max="13828" width="22.3333333333333" style="55" customWidth="1"/>
    <col min="13829" max="13833" width="9.10833333333333" style="55" hidden="1" customWidth="1"/>
    <col min="13834" max="14080" width="9.10833333333333" style="55" customWidth="1"/>
    <col min="14081" max="14081" width="40" style="55" customWidth="1"/>
    <col min="14082" max="14082" width="22.3333333333333" style="55" customWidth="1"/>
    <col min="14083" max="14083" width="40" style="55" customWidth="1"/>
    <col min="14084" max="14084" width="22.3333333333333" style="55" customWidth="1"/>
    <col min="14085" max="14089" width="9.10833333333333" style="55" hidden="1" customWidth="1"/>
    <col min="14090" max="14336" width="9.10833333333333" style="55" customWidth="1"/>
    <col min="14337" max="14337" width="40" style="55" customWidth="1"/>
    <col min="14338" max="14338" width="22.3333333333333" style="55" customWidth="1"/>
    <col min="14339" max="14339" width="40" style="55" customWidth="1"/>
    <col min="14340" max="14340" width="22.3333333333333" style="55" customWidth="1"/>
    <col min="14341" max="14345" width="9.10833333333333" style="55" hidden="1" customWidth="1"/>
    <col min="14346" max="14592" width="9.10833333333333" style="55" customWidth="1"/>
    <col min="14593" max="14593" width="40" style="55" customWidth="1"/>
    <col min="14594" max="14594" width="22.3333333333333" style="55" customWidth="1"/>
    <col min="14595" max="14595" width="40" style="55" customWidth="1"/>
    <col min="14596" max="14596" width="22.3333333333333" style="55" customWidth="1"/>
    <col min="14597" max="14601" width="9.10833333333333" style="55" hidden="1" customWidth="1"/>
    <col min="14602" max="14848" width="9.10833333333333" style="55" customWidth="1"/>
    <col min="14849" max="14849" width="40" style="55" customWidth="1"/>
    <col min="14850" max="14850" width="22.3333333333333" style="55" customWidth="1"/>
    <col min="14851" max="14851" width="40" style="55" customWidth="1"/>
    <col min="14852" max="14852" width="22.3333333333333" style="55" customWidth="1"/>
    <col min="14853" max="14857" width="9.10833333333333" style="55" hidden="1" customWidth="1"/>
    <col min="14858" max="15104" width="9.10833333333333" style="55" customWidth="1"/>
    <col min="15105" max="15105" width="40" style="55" customWidth="1"/>
    <col min="15106" max="15106" width="22.3333333333333" style="55" customWidth="1"/>
    <col min="15107" max="15107" width="40" style="55" customWidth="1"/>
    <col min="15108" max="15108" width="22.3333333333333" style="55" customWidth="1"/>
    <col min="15109" max="15113" width="9.10833333333333" style="55" hidden="1" customWidth="1"/>
    <col min="15114" max="15360" width="9.10833333333333" style="55" customWidth="1"/>
    <col min="15361" max="15361" width="40" style="55" customWidth="1"/>
    <col min="15362" max="15362" width="22.3333333333333" style="55" customWidth="1"/>
    <col min="15363" max="15363" width="40" style="55" customWidth="1"/>
    <col min="15364" max="15364" width="22.3333333333333" style="55" customWidth="1"/>
    <col min="15365" max="15369" width="9.10833333333333" style="55" hidden="1" customWidth="1"/>
    <col min="15370" max="15616" width="9.10833333333333" style="55" customWidth="1"/>
    <col min="15617" max="15617" width="40" style="55" customWidth="1"/>
    <col min="15618" max="15618" width="22.3333333333333" style="55" customWidth="1"/>
    <col min="15619" max="15619" width="40" style="55" customWidth="1"/>
    <col min="15620" max="15620" width="22.3333333333333" style="55" customWidth="1"/>
    <col min="15621" max="15625" width="9.10833333333333" style="55" hidden="1" customWidth="1"/>
    <col min="15626" max="15872" width="9.10833333333333" style="55" customWidth="1"/>
    <col min="15873" max="15873" width="40" style="55" customWidth="1"/>
    <col min="15874" max="15874" width="22.3333333333333" style="55" customWidth="1"/>
    <col min="15875" max="15875" width="40" style="55" customWidth="1"/>
    <col min="15876" max="15876" width="22.3333333333333" style="55" customWidth="1"/>
    <col min="15877" max="15881" width="9.10833333333333" style="55" hidden="1" customWidth="1"/>
    <col min="15882" max="16128" width="9.10833333333333" style="55" customWidth="1"/>
    <col min="16129" max="16129" width="40" style="55" customWidth="1"/>
    <col min="16130" max="16130" width="22.3333333333333" style="55" customWidth="1"/>
    <col min="16131" max="16131" width="40" style="55" customWidth="1"/>
    <col min="16132" max="16132" width="22.3333333333333" style="55" customWidth="1"/>
    <col min="16133" max="16137" width="9.10833333333333" style="55" hidden="1" customWidth="1"/>
    <col min="16138" max="16384" width="9.10833333333333" style="55" customWidth="1"/>
  </cols>
  <sheetData>
    <row r="1" s="54" customFormat="1" ht="33.9" customHeight="1" spans="1:4">
      <c r="A1" s="63" t="s">
        <v>25</v>
      </c>
      <c r="B1" s="63"/>
      <c r="C1" s="63"/>
      <c r="D1" s="63"/>
    </row>
    <row r="2" s="54" customFormat="1" ht="17.7" customHeight="1" spans="1:4">
      <c r="A2" s="24" t="s">
        <v>1939</v>
      </c>
      <c r="B2" s="24"/>
      <c r="C2" s="24"/>
      <c r="D2" s="24"/>
    </row>
    <row r="3" s="54" customFormat="1" ht="17.7" customHeight="1" spans="1:4">
      <c r="A3" s="24" t="s">
        <v>79</v>
      </c>
      <c r="B3" s="24"/>
      <c r="C3" s="24"/>
      <c r="D3" s="24"/>
    </row>
    <row r="4" s="54" customFormat="1" ht="21.75" customHeight="1" spans="1:4">
      <c r="A4" s="25" t="s">
        <v>80</v>
      </c>
      <c r="B4" s="25" t="s">
        <v>83</v>
      </c>
      <c r="C4" s="25" t="s">
        <v>80</v>
      </c>
      <c r="D4" s="25" t="s">
        <v>83</v>
      </c>
    </row>
    <row r="5" s="54" customFormat="1" ht="21.75" customHeight="1" spans="1:6">
      <c r="A5" s="26" t="s">
        <v>1940</v>
      </c>
      <c r="B5" s="28">
        <v>619</v>
      </c>
      <c r="C5" s="26" t="s">
        <v>1941</v>
      </c>
      <c r="D5" s="28">
        <v>1122</v>
      </c>
      <c r="F5" s="54" t="s">
        <v>1942</v>
      </c>
    </row>
    <row r="6" s="54" customFormat="1" ht="21.75" customHeight="1" spans="1:6">
      <c r="A6" s="26" t="s">
        <v>1943</v>
      </c>
      <c r="B6" s="28">
        <v>0</v>
      </c>
      <c r="C6" s="26" t="s">
        <v>1944</v>
      </c>
      <c r="D6" s="28">
        <v>0</v>
      </c>
      <c r="F6" s="54" t="s">
        <v>1945</v>
      </c>
    </row>
    <row r="7" s="54" customFormat="1" ht="21.75" customHeight="1" spans="1:6">
      <c r="A7" s="26" t="s">
        <v>1946</v>
      </c>
      <c r="B7" s="28">
        <v>0</v>
      </c>
      <c r="C7" s="26" t="s">
        <v>1947</v>
      </c>
      <c r="D7" s="28">
        <v>0</v>
      </c>
      <c r="F7" s="54" t="s">
        <v>1948</v>
      </c>
    </row>
    <row r="8" s="54" customFormat="1" ht="21.75" customHeight="1" spans="1:6">
      <c r="A8" s="26" t="s">
        <v>1949</v>
      </c>
      <c r="B8" s="28">
        <v>16</v>
      </c>
      <c r="C8" s="26" t="s">
        <v>1950</v>
      </c>
      <c r="D8" s="28">
        <v>0</v>
      </c>
      <c r="F8" s="54" t="s">
        <v>1951</v>
      </c>
    </row>
    <row r="9" s="54" customFormat="1" ht="21.75" customHeight="1" spans="1:6">
      <c r="A9" s="26" t="s">
        <v>1952</v>
      </c>
      <c r="B9" s="28">
        <v>0</v>
      </c>
      <c r="C9" s="26" t="s">
        <v>1953</v>
      </c>
      <c r="D9" s="28">
        <v>0</v>
      </c>
      <c r="F9" s="54" t="s">
        <v>1954</v>
      </c>
    </row>
    <row r="10" s="54" customFormat="1" ht="21.75" customHeight="1" spans="1:6">
      <c r="A10" s="26" t="s">
        <v>1955</v>
      </c>
      <c r="B10" s="28">
        <v>603</v>
      </c>
      <c r="C10" s="26" t="s">
        <v>1956</v>
      </c>
      <c r="D10" s="28">
        <v>0</v>
      </c>
      <c r="F10" s="54" t="s">
        <v>1957</v>
      </c>
    </row>
    <row r="11" s="54" customFormat="1" ht="21.75" customHeight="1" spans="1:6">
      <c r="A11" s="26" t="s">
        <v>1958</v>
      </c>
      <c r="B11" s="28">
        <v>0</v>
      </c>
      <c r="C11" s="26" t="s">
        <v>1959</v>
      </c>
      <c r="D11" s="28">
        <v>110</v>
      </c>
      <c r="F11" s="54" t="s">
        <v>1960</v>
      </c>
    </row>
    <row r="12" s="54" customFormat="1" ht="21.75" customHeight="1" spans="1:6">
      <c r="A12" s="26" t="s">
        <v>1961</v>
      </c>
      <c r="B12" s="28">
        <v>5101</v>
      </c>
      <c r="C12" s="26" t="s">
        <v>1962</v>
      </c>
      <c r="D12" s="28">
        <v>0</v>
      </c>
      <c r="F12" s="54" t="s">
        <v>1963</v>
      </c>
    </row>
    <row r="13" s="54" customFormat="1" ht="21.75" customHeight="1" spans="1:6">
      <c r="A13" s="26" t="s">
        <v>1964</v>
      </c>
      <c r="B13" s="28">
        <v>0</v>
      </c>
      <c r="C13" s="26" t="s">
        <v>1965</v>
      </c>
      <c r="D13" s="28">
        <v>0</v>
      </c>
      <c r="F13" s="54" t="s">
        <v>1966</v>
      </c>
    </row>
    <row r="14" s="54" customFormat="1" ht="21.75" customHeight="1" spans="1:6">
      <c r="A14" s="26" t="s">
        <v>1967</v>
      </c>
      <c r="B14" s="28">
        <v>4110</v>
      </c>
      <c r="C14" s="26" t="s">
        <v>1968</v>
      </c>
      <c r="D14" s="28">
        <v>4</v>
      </c>
      <c r="F14" s="54" t="s">
        <v>1969</v>
      </c>
    </row>
    <row r="15" s="54" customFormat="1" ht="21.75" customHeight="1" spans="1:6">
      <c r="A15" s="26" t="s">
        <v>1970</v>
      </c>
      <c r="B15" s="28">
        <v>78</v>
      </c>
      <c r="C15" s="26" t="s">
        <v>1971</v>
      </c>
      <c r="D15" s="28">
        <v>129</v>
      </c>
      <c r="F15" s="54" t="s">
        <v>1972</v>
      </c>
    </row>
    <row r="16" s="54" customFormat="1" ht="21.75" customHeight="1" spans="1:6">
      <c r="A16" s="26" t="s">
        <v>1973</v>
      </c>
      <c r="B16" s="28">
        <v>426</v>
      </c>
      <c r="C16" s="26" t="s">
        <v>1974</v>
      </c>
      <c r="D16" s="28">
        <v>0</v>
      </c>
      <c r="F16" s="54" t="s">
        <v>1975</v>
      </c>
    </row>
    <row r="17" s="54" customFormat="1" ht="21.75" customHeight="1" spans="1:6">
      <c r="A17" s="26" t="s">
        <v>1976</v>
      </c>
      <c r="B17" s="28">
        <v>0</v>
      </c>
      <c r="C17" s="26" t="s">
        <v>1977</v>
      </c>
      <c r="D17" s="28">
        <v>0</v>
      </c>
      <c r="F17" s="54" t="s">
        <v>1978</v>
      </c>
    </row>
    <row r="18" s="54" customFormat="1" ht="21.75" customHeight="1" spans="1:6">
      <c r="A18" s="26" t="s">
        <v>1979</v>
      </c>
      <c r="B18" s="28">
        <v>0</v>
      </c>
      <c r="C18" s="26" t="s">
        <v>1980</v>
      </c>
      <c r="D18" s="28">
        <v>0</v>
      </c>
      <c r="F18" s="54" t="s">
        <v>1981</v>
      </c>
    </row>
    <row r="19" s="54" customFormat="1" ht="21.75" customHeight="1" spans="1:6">
      <c r="A19" s="26" t="s">
        <v>1982</v>
      </c>
      <c r="B19" s="28">
        <v>0</v>
      </c>
      <c r="C19" s="26" t="s">
        <v>1983</v>
      </c>
      <c r="D19" s="28">
        <v>0</v>
      </c>
      <c r="F19" s="54" t="s">
        <v>1984</v>
      </c>
    </row>
    <row r="20" s="54" customFormat="1" ht="21.75" customHeight="1" spans="1:6">
      <c r="A20" s="26" t="s">
        <v>1985</v>
      </c>
      <c r="B20" s="28">
        <v>0</v>
      </c>
      <c r="C20" s="26" t="s">
        <v>1986</v>
      </c>
      <c r="D20" s="28">
        <v>0</v>
      </c>
      <c r="F20" s="54" t="s">
        <v>1987</v>
      </c>
    </row>
    <row r="21" s="54" customFormat="1" ht="21.75" customHeight="1" spans="1:6">
      <c r="A21" s="26" t="s">
        <v>1988</v>
      </c>
      <c r="B21" s="28">
        <v>-28</v>
      </c>
      <c r="C21" s="26" t="s">
        <v>1989</v>
      </c>
      <c r="D21" s="28">
        <v>0</v>
      </c>
      <c r="F21" s="54" t="s">
        <v>1990</v>
      </c>
    </row>
    <row r="22" s="54" customFormat="1" ht="21.75" customHeight="1" spans="1:6">
      <c r="A22" s="26" t="s">
        <v>1991</v>
      </c>
      <c r="B22" s="28">
        <v>0</v>
      </c>
      <c r="C22" s="26" t="s">
        <v>1992</v>
      </c>
      <c r="D22" s="28">
        <v>0</v>
      </c>
      <c r="F22" s="54" t="s">
        <v>1993</v>
      </c>
    </row>
    <row r="23" s="54" customFormat="1" ht="21.75" customHeight="1" spans="1:6">
      <c r="A23" s="26" t="s">
        <v>1994</v>
      </c>
      <c r="B23" s="28">
        <v>0</v>
      </c>
      <c r="C23" s="26" t="s">
        <v>1995</v>
      </c>
      <c r="D23" s="28">
        <v>879</v>
      </c>
      <c r="F23" s="54" t="s">
        <v>1996</v>
      </c>
    </row>
    <row r="24" s="54" customFormat="1" ht="21.75" customHeight="1" spans="1:6">
      <c r="A24" s="26" t="s">
        <v>1997</v>
      </c>
      <c r="B24" s="28">
        <v>0</v>
      </c>
      <c r="C24" s="124" t="s">
        <v>1998</v>
      </c>
      <c r="D24" s="28">
        <v>0</v>
      </c>
      <c r="F24" s="54" t="s">
        <v>1999</v>
      </c>
    </row>
    <row r="25" s="54" customFormat="1" ht="21.75" customHeight="1" spans="1:6">
      <c r="A25" s="26" t="s">
        <v>2000</v>
      </c>
      <c r="B25" s="28">
        <v>0</v>
      </c>
      <c r="C25" s="26" t="s">
        <v>2001</v>
      </c>
      <c r="D25" s="28">
        <v>0</v>
      </c>
      <c r="F25" s="54" t="s">
        <v>2002</v>
      </c>
    </row>
    <row r="26" s="54" customFormat="1" ht="21.75" customHeight="1" spans="1:6">
      <c r="A26" s="26" t="s">
        <v>2003</v>
      </c>
      <c r="B26" s="28">
        <v>0</v>
      </c>
      <c r="C26" s="26" t="s">
        <v>2004</v>
      </c>
      <c r="D26" s="28">
        <v>0</v>
      </c>
      <c r="F26" s="54" t="s">
        <v>2005</v>
      </c>
    </row>
    <row r="27" s="54" customFormat="1" ht="21.75" customHeight="1" spans="1:6">
      <c r="A27" s="26" t="s">
        <v>2006</v>
      </c>
      <c r="B27" s="28">
        <v>0</v>
      </c>
      <c r="C27" s="26"/>
      <c r="D27" s="28"/>
      <c r="F27" s="54" t="s">
        <v>2007</v>
      </c>
    </row>
    <row r="28" s="54" customFormat="1" ht="21.75" customHeight="1" spans="1:6">
      <c r="A28" s="26" t="s">
        <v>2008</v>
      </c>
      <c r="B28" s="28">
        <v>0</v>
      </c>
      <c r="C28" s="26"/>
      <c r="D28" s="28"/>
      <c r="F28" s="54" t="s">
        <v>2009</v>
      </c>
    </row>
    <row r="29" s="54" customFormat="1" ht="21.75" customHeight="1" spans="1:6">
      <c r="A29" s="26" t="s">
        <v>2010</v>
      </c>
      <c r="B29" s="28">
        <v>0</v>
      </c>
      <c r="C29" s="26"/>
      <c r="D29" s="28"/>
      <c r="F29" s="54" t="s">
        <v>2011</v>
      </c>
    </row>
    <row r="30" s="54" customFormat="1" ht="21.75" customHeight="1" spans="1:4">
      <c r="A30" s="26" t="s">
        <v>2012</v>
      </c>
      <c r="B30" s="28">
        <v>0</v>
      </c>
      <c r="C30" s="26"/>
      <c r="D30" s="28"/>
    </row>
    <row r="31" s="54" customFormat="1" ht="21.75" customHeight="1" spans="1:4">
      <c r="A31" s="26" t="s">
        <v>2013</v>
      </c>
      <c r="B31" s="28">
        <v>0</v>
      </c>
      <c r="C31" s="26"/>
      <c r="D31" s="28"/>
    </row>
    <row r="32" s="54" customFormat="1" ht="21.75" customHeight="1" spans="1:4">
      <c r="A32" s="26" t="s">
        <v>2014</v>
      </c>
      <c r="B32" s="28">
        <v>0</v>
      </c>
      <c r="C32" s="26"/>
      <c r="D32" s="28"/>
    </row>
    <row r="33" s="54" customFormat="1" ht="21.75" customHeight="1" spans="1:4">
      <c r="A33" s="26" t="s">
        <v>2015</v>
      </c>
      <c r="B33" s="28">
        <v>218</v>
      </c>
      <c r="C33" s="26"/>
      <c r="D33" s="28"/>
    </row>
    <row r="34" s="54" customFormat="1" ht="21.75" customHeight="1" spans="1:4">
      <c r="A34" s="26" t="s">
        <v>2016</v>
      </c>
      <c r="B34" s="28">
        <v>0</v>
      </c>
      <c r="C34" s="26"/>
      <c r="D34" s="28"/>
    </row>
    <row r="35" s="54" customFormat="1" ht="21.75" customHeight="1" spans="1:4">
      <c r="A35" s="26" t="s">
        <v>2017</v>
      </c>
      <c r="B35" s="28">
        <v>0</v>
      </c>
      <c r="C35" s="26" t="s">
        <v>2018</v>
      </c>
      <c r="D35" s="28">
        <v>27398</v>
      </c>
    </row>
    <row r="36" s="54" customFormat="1" ht="21.75" customHeight="1" spans="1:4">
      <c r="A36" s="26" t="s">
        <v>2019</v>
      </c>
      <c r="B36" s="28">
        <v>0</v>
      </c>
      <c r="C36" s="26" t="s">
        <v>2020</v>
      </c>
      <c r="D36" s="28">
        <v>0</v>
      </c>
    </row>
    <row r="37" s="54" customFormat="1" ht="21.75" customHeight="1" spans="1:4">
      <c r="A37" s="26" t="s">
        <v>2021</v>
      </c>
      <c r="B37" s="28">
        <v>0</v>
      </c>
      <c r="C37" s="26" t="s">
        <v>2022</v>
      </c>
      <c r="D37" s="28">
        <v>27398</v>
      </c>
    </row>
    <row r="38" s="54" customFormat="1" ht="21.75" customHeight="1" spans="1:4">
      <c r="A38" s="26" t="s">
        <v>2023</v>
      </c>
      <c r="B38" s="28">
        <v>0</v>
      </c>
      <c r="C38" s="26"/>
      <c r="D38" s="28"/>
    </row>
    <row r="39" s="54" customFormat="1" ht="21.75" customHeight="1" spans="1:4">
      <c r="A39" s="26" t="s">
        <v>2024</v>
      </c>
      <c r="B39" s="28">
        <v>0</v>
      </c>
      <c r="C39" s="26"/>
      <c r="D39" s="28"/>
    </row>
    <row r="40" s="54" customFormat="1" ht="21.75" customHeight="1" spans="1:4">
      <c r="A40" s="26" t="s">
        <v>2025</v>
      </c>
      <c r="B40" s="28">
        <v>0</v>
      </c>
      <c r="C40" s="26"/>
      <c r="D40" s="28"/>
    </row>
    <row r="41" s="54" customFormat="1" ht="21.75" customHeight="1" spans="1:4">
      <c r="A41" s="124" t="s">
        <v>2026</v>
      </c>
      <c r="B41" s="28">
        <v>0</v>
      </c>
      <c r="C41" s="26"/>
      <c r="D41" s="28"/>
    </row>
    <row r="42" s="54" customFormat="1" ht="21.75" customHeight="1" spans="1:4">
      <c r="A42" s="26" t="s">
        <v>2027</v>
      </c>
      <c r="B42" s="28">
        <v>0</v>
      </c>
      <c r="C42" s="26"/>
      <c r="D42" s="28"/>
    </row>
    <row r="43" s="54" customFormat="1" ht="21.75" customHeight="1" spans="1:4">
      <c r="A43" s="26" t="s">
        <v>2028</v>
      </c>
      <c r="B43" s="28">
        <v>297</v>
      </c>
      <c r="C43" s="26"/>
      <c r="D43" s="28"/>
    </row>
    <row r="44" s="54" customFormat="1" ht="21.75" customHeight="1" spans="1:4">
      <c r="A44" s="124" t="s">
        <v>2029</v>
      </c>
      <c r="B44" s="28">
        <v>0</v>
      </c>
      <c r="C44" s="26"/>
      <c r="D44" s="28"/>
    </row>
    <row r="45" s="54" customFormat="1" ht="21.75" customHeight="1" spans="1:4">
      <c r="A45" s="124" t="s">
        <v>2030</v>
      </c>
      <c r="B45" s="28">
        <v>0</v>
      </c>
      <c r="C45" s="26"/>
      <c r="D45" s="28"/>
    </row>
    <row r="46" s="54" customFormat="1" ht="21.75" customHeight="1" spans="1:4">
      <c r="A46" s="26" t="s">
        <v>2031</v>
      </c>
      <c r="B46" s="28">
        <v>0</v>
      </c>
      <c r="C46" s="26"/>
      <c r="D46" s="28"/>
    </row>
    <row r="47" s="54" customFormat="1" ht="21.75" customHeight="1" spans="1:4">
      <c r="A47" s="26" t="s">
        <v>2032</v>
      </c>
      <c r="B47" s="28"/>
      <c r="C47" s="26"/>
      <c r="D47" s="28"/>
    </row>
    <row r="48" s="54" customFormat="1" ht="15.6" customHeight="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workbookViewId="0">
      <selection activeCell="H10" sqref="H10"/>
    </sheetView>
  </sheetViews>
  <sheetFormatPr defaultColWidth="9" defaultRowHeight="13.5" outlineLevelCol="4"/>
  <cols>
    <col min="1" max="1" width="40" customWidth="1"/>
    <col min="2" max="2" width="14.625" style="148" customWidth="1"/>
    <col min="3" max="5" width="14.625" customWidth="1"/>
  </cols>
  <sheetData>
    <row r="1" ht="64" customHeight="1" spans="1:5">
      <c r="A1" s="149" t="s">
        <v>27</v>
      </c>
      <c r="B1" s="150"/>
      <c r="C1" s="149"/>
      <c r="D1" s="149"/>
      <c r="E1" s="149"/>
    </row>
    <row r="2" spans="1:5">
      <c r="A2" s="151" t="s">
        <v>2033</v>
      </c>
      <c r="B2" s="151"/>
      <c r="C2" s="151"/>
      <c r="D2" s="152" t="s">
        <v>2034</v>
      </c>
      <c r="E2" s="152"/>
    </row>
    <row r="3" spans="1:5">
      <c r="A3" s="152"/>
      <c r="B3" s="153"/>
      <c r="C3" s="152"/>
      <c r="D3" s="152" t="s">
        <v>802</v>
      </c>
      <c r="E3" s="152"/>
    </row>
    <row r="4" ht="18" customHeight="1" spans="1:5">
      <c r="A4" s="25" t="s">
        <v>80</v>
      </c>
      <c r="B4" s="154" t="s">
        <v>83</v>
      </c>
      <c r="C4" s="154" t="s">
        <v>2035</v>
      </c>
      <c r="D4" s="154" t="s">
        <v>137</v>
      </c>
      <c r="E4" s="154" t="s">
        <v>2036</v>
      </c>
    </row>
    <row r="5" ht="18" customHeight="1" spans="1:5">
      <c r="A5" s="26" t="s">
        <v>1940</v>
      </c>
      <c r="B5" s="155">
        <v>619</v>
      </c>
      <c r="C5" s="155">
        <v>619</v>
      </c>
      <c r="D5" s="155"/>
      <c r="E5" s="155"/>
    </row>
    <row r="6" ht="18" customHeight="1" spans="1:5">
      <c r="A6" s="26" t="s">
        <v>1943</v>
      </c>
      <c r="B6" s="155">
        <v>0</v>
      </c>
      <c r="C6" s="155">
        <v>0</v>
      </c>
      <c r="D6" s="155"/>
      <c r="E6" s="155"/>
    </row>
    <row r="7" ht="18" customHeight="1" spans="1:5">
      <c r="A7" s="26" t="s">
        <v>1946</v>
      </c>
      <c r="B7" s="155">
        <v>0</v>
      </c>
      <c r="C7" s="155">
        <v>0</v>
      </c>
      <c r="D7" s="155"/>
      <c r="E7" s="155"/>
    </row>
    <row r="8" ht="18" customHeight="1" spans="1:5">
      <c r="A8" s="26" t="s">
        <v>1949</v>
      </c>
      <c r="B8" s="155">
        <v>16</v>
      </c>
      <c r="C8" s="155">
        <v>16</v>
      </c>
      <c r="D8" s="155"/>
      <c r="E8" s="155"/>
    </row>
    <row r="9" ht="18" customHeight="1" spans="1:5">
      <c r="A9" s="26" t="s">
        <v>1952</v>
      </c>
      <c r="B9" s="155">
        <v>0</v>
      </c>
      <c r="C9" s="155">
        <v>0</v>
      </c>
      <c r="D9" s="155"/>
      <c r="E9" s="155"/>
    </row>
    <row r="10" ht="18" customHeight="1" spans="1:5">
      <c r="A10" s="26" t="s">
        <v>1955</v>
      </c>
      <c r="B10" s="155">
        <v>603</v>
      </c>
      <c r="C10" s="155">
        <v>603</v>
      </c>
      <c r="D10" s="155"/>
      <c r="E10" s="155"/>
    </row>
    <row r="11" ht="18" customHeight="1" spans="1:5">
      <c r="A11" s="26" t="s">
        <v>1958</v>
      </c>
      <c r="B11" s="155">
        <v>0</v>
      </c>
      <c r="C11" s="155">
        <v>0</v>
      </c>
      <c r="D11" s="155"/>
      <c r="E11" s="155"/>
    </row>
    <row r="12" ht="18" customHeight="1" spans="1:5">
      <c r="A12" s="26" t="s">
        <v>1961</v>
      </c>
      <c r="B12" s="155">
        <v>5101</v>
      </c>
      <c r="C12" s="155">
        <v>5101</v>
      </c>
      <c r="D12" s="155"/>
      <c r="E12" s="155"/>
    </row>
    <row r="13" ht="18" customHeight="1" spans="1:5">
      <c r="A13" s="26" t="s">
        <v>1964</v>
      </c>
      <c r="B13" s="155">
        <v>0</v>
      </c>
      <c r="C13" s="155">
        <v>0</v>
      </c>
      <c r="D13" s="155"/>
      <c r="E13" s="155"/>
    </row>
    <row r="14" ht="18" customHeight="1" spans="1:5">
      <c r="A14" s="26" t="s">
        <v>1967</v>
      </c>
      <c r="B14" s="155">
        <v>4110</v>
      </c>
      <c r="C14" s="155">
        <v>4110</v>
      </c>
      <c r="D14" s="155"/>
      <c r="E14" s="155"/>
    </row>
    <row r="15" ht="18" customHeight="1" spans="1:5">
      <c r="A15" s="26" t="s">
        <v>1970</v>
      </c>
      <c r="B15" s="155">
        <v>78</v>
      </c>
      <c r="C15" s="155">
        <v>78</v>
      </c>
      <c r="D15" s="155"/>
      <c r="E15" s="155"/>
    </row>
    <row r="16" ht="18" customHeight="1" spans="1:5">
      <c r="A16" s="26" t="s">
        <v>1973</v>
      </c>
      <c r="B16" s="155">
        <v>426</v>
      </c>
      <c r="C16" s="155">
        <v>426</v>
      </c>
      <c r="D16" s="155"/>
      <c r="E16" s="155"/>
    </row>
    <row r="17" ht="18" customHeight="1" spans="1:5">
      <c r="A17" s="26" t="s">
        <v>1976</v>
      </c>
      <c r="B17" s="155">
        <v>0</v>
      </c>
      <c r="C17" s="155">
        <v>0</v>
      </c>
      <c r="D17" s="155"/>
      <c r="E17" s="155"/>
    </row>
    <row r="18" ht="18" customHeight="1" spans="1:5">
      <c r="A18" s="26" t="s">
        <v>1979</v>
      </c>
      <c r="B18" s="155">
        <v>0</v>
      </c>
      <c r="C18" s="155">
        <v>0</v>
      </c>
      <c r="D18" s="155"/>
      <c r="E18" s="155"/>
    </row>
    <row r="19" ht="18" customHeight="1" spans="1:5">
      <c r="A19" s="26" t="s">
        <v>1982</v>
      </c>
      <c r="B19" s="155">
        <v>0</v>
      </c>
      <c r="C19" s="155">
        <v>0</v>
      </c>
      <c r="D19" s="155"/>
      <c r="E19" s="155"/>
    </row>
    <row r="20" ht="18" customHeight="1" spans="1:5">
      <c r="A20" s="26" t="s">
        <v>1985</v>
      </c>
      <c r="B20" s="155">
        <v>0</v>
      </c>
      <c r="C20" s="155">
        <v>0</v>
      </c>
      <c r="D20" s="155"/>
      <c r="E20" s="155"/>
    </row>
    <row r="21" ht="18" customHeight="1" spans="1:5">
      <c r="A21" s="26" t="s">
        <v>1988</v>
      </c>
      <c r="B21" s="155">
        <v>-28</v>
      </c>
      <c r="C21" s="155">
        <v>-28</v>
      </c>
      <c r="D21" s="155"/>
      <c r="E21" s="155"/>
    </row>
    <row r="22" ht="18" customHeight="1" spans="1:5">
      <c r="A22" s="26" t="s">
        <v>1991</v>
      </c>
      <c r="B22" s="155">
        <v>0</v>
      </c>
      <c r="C22" s="155">
        <v>0</v>
      </c>
      <c r="D22" s="155"/>
      <c r="E22" s="155"/>
    </row>
    <row r="23" ht="18" customHeight="1" spans="1:5">
      <c r="A23" s="26" t="s">
        <v>1994</v>
      </c>
      <c r="B23" s="155">
        <v>0</v>
      </c>
      <c r="C23" s="155">
        <v>0</v>
      </c>
      <c r="D23" s="155"/>
      <c r="E23" s="155"/>
    </row>
    <row r="24" ht="18" customHeight="1" spans="1:5">
      <c r="A24" s="26" t="s">
        <v>1997</v>
      </c>
      <c r="B24" s="155">
        <v>0</v>
      </c>
      <c r="C24" s="155">
        <v>0</v>
      </c>
      <c r="D24" s="155"/>
      <c r="E24" s="155"/>
    </row>
    <row r="25" ht="18" customHeight="1" spans="1:5">
      <c r="A25" s="26" t="s">
        <v>2000</v>
      </c>
      <c r="B25" s="155">
        <v>0</v>
      </c>
      <c r="C25" s="155">
        <v>0</v>
      </c>
      <c r="D25" s="155"/>
      <c r="E25" s="155"/>
    </row>
    <row r="26" ht="18" customHeight="1" spans="1:5">
      <c r="A26" s="26" t="s">
        <v>2003</v>
      </c>
      <c r="B26" s="155">
        <v>0</v>
      </c>
      <c r="C26" s="155">
        <v>0</v>
      </c>
      <c r="D26" s="155"/>
      <c r="E26" s="155"/>
    </row>
    <row r="27" ht="18" customHeight="1" spans="1:5">
      <c r="A27" s="26" t="s">
        <v>2006</v>
      </c>
      <c r="B27" s="155">
        <v>0</v>
      </c>
      <c r="C27" s="155">
        <v>0</v>
      </c>
      <c r="D27" s="155"/>
      <c r="E27" s="155"/>
    </row>
    <row r="28" ht="18" customHeight="1" spans="1:5">
      <c r="A28" s="26" t="s">
        <v>2008</v>
      </c>
      <c r="B28" s="155">
        <v>0</v>
      </c>
      <c r="C28" s="155">
        <v>0</v>
      </c>
      <c r="D28" s="155"/>
      <c r="E28" s="155"/>
    </row>
    <row r="29" ht="18" customHeight="1" spans="1:5">
      <c r="A29" s="26" t="s">
        <v>2010</v>
      </c>
      <c r="B29" s="155">
        <v>0</v>
      </c>
      <c r="C29" s="155">
        <v>0</v>
      </c>
      <c r="D29" s="155"/>
      <c r="E29" s="155"/>
    </row>
    <row r="30" ht="18" customHeight="1" spans="1:5">
      <c r="A30" s="26" t="s">
        <v>2012</v>
      </c>
      <c r="B30" s="155">
        <v>0</v>
      </c>
      <c r="C30" s="155">
        <v>0</v>
      </c>
      <c r="D30" s="155"/>
      <c r="E30" s="155"/>
    </row>
    <row r="31" ht="18" customHeight="1" spans="1:5">
      <c r="A31" s="26" t="s">
        <v>2013</v>
      </c>
      <c r="B31" s="155">
        <v>0</v>
      </c>
      <c r="C31" s="155">
        <v>0</v>
      </c>
      <c r="D31" s="155"/>
      <c r="E31" s="155"/>
    </row>
    <row r="32" ht="18" customHeight="1" spans="1:5">
      <c r="A32" s="26" t="s">
        <v>2014</v>
      </c>
      <c r="B32" s="155">
        <v>0</v>
      </c>
      <c r="C32" s="155">
        <v>0</v>
      </c>
      <c r="D32" s="155"/>
      <c r="E32" s="155"/>
    </row>
    <row r="33" ht="18" customHeight="1" spans="1:5">
      <c r="A33" s="26" t="s">
        <v>2015</v>
      </c>
      <c r="B33" s="155">
        <v>218</v>
      </c>
      <c r="C33" s="155">
        <v>218</v>
      </c>
      <c r="D33" s="155"/>
      <c r="E33" s="155"/>
    </row>
    <row r="34" ht="18" customHeight="1" spans="1:5">
      <c r="A34" s="26" t="s">
        <v>2016</v>
      </c>
      <c r="B34" s="155">
        <v>0</v>
      </c>
      <c r="C34" s="155">
        <v>0</v>
      </c>
      <c r="D34" s="155"/>
      <c r="E34" s="155"/>
    </row>
    <row r="35" ht="18" customHeight="1" spans="1:5">
      <c r="A35" s="26" t="s">
        <v>2017</v>
      </c>
      <c r="B35" s="155">
        <v>0</v>
      </c>
      <c r="C35" s="155">
        <v>0</v>
      </c>
      <c r="D35" s="155"/>
      <c r="E35" s="155"/>
    </row>
    <row r="36" ht="18" customHeight="1" spans="1:5">
      <c r="A36" s="26" t="s">
        <v>2019</v>
      </c>
      <c r="B36" s="155">
        <v>0</v>
      </c>
      <c r="C36" s="155">
        <v>0</v>
      </c>
      <c r="D36" s="155"/>
      <c r="E36" s="155"/>
    </row>
    <row r="37" ht="18" customHeight="1" spans="1:5">
      <c r="A37" s="26" t="s">
        <v>2021</v>
      </c>
      <c r="B37" s="155">
        <v>0</v>
      </c>
      <c r="C37" s="155">
        <v>0</v>
      </c>
      <c r="D37" s="155"/>
      <c r="E37" s="155"/>
    </row>
    <row r="38" ht="18" customHeight="1" spans="1:5">
      <c r="A38" s="26" t="s">
        <v>2023</v>
      </c>
      <c r="B38" s="155">
        <v>0</v>
      </c>
      <c r="C38" s="155">
        <v>0</v>
      </c>
      <c r="D38" s="155"/>
      <c r="E38" s="155"/>
    </row>
    <row r="39" ht="18" customHeight="1" spans="1:5">
      <c r="A39" s="26" t="s">
        <v>2024</v>
      </c>
      <c r="B39" s="155">
        <v>0</v>
      </c>
      <c r="C39" s="155">
        <v>0</v>
      </c>
      <c r="D39" s="155"/>
      <c r="E39" s="155"/>
    </row>
    <row r="40" ht="18" customHeight="1" spans="1:5">
      <c r="A40" s="26" t="s">
        <v>2025</v>
      </c>
      <c r="B40" s="155">
        <v>0</v>
      </c>
      <c r="C40" s="155">
        <v>0</v>
      </c>
      <c r="D40" s="155"/>
      <c r="E40" s="155"/>
    </row>
    <row r="41" ht="18" customHeight="1" spans="1:5">
      <c r="A41" s="124" t="s">
        <v>2026</v>
      </c>
      <c r="B41" s="155">
        <v>0</v>
      </c>
      <c r="C41" s="155">
        <v>0</v>
      </c>
      <c r="D41" s="155"/>
      <c r="E41" s="155"/>
    </row>
    <row r="42" ht="18" customHeight="1" spans="1:5">
      <c r="A42" s="26" t="s">
        <v>2027</v>
      </c>
      <c r="B42" s="155">
        <v>0</v>
      </c>
      <c r="C42" s="155">
        <v>0</v>
      </c>
      <c r="D42" s="155"/>
      <c r="E42" s="155"/>
    </row>
    <row r="43" ht="18" customHeight="1" spans="1:5">
      <c r="A43" s="26" t="s">
        <v>2028</v>
      </c>
      <c r="B43" s="155">
        <v>297</v>
      </c>
      <c r="C43" s="155">
        <v>297</v>
      </c>
      <c r="D43" s="155"/>
      <c r="E43" s="155"/>
    </row>
    <row r="44" ht="18" customHeight="1" spans="1:5">
      <c r="A44" s="124" t="s">
        <v>2029</v>
      </c>
      <c r="B44" s="155">
        <v>0</v>
      </c>
      <c r="C44" s="155">
        <v>0</v>
      </c>
      <c r="D44" s="155"/>
      <c r="E44" s="155"/>
    </row>
    <row r="45" ht="18" customHeight="1" spans="1:5">
      <c r="A45" s="124" t="s">
        <v>2030</v>
      </c>
      <c r="B45" s="155">
        <v>0</v>
      </c>
      <c r="C45" s="155">
        <v>0</v>
      </c>
      <c r="D45" s="155"/>
      <c r="E45" s="155"/>
    </row>
    <row r="46" ht="18" customHeight="1" spans="1:5">
      <c r="A46" s="26" t="s">
        <v>2031</v>
      </c>
      <c r="B46" s="155">
        <v>0</v>
      </c>
      <c r="C46" s="155">
        <v>0</v>
      </c>
      <c r="D46" s="155"/>
      <c r="E46" s="155"/>
    </row>
    <row r="47" ht="18" customHeight="1" spans="1:5">
      <c r="A47" s="26" t="s">
        <v>2032</v>
      </c>
      <c r="B47" s="155"/>
      <c r="C47" s="155"/>
      <c r="D47" s="155"/>
      <c r="E47" s="155"/>
    </row>
    <row r="48" ht="18" customHeight="1" spans="1:5">
      <c r="A48" s="26" t="s">
        <v>1941</v>
      </c>
      <c r="B48" s="155">
        <v>1122</v>
      </c>
      <c r="C48" s="155">
        <v>1122</v>
      </c>
      <c r="D48" s="155"/>
      <c r="E48" s="155"/>
    </row>
    <row r="49" ht="18" customHeight="1" spans="1:5">
      <c r="A49" s="26" t="s">
        <v>1944</v>
      </c>
      <c r="B49" s="155">
        <v>0</v>
      </c>
      <c r="C49" s="155">
        <v>0</v>
      </c>
      <c r="D49" s="155"/>
      <c r="E49" s="155"/>
    </row>
    <row r="50" ht="18" customHeight="1" spans="1:5">
      <c r="A50" s="26" t="s">
        <v>1947</v>
      </c>
      <c r="B50" s="155">
        <v>0</v>
      </c>
      <c r="C50" s="155">
        <v>0</v>
      </c>
      <c r="D50" s="155"/>
      <c r="E50" s="155"/>
    </row>
    <row r="51" ht="18" customHeight="1" spans="1:5">
      <c r="A51" s="26" t="s">
        <v>1950</v>
      </c>
      <c r="B51" s="155">
        <v>0</v>
      </c>
      <c r="C51" s="155">
        <v>0</v>
      </c>
      <c r="D51" s="155"/>
      <c r="E51" s="155"/>
    </row>
    <row r="52" ht="18" customHeight="1" spans="1:5">
      <c r="A52" s="26" t="s">
        <v>1953</v>
      </c>
      <c r="B52" s="155">
        <v>0</v>
      </c>
      <c r="C52" s="155">
        <v>0</v>
      </c>
      <c r="D52" s="155"/>
      <c r="E52" s="155"/>
    </row>
    <row r="53" ht="18" customHeight="1" spans="1:5">
      <c r="A53" s="26" t="s">
        <v>1956</v>
      </c>
      <c r="B53" s="155">
        <v>0</v>
      </c>
      <c r="C53" s="155">
        <v>0</v>
      </c>
      <c r="D53" s="155"/>
      <c r="E53" s="155"/>
    </row>
    <row r="54" ht="18" customHeight="1" spans="1:5">
      <c r="A54" s="26" t="s">
        <v>1959</v>
      </c>
      <c r="B54" s="155">
        <v>110</v>
      </c>
      <c r="C54" s="155">
        <v>110</v>
      </c>
      <c r="D54" s="155"/>
      <c r="E54" s="155"/>
    </row>
    <row r="55" ht="18" customHeight="1" spans="1:5">
      <c r="A55" s="26" t="s">
        <v>1962</v>
      </c>
      <c r="B55" s="155">
        <v>0</v>
      </c>
      <c r="C55" s="155">
        <v>0</v>
      </c>
      <c r="D55" s="155"/>
      <c r="E55" s="155"/>
    </row>
    <row r="56" ht="18" customHeight="1" spans="1:5">
      <c r="A56" s="26" t="s">
        <v>1965</v>
      </c>
      <c r="B56" s="155">
        <v>0</v>
      </c>
      <c r="C56" s="155">
        <v>0</v>
      </c>
      <c r="D56" s="155"/>
      <c r="E56" s="155"/>
    </row>
    <row r="57" ht="18" customHeight="1" spans="1:5">
      <c r="A57" s="26" t="s">
        <v>1968</v>
      </c>
      <c r="B57" s="155">
        <v>4</v>
      </c>
      <c r="C57" s="155">
        <v>4</v>
      </c>
      <c r="D57" s="155"/>
      <c r="E57" s="155"/>
    </row>
    <row r="58" ht="18" customHeight="1" spans="1:5">
      <c r="A58" s="26" t="s">
        <v>1971</v>
      </c>
      <c r="B58" s="155">
        <v>129</v>
      </c>
      <c r="C58" s="155">
        <v>129</v>
      </c>
      <c r="D58" s="155"/>
      <c r="E58" s="155"/>
    </row>
    <row r="59" ht="18" customHeight="1" spans="1:5">
      <c r="A59" s="26" t="s">
        <v>1974</v>
      </c>
      <c r="B59" s="155">
        <v>0</v>
      </c>
      <c r="C59" s="155">
        <v>0</v>
      </c>
      <c r="D59" s="155"/>
      <c r="E59" s="155"/>
    </row>
    <row r="60" ht="18" customHeight="1" spans="1:5">
      <c r="A60" s="26" t="s">
        <v>1977</v>
      </c>
      <c r="B60" s="155">
        <v>0</v>
      </c>
      <c r="C60" s="155">
        <v>0</v>
      </c>
      <c r="D60" s="155"/>
      <c r="E60" s="155"/>
    </row>
    <row r="61" ht="18" customHeight="1" spans="1:5">
      <c r="A61" s="26" t="s">
        <v>1980</v>
      </c>
      <c r="B61" s="155">
        <v>0</v>
      </c>
      <c r="C61" s="155">
        <v>0</v>
      </c>
      <c r="D61" s="155"/>
      <c r="E61" s="155"/>
    </row>
    <row r="62" ht="18" customHeight="1" spans="1:5">
      <c r="A62" s="26" t="s">
        <v>1983</v>
      </c>
      <c r="B62" s="155">
        <v>0</v>
      </c>
      <c r="C62" s="155">
        <v>0</v>
      </c>
      <c r="D62" s="155"/>
      <c r="E62" s="155"/>
    </row>
    <row r="63" ht="18" customHeight="1" spans="1:5">
      <c r="A63" s="26" t="s">
        <v>1986</v>
      </c>
      <c r="B63" s="155">
        <v>0</v>
      </c>
      <c r="C63" s="155">
        <v>0</v>
      </c>
      <c r="D63" s="155"/>
      <c r="E63" s="155"/>
    </row>
    <row r="64" ht="18" customHeight="1" spans="1:5">
      <c r="A64" s="26" t="s">
        <v>1989</v>
      </c>
      <c r="B64" s="155">
        <v>0</v>
      </c>
      <c r="C64" s="155">
        <v>0</v>
      </c>
      <c r="D64" s="155"/>
      <c r="E64" s="155"/>
    </row>
    <row r="65" ht="18" customHeight="1" spans="1:5">
      <c r="A65" s="26" t="s">
        <v>1992</v>
      </c>
      <c r="B65" s="155">
        <v>0</v>
      </c>
      <c r="C65" s="155">
        <v>0</v>
      </c>
      <c r="D65" s="155"/>
      <c r="E65" s="155"/>
    </row>
    <row r="66" ht="18" customHeight="1" spans="1:5">
      <c r="A66" s="26" t="s">
        <v>1995</v>
      </c>
      <c r="B66" s="155">
        <v>879</v>
      </c>
      <c r="C66" s="155">
        <v>879</v>
      </c>
      <c r="D66" s="155"/>
      <c r="E66" s="155"/>
    </row>
    <row r="67" ht="18" customHeight="1" spans="1:5">
      <c r="A67" s="124" t="s">
        <v>1998</v>
      </c>
      <c r="B67" s="155">
        <v>0</v>
      </c>
      <c r="C67" s="155">
        <v>0</v>
      </c>
      <c r="D67" s="155"/>
      <c r="E67" s="155"/>
    </row>
    <row r="68" ht="18" customHeight="1" spans="1:5">
      <c r="A68" s="26" t="s">
        <v>2001</v>
      </c>
      <c r="B68" s="155">
        <v>0</v>
      </c>
      <c r="C68" s="155">
        <v>0</v>
      </c>
      <c r="D68" s="155"/>
      <c r="E68" s="155"/>
    </row>
    <row r="69" ht="18" customHeight="1" spans="1:5">
      <c r="A69" s="26" t="s">
        <v>2004</v>
      </c>
      <c r="B69" s="155">
        <v>0</v>
      </c>
      <c r="C69" s="155">
        <v>0</v>
      </c>
      <c r="D69" s="155"/>
      <c r="E69" s="155"/>
    </row>
    <row r="70" ht="18" customHeight="1" spans="1:5">
      <c r="A70" s="26" t="s">
        <v>2018</v>
      </c>
      <c r="B70" s="155">
        <v>27398</v>
      </c>
      <c r="C70" s="155">
        <v>27398</v>
      </c>
      <c r="D70" s="155"/>
      <c r="E70" s="155"/>
    </row>
    <row r="71" ht="18" customHeight="1" spans="1:5">
      <c r="A71" s="26" t="s">
        <v>2020</v>
      </c>
      <c r="B71" s="155">
        <v>0</v>
      </c>
      <c r="C71" s="155">
        <v>0</v>
      </c>
      <c r="D71" s="155"/>
      <c r="E71" s="155"/>
    </row>
    <row r="72" ht="18" customHeight="1" spans="1:5">
      <c r="A72" s="26" t="s">
        <v>2022</v>
      </c>
      <c r="B72" s="155">
        <v>27398</v>
      </c>
      <c r="C72" s="155">
        <v>27398</v>
      </c>
      <c r="D72" s="155"/>
      <c r="E72" s="155"/>
    </row>
  </sheetData>
  <mergeCells count="4">
    <mergeCell ref="A1:E1"/>
    <mergeCell ref="A2:C2"/>
    <mergeCell ref="D2:E2"/>
    <mergeCell ref="D3:E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B39" sqref="B39"/>
    </sheetView>
  </sheetViews>
  <sheetFormatPr defaultColWidth="9" defaultRowHeight="13.5" outlineLevelCol="2"/>
  <cols>
    <col min="1" max="1" width="17.5" customWidth="1"/>
    <col min="2" max="2" width="63.875" customWidth="1"/>
    <col min="3" max="3" width="31" customWidth="1"/>
  </cols>
  <sheetData>
    <row r="1" ht="22.5" spans="1:3">
      <c r="A1" s="63" t="s">
        <v>29</v>
      </c>
      <c r="B1" s="63"/>
      <c r="C1" s="63"/>
    </row>
    <row r="2" spans="1:3">
      <c r="A2" s="24" t="s">
        <v>2037</v>
      </c>
      <c r="B2" s="24"/>
      <c r="C2" s="24"/>
    </row>
    <row r="3" spans="1:3">
      <c r="A3" s="24" t="s">
        <v>802</v>
      </c>
      <c r="B3" s="24"/>
      <c r="C3" s="24"/>
    </row>
    <row r="4" spans="1:3">
      <c r="A4" s="64" t="s">
        <v>2038</v>
      </c>
      <c r="B4" s="64"/>
      <c r="C4" s="64"/>
    </row>
    <row r="5" spans="1:3">
      <c r="A5" s="142" t="s">
        <v>142</v>
      </c>
      <c r="B5" s="142" t="s">
        <v>143</v>
      </c>
      <c r="C5" s="143" t="s">
        <v>2039</v>
      </c>
    </row>
    <row r="6" spans="1:3">
      <c r="A6" s="142"/>
      <c r="B6" s="142"/>
      <c r="C6" s="144"/>
    </row>
    <row r="7" spans="1:3">
      <c r="A7" s="142"/>
      <c r="B7" s="142"/>
      <c r="C7" s="145"/>
    </row>
    <row r="8" spans="1:3">
      <c r="A8" s="26"/>
      <c r="B8" s="65" t="s">
        <v>803</v>
      </c>
      <c r="C8" s="146">
        <v>3603</v>
      </c>
    </row>
    <row r="9" spans="1:3">
      <c r="A9" s="26">
        <v>206</v>
      </c>
      <c r="B9" s="117" t="s">
        <v>1097</v>
      </c>
      <c r="C9" s="147">
        <v>110</v>
      </c>
    </row>
    <row r="10" spans="1:3">
      <c r="A10" s="26">
        <v>20603</v>
      </c>
      <c r="B10" s="26" t="s">
        <v>2040</v>
      </c>
      <c r="C10" s="67">
        <v>110</v>
      </c>
    </row>
    <row r="11" spans="1:3">
      <c r="A11" s="26">
        <v>2060302</v>
      </c>
      <c r="B11" s="26" t="s">
        <v>2041</v>
      </c>
      <c r="C11" s="67">
        <v>20</v>
      </c>
    </row>
    <row r="12" spans="1:3">
      <c r="A12" s="26"/>
      <c r="B12" s="26" t="s">
        <v>2042</v>
      </c>
      <c r="C12" s="67">
        <v>20</v>
      </c>
    </row>
    <row r="13" spans="1:3">
      <c r="A13" s="26" t="s">
        <v>2043</v>
      </c>
      <c r="B13" s="26" t="s">
        <v>2044</v>
      </c>
      <c r="C13" s="67">
        <v>90</v>
      </c>
    </row>
    <row r="14" spans="1:3">
      <c r="A14" s="26" t="s">
        <v>2045</v>
      </c>
      <c r="B14" s="26" t="s">
        <v>2046</v>
      </c>
      <c r="C14" s="67">
        <v>90</v>
      </c>
    </row>
    <row r="15" spans="1:3">
      <c r="A15" s="26"/>
      <c r="B15" s="26" t="s">
        <v>2047</v>
      </c>
      <c r="C15" s="67">
        <v>12</v>
      </c>
    </row>
    <row r="16" spans="1:3">
      <c r="A16" s="26"/>
      <c r="B16" s="26" t="s">
        <v>2048</v>
      </c>
      <c r="C16" s="67">
        <v>65</v>
      </c>
    </row>
    <row r="17" spans="1:3">
      <c r="A17" s="26"/>
      <c r="B17" s="26" t="s">
        <v>2049</v>
      </c>
      <c r="C17" s="67">
        <v>13</v>
      </c>
    </row>
    <row r="18" spans="1:3">
      <c r="A18" s="117" t="s">
        <v>2050</v>
      </c>
      <c r="B18" s="117" t="s">
        <v>1290</v>
      </c>
      <c r="C18" s="147">
        <v>40</v>
      </c>
    </row>
    <row r="19" spans="1:3">
      <c r="A19" s="26" t="s">
        <v>2051</v>
      </c>
      <c r="B19" s="26" t="s">
        <v>2052</v>
      </c>
      <c r="C19" s="67">
        <v>40</v>
      </c>
    </row>
    <row r="20" spans="1:3">
      <c r="A20" s="26" t="s">
        <v>2053</v>
      </c>
      <c r="B20" s="26" t="s">
        <v>2054</v>
      </c>
      <c r="C20" s="67">
        <v>40</v>
      </c>
    </row>
    <row r="21" spans="1:3">
      <c r="A21" s="26"/>
      <c r="B21" s="26" t="s">
        <v>2055</v>
      </c>
      <c r="C21" s="67">
        <v>40</v>
      </c>
    </row>
    <row r="22" spans="1:3">
      <c r="A22" s="117" t="s">
        <v>2056</v>
      </c>
      <c r="B22" s="117" t="s">
        <v>1354</v>
      </c>
      <c r="C22" s="147">
        <v>129</v>
      </c>
    </row>
    <row r="23" spans="1:3">
      <c r="A23" s="26" t="s">
        <v>2057</v>
      </c>
      <c r="B23" s="26" t="s">
        <v>2058</v>
      </c>
      <c r="C23" s="67">
        <v>129</v>
      </c>
    </row>
    <row r="24" spans="1:3">
      <c r="A24" s="26" t="s">
        <v>2059</v>
      </c>
      <c r="B24" s="26" t="s">
        <v>2060</v>
      </c>
      <c r="C24" s="67">
        <v>129</v>
      </c>
    </row>
    <row r="25" spans="1:3">
      <c r="A25" s="26"/>
      <c r="B25" s="26" t="s">
        <v>2061</v>
      </c>
      <c r="C25" s="67">
        <v>129</v>
      </c>
    </row>
    <row r="26" spans="1:3">
      <c r="A26" s="26" t="s">
        <v>2062</v>
      </c>
      <c r="B26" s="26" t="s">
        <v>1726</v>
      </c>
      <c r="C26" s="147">
        <v>879</v>
      </c>
    </row>
    <row r="27" spans="1:3">
      <c r="A27" s="26" t="s">
        <v>2063</v>
      </c>
      <c r="B27" s="26" t="s">
        <v>2064</v>
      </c>
      <c r="C27" s="67">
        <v>879</v>
      </c>
    </row>
    <row r="28" spans="1:3">
      <c r="A28" s="26" t="s">
        <v>2065</v>
      </c>
      <c r="B28" s="26" t="s">
        <v>2066</v>
      </c>
      <c r="C28" s="67">
        <v>879</v>
      </c>
    </row>
    <row r="29" spans="1:3">
      <c r="A29" s="26"/>
      <c r="B29" s="26" t="s">
        <v>2067</v>
      </c>
      <c r="C29" s="67">
        <v>879</v>
      </c>
    </row>
  </sheetData>
  <mergeCells count="7">
    <mergeCell ref="A1:C1"/>
    <mergeCell ref="A2:C2"/>
    <mergeCell ref="A3:C3"/>
    <mergeCell ref="A4:C4"/>
    <mergeCell ref="A5:A7"/>
    <mergeCell ref="B5:B7"/>
    <mergeCell ref="C5:C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workbookViewId="0">
      <selection activeCell="F17" sqref="F17"/>
    </sheetView>
  </sheetViews>
  <sheetFormatPr defaultColWidth="9" defaultRowHeight="13.5"/>
  <cols>
    <col min="1" max="1" width="25.375" customWidth="1"/>
    <col min="2" max="2" width="8.625" customWidth="1"/>
    <col min="3" max="3" width="14.75" customWidth="1"/>
    <col min="4" max="4" width="6.5" customWidth="1"/>
    <col min="5" max="5" width="10.375" customWidth="1"/>
    <col min="6" max="6" width="23.25" customWidth="1"/>
    <col min="7" max="7" width="12.375" customWidth="1"/>
    <col min="8" max="8" width="12.8166666666667" customWidth="1"/>
    <col min="9" max="9" width="10.125" customWidth="1"/>
    <col min="10" max="12" width="12.8166666666667" customWidth="1"/>
    <col min="13" max="13" width="8.875" customWidth="1"/>
    <col min="14" max="14" width="6.25" customWidth="1"/>
    <col min="15" max="15" width="12.8166666666667" customWidth="1"/>
    <col min="16" max="16" width="5.75" customWidth="1"/>
    <col min="17" max="21" width="12.8166666666667" customWidth="1"/>
    <col min="22" max="248" width="8"/>
    <col min="249" max="277" width="12.8166666666667" customWidth="1"/>
    <col min="278" max="504" width="8"/>
    <col min="505" max="533" width="12.8166666666667" customWidth="1"/>
    <col min="534" max="760" width="8"/>
    <col min="761" max="789" width="12.8166666666667" customWidth="1"/>
    <col min="790" max="1016" width="8"/>
    <col min="1017" max="1045" width="12.8166666666667" customWidth="1"/>
    <col min="1046" max="1272" width="8"/>
    <col min="1273" max="1301" width="12.8166666666667" customWidth="1"/>
    <col min="1302" max="1528" width="8"/>
    <col min="1529" max="1557" width="12.8166666666667" customWidth="1"/>
    <col min="1558" max="1784" width="8"/>
    <col min="1785" max="1813" width="12.8166666666667" customWidth="1"/>
    <col min="1814" max="2040" width="8"/>
    <col min="2041" max="2069" width="12.8166666666667" customWidth="1"/>
    <col min="2070" max="2296" width="8"/>
    <col min="2297" max="2325" width="12.8166666666667" customWidth="1"/>
    <col min="2326" max="2552" width="8"/>
    <col min="2553" max="2581" width="12.8166666666667" customWidth="1"/>
    <col min="2582" max="2808" width="8"/>
    <col min="2809" max="2837" width="12.8166666666667" customWidth="1"/>
    <col min="2838" max="3064" width="8"/>
    <col min="3065" max="3093" width="12.8166666666667" customWidth="1"/>
    <col min="3094" max="3320" width="8"/>
    <col min="3321" max="3349" width="12.8166666666667" customWidth="1"/>
    <col min="3350" max="3576" width="8"/>
    <col min="3577" max="3605" width="12.8166666666667" customWidth="1"/>
    <col min="3606" max="3832" width="8"/>
    <col min="3833" max="3861" width="12.8166666666667" customWidth="1"/>
    <col min="3862" max="4088" width="8"/>
    <col min="4089" max="4117" width="12.8166666666667" customWidth="1"/>
    <col min="4118" max="4344" width="8"/>
    <col min="4345" max="4373" width="12.8166666666667" customWidth="1"/>
    <col min="4374" max="4600" width="8"/>
    <col min="4601" max="4629" width="12.8166666666667" customWidth="1"/>
    <col min="4630" max="4856" width="8"/>
    <col min="4857" max="4885" width="12.8166666666667" customWidth="1"/>
    <col min="4886" max="5112" width="8"/>
    <col min="5113" max="5141" width="12.8166666666667" customWidth="1"/>
    <col min="5142" max="5368" width="8"/>
    <col min="5369" max="5397" width="12.8166666666667" customWidth="1"/>
    <col min="5398" max="5624" width="8"/>
    <col min="5625" max="5653" width="12.8166666666667" customWidth="1"/>
    <col min="5654" max="5880" width="8"/>
    <col min="5881" max="5909" width="12.8166666666667" customWidth="1"/>
    <col min="5910" max="6136" width="8"/>
    <col min="6137" max="6165" width="12.8166666666667" customWidth="1"/>
    <col min="6166" max="6392" width="8"/>
    <col min="6393" max="6421" width="12.8166666666667" customWidth="1"/>
    <col min="6422" max="6648" width="8"/>
    <col min="6649" max="6677" width="12.8166666666667" customWidth="1"/>
    <col min="6678" max="6904" width="8"/>
    <col min="6905" max="6933" width="12.8166666666667" customWidth="1"/>
    <col min="6934" max="7160" width="8"/>
    <col min="7161" max="7189" width="12.8166666666667" customWidth="1"/>
    <col min="7190" max="7416" width="8"/>
    <col min="7417" max="7445" width="12.8166666666667" customWidth="1"/>
    <col min="7446" max="7672" width="8"/>
    <col min="7673" max="7701" width="12.8166666666667" customWidth="1"/>
    <col min="7702" max="7928" width="8"/>
    <col min="7929" max="7957" width="12.8166666666667" customWidth="1"/>
    <col min="7958" max="8184" width="8"/>
    <col min="8185" max="8213" width="12.8166666666667" customWidth="1"/>
    <col min="8214" max="8440" width="8"/>
    <col min="8441" max="8469" width="12.8166666666667" customWidth="1"/>
    <col min="8470" max="8696" width="8"/>
    <col min="8697" max="8725" width="12.8166666666667" customWidth="1"/>
    <col min="8726" max="8952" width="8"/>
    <col min="8953" max="8981" width="12.8166666666667" customWidth="1"/>
    <col min="8982" max="9208" width="8"/>
    <col min="9209" max="9237" width="12.8166666666667" customWidth="1"/>
    <col min="9238" max="9464" width="8"/>
    <col min="9465" max="9493" width="12.8166666666667" customWidth="1"/>
    <col min="9494" max="9720" width="8"/>
    <col min="9721" max="9749" width="12.8166666666667" customWidth="1"/>
    <col min="9750" max="9976" width="8"/>
    <col min="9977" max="10005" width="12.8166666666667" customWidth="1"/>
    <col min="10006" max="10232" width="8"/>
    <col min="10233" max="10261" width="12.8166666666667" customWidth="1"/>
    <col min="10262" max="10488" width="8"/>
    <col min="10489" max="10517" width="12.8166666666667" customWidth="1"/>
    <col min="10518" max="10744" width="8"/>
    <col min="10745" max="10773" width="12.8166666666667" customWidth="1"/>
    <col min="10774" max="11000" width="8"/>
    <col min="11001" max="11029" width="12.8166666666667" customWidth="1"/>
    <col min="11030" max="11256" width="8"/>
    <col min="11257" max="11285" width="12.8166666666667" customWidth="1"/>
    <col min="11286" max="11512" width="8"/>
    <col min="11513" max="11541" width="12.8166666666667" customWidth="1"/>
    <col min="11542" max="11768" width="8"/>
    <col min="11769" max="11797" width="12.8166666666667" customWidth="1"/>
    <col min="11798" max="12024" width="8"/>
    <col min="12025" max="12053" width="12.8166666666667" customWidth="1"/>
    <col min="12054" max="12280" width="8"/>
    <col min="12281" max="12309" width="12.8166666666667" customWidth="1"/>
    <col min="12310" max="12536" width="8"/>
    <col min="12537" max="12565" width="12.8166666666667" customWidth="1"/>
    <col min="12566" max="12792" width="8"/>
    <col min="12793" max="12821" width="12.8166666666667" customWidth="1"/>
    <col min="12822" max="13048" width="8"/>
    <col min="13049" max="13077" width="12.8166666666667" customWidth="1"/>
    <col min="13078" max="13304" width="8"/>
    <col min="13305" max="13333" width="12.8166666666667" customWidth="1"/>
    <col min="13334" max="13560" width="8"/>
    <col min="13561" max="13589" width="12.8166666666667" customWidth="1"/>
    <col min="13590" max="13816" width="8"/>
    <col min="13817" max="13845" width="12.8166666666667" customWidth="1"/>
    <col min="13846" max="14072" width="8"/>
    <col min="14073" max="14101" width="12.8166666666667" customWidth="1"/>
    <col min="14102" max="14328" width="8"/>
    <col min="14329" max="14357" width="12.8166666666667" customWidth="1"/>
    <col min="14358" max="14584" width="8"/>
    <col min="14585" max="14613" width="12.8166666666667" customWidth="1"/>
    <col min="14614" max="14840" width="8"/>
    <col min="14841" max="14869" width="12.8166666666667" customWidth="1"/>
    <col min="14870" max="15096" width="8"/>
    <col min="15097" max="15125" width="12.8166666666667" customWidth="1"/>
    <col min="15126" max="15352" width="8"/>
    <col min="15353" max="15381" width="12.8166666666667" customWidth="1"/>
    <col min="15382" max="15608" width="8"/>
    <col min="15609" max="15637" width="12.8166666666667" customWidth="1"/>
    <col min="15638" max="15864" width="8"/>
    <col min="15865" max="15893" width="12.8166666666667" customWidth="1"/>
    <col min="15894" max="16120" width="8"/>
    <col min="16121" max="16149" width="12.8166666666667" customWidth="1"/>
    <col min="16150" max="16376" width="8"/>
  </cols>
  <sheetData>
    <row r="1" ht="27" spans="1:29">
      <c r="A1" s="133" t="s">
        <v>31</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row>
    <row r="2" ht="15" customHeight="1" spans="1:10">
      <c r="A2" s="134"/>
      <c r="B2" s="134"/>
      <c r="C2" s="134"/>
      <c r="D2" s="134"/>
      <c r="E2" s="134"/>
      <c r="F2" s="134"/>
      <c r="G2" s="134"/>
      <c r="H2" s="134"/>
      <c r="I2" s="140" t="s">
        <v>2068</v>
      </c>
      <c r="J2" s="134"/>
    </row>
    <row r="3" spans="1:9">
      <c r="A3" s="135"/>
      <c r="B3" s="135"/>
      <c r="C3" s="135"/>
      <c r="D3" s="135"/>
      <c r="E3" s="135"/>
      <c r="F3" s="135"/>
      <c r="G3" s="135"/>
      <c r="H3" s="135"/>
      <c r="I3" s="141" t="s">
        <v>2069</v>
      </c>
    </row>
    <row r="4" s="132" customFormat="1" ht="24" spans="1:21">
      <c r="A4" s="136" t="s">
        <v>2070</v>
      </c>
      <c r="B4" s="136" t="s">
        <v>2071</v>
      </c>
      <c r="C4" s="136" t="s">
        <v>2072</v>
      </c>
      <c r="D4" s="136" t="s">
        <v>2073</v>
      </c>
      <c r="E4" s="137" t="s">
        <v>2074</v>
      </c>
      <c r="F4" s="136" t="s">
        <v>2075</v>
      </c>
      <c r="G4" s="136" t="s">
        <v>2076</v>
      </c>
      <c r="H4" s="136" t="s">
        <v>2077</v>
      </c>
      <c r="I4" s="136" t="s">
        <v>2078</v>
      </c>
      <c r="J4" s="136" t="s">
        <v>2079</v>
      </c>
      <c r="K4" s="136" t="s">
        <v>2080</v>
      </c>
      <c r="L4" s="136" t="s">
        <v>2081</v>
      </c>
      <c r="M4" s="136" t="s">
        <v>2082</v>
      </c>
      <c r="N4" s="136" t="s">
        <v>2083</v>
      </c>
      <c r="O4" s="136" t="s">
        <v>2036</v>
      </c>
      <c r="P4" s="136" t="s">
        <v>2084</v>
      </c>
      <c r="Q4" s="136" t="s">
        <v>2085</v>
      </c>
      <c r="R4" s="136" t="s">
        <v>2086</v>
      </c>
      <c r="S4" s="136" t="s">
        <v>2087</v>
      </c>
      <c r="T4" s="136" t="s">
        <v>2088</v>
      </c>
      <c r="U4" s="136" t="s">
        <v>2089</v>
      </c>
    </row>
    <row r="5" s="132" customFormat="1" ht="12.75" spans="1:21">
      <c r="A5" s="138" t="s">
        <v>2090</v>
      </c>
      <c r="B5" s="138" t="s">
        <v>2091</v>
      </c>
      <c r="C5" s="138" t="s">
        <v>2092</v>
      </c>
      <c r="D5" s="138" t="s">
        <v>2093</v>
      </c>
      <c r="E5" s="138" t="s">
        <v>2094</v>
      </c>
      <c r="F5" s="138" t="s">
        <v>2041</v>
      </c>
      <c r="G5" s="139">
        <v>200000</v>
      </c>
      <c r="H5" s="139">
        <v>200000</v>
      </c>
      <c r="I5" s="138" t="s">
        <v>2095</v>
      </c>
      <c r="J5" s="138" t="s">
        <v>2096</v>
      </c>
      <c r="K5" s="138" t="s">
        <v>2097</v>
      </c>
      <c r="L5" s="138" t="s">
        <v>2098</v>
      </c>
      <c r="M5" s="138" t="s">
        <v>2099</v>
      </c>
      <c r="N5" s="138" t="s">
        <v>2100</v>
      </c>
      <c r="O5" s="138" t="s">
        <v>2101</v>
      </c>
      <c r="P5" s="138" t="s">
        <v>2102</v>
      </c>
      <c r="Q5" s="138" t="s">
        <v>2103</v>
      </c>
      <c r="R5" s="138" t="s">
        <v>2104</v>
      </c>
      <c r="S5" s="138" t="s">
        <v>2105</v>
      </c>
      <c r="T5" s="138" t="s">
        <v>2106</v>
      </c>
      <c r="U5" s="138" t="s">
        <v>2107</v>
      </c>
    </row>
    <row r="6" s="132" customFormat="1" ht="12.75" spans="1:21">
      <c r="A6" s="138" t="s">
        <v>2108</v>
      </c>
      <c r="B6" s="138" t="s">
        <v>2091</v>
      </c>
      <c r="C6" s="138" t="s">
        <v>2092</v>
      </c>
      <c r="D6" s="138" t="s">
        <v>2109</v>
      </c>
      <c r="E6" s="138" t="s">
        <v>2045</v>
      </c>
      <c r="F6" s="138" t="s">
        <v>2110</v>
      </c>
      <c r="G6" s="139">
        <v>121000</v>
      </c>
      <c r="H6" s="139">
        <v>121000</v>
      </c>
      <c r="I6" s="138" t="s">
        <v>2095</v>
      </c>
      <c r="J6" s="138" t="s">
        <v>2096</v>
      </c>
      <c r="K6" s="138" t="s">
        <v>2111</v>
      </c>
      <c r="L6" s="138" t="s">
        <v>2098</v>
      </c>
      <c r="M6" s="138" t="s">
        <v>2099</v>
      </c>
      <c r="N6" s="138" t="s">
        <v>2100</v>
      </c>
      <c r="O6" s="138" t="s">
        <v>2112</v>
      </c>
      <c r="P6" s="138" t="s">
        <v>2113</v>
      </c>
      <c r="Q6" s="138" t="s">
        <v>2103</v>
      </c>
      <c r="R6" s="138" t="s">
        <v>2104</v>
      </c>
      <c r="S6" s="138" t="s">
        <v>2105</v>
      </c>
      <c r="T6" s="138" t="s">
        <v>2106</v>
      </c>
      <c r="U6" s="138" t="s">
        <v>2107</v>
      </c>
    </row>
    <row r="7" s="132" customFormat="1" ht="12.75" spans="1:21">
      <c r="A7" s="138" t="s">
        <v>2114</v>
      </c>
      <c r="B7" s="138" t="s">
        <v>2091</v>
      </c>
      <c r="C7" s="138" t="s">
        <v>2092</v>
      </c>
      <c r="D7" s="138" t="s">
        <v>28</v>
      </c>
      <c r="E7" s="138" t="s">
        <v>2045</v>
      </c>
      <c r="F7" s="138" t="s">
        <v>2110</v>
      </c>
      <c r="G7" s="139">
        <v>500000</v>
      </c>
      <c r="H7" s="139">
        <v>500000</v>
      </c>
      <c r="I7" s="138" t="s">
        <v>2095</v>
      </c>
      <c r="J7" s="138" t="s">
        <v>2096</v>
      </c>
      <c r="K7" s="138" t="s">
        <v>2115</v>
      </c>
      <c r="L7" s="138" t="s">
        <v>2098</v>
      </c>
      <c r="M7" s="138" t="s">
        <v>2099</v>
      </c>
      <c r="N7" s="138" t="s">
        <v>2100</v>
      </c>
      <c r="O7" s="138" t="s">
        <v>2116</v>
      </c>
      <c r="P7" s="138" t="s">
        <v>2117</v>
      </c>
      <c r="Q7" s="138" t="s">
        <v>2103</v>
      </c>
      <c r="R7" s="138" t="s">
        <v>2104</v>
      </c>
      <c r="S7" s="138" t="s">
        <v>2105</v>
      </c>
      <c r="T7" s="138" t="s">
        <v>2106</v>
      </c>
      <c r="U7" s="138" t="s">
        <v>2107</v>
      </c>
    </row>
    <row r="8" s="132" customFormat="1" ht="12.75" spans="1:21">
      <c r="A8" s="138" t="s">
        <v>2114</v>
      </c>
      <c r="B8" s="138" t="s">
        <v>2091</v>
      </c>
      <c r="C8" s="138" t="s">
        <v>2092</v>
      </c>
      <c r="D8" s="138" t="s">
        <v>28</v>
      </c>
      <c r="E8" s="138" t="s">
        <v>2045</v>
      </c>
      <c r="F8" s="138" t="s">
        <v>2110</v>
      </c>
      <c r="G8" s="139">
        <v>100000</v>
      </c>
      <c r="H8" s="139">
        <v>100000</v>
      </c>
      <c r="I8" s="138" t="s">
        <v>2095</v>
      </c>
      <c r="J8" s="138" t="s">
        <v>2096</v>
      </c>
      <c r="K8" s="138" t="s">
        <v>2115</v>
      </c>
      <c r="L8" s="138" t="s">
        <v>2098</v>
      </c>
      <c r="M8" s="138" t="s">
        <v>2099</v>
      </c>
      <c r="N8" s="138" t="s">
        <v>2100</v>
      </c>
      <c r="O8" s="138" t="s">
        <v>2116</v>
      </c>
      <c r="P8" s="138" t="s">
        <v>2118</v>
      </c>
      <c r="Q8" s="138" t="s">
        <v>2103</v>
      </c>
      <c r="R8" s="138" t="s">
        <v>2104</v>
      </c>
      <c r="S8" s="138" t="s">
        <v>2105</v>
      </c>
      <c r="T8" s="138" t="s">
        <v>2106</v>
      </c>
      <c r="U8" s="138" t="s">
        <v>2107</v>
      </c>
    </row>
    <row r="9" s="132" customFormat="1" ht="12.75" spans="1:21">
      <c r="A9" s="138" t="s">
        <v>2114</v>
      </c>
      <c r="B9" s="138" t="s">
        <v>2091</v>
      </c>
      <c r="C9" s="138" t="s">
        <v>2092</v>
      </c>
      <c r="D9" s="138" t="s">
        <v>28</v>
      </c>
      <c r="E9" s="138" t="s">
        <v>2045</v>
      </c>
      <c r="F9" s="138" t="s">
        <v>2110</v>
      </c>
      <c r="G9" s="139">
        <v>50000</v>
      </c>
      <c r="H9" s="139">
        <v>50000</v>
      </c>
      <c r="I9" s="138" t="s">
        <v>2095</v>
      </c>
      <c r="J9" s="138" t="s">
        <v>2096</v>
      </c>
      <c r="K9" s="138" t="s">
        <v>2115</v>
      </c>
      <c r="L9" s="138" t="s">
        <v>2098</v>
      </c>
      <c r="M9" s="138" t="s">
        <v>2099</v>
      </c>
      <c r="N9" s="138" t="s">
        <v>2100</v>
      </c>
      <c r="O9" s="138" t="s">
        <v>2116</v>
      </c>
      <c r="P9" s="138" t="s">
        <v>2119</v>
      </c>
      <c r="Q9" s="138" t="s">
        <v>2103</v>
      </c>
      <c r="R9" s="138" t="s">
        <v>2104</v>
      </c>
      <c r="S9" s="138" t="s">
        <v>2105</v>
      </c>
      <c r="T9" s="138" t="s">
        <v>2106</v>
      </c>
      <c r="U9" s="138" t="s">
        <v>2107</v>
      </c>
    </row>
    <row r="10" s="132" customFormat="1" ht="12.75" spans="1:21">
      <c r="A10" s="138" t="s">
        <v>2114</v>
      </c>
      <c r="B10" s="138" t="s">
        <v>2091</v>
      </c>
      <c r="C10" s="138" t="s">
        <v>2092</v>
      </c>
      <c r="D10" s="138" t="s">
        <v>28</v>
      </c>
      <c r="E10" s="138" t="s">
        <v>2045</v>
      </c>
      <c r="F10" s="138" t="s">
        <v>2110</v>
      </c>
      <c r="G10" s="139">
        <v>100000</v>
      </c>
      <c r="H10" s="139">
        <v>100000</v>
      </c>
      <c r="I10" s="138" t="s">
        <v>2095</v>
      </c>
      <c r="J10" s="138" t="s">
        <v>2096</v>
      </c>
      <c r="K10" s="138" t="s">
        <v>2120</v>
      </c>
      <c r="L10" s="138" t="s">
        <v>2098</v>
      </c>
      <c r="M10" s="138" t="s">
        <v>2099</v>
      </c>
      <c r="N10" s="138" t="s">
        <v>2100</v>
      </c>
      <c r="O10" s="138" t="s">
        <v>2116</v>
      </c>
      <c r="P10" s="138" t="s">
        <v>2121</v>
      </c>
      <c r="Q10" s="138" t="s">
        <v>2103</v>
      </c>
      <c r="R10" s="138" t="s">
        <v>2104</v>
      </c>
      <c r="S10" s="138" t="s">
        <v>2105</v>
      </c>
      <c r="T10" s="138" t="s">
        <v>2106</v>
      </c>
      <c r="U10" s="138" t="s">
        <v>2107</v>
      </c>
    </row>
    <row r="11" s="132" customFormat="1" ht="12.75" spans="1:21">
      <c r="A11" s="138" t="s">
        <v>2114</v>
      </c>
      <c r="B11" s="138" t="s">
        <v>2091</v>
      </c>
      <c r="C11" s="138" t="s">
        <v>2092</v>
      </c>
      <c r="D11" s="138" t="s">
        <v>28</v>
      </c>
      <c r="E11" s="138" t="s">
        <v>2045</v>
      </c>
      <c r="F11" s="138" t="s">
        <v>2110</v>
      </c>
      <c r="G11" s="139">
        <v>20000</v>
      </c>
      <c r="H11" s="139">
        <v>20000</v>
      </c>
      <c r="I11" s="138" t="s">
        <v>2095</v>
      </c>
      <c r="J11" s="138" t="s">
        <v>2096</v>
      </c>
      <c r="K11" s="138" t="s">
        <v>2120</v>
      </c>
      <c r="L11" s="138" t="s">
        <v>2098</v>
      </c>
      <c r="M11" s="138" t="s">
        <v>2099</v>
      </c>
      <c r="N11" s="138" t="s">
        <v>2100</v>
      </c>
      <c r="O11" s="138" t="s">
        <v>2116</v>
      </c>
      <c r="P11" s="138" t="s">
        <v>2122</v>
      </c>
      <c r="Q11" s="138" t="s">
        <v>2103</v>
      </c>
      <c r="R11" s="138" t="s">
        <v>2104</v>
      </c>
      <c r="S11" s="138" t="s">
        <v>2105</v>
      </c>
      <c r="T11" s="138" t="s">
        <v>2106</v>
      </c>
      <c r="U11" s="138" t="s">
        <v>2107</v>
      </c>
    </row>
    <row r="12" s="132" customFormat="1" ht="12.75" spans="1:21">
      <c r="A12" s="138" t="s">
        <v>2114</v>
      </c>
      <c r="B12" s="138" t="s">
        <v>2091</v>
      </c>
      <c r="C12" s="138" t="s">
        <v>2092</v>
      </c>
      <c r="D12" s="138" t="s">
        <v>28</v>
      </c>
      <c r="E12" s="138" t="s">
        <v>2045</v>
      </c>
      <c r="F12" s="138" t="s">
        <v>2110</v>
      </c>
      <c r="G12" s="139">
        <v>10000</v>
      </c>
      <c r="H12" s="139">
        <v>10000</v>
      </c>
      <c r="I12" s="138" t="s">
        <v>2095</v>
      </c>
      <c r="J12" s="138" t="s">
        <v>2096</v>
      </c>
      <c r="K12" s="138" t="s">
        <v>2120</v>
      </c>
      <c r="L12" s="138" t="s">
        <v>2098</v>
      </c>
      <c r="M12" s="138" t="s">
        <v>2099</v>
      </c>
      <c r="N12" s="138" t="s">
        <v>2100</v>
      </c>
      <c r="O12" s="138" t="s">
        <v>2116</v>
      </c>
      <c r="P12" s="138" t="s">
        <v>2123</v>
      </c>
      <c r="Q12" s="138" t="s">
        <v>2103</v>
      </c>
      <c r="R12" s="138" t="s">
        <v>2104</v>
      </c>
      <c r="S12" s="138" t="s">
        <v>2105</v>
      </c>
      <c r="T12" s="138" t="s">
        <v>2106</v>
      </c>
      <c r="U12" s="138" t="s">
        <v>2107</v>
      </c>
    </row>
    <row r="13" s="132" customFormat="1" ht="12.75" spans="1:21">
      <c r="A13" s="138" t="s">
        <v>2124</v>
      </c>
      <c r="B13" s="138" t="s">
        <v>2125</v>
      </c>
      <c r="C13" s="138" t="s">
        <v>2126</v>
      </c>
      <c r="D13" s="138" t="s">
        <v>2127</v>
      </c>
      <c r="E13" s="138" t="s">
        <v>2053</v>
      </c>
      <c r="F13" s="138" t="s">
        <v>2054</v>
      </c>
      <c r="G13" s="139">
        <v>80000</v>
      </c>
      <c r="H13" s="139">
        <v>80000</v>
      </c>
      <c r="I13" s="138" t="s">
        <v>2095</v>
      </c>
      <c r="J13" s="138" t="s">
        <v>2096</v>
      </c>
      <c r="K13" s="138" t="s">
        <v>2128</v>
      </c>
      <c r="L13" s="138" t="s">
        <v>2129</v>
      </c>
      <c r="M13" s="138" t="s">
        <v>2130</v>
      </c>
      <c r="N13" s="138" t="s">
        <v>2131</v>
      </c>
      <c r="O13" s="138" t="s">
        <v>2132</v>
      </c>
      <c r="P13" s="138" t="s">
        <v>2133</v>
      </c>
      <c r="Q13" s="138" t="s">
        <v>2134</v>
      </c>
      <c r="R13" s="138" t="s">
        <v>2104</v>
      </c>
      <c r="S13" s="138" t="s">
        <v>2105</v>
      </c>
      <c r="T13" s="138" t="s">
        <v>2106</v>
      </c>
      <c r="U13" s="138" t="s">
        <v>2135</v>
      </c>
    </row>
    <row r="14" s="132" customFormat="1" ht="12.75" spans="1:21">
      <c r="A14" s="138" t="s">
        <v>2124</v>
      </c>
      <c r="B14" s="138" t="s">
        <v>2136</v>
      </c>
      <c r="C14" s="138" t="s">
        <v>2137</v>
      </c>
      <c r="D14" s="138" t="s">
        <v>2127</v>
      </c>
      <c r="E14" s="138" t="s">
        <v>2053</v>
      </c>
      <c r="F14" s="138" t="s">
        <v>2054</v>
      </c>
      <c r="G14" s="139">
        <v>80000</v>
      </c>
      <c r="H14" s="139">
        <v>80000</v>
      </c>
      <c r="I14" s="138" t="s">
        <v>2095</v>
      </c>
      <c r="J14" s="138" t="s">
        <v>2096</v>
      </c>
      <c r="K14" s="138" t="s">
        <v>2128</v>
      </c>
      <c r="L14" s="138" t="s">
        <v>2129</v>
      </c>
      <c r="M14" s="138" t="s">
        <v>2130</v>
      </c>
      <c r="N14" s="138" t="s">
        <v>2131</v>
      </c>
      <c r="O14" s="138" t="s">
        <v>2132</v>
      </c>
      <c r="P14" s="138" t="s">
        <v>2138</v>
      </c>
      <c r="Q14" s="138" t="s">
        <v>2134</v>
      </c>
      <c r="R14" s="138" t="s">
        <v>2104</v>
      </c>
      <c r="S14" s="138" t="s">
        <v>2105</v>
      </c>
      <c r="T14" s="138" t="s">
        <v>2106</v>
      </c>
      <c r="U14" s="138" t="s">
        <v>2135</v>
      </c>
    </row>
    <row r="15" s="132" customFormat="1" ht="12.75" spans="1:21">
      <c r="A15" s="138" t="s">
        <v>2139</v>
      </c>
      <c r="B15" s="138" t="s">
        <v>2140</v>
      </c>
      <c r="C15" s="138" t="s">
        <v>2141</v>
      </c>
      <c r="D15" s="138" t="s">
        <v>2142</v>
      </c>
      <c r="E15" s="138" t="s">
        <v>2053</v>
      </c>
      <c r="F15" s="138" t="s">
        <v>2054</v>
      </c>
      <c r="G15" s="139">
        <v>200000</v>
      </c>
      <c r="H15" s="139">
        <v>200000</v>
      </c>
      <c r="I15" s="138" t="s">
        <v>2095</v>
      </c>
      <c r="J15" s="138" t="s">
        <v>2096</v>
      </c>
      <c r="K15" s="138" t="s">
        <v>2143</v>
      </c>
      <c r="L15" s="138" t="s">
        <v>2144</v>
      </c>
      <c r="M15" s="138" t="s">
        <v>2145</v>
      </c>
      <c r="N15" s="138" t="s">
        <v>2131</v>
      </c>
      <c r="O15" s="138" t="s">
        <v>2146</v>
      </c>
      <c r="P15" s="138" t="s">
        <v>2147</v>
      </c>
      <c r="Q15" s="138" t="s">
        <v>2134</v>
      </c>
      <c r="R15" s="138" t="s">
        <v>2104</v>
      </c>
      <c r="S15" s="138" t="s">
        <v>2105</v>
      </c>
      <c r="T15" s="138" t="s">
        <v>2106</v>
      </c>
      <c r="U15" s="138" t="s">
        <v>2135</v>
      </c>
    </row>
    <row r="16" s="132" customFormat="1" ht="12.75" spans="1:21">
      <c r="A16" s="138" t="s">
        <v>2124</v>
      </c>
      <c r="B16" s="138" t="s">
        <v>2125</v>
      </c>
      <c r="C16" s="138" t="s">
        <v>2126</v>
      </c>
      <c r="D16" s="138" t="s">
        <v>2148</v>
      </c>
      <c r="E16" s="138" t="s">
        <v>2053</v>
      </c>
      <c r="F16" s="138" t="s">
        <v>2054</v>
      </c>
      <c r="G16" s="139">
        <v>100000</v>
      </c>
      <c r="H16" s="139">
        <v>100000</v>
      </c>
      <c r="I16" s="138" t="s">
        <v>2095</v>
      </c>
      <c r="J16" s="138" t="s">
        <v>2096</v>
      </c>
      <c r="K16" s="138" t="s">
        <v>2149</v>
      </c>
      <c r="L16" s="138" t="s">
        <v>2129</v>
      </c>
      <c r="M16" s="138" t="s">
        <v>2130</v>
      </c>
      <c r="N16" s="138" t="s">
        <v>2131</v>
      </c>
      <c r="O16" s="138" t="s">
        <v>2150</v>
      </c>
      <c r="P16" s="138" t="s">
        <v>2151</v>
      </c>
      <c r="Q16" s="138" t="s">
        <v>2134</v>
      </c>
      <c r="R16" s="138" t="s">
        <v>2104</v>
      </c>
      <c r="S16" s="138" t="s">
        <v>2152</v>
      </c>
      <c r="T16" s="138" t="s">
        <v>2106</v>
      </c>
      <c r="U16" s="138" t="s">
        <v>2135</v>
      </c>
    </row>
    <row r="17" s="132" customFormat="1" ht="12.75" spans="1:21">
      <c r="A17" s="138" t="s">
        <v>2124</v>
      </c>
      <c r="B17" s="138" t="s">
        <v>2125</v>
      </c>
      <c r="C17" s="138" t="s">
        <v>2126</v>
      </c>
      <c r="D17" s="138" t="s">
        <v>2127</v>
      </c>
      <c r="E17" s="138" t="s">
        <v>2053</v>
      </c>
      <c r="F17" s="138" t="s">
        <v>2054</v>
      </c>
      <c r="G17" s="139">
        <v>-100000</v>
      </c>
      <c r="H17" s="139">
        <v>-100000</v>
      </c>
      <c r="I17" s="138" t="s">
        <v>2153</v>
      </c>
      <c r="J17" s="138" t="s">
        <v>2096</v>
      </c>
      <c r="K17" s="138" t="s">
        <v>2149</v>
      </c>
      <c r="L17" s="138" t="s">
        <v>2129</v>
      </c>
      <c r="M17" s="138" t="s">
        <v>2130</v>
      </c>
      <c r="N17" s="138" t="s">
        <v>2131</v>
      </c>
      <c r="O17" s="138" t="s">
        <v>2154</v>
      </c>
      <c r="P17" s="138" t="s">
        <v>2155</v>
      </c>
      <c r="Q17" s="138" t="s">
        <v>2134</v>
      </c>
      <c r="R17" s="138" t="s">
        <v>2104</v>
      </c>
      <c r="S17" s="138" t="s">
        <v>2152</v>
      </c>
      <c r="T17" s="138" t="s">
        <v>2106</v>
      </c>
      <c r="U17" s="138" t="s">
        <v>2135</v>
      </c>
    </row>
    <row r="18" s="132" customFormat="1" ht="12.75" spans="1:21">
      <c r="A18" s="138" t="s">
        <v>2124</v>
      </c>
      <c r="B18" s="138" t="s">
        <v>2125</v>
      </c>
      <c r="C18" s="138" t="s">
        <v>2126</v>
      </c>
      <c r="D18" s="138" t="s">
        <v>2127</v>
      </c>
      <c r="E18" s="138" t="s">
        <v>2053</v>
      </c>
      <c r="F18" s="138" t="s">
        <v>2054</v>
      </c>
      <c r="G18" s="139">
        <v>20000</v>
      </c>
      <c r="H18" s="139">
        <v>20000</v>
      </c>
      <c r="I18" s="138" t="s">
        <v>2095</v>
      </c>
      <c r="J18" s="138" t="s">
        <v>2096</v>
      </c>
      <c r="K18" s="138" t="s">
        <v>2156</v>
      </c>
      <c r="L18" s="138" t="s">
        <v>2129</v>
      </c>
      <c r="M18" s="138" t="s">
        <v>2130</v>
      </c>
      <c r="N18" s="138" t="s">
        <v>2100</v>
      </c>
      <c r="O18" s="138" t="s">
        <v>2132</v>
      </c>
      <c r="P18" s="138" t="s">
        <v>2157</v>
      </c>
      <c r="Q18" s="138" t="s">
        <v>2134</v>
      </c>
      <c r="R18" s="138" t="s">
        <v>2104</v>
      </c>
      <c r="S18" s="138" t="s">
        <v>2105</v>
      </c>
      <c r="T18" s="138" t="s">
        <v>2106</v>
      </c>
      <c r="U18" s="138" t="s">
        <v>2135</v>
      </c>
    </row>
    <row r="19" s="132" customFormat="1" ht="12.75" spans="1:21">
      <c r="A19" s="138" t="s">
        <v>2124</v>
      </c>
      <c r="B19" s="138" t="s">
        <v>2136</v>
      </c>
      <c r="C19" s="138" t="s">
        <v>2137</v>
      </c>
      <c r="D19" s="138" t="s">
        <v>2148</v>
      </c>
      <c r="E19" s="138" t="s">
        <v>2053</v>
      </c>
      <c r="F19" s="138" t="s">
        <v>2054</v>
      </c>
      <c r="G19" s="139">
        <v>100000</v>
      </c>
      <c r="H19" s="139">
        <v>100000</v>
      </c>
      <c r="I19" s="138" t="s">
        <v>2095</v>
      </c>
      <c r="J19" s="138" t="s">
        <v>2096</v>
      </c>
      <c r="K19" s="138" t="s">
        <v>2149</v>
      </c>
      <c r="L19" s="138" t="s">
        <v>2129</v>
      </c>
      <c r="M19" s="138" t="s">
        <v>2130</v>
      </c>
      <c r="N19" s="138" t="s">
        <v>2131</v>
      </c>
      <c r="O19" s="138" t="s">
        <v>2150</v>
      </c>
      <c r="P19" s="138" t="s">
        <v>2158</v>
      </c>
      <c r="Q19" s="138" t="s">
        <v>2134</v>
      </c>
      <c r="R19" s="138" t="s">
        <v>2104</v>
      </c>
      <c r="S19" s="138" t="s">
        <v>2152</v>
      </c>
      <c r="T19" s="138" t="s">
        <v>2106</v>
      </c>
      <c r="U19" s="138" t="s">
        <v>2135</v>
      </c>
    </row>
    <row r="20" s="132" customFormat="1" ht="12.75" spans="1:21">
      <c r="A20" s="138" t="s">
        <v>2124</v>
      </c>
      <c r="B20" s="138" t="s">
        <v>2136</v>
      </c>
      <c r="C20" s="138" t="s">
        <v>2137</v>
      </c>
      <c r="D20" s="138" t="s">
        <v>2127</v>
      </c>
      <c r="E20" s="138" t="s">
        <v>2053</v>
      </c>
      <c r="F20" s="138" t="s">
        <v>2054</v>
      </c>
      <c r="G20" s="139">
        <v>-100000</v>
      </c>
      <c r="H20" s="139">
        <v>-100000</v>
      </c>
      <c r="I20" s="138" t="s">
        <v>2153</v>
      </c>
      <c r="J20" s="138" t="s">
        <v>2096</v>
      </c>
      <c r="K20" s="138" t="s">
        <v>2149</v>
      </c>
      <c r="L20" s="138" t="s">
        <v>2129</v>
      </c>
      <c r="M20" s="138" t="s">
        <v>2130</v>
      </c>
      <c r="N20" s="138" t="s">
        <v>2131</v>
      </c>
      <c r="O20" s="138" t="s">
        <v>2154</v>
      </c>
      <c r="P20" s="138" t="s">
        <v>2159</v>
      </c>
      <c r="Q20" s="138" t="s">
        <v>2134</v>
      </c>
      <c r="R20" s="138" t="s">
        <v>2104</v>
      </c>
      <c r="S20" s="138" t="s">
        <v>2152</v>
      </c>
      <c r="T20" s="138" t="s">
        <v>2106</v>
      </c>
      <c r="U20" s="138" t="s">
        <v>2135</v>
      </c>
    </row>
    <row r="21" s="132" customFormat="1" ht="12.75" spans="1:21">
      <c r="A21" s="138" t="s">
        <v>2124</v>
      </c>
      <c r="B21" s="138" t="s">
        <v>2136</v>
      </c>
      <c r="C21" s="138" t="s">
        <v>2137</v>
      </c>
      <c r="D21" s="138" t="s">
        <v>2127</v>
      </c>
      <c r="E21" s="138" t="s">
        <v>2053</v>
      </c>
      <c r="F21" s="138" t="s">
        <v>2054</v>
      </c>
      <c r="G21" s="139">
        <v>20000</v>
      </c>
      <c r="H21" s="139">
        <v>20000</v>
      </c>
      <c r="I21" s="138" t="s">
        <v>2095</v>
      </c>
      <c r="J21" s="138" t="s">
        <v>2096</v>
      </c>
      <c r="K21" s="138" t="s">
        <v>2156</v>
      </c>
      <c r="L21" s="138" t="s">
        <v>2129</v>
      </c>
      <c r="M21" s="138" t="s">
        <v>2130</v>
      </c>
      <c r="N21" s="138" t="s">
        <v>2100</v>
      </c>
      <c r="O21" s="138" t="s">
        <v>2132</v>
      </c>
      <c r="P21" s="138" t="s">
        <v>2160</v>
      </c>
      <c r="Q21" s="138" t="s">
        <v>2134</v>
      </c>
      <c r="R21" s="138" t="s">
        <v>2104</v>
      </c>
      <c r="S21" s="138" t="s">
        <v>2105</v>
      </c>
      <c r="T21" s="138" t="s">
        <v>2106</v>
      </c>
      <c r="U21" s="138" t="s">
        <v>2135</v>
      </c>
    </row>
    <row r="22" s="132" customFormat="1" ht="12.75" spans="1:21">
      <c r="A22" s="138" t="s">
        <v>2161</v>
      </c>
      <c r="B22" s="138" t="s">
        <v>2162</v>
      </c>
      <c r="C22" s="138" t="s">
        <v>2163</v>
      </c>
      <c r="D22" s="138" t="s">
        <v>2164</v>
      </c>
      <c r="E22" s="138" t="s">
        <v>2059</v>
      </c>
      <c r="F22" s="138" t="s">
        <v>2060</v>
      </c>
      <c r="G22" s="139">
        <v>1287000</v>
      </c>
      <c r="H22" s="139">
        <v>1287000</v>
      </c>
      <c r="I22" s="138" t="s">
        <v>2095</v>
      </c>
      <c r="J22" s="138" t="s">
        <v>2096</v>
      </c>
      <c r="K22" s="138" t="s">
        <v>2165</v>
      </c>
      <c r="L22" s="138" t="s">
        <v>2098</v>
      </c>
      <c r="M22" s="138" t="s">
        <v>2099</v>
      </c>
      <c r="N22" s="138" t="s">
        <v>2100</v>
      </c>
      <c r="O22" s="138" t="s">
        <v>2166</v>
      </c>
      <c r="P22" s="138" t="s">
        <v>2167</v>
      </c>
      <c r="Q22" s="138" t="s">
        <v>2103</v>
      </c>
      <c r="R22" s="138" t="s">
        <v>2104</v>
      </c>
      <c r="S22" s="138" t="s">
        <v>2152</v>
      </c>
      <c r="T22" s="138" t="s">
        <v>2106</v>
      </c>
      <c r="U22" s="138" t="s">
        <v>2107</v>
      </c>
    </row>
    <row r="23" s="132" customFormat="1" ht="12.75" spans="1:21">
      <c r="A23" s="138" t="s">
        <v>2168</v>
      </c>
      <c r="B23" s="138" t="s">
        <v>2169</v>
      </c>
      <c r="C23" s="138" t="s">
        <v>2170</v>
      </c>
      <c r="D23" s="138" t="s">
        <v>2142</v>
      </c>
      <c r="E23" s="138" t="s">
        <v>2065</v>
      </c>
      <c r="F23" s="138" t="s">
        <v>2066</v>
      </c>
      <c r="G23" s="139">
        <v>8790000</v>
      </c>
      <c r="H23" s="139">
        <v>8790000</v>
      </c>
      <c r="I23" s="138" t="s">
        <v>2095</v>
      </c>
      <c r="J23" s="138" t="s">
        <v>2096</v>
      </c>
      <c r="K23" s="138" t="s">
        <v>2171</v>
      </c>
      <c r="L23" s="138" t="s">
        <v>2098</v>
      </c>
      <c r="M23" s="138" t="s">
        <v>2099</v>
      </c>
      <c r="N23" s="138" t="s">
        <v>2100</v>
      </c>
      <c r="O23" s="138" t="s">
        <v>2154</v>
      </c>
      <c r="P23" s="138" t="s">
        <v>2172</v>
      </c>
      <c r="Q23" s="138" t="s">
        <v>2173</v>
      </c>
      <c r="R23" s="138" t="s">
        <v>2104</v>
      </c>
      <c r="S23" s="138" t="s">
        <v>2152</v>
      </c>
      <c r="T23" s="138" t="s">
        <v>2106</v>
      </c>
      <c r="U23" s="138" t="s">
        <v>2174</v>
      </c>
    </row>
  </sheetData>
  <mergeCells count="1">
    <mergeCell ref="A1:AC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5" sqref="B5"/>
    </sheetView>
  </sheetViews>
  <sheetFormatPr defaultColWidth="9" defaultRowHeight="13.5" outlineLevelRow="3" outlineLevelCol="2"/>
  <cols>
    <col min="1" max="3" width="33.125" customWidth="1"/>
  </cols>
  <sheetData>
    <row r="1" ht="50" customHeight="1" spans="1:3">
      <c r="A1" s="63" t="s">
        <v>33</v>
      </c>
      <c r="B1" s="63"/>
      <c r="C1" s="63"/>
    </row>
    <row r="2" ht="18" customHeight="1" spans="1:3">
      <c r="A2" s="63"/>
      <c r="B2" s="89" t="s">
        <v>2175</v>
      </c>
      <c r="C2" s="96" t="s">
        <v>802</v>
      </c>
    </row>
    <row r="3" ht="26" customHeight="1" spans="1:3">
      <c r="A3" s="26" t="s">
        <v>2176</v>
      </c>
      <c r="B3" s="28">
        <v>103414</v>
      </c>
      <c r="C3" s="27"/>
    </row>
    <row r="4" ht="26" customHeight="1" spans="1:3">
      <c r="A4" s="26" t="s">
        <v>2177</v>
      </c>
      <c r="B4" s="28">
        <v>4471</v>
      </c>
      <c r="C4" s="27" t="s">
        <v>2178</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C8" sqref="C8"/>
    </sheetView>
  </sheetViews>
  <sheetFormatPr defaultColWidth="9" defaultRowHeight="13.5" outlineLevelRow="7" outlineLevelCol="1"/>
  <cols>
    <col min="1" max="1" width="33.125" customWidth="1"/>
    <col min="2" max="2" width="51.125" customWidth="1"/>
  </cols>
  <sheetData>
    <row r="1" ht="65" customHeight="1" spans="1:2">
      <c r="A1" s="23" t="s">
        <v>35</v>
      </c>
      <c r="B1" s="23"/>
    </row>
    <row r="2" ht="30" customHeight="1" spans="1:2">
      <c r="A2" s="24" t="s">
        <v>2179</v>
      </c>
      <c r="B2" s="24"/>
    </row>
    <row r="3" spans="1:2">
      <c r="A3" s="24" t="s">
        <v>79</v>
      </c>
      <c r="B3" s="24"/>
    </row>
    <row r="4" ht="40" customHeight="1" spans="1:2">
      <c r="A4" s="25" t="s">
        <v>1910</v>
      </c>
      <c r="B4" s="25" t="s">
        <v>83</v>
      </c>
    </row>
    <row r="5" ht="40" customHeight="1" spans="1:2">
      <c r="A5" s="26" t="s">
        <v>2180</v>
      </c>
      <c r="B5" s="28">
        <v>4472</v>
      </c>
    </row>
    <row r="6" ht="40" customHeight="1" spans="1:2">
      <c r="A6" s="26" t="s">
        <v>2181</v>
      </c>
      <c r="B6" s="28">
        <v>800</v>
      </c>
    </row>
    <row r="7" ht="40" customHeight="1" spans="1:2">
      <c r="A7" s="26" t="s">
        <v>2182</v>
      </c>
      <c r="B7" s="28">
        <v>801</v>
      </c>
    </row>
    <row r="8" ht="40" customHeight="1" spans="1:2">
      <c r="A8" s="26" t="s">
        <v>2183</v>
      </c>
      <c r="B8" s="28">
        <v>4471</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showGridLines="0" showZeros="0" topLeftCell="D1" workbookViewId="0">
      <selection activeCell="A2" sqref="A2:J2"/>
    </sheetView>
  </sheetViews>
  <sheetFormatPr defaultColWidth="9.10833333333333" defaultRowHeight="14.25"/>
  <cols>
    <col min="1" max="1" width="36.2166666666667" style="54" customWidth="1"/>
    <col min="2" max="6" width="16" style="54" customWidth="1"/>
    <col min="7" max="7" width="34" style="54" customWidth="1"/>
    <col min="8" max="12" width="15.1083333333333" style="54" customWidth="1"/>
    <col min="13" max="17" width="9.10833333333333" style="54" customWidth="1"/>
    <col min="18" max="260" width="9.10833333333333" style="55" customWidth="1"/>
    <col min="261" max="261" width="36.2166666666667" style="55" customWidth="1"/>
    <col min="262" max="264" width="16" style="55" customWidth="1"/>
    <col min="265" max="265" width="34" style="55" customWidth="1"/>
    <col min="266" max="268" width="15.1083333333333" style="55" customWidth="1"/>
    <col min="269" max="273" width="9.10833333333333" style="55" hidden="1" customWidth="1"/>
    <col min="274" max="516" width="9.10833333333333" style="55" customWidth="1"/>
    <col min="517" max="517" width="36.2166666666667" style="55" customWidth="1"/>
    <col min="518" max="520" width="16" style="55" customWidth="1"/>
    <col min="521" max="521" width="34" style="55" customWidth="1"/>
    <col min="522" max="524" width="15.1083333333333" style="55" customWidth="1"/>
    <col min="525" max="529" width="9.10833333333333" style="55" hidden="1" customWidth="1"/>
    <col min="530" max="772" width="9.10833333333333" style="55" customWidth="1"/>
    <col min="773" max="773" width="36.2166666666667" style="55" customWidth="1"/>
    <col min="774" max="776" width="16" style="55" customWidth="1"/>
    <col min="777" max="777" width="34" style="55" customWidth="1"/>
    <col min="778" max="780" width="15.1083333333333" style="55" customWidth="1"/>
    <col min="781" max="785" width="9.10833333333333" style="55" hidden="1" customWidth="1"/>
    <col min="786" max="1028" width="9.10833333333333" style="55" customWidth="1"/>
    <col min="1029" max="1029" width="36.2166666666667" style="55" customWidth="1"/>
    <col min="1030" max="1032" width="16" style="55" customWidth="1"/>
    <col min="1033" max="1033" width="34" style="55" customWidth="1"/>
    <col min="1034" max="1036" width="15.1083333333333" style="55" customWidth="1"/>
    <col min="1037" max="1041" width="9.10833333333333" style="55" hidden="1" customWidth="1"/>
    <col min="1042" max="1284" width="9.10833333333333" style="55" customWidth="1"/>
    <col min="1285" max="1285" width="36.2166666666667" style="55" customWidth="1"/>
    <col min="1286" max="1288" width="16" style="55" customWidth="1"/>
    <col min="1289" max="1289" width="34" style="55" customWidth="1"/>
    <col min="1290" max="1292" width="15.1083333333333" style="55" customWidth="1"/>
    <col min="1293" max="1297" width="9.10833333333333" style="55" hidden="1" customWidth="1"/>
    <col min="1298" max="1540" width="9.10833333333333" style="55" customWidth="1"/>
    <col min="1541" max="1541" width="36.2166666666667" style="55" customWidth="1"/>
    <col min="1542" max="1544" width="16" style="55" customWidth="1"/>
    <col min="1545" max="1545" width="34" style="55" customWidth="1"/>
    <col min="1546" max="1548" width="15.1083333333333" style="55" customWidth="1"/>
    <col min="1549" max="1553" width="9.10833333333333" style="55" hidden="1" customWidth="1"/>
    <col min="1554" max="1796" width="9.10833333333333" style="55" customWidth="1"/>
    <col min="1797" max="1797" width="36.2166666666667" style="55" customWidth="1"/>
    <col min="1798" max="1800" width="16" style="55" customWidth="1"/>
    <col min="1801" max="1801" width="34" style="55" customWidth="1"/>
    <col min="1802" max="1804" width="15.1083333333333" style="55" customWidth="1"/>
    <col min="1805" max="1809" width="9.10833333333333" style="55" hidden="1" customWidth="1"/>
    <col min="1810" max="2052" width="9.10833333333333" style="55" customWidth="1"/>
    <col min="2053" max="2053" width="36.2166666666667" style="55" customWidth="1"/>
    <col min="2054" max="2056" width="16" style="55" customWidth="1"/>
    <col min="2057" max="2057" width="34" style="55" customWidth="1"/>
    <col min="2058" max="2060" width="15.1083333333333" style="55" customWidth="1"/>
    <col min="2061" max="2065" width="9.10833333333333" style="55" hidden="1" customWidth="1"/>
    <col min="2066" max="2308" width="9.10833333333333" style="55" customWidth="1"/>
    <col min="2309" max="2309" width="36.2166666666667" style="55" customWidth="1"/>
    <col min="2310" max="2312" width="16" style="55" customWidth="1"/>
    <col min="2313" max="2313" width="34" style="55" customWidth="1"/>
    <col min="2314" max="2316" width="15.1083333333333" style="55" customWidth="1"/>
    <col min="2317" max="2321" width="9.10833333333333" style="55" hidden="1" customWidth="1"/>
    <col min="2322" max="2564" width="9.10833333333333" style="55" customWidth="1"/>
    <col min="2565" max="2565" width="36.2166666666667" style="55" customWidth="1"/>
    <col min="2566" max="2568" width="16" style="55" customWidth="1"/>
    <col min="2569" max="2569" width="34" style="55" customWidth="1"/>
    <col min="2570" max="2572" width="15.1083333333333" style="55" customWidth="1"/>
    <col min="2573" max="2577" width="9.10833333333333" style="55" hidden="1" customWidth="1"/>
    <col min="2578" max="2820" width="9.10833333333333" style="55" customWidth="1"/>
    <col min="2821" max="2821" width="36.2166666666667" style="55" customWidth="1"/>
    <col min="2822" max="2824" width="16" style="55" customWidth="1"/>
    <col min="2825" max="2825" width="34" style="55" customWidth="1"/>
    <col min="2826" max="2828" width="15.1083333333333" style="55" customWidth="1"/>
    <col min="2829" max="2833" width="9.10833333333333" style="55" hidden="1" customWidth="1"/>
    <col min="2834" max="3076" width="9.10833333333333" style="55" customWidth="1"/>
    <col min="3077" max="3077" width="36.2166666666667" style="55" customWidth="1"/>
    <col min="3078" max="3080" width="16" style="55" customWidth="1"/>
    <col min="3081" max="3081" width="34" style="55" customWidth="1"/>
    <col min="3082" max="3084" width="15.1083333333333" style="55" customWidth="1"/>
    <col min="3085" max="3089" width="9.10833333333333" style="55" hidden="1" customWidth="1"/>
    <col min="3090" max="3332" width="9.10833333333333" style="55" customWidth="1"/>
    <col min="3333" max="3333" width="36.2166666666667" style="55" customWidth="1"/>
    <col min="3334" max="3336" width="16" style="55" customWidth="1"/>
    <col min="3337" max="3337" width="34" style="55" customWidth="1"/>
    <col min="3338" max="3340" width="15.1083333333333" style="55" customWidth="1"/>
    <col min="3341" max="3345" width="9.10833333333333" style="55" hidden="1" customWidth="1"/>
    <col min="3346" max="3588" width="9.10833333333333" style="55" customWidth="1"/>
    <col min="3589" max="3589" width="36.2166666666667" style="55" customWidth="1"/>
    <col min="3590" max="3592" width="16" style="55" customWidth="1"/>
    <col min="3593" max="3593" width="34" style="55" customWidth="1"/>
    <col min="3594" max="3596" width="15.1083333333333" style="55" customWidth="1"/>
    <col min="3597" max="3601" width="9.10833333333333" style="55" hidden="1" customWidth="1"/>
    <col min="3602" max="3844" width="9.10833333333333" style="55" customWidth="1"/>
    <col min="3845" max="3845" width="36.2166666666667" style="55" customWidth="1"/>
    <col min="3846" max="3848" width="16" style="55" customWidth="1"/>
    <col min="3849" max="3849" width="34" style="55" customWidth="1"/>
    <col min="3850" max="3852" width="15.1083333333333" style="55" customWidth="1"/>
    <col min="3853" max="3857" width="9.10833333333333" style="55" hidden="1" customWidth="1"/>
    <col min="3858" max="4100" width="9.10833333333333" style="55" customWidth="1"/>
    <col min="4101" max="4101" width="36.2166666666667" style="55" customWidth="1"/>
    <col min="4102" max="4104" width="16" style="55" customWidth="1"/>
    <col min="4105" max="4105" width="34" style="55" customWidth="1"/>
    <col min="4106" max="4108" width="15.1083333333333" style="55" customWidth="1"/>
    <col min="4109" max="4113" width="9.10833333333333" style="55" hidden="1" customWidth="1"/>
    <col min="4114" max="4356" width="9.10833333333333" style="55" customWidth="1"/>
    <col min="4357" max="4357" width="36.2166666666667" style="55" customWidth="1"/>
    <col min="4358" max="4360" width="16" style="55" customWidth="1"/>
    <col min="4361" max="4361" width="34" style="55" customWidth="1"/>
    <col min="4362" max="4364" width="15.1083333333333" style="55" customWidth="1"/>
    <col min="4365" max="4369" width="9.10833333333333" style="55" hidden="1" customWidth="1"/>
    <col min="4370" max="4612" width="9.10833333333333" style="55" customWidth="1"/>
    <col min="4613" max="4613" width="36.2166666666667" style="55" customWidth="1"/>
    <col min="4614" max="4616" width="16" style="55" customWidth="1"/>
    <col min="4617" max="4617" width="34" style="55" customWidth="1"/>
    <col min="4618" max="4620" width="15.1083333333333" style="55" customWidth="1"/>
    <col min="4621" max="4625" width="9.10833333333333" style="55" hidden="1" customWidth="1"/>
    <col min="4626" max="4868" width="9.10833333333333" style="55" customWidth="1"/>
    <col min="4869" max="4869" width="36.2166666666667" style="55" customWidth="1"/>
    <col min="4870" max="4872" width="16" style="55" customWidth="1"/>
    <col min="4873" max="4873" width="34" style="55" customWidth="1"/>
    <col min="4874" max="4876" width="15.1083333333333" style="55" customWidth="1"/>
    <col min="4877" max="4881" width="9.10833333333333" style="55" hidden="1" customWidth="1"/>
    <col min="4882" max="5124" width="9.10833333333333" style="55" customWidth="1"/>
    <col min="5125" max="5125" width="36.2166666666667" style="55" customWidth="1"/>
    <col min="5126" max="5128" width="16" style="55" customWidth="1"/>
    <col min="5129" max="5129" width="34" style="55" customWidth="1"/>
    <col min="5130" max="5132" width="15.1083333333333" style="55" customWidth="1"/>
    <col min="5133" max="5137" width="9.10833333333333" style="55" hidden="1" customWidth="1"/>
    <col min="5138" max="5380" width="9.10833333333333" style="55" customWidth="1"/>
    <col min="5381" max="5381" width="36.2166666666667" style="55" customWidth="1"/>
    <col min="5382" max="5384" width="16" style="55" customWidth="1"/>
    <col min="5385" max="5385" width="34" style="55" customWidth="1"/>
    <col min="5386" max="5388" width="15.1083333333333" style="55" customWidth="1"/>
    <col min="5389" max="5393" width="9.10833333333333" style="55" hidden="1" customWidth="1"/>
    <col min="5394" max="5636" width="9.10833333333333" style="55" customWidth="1"/>
    <col min="5637" max="5637" width="36.2166666666667" style="55" customWidth="1"/>
    <col min="5638" max="5640" width="16" style="55" customWidth="1"/>
    <col min="5641" max="5641" width="34" style="55" customWidth="1"/>
    <col min="5642" max="5644" width="15.1083333333333" style="55" customWidth="1"/>
    <col min="5645" max="5649" width="9.10833333333333" style="55" hidden="1" customWidth="1"/>
    <col min="5650" max="5892" width="9.10833333333333" style="55" customWidth="1"/>
    <col min="5893" max="5893" width="36.2166666666667" style="55" customWidth="1"/>
    <col min="5894" max="5896" width="16" style="55" customWidth="1"/>
    <col min="5897" max="5897" width="34" style="55" customWidth="1"/>
    <col min="5898" max="5900" width="15.1083333333333" style="55" customWidth="1"/>
    <col min="5901" max="5905" width="9.10833333333333" style="55" hidden="1" customWidth="1"/>
    <col min="5906" max="6148" width="9.10833333333333" style="55" customWidth="1"/>
    <col min="6149" max="6149" width="36.2166666666667" style="55" customWidth="1"/>
    <col min="6150" max="6152" width="16" style="55" customWidth="1"/>
    <col min="6153" max="6153" width="34" style="55" customWidth="1"/>
    <col min="6154" max="6156" width="15.1083333333333" style="55" customWidth="1"/>
    <col min="6157" max="6161" width="9.10833333333333" style="55" hidden="1" customWidth="1"/>
    <col min="6162" max="6404" width="9.10833333333333" style="55" customWidth="1"/>
    <col min="6405" max="6405" width="36.2166666666667" style="55" customWidth="1"/>
    <col min="6406" max="6408" width="16" style="55" customWidth="1"/>
    <col min="6409" max="6409" width="34" style="55" customWidth="1"/>
    <col min="6410" max="6412" width="15.1083333333333" style="55" customWidth="1"/>
    <col min="6413" max="6417" width="9.10833333333333" style="55" hidden="1" customWidth="1"/>
    <col min="6418" max="6660" width="9.10833333333333" style="55" customWidth="1"/>
    <col min="6661" max="6661" width="36.2166666666667" style="55" customWidth="1"/>
    <col min="6662" max="6664" width="16" style="55" customWidth="1"/>
    <col min="6665" max="6665" width="34" style="55" customWidth="1"/>
    <col min="6666" max="6668" width="15.1083333333333" style="55" customWidth="1"/>
    <col min="6669" max="6673" width="9.10833333333333" style="55" hidden="1" customWidth="1"/>
    <col min="6674" max="6916" width="9.10833333333333" style="55" customWidth="1"/>
    <col min="6917" max="6917" width="36.2166666666667" style="55" customWidth="1"/>
    <col min="6918" max="6920" width="16" style="55" customWidth="1"/>
    <col min="6921" max="6921" width="34" style="55" customWidth="1"/>
    <col min="6922" max="6924" width="15.1083333333333" style="55" customWidth="1"/>
    <col min="6925" max="6929" width="9.10833333333333" style="55" hidden="1" customWidth="1"/>
    <col min="6930" max="7172" width="9.10833333333333" style="55" customWidth="1"/>
    <col min="7173" max="7173" width="36.2166666666667" style="55" customWidth="1"/>
    <col min="7174" max="7176" width="16" style="55" customWidth="1"/>
    <col min="7177" max="7177" width="34" style="55" customWidth="1"/>
    <col min="7178" max="7180" width="15.1083333333333" style="55" customWidth="1"/>
    <col min="7181" max="7185" width="9.10833333333333" style="55" hidden="1" customWidth="1"/>
    <col min="7186" max="7428" width="9.10833333333333" style="55" customWidth="1"/>
    <col min="7429" max="7429" width="36.2166666666667" style="55" customWidth="1"/>
    <col min="7430" max="7432" width="16" style="55" customWidth="1"/>
    <col min="7433" max="7433" width="34" style="55" customWidth="1"/>
    <col min="7434" max="7436" width="15.1083333333333" style="55" customWidth="1"/>
    <col min="7437" max="7441" width="9.10833333333333" style="55" hidden="1" customWidth="1"/>
    <col min="7442" max="7684" width="9.10833333333333" style="55" customWidth="1"/>
    <col min="7685" max="7685" width="36.2166666666667" style="55" customWidth="1"/>
    <col min="7686" max="7688" width="16" style="55" customWidth="1"/>
    <col min="7689" max="7689" width="34" style="55" customWidth="1"/>
    <col min="7690" max="7692" width="15.1083333333333" style="55" customWidth="1"/>
    <col min="7693" max="7697" width="9.10833333333333" style="55" hidden="1" customWidth="1"/>
    <col min="7698" max="7940" width="9.10833333333333" style="55" customWidth="1"/>
    <col min="7941" max="7941" width="36.2166666666667" style="55" customWidth="1"/>
    <col min="7942" max="7944" width="16" style="55" customWidth="1"/>
    <col min="7945" max="7945" width="34" style="55" customWidth="1"/>
    <col min="7946" max="7948" width="15.1083333333333" style="55" customWidth="1"/>
    <col min="7949" max="7953" width="9.10833333333333" style="55" hidden="1" customWidth="1"/>
    <col min="7954" max="8196" width="9.10833333333333" style="55" customWidth="1"/>
    <col min="8197" max="8197" width="36.2166666666667" style="55" customWidth="1"/>
    <col min="8198" max="8200" width="16" style="55" customWidth="1"/>
    <col min="8201" max="8201" width="34" style="55" customWidth="1"/>
    <col min="8202" max="8204" width="15.1083333333333" style="55" customWidth="1"/>
    <col min="8205" max="8209" width="9.10833333333333" style="55" hidden="1" customWidth="1"/>
    <col min="8210" max="8452" width="9.10833333333333" style="55" customWidth="1"/>
    <col min="8453" max="8453" width="36.2166666666667" style="55" customWidth="1"/>
    <col min="8454" max="8456" width="16" style="55" customWidth="1"/>
    <col min="8457" max="8457" width="34" style="55" customWidth="1"/>
    <col min="8458" max="8460" width="15.1083333333333" style="55" customWidth="1"/>
    <col min="8461" max="8465" width="9.10833333333333" style="55" hidden="1" customWidth="1"/>
    <col min="8466" max="8708" width="9.10833333333333" style="55" customWidth="1"/>
    <col min="8709" max="8709" width="36.2166666666667" style="55" customWidth="1"/>
    <col min="8710" max="8712" width="16" style="55" customWidth="1"/>
    <col min="8713" max="8713" width="34" style="55" customWidth="1"/>
    <col min="8714" max="8716" width="15.1083333333333" style="55" customWidth="1"/>
    <col min="8717" max="8721" width="9.10833333333333" style="55" hidden="1" customWidth="1"/>
    <col min="8722" max="8964" width="9.10833333333333" style="55" customWidth="1"/>
    <col min="8965" max="8965" width="36.2166666666667" style="55" customWidth="1"/>
    <col min="8966" max="8968" width="16" style="55" customWidth="1"/>
    <col min="8969" max="8969" width="34" style="55" customWidth="1"/>
    <col min="8970" max="8972" width="15.1083333333333" style="55" customWidth="1"/>
    <col min="8973" max="8977" width="9.10833333333333" style="55" hidden="1" customWidth="1"/>
    <col min="8978" max="9220" width="9.10833333333333" style="55" customWidth="1"/>
    <col min="9221" max="9221" width="36.2166666666667" style="55" customWidth="1"/>
    <col min="9222" max="9224" width="16" style="55" customWidth="1"/>
    <col min="9225" max="9225" width="34" style="55" customWidth="1"/>
    <col min="9226" max="9228" width="15.1083333333333" style="55" customWidth="1"/>
    <col min="9229" max="9233" width="9.10833333333333" style="55" hidden="1" customWidth="1"/>
    <col min="9234" max="9476" width="9.10833333333333" style="55" customWidth="1"/>
    <col min="9477" max="9477" width="36.2166666666667" style="55" customWidth="1"/>
    <col min="9478" max="9480" width="16" style="55" customWidth="1"/>
    <col min="9481" max="9481" width="34" style="55" customWidth="1"/>
    <col min="9482" max="9484" width="15.1083333333333" style="55" customWidth="1"/>
    <col min="9485" max="9489" width="9.10833333333333" style="55" hidden="1" customWidth="1"/>
    <col min="9490" max="9732" width="9.10833333333333" style="55" customWidth="1"/>
    <col min="9733" max="9733" width="36.2166666666667" style="55" customWidth="1"/>
    <col min="9734" max="9736" width="16" style="55" customWidth="1"/>
    <col min="9737" max="9737" width="34" style="55" customWidth="1"/>
    <col min="9738" max="9740" width="15.1083333333333" style="55" customWidth="1"/>
    <col min="9741" max="9745" width="9.10833333333333" style="55" hidden="1" customWidth="1"/>
    <col min="9746" max="9988" width="9.10833333333333" style="55" customWidth="1"/>
    <col min="9989" max="9989" width="36.2166666666667" style="55" customWidth="1"/>
    <col min="9990" max="9992" width="16" style="55" customWidth="1"/>
    <col min="9993" max="9993" width="34" style="55" customWidth="1"/>
    <col min="9994" max="9996" width="15.1083333333333" style="55" customWidth="1"/>
    <col min="9997" max="10001" width="9.10833333333333" style="55" hidden="1" customWidth="1"/>
    <col min="10002" max="10244" width="9.10833333333333" style="55" customWidth="1"/>
    <col min="10245" max="10245" width="36.2166666666667" style="55" customWidth="1"/>
    <col min="10246" max="10248" width="16" style="55" customWidth="1"/>
    <col min="10249" max="10249" width="34" style="55" customWidth="1"/>
    <col min="10250" max="10252" width="15.1083333333333" style="55" customWidth="1"/>
    <col min="10253" max="10257" width="9.10833333333333" style="55" hidden="1" customWidth="1"/>
    <col min="10258" max="10500" width="9.10833333333333" style="55" customWidth="1"/>
    <col min="10501" max="10501" width="36.2166666666667" style="55" customWidth="1"/>
    <col min="10502" max="10504" width="16" style="55" customWidth="1"/>
    <col min="10505" max="10505" width="34" style="55" customWidth="1"/>
    <col min="10506" max="10508" width="15.1083333333333" style="55" customWidth="1"/>
    <col min="10509" max="10513" width="9.10833333333333" style="55" hidden="1" customWidth="1"/>
    <col min="10514" max="10756" width="9.10833333333333" style="55" customWidth="1"/>
    <col min="10757" max="10757" width="36.2166666666667" style="55" customWidth="1"/>
    <col min="10758" max="10760" width="16" style="55" customWidth="1"/>
    <col min="10761" max="10761" width="34" style="55" customWidth="1"/>
    <col min="10762" max="10764" width="15.1083333333333" style="55" customWidth="1"/>
    <col min="10765" max="10769" width="9.10833333333333" style="55" hidden="1" customWidth="1"/>
    <col min="10770" max="11012" width="9.10833333333333" style="55" customWidth="1"/>
    <col min="11013" max="11013" width="36.2166666666667" style="55" customWidth="1"/>
    <col min="11014" max="11016" width="16" style="55" customWidth="1"/>
    <col min="11017" max="11017" width="34" style="55" customWidth="1"/>
    <col min="11018" max="11020" width="15.1083333333333" style="55" customWidth="1"/>
    <col min="11021" max="11025" width="9.10833333333333" style="55" hidden="1" customWidth="1"/>
    <col min="11026" max="11268" width="9.10833333333333" style="55" customWidth="1"/>
    <col min="11269" max="11269" width="36.2166666666667" style="55" customWidth="1"/>
    <col min="11270" max="11272" width="16" style="55" customWidth="1"/>
    <col min="11273" max="11273" width="34" style="55" customWidth="1"/>
    <col min="11274" max="11276" width="15.1083333333333" style="55" customWidth="1"/>
    <col min="11277" max="11281" width="9.10833333333333" style="55" hidden="1" customWidth="1"/>
    <col min="11282" max="11524" width="9.10833333333333" style="55" customWidth="1"/>
    <col min="11525" max="11525" width="36.2166666666667" style="55" customWidth="1"/>
    <col min="11526" max="11528" width="16" style="55" customWidth="1"/>
    <col min="11529" max="11529" width="34" style="55" customWidth="1"/>
    <col min="11530" max="11532" width="15.1083333333333" style="55" customWidth="1"/>
    <col min="11533" max="11537" width="9.10833333333333" style="55" hidden="1" customWidth="1"/>
    <col min="11538" max="11780" width="9.10833333333333" style="55" customWidth="1"/>
    <col min="11781" max="11781" width="36.2166666666667" style="55" customWidth="1"/>
    <col min="11782" max="11784" width="16" style="55" customWidth="1"/>
    <col min="11785" max="11785" width="34" style="55" customWidth="1"/>
    <col min="11786" max="11788" width="15.1083333333333" style="55" customWidth="1"/>
    <col min="11789" max="11793" width="9.10833333333333" style="55" hidden="1" customWidth="1"/>
    <col min="11794" max="12036" width="9.10833333333333" style="55" customWidth="1"/>
    <col min="12037" max="12037" width="36.2166666666667" style="55" customWidth="1"/>
    <col min="12038" max="12040" width="16" style="55" customWidth="1"/>
    <col min="12041" max="12041" width="34" style="55" customWidth="1"/>
    <col min="12042" max="12044" width="15.1083333333333" style="55" customWidth="1"/>
    <col min="12045" max="12049" width="9.10833333333333" style="55" hidden="1" customWidth="1"/>
    <col min="12050" max="12292" width="9.10833333333333" style="55" customWidth="1"/>
    <col min="12293" max="12293" width="36.2166666666667" style="55" customWidth="1"/>
    <col min="12294" max="12296" width="16" style="55" customWidth="1"/>
    <col min="12297" max="12297" width="34" style="55" customWidth="1"/>
    <col min="12298" max="12300" width="15.1083333333333" style="55" customWidth="1"/>
    <col min="12301" max="12305" width="9.10833333333333" style="55" hidden="1" customWidth="1"/>
    <col min="12306" max="12548" width="9.10833333333333" style="55" customWidth="1"/>
    <col min="12549" max="12549" width="36.2166666666667" style="55" customWidth="1"/>
    <col min="12550" max="12552" width="16" style="55" customWidth="1"/>
    <col min="12553" max="12553" width="34" style="55" customWidth="1"/>
    <col min="12554" max="12556" width="15.1083333333333" style="55" customWidth="1"/>
    <col min="12557" max="12561" width="9.10833333333333" style="55" hidden="1" customWidth="1"/>
    <col min="12562" max="12804" width="9.10833333333333" style="55" customWidth="1"/>
    <col min="12805" max="12805" width="36.2166666666667" style="55" customWidth="1"/>
    <col min="12806" max="12808" width="16" style="55" customWidth="1"/>
    <col min="12809" max="12809" width="34" style="55" customWidth="1"/>
    <col min="12810" max="12812" width="15.1083333333333" style="55" customWidth="1"/>
    <col min="12813" max="12817" width="9.10833333333333" style="55" hidden="1" customWidth="1"/>
    <col min="12818" max="13060" width="9.10833333333333" style="55" customWidth="1"/>
    <col min="13061" max="13061" width="36.2166666666667" style="55" customWidth="1"/>
    <col min="13062" max="13064" width="16" style="55" customWidth="1"/>
    <col min="13065" max="13065" width="34" style="55" customWidth="1"/>
    <col min="13066" max="13068" width="15.1083333333333" style="55" customWidth="1"/>
    <col min="13069" max="13073" width="9.10833333333333" style="55" hidden="1" customWidth="1"/>
    <col min="13074" max="13316" width="9.10833333333333" style="55" customWidth="1"/>
    <col min="13317" max="13317" width="36.2166666666667" style="55" customWidth="1"/>
    <col min="13318" max="13320" width="16" style="55" customWidth="1"/>
    <col min="13321" max="13321" width="34" style="55" customWidth="1"/>
    <col min="13322" max="13324" width="15.1083333333333" style="55" customWidth="1"/>
    <col min="13325" max="13329" width="9.10833333333333" style="55" hidden="1" customWidth="1"/>
    <col min="13330" max="13572" width="9.10833333333333" style="55" customWidth="1"/>
    <col min="13573" max="13573" width="36.2166666666667" style="55" customWidth="1"/>
    <col min="13574" max="13576" width="16" style="55" customWidth="1"/>
    <col min="13577" max="13577" width="34" style="55" customWidth="1"/>
    <col min="13578" max="13580" width="15.1083333333333" style="55" customWidth="1"/>
    <col min="13581" max="13585" width="9.10833333333333" style="55" hidden="1" customWidth="1"/>
    <col min="13586" max="13828" width="9.10833333333333" style="55" customWidth="1"/>
    <col min="13829" max="13829" width="36.2166666666667" style="55" customWidth="1"/>
    <col min="13830" max="13832" width="16" style="55" customWidth="1"/>
    <col min="13833" max="13833" width="34" style="55" customWidth="1"/>
    <col min="13834" max="13836" width="15.1083333333333" style="55" customWidth="1"/>
    <col min="13837" max="13841" width="9.10833333333333" style="55" hidden="1" customWidth="1"/>
    <col min="13842" max="14084" width="9.10833333333333" style="55" customWidth="1"/>
    <col min="14085" max="14085" width="36.2166666666667" style="55" customWidth="1"/>
    <col min="14086" max="14088" width="16" style="55" customWidth="1"/>
    <col min="14089" max="14089" width="34" style="55" customWidth="1"/>
    <col min="14090" max="14092" width="15.1083333333333" style="55" customWidth="1"/>
    <col min="14093" max="14097" width="9.10833333333333" style="55" hidden="1" customWidth="1"/>
    <col min="14098" max="14340" width="9.10833333333333" style="55" customWidth="1"/>
    <col min="14341" max="14341" width="36.2166666666667" style="55" customWidth="1"/>
    <col min="14342" max="14344" width="16" style="55" customWidth="1"/>
    <col min="14345" max="14345" width="34" style="55" customWidth="1"/>
    <col min="14346" max="14348" width="15.1083333333333" style="55" customWidth="1"/>
    <col min="14349" max="14353" width="9.10833333333333" style="55" hidden="1" customWidth="1"/>
    <col min="14354" max="14596" width="9.10833333333333" style="55" customWidth="1"/>
    <col min="14597" max="14597" width="36.2166666666667" style="55" customWidth="1"/>
    <col min="14598" max="14600" width="16" style="55" customWidth="1"/>
    <col min="14601" max="14601" width="34" style="55" customWidth="1"/>
    <col min="14602" max="14604" width="15.1083333333333" style="55" customWidth="1"/>
    <col min="14605" max="14609" width="9.10833333333333" style="55" hidden="1" customWidth="1"/>
    <col min="14610" max="14852" width="9.10833333333333" style="55" customWidth="1"/>
    <col min="14853" max="14853" width="36.2166666666667" style="55" customWidth="1"/>
    <col min="14854" max="14856" width="16" style="55" customWidth="1"/>
    <col min="14857" max="14857" width="34" style="55" customWidth="1"/>
    <col min="14858" max="14860" width="15.1083333333333" style="55" customWidth="1"/>
    <col min="14861" max="14865" width="9.10833333333333" style="55" hidden="1" customWidth="1"/>
    <col min="14866" max="15108" width="9.10833333333333" style="55" customWidth="1"/>
    <col min="15109" max="15109" width="36.2166666666667" style="55" customWidth="1"/>
    <col min="15110" max="15112" width="16" style="55" customWidth="1"/>
    <col min="15113" max="15113" width="34" style="55" customWidth="1"/>
    <col min="15114" max="15116" width="15.1083333333333" style="55" customWidth="1"/>
    <col min="15117" max="15121" width="9.10833333333333" style="55" hidden="1" customWidth="1"/>
    <col min="15122" max="15364" width="9.10833333333333" style="55" customWidth="1"/>
    <col min="15365" max="15365" width="36.2166666666667" style="55" customWidth="1"/>
    <col min="15366" max="15368" width="16" style="55" customWidth="1"/>
    <col min="15369" max="15369" width="34" style="55" customWidth="1"/>
    <col min="15370" max="15372" width="15.1083333333333" style="55" customWidth="1"/>
    <col min="15373" max="15377" width="9.10833333333333" style="55" hidden="1" customWidth="1"/>
    <col min="15378" max="15620" width="9.10833333333333" style="55" customWidth="1"/>
    <col min="15621" max="15621" width="36.2166666666667" style="55" customWidth="1"/>
    <col min="15622" max="15624" width="16" style="55" customWidth="1"/>
    <col min="15625" max="15625" width="34" style="55" customWidth="1"/>
    <col min="15626" max="15628" width="15.1083333333333" style="55" customWidth="1"/>
    <col min="15629" max="15633" width="9.10833333333333" style="55" hidden="1" customWidth="1"/>
    <col min="15634" max="15876" width="9.10833333333333" style="55" customWidth="1"/>
    <col min="15877" max="15877" width="36.2166666666667" style="55" customWidth="1"/>
    <col min="15878" max="15880" width="16" style="55" customWidth="1"/>
    <col min="15881" max="15881" width="34" style="55" customWidth="1"/>
    <col min="15882" max="15884" width="15.1083333333333" style="55" customWidth="1"/>
    <col min="15885" max="15889" width="9.10833333333333" style="55" hidden="1" customWidth="1"/>
    <col min="15890" max="16132" width="9.10833333333333" style="55" customWidth="1"/>
    <col min="16133" max="16133" width="36.2166666666667" style="55" customWidth="1"/>
    <col min="16134" max="16136" width="16" style="55" customWidth="1"/>
    <col min="16137" max="16137" width="34" style="55" customWidth="1"/>
    <col min="16138" max="16140" width="15.1083333333333" style="55" customWidth="1"/>
    <col min="16141" max="16145" width="9.10833333333333" style="55" hidden="1" customWidth="1"/>
    <col min="16146" max="16384" width="9.10833333333333" style="55" customWidth="1"/>
  </cols>
  <sheetData>
    <row r="1" s="54" customFormat="1" ht="33.9" customHeight="1" spans="1:16">
      <c r="A1" s="63" t="s">
        <v>37</v>
      </c>
      <c r="B1" s="63"/>
      <c r="C1" s="63"/>
      <c r="D1" s="63"/>
      <c r="E1" s="63"/>
      <c r="F1" s="63"/>
      <c r="G1" s="63"/>
      <c r="H1" s="63"/>
      <c r="I1" s="63"/>
      <c r="J1" s="63"/>
      <c r="K1" s="63"/>
      <c r="L1" s="63"/>
      <c r="M1" s="63"/>
      <c r="N1" s="63"/>
      <c r="O1" s="63"/>
      <c r="P1" s="63"/>
    </row>
    <row r="2" s="54" customFormat="1" ht="16.65" customHeight="1" spans="1:16">
      <c r="A2" s="24" t="s">
        <v>2184</v>
      </c>
      <c r="B2" s="24"/>
      <c r="C2" s="24"/>
      <c r="D2" s="24"/>
      <c r="E2" s="24"/>
      <c r="F2" s="24"/>
      <c r="G2" s="24"/>
      <c r="H2" s="24"/>
      <c r="I2" s="24"/>
      <c r="J2" s="24"/>
      <c r="K2" s="24"/>
      <c r="L2" s="24"/>
      <c r="M2" s="89"/>
      <c r="N2" s="89"/>
      <c r="O2" s="89"/>
      <c r="P2" s="89"/>
    </row>
    <row r="3" s="54" customFormat="1" ht="16.65" customHeight="1" spans="1:16">
      <c r="A3" s="24" t="s">
        <v>79</v>
      </c>
      <c r="B3" s="24"/>
      <c r="C3" s="24"/>
      <c r="D3" s="24"/>
      <c r="E3" s="24"/>
      <c r="F3" s="24"/>
      <c r="G3" s="24"/>
      <c r="H3" s="24"/>
      <c r="I3" s="24"/>
      <c r="J3" s="24"/>
      <c r="K3" s="24"/>
      <c r="L3" s="24"/>
      <c r="M3" s="89"/>
      <c r="N3" s="89"/>
      <c r="O3" s="89"/>
      <c r="P3" s="89"/>
    </row>
    <row r="4" s="54" customFormat="1" ht="17.1" customHeight="1" spans="1:17">
      <c r="A4" s="118" t="s">
        <v>80</v>
      </c>
      <c r="B4" s="118" t="s">
        <v>81</v>
      </c>
      <c r="C4" s="118" t="s">
        <v>82</v>
      </c>
      <c r="D4" s="118" t="s">
        <v>83</v>
      </c>
      <c r="E4" s="25" t="s">
        <v>2035</v>
      </c>
      <c r="F4" s="25" t="s">
        <v>137</v>
      </c>
      <c r="G4" s="118" t="s">
        <v>80</v>
      </c>
      <c r="H4" s="118" t="s">
        <v>81</v>
      </c>
      <c r="I4" s="118" t="s">
        <v>82</v>
      </c>
      <c r="J4" s="118" t="s">
        <v>83</v>
      </c>
      <c r="K4" s="25" t="s">
        <v>2035</v>
      </c>
      <c r="L4" s="25" t="s">
        <v>137</v>
      </c>
      <c r="M4" s="128"/>
      <c r="N4" s="128"/>
      <c r="O4" s="128"/>
      <c r="P4" s="128"/>
      <c r="Q4" s="131"/>
    </row>
    <row r="5" s="54" customFormat="1" ht="17.1" customHeight="1" spans="1:17">
      <c r="A5" s="26" t="s">
        <v>2185</v>
      </c>
      <c r="B5" s="28">
        <v>250000</v>
      </c>
      <c r="C5" s="28">
        <v>250000</v>
      </c>
      <c r="D5" s="119">
        <v>209824</v>
      </c>
      <c r="E5" s="119">
        <v>209824</v>
      </c>
      <c r="F5" s="119">
        <v>0</v>
      </c>
      <c r="G5" s="26" t="s">
        <v>1097</v>
      </c>
      <c r="H5" s="28">
        <v>0</v>
      </c>
      <c r="I5" s="28">
        <v>0</v>
      </c>
      <c r="J5" s="28">
        <v>0</v>
      </c>
      <c r="K5" s="28">
        <v>0</v>
      </c>
      <c r="L5" s="28">
        <v>0</v>
      </c>
      <c r="M5" s="89"/>
      <c r="N5" s="89"/>
      <c r="O5" s="89"/>
      <c r="P5" s="89"/>
      <c r="Q5" s="131"/>
    </row>
    <row r="6" s="54" customFormat="1" ht="17.1" customHeight="1" spans="1:17">
      <c r="A6" s="66" t="s">
        <v>2186</v>
      </c>
      <c r="B6" s="28">
        <v>0</v>
      </c>
      <c r="C6" s="28">
        <v>0</v>
      </c>
      <c r="D6" s="119">
        <v>0</v>
      </c>
      <c r="E6" s="119">
        <v>0</v>
      </c>
      <c r="F6" s="119">
        <v>0</v>
      </c>
      <c r="G6" s="26" t="s">
        <v>1144</v>
      </c>
      <c r="H6" s="28">
        <v>0</v>
      </c>
      <c r="I6" s="28">
        <v>0</v>
      </c>
      <c r="J6" s="28">
        <v>0</v>
      </c>
      <c r="K6" s="28">
        <v>0</v>
      </c>
      <c r="L6" s="28">
        <v>0</v>
      </c>
      <c r="M6" s="129"/>
      <c r="N6" s="129"/>
      <c r="O6" s="129"/>
      <c r="P6" s="129"/>
      <c r="Q6" s="131"/>
    </row>
    <row r="7" s="54" customFormat="1" ht="17.1" customHeight="1" spans="1:17">
      <c r="A7" s="87"/>
      <c r="B7" s="27"/>
      <c r="C7" s="27"/>
      <c r="D7" s="27"/>
      <c r="E7" s="27"/>
      <c r="F7" s="27"/>
      <c r="G7" s="120" t="s">
        <v>1186</v>
      </c>
      <c r="H7" s="121">
        <v>0</v>
      </c>
      <c r="I7" s="121">
        <v>0</v>
      </c>
      <c r="J7" s="121">
        <v>0</v>
      </c>
      <c r="K7" s="121">
        <v>0</v>
      </c>
      <c r="L7" s="121">
        <v>0</v>
      </c>
      <c r="M7" s="129"/>
      <c r="N7" s="129"/>
      <c r="O7" s="129"/>
      <c r="P7" s="129"/>
      <c r="Q7" s="131"/>
    </row>
    <row r="8" s="54" customFormat="1" ht="17.1" customHeight="1" spans="1:17">
      <c r="A8" s="122"/>
      <c r="B8" s="123"/>
      <c r="C8" s="123"/>
      <c r="D8" s="123"/>
      <c r="E8" s="123"/>
      <c r="F8" s="123"/>
      <c r="G8" s="26" t="s">
        <v>1354</v>
      </c>
      <c r="H8" s="28">
        <v>0</v>
      </c>
      <c r="I8" s="28">
        <v>0</v>
      </c>
      <c r="J8" s="28">
        <v>0</v>
      </c>
      <c r="K8" s="28">
        <v>0</v>
      </c>
      <c r="L8" s="28">
        <v>0</v>
      </c>
      <c r="M8" s="129"/>
      <c r="N8" s="129"/>
      <c r="O8" s="129"/>
      <c r="P8" s="129"/>
      <c r="Q8" s="131"/>
    </row>
    <row r="9" s="54" customFormat="1" ht="17.1" customHeight="1" spans="1:17">
      <c r="A9" s="26"/>
      <c r="B9" s="27"/>
      <c r="C9" s="27"/>
      <c r="D9" s="27"/>
      <c r="E9" s="27"/>
      <c r="F9" s="27"/>
      <c r="G9" s="26" t="s">
        <v>1424</v>
      </c>
      <c r="H9" s="28">
        <v>211333</v>
      </c>
      <c r="I9" s="28">
        <v>190949</v>
      </c>
      <c r="J9" s="28">
        <v>186973</v>
      </c>
      <c r="K9" s="28">
        <v>186973</v>
      </c>
      <c r="L9" s="28"/>
      <c r="M9" s="129"/>
      <c r="N9" s="129"/>
      <c r="O9" s="129"/>
      <c r="P9" s="129"/>
      <c r="Q9" s="131"/>
    </row>
    <row r="10" s="54" customFormat="1" ht="17.1" customHeight="1" spans="1:17">
      <c r="A10" s="26"/>
      <c r="B10" s="27"/>
      <c r="C10" s="27"/>
      <c r="D10" s="27"/>
      <c r="E10" s="27"/>
      <c r="F10" s="27"/>
      <c r="G10" s="26" t="s">
        <v>1444</v>
      </c>
      <c r="H10" s="28">
        <v>0</v>
      </c>
      <c r="I10" s="28">
        <v>0</v>
      </c>
      <c r="J10" s="28">
        <v>0</v>
      </c>
      <c r="K10" s="28">
        <v>0</v>
      </c>
      <c r="L10" s="28"/>
      <c r="M10" s="129"/>
      <c r="N10" s="129"/>
      <c r="O10" s="129"/>
      <c r="P10" s="129"/>
      <c r="Q10" s="131"/>
    </row>
    <row r="11" s="54" customFormat="1" ht="17.1" customHeight="1" spans="1:17">
      <c r="A11" s="26"/>
      <c r="B11" s="27"/>
      <c r="C11" s="27"/>
      <c r="D11" s="27"/>
      <c r="E11" s="27"/>
      <c r="F11" s="27"/>
      <c r="G11" s="26" t="s">
        <v>1540</v>
      </c>
      <c r="H11" s="28">
        <v>1</v>
      </c>
      <c r="I11" s="28">
        <v>1</v>
      </c>
      <c r="J11" s="28">
        <v>1</v>
      </c>
      <c r="K11" s="28">
        <v>1</v>
      </c>
      <c r="L11" s="28"/>
      <c r="M11" s="129"/>
      <c r="N11" s="129"/>
      <c r="O11" s="129"/>
      <c r="P11" s="129"/>
      <c r="Q11" s="131"/>
    </row>
    <row r="12" s="54" customFormat="1" ht="17.1" customHeight="1" spans="1:17">
      <c r="A12" s="26"/>
      <c r="B12" s="27"/>
      <c r="C12" s="27"/>
      <c r="D12" s="27"/>
      <c r="E12" s="27"/>
      <c r="F12" s="27"/>
      <c r="G12" s="26" t="s">
        <v>1591</v>
      </c>
      <c r="H12" s="28">
        <v>0</v>
      </c>
      <c r="I12" s="28">
        <v>0</v>
      </c>
      <c r="J12" s="28">
        <v>0</v>
      </c>
      <c r="K12" s="28">
        <v>0</v>
      </c>
      <c r="L12" s="28"/>
      <c r="M12" s="129"/>
      <c r="N12" s="129"/>
      <c r="O12" s="129"/>
      <c r="P12" s="129"/>
      <c r="Q12" s="131"/>
    </row>
    <row r="13" s="54" customFormat="1" ht="17.1" customHeight="1" spans="1:17">
      <c r="A13" s="26"/>
      <c r="B13" s="27"/>
      <c r="C13" s="27"/>
      <c r="D13" s="27"/>
      <c r="E13" s="27"/>
      <c r="F13" s="27"/>
      <c r="G13" s="26" t="s">
        <v>1901</v>
      </c>
      <c r="H13" s="28">
        <v>0</v>
      </c>
      <c r="I13" s="28">
        <v>0</v>
      </c>
      <c r="J13" s="28">
        <v>0</v>
      </c>
      <c r="K13" s="28">
        <v>0</v>
      </c>
      <c r="L13" s="28"/>
      <c r="M13" s="129"/>
      <c r="N13" s="129"/>
      <c r="O13" s="129"/>
      <c r="P13" s="129"/>
      <c r="Q13" s="131"/>
    </row>
    <row r="14" s="54" customFormat="1" ht="17.1" customHeight="1" spans="1:17">
      <c r="A14" s="26"/>
      <c r="B14" s="27"/>
      <c r="C14" s="27"/>
      <c r="D14" s="27"/>
      <c r="E14" s="27"/>
      <c r="F14" s="27"/>
      <c r="G14" s="26" t="s">
        <v>1835</v>
      </c>
      <c r="H14" s="28">
        <v>2500</v>
      </c>
      <c r="I14" s="28">
        <v>2500</v>
      </c>
      <c r="J14" s="28">
        <v>2500</v>
      </c>
      <c r="K14" s="28">
        <v>2500</v>
      </c>
      <c r="L14" s="28"/>
      <c r="M14" s="129"/>
      <c r="N14" s="129"/>
      <c r="O14" s="129"/>
      <c r="P14" s="129"/>
      <c r="Q14" s="131"/>
    </row>
    <row r="15" s="54" customFormat="1" ht="17.1" customHeight="1" spans="1:17">
      <c r="A15" s="26"/>
      <c r="B15" s="27"/>
      <c r="C15" s="27"/>
      <c r="D15" s="27"/>
      <c r="E15" s="27"/>
      <c r="F15" s="27"/>
      <c r="G15" s="26" t="s">
        <v>1843</v>
      </c>
      <c r="H15" s="28">
        <v>0</v>
      </c>
      <c r="I15" s="28">
        <v>0</v>
      </c>
      <c r="J15" s="28">
        <v>0</v>
      </c>
      <c r="K15" s="28">
        <v>0</v>
      </c>
      <c r="L15" s="28"/>
      <c r="M15" s="129"/>
      <c r="N15" s="129"/>
      <c r="O15" s="129"/>
      <c r="P15" s="129"/>
      <c r="Q15" s="131"/>
    </row>
    <row r="16" s="54" customFormat="1" ht="17.1" customHeight="1" spans="1:17">
      <c r="A16" s="26"/>
      <c r="B16" s="27"/>
      <c r="C16" s="27"/>
      <c r="D16" s="27"/>
      <c r="E16" s="27"/>
      <c r="F16" s="27"/>
      <c r="G16" s="26" t="s">
        <v>2187</v>
      </c>
      <c r="H16" s="28">
        <v>0</v>
      </c>
      <c r="I16" s="28">
        <v>0</v>
      </c>
      <c r="J16" s="28">
        <v>0</v>
      </c>
      <c r="K16" s="28">
        <v>0</v>
      </c>
      <c r="L16" s="28"/>
      <c r="M16" s="129"/>
      <c r="N16" s="129"/>
      <c r="O16" s="129"/>
      <c r="P16" s="129"/>
      <c r="Q16" s="131"/>
    </row>
    <row r="17" s="54" customFormat="1" ht="17.1" customHeight="1" spans="1:17">
      <c r="A17" s="25" t="s">
        <v>132</v>
      </c>
      <c r="B17" s="28">
        <v>250000</v>
      </c>
      <c r="C17" s="28">
        <v>250000</v>
      </c>
      <c r="D17" s="28">
        <v>209824</v>
      </c>
      <c r="E17" s="28">
        <v>209824</v>
      </c>
      <c r="F17" s="28">
        <v>0</v>
      </c>
      <c r="G17" s="25" t="s">
        <v>133</v>
      </c>
      <c r="H17" s="28">
        <v>213834</v>
      </c>
      <c r="I17" s="28">
        <v>193450</v>
      </c>
      <c r="J17" s="28">
        <v>189474</v>
      </c>
      <c r="K17" s="28">
        <v>189474</v>
      </c>
      <c r="L17" s="28"/>
      <c r="M17" s="129"/>
      <c r="N17" s="129"/>
      <c r="O17" s="129"/>
      <c r="P17" s="129"/>
      <c r="Q17" s="131"/>
    </row>
    <row r="18" s="54" customFormat="1" ht="17.1" customHeight="1" spans="1:17">
      <c r="A18" s="26" t="s">
        <v>1911</v>
      </c>
      <c r="B18" s="27"/>
      <c r="C18" s="27"/>
      <c r="D18" s="28">
        <v>104</v>
      </c>
      <c r="E18" s="28">
        <v>104</v>
      </c>
      <c r="F18" s="28">
        <v>0</v>
      </c>
      <c r="G18" s="26" t="s">
        <v>1912</v>
      </c>
      <c r="H18" s="27"/>
      <c r="I18" s="27"/>
      <c r="J18" s="28">
        <v>8940</v>
      </c>
      <c r="K18" s="28">
        <v>8940</v>
      </c>
      <c r="L18" s="28"/>
      <c r="M18" s="129"/>
      <c r="N18" s="129"/>
      <c r="O18" s="129"/>
      <c r="P18" s="129"/>
      <c r="Q18" s="131"/>
    </row>
    <row r="19" s="54" customFormat="1" ht="17.1" customHeight="1" spans="1:17">
      <c r="A19" s="26" t="s">
        <v>2188</v>
      </c>
      <c r="B19" s="27"/>
      <c r="C19" s="27"/>
      <c r="D19" s="28">
        <v>104</v>
      </c>
      <c r="E19" s="28">
        <v>104</v>
      </c>
      <c r="F19" s="28">
        <v>0</v>
      </c>
      <c r="G19" s="26"/>
      <c r="H19" s="27"/>
      <c r="I19" s="27"/>
      <c r="J19" s="27"/>
      <c r="K19" s="27"/>
      <c r="L19" s="27"/>
      <c r="M19" s="129"/>
      <c r="N19" s="129"/>
      <c r="O19" s="129"/>
      <c r="P19" s="129"/>
      <c r="Q19" s="131"/>
    </row>
    <row r="20" s="54" customFormat="1" ht="17.1" customHeight="1" spans="1:17">
      <c r="A20" s="26" t="s">
        <v>2189</v>
      </c>
      <c r="B20" s="27"/>
      <c r="C20" s="27"/>
      <c r="D20" s="28">
        <v>0</v>
      </c>
      <c r="E20" s="28">
        <v>0</v>
      </c>
      <c r="F20" s="28">
        <v>0</v>
      </c>
      <c r="G20" s="26"/>
      <c r="H20" s="27"/>
      <c r="I20" s="27"/>
      <c r="J20" s="27"/>
      <c r="K20" s="27"/>
      <c r="L20" s="27"/>
      <c r="M20" s="129"/>
      <c r="N20" s="129"/>
      <c r="O20" s="129"/>
      <c r="P20" s="129"/>
      <c r="Q20" s="131"/>
    </row>
    <row r="21" s="54" customFormat="1" ht="17.1" customHeight="1" spans="1:17">
      <c r="A21" s="26" t="s">
        <v>2190</v>
      </c>
      <c r="B21" s="27"/>
      <c r="C21" s="27"/>
      <c r="D21" s="28">
        <v>0</v>
      </c>
      <c r="E21" s="28">
        <v>0</v>
      </c>
      <c r="F21" s="28">
        <v>0</v>
      </c>
      <c r="G21" s="26"/>
      <c r="H21" s="27"/>
      <c r="I21" s="27"/>
      <c r="J21" s="27"/>
      <c r="K21" s="27"/>
      <c r="L21" s="27"/>
      <c r="M21" s="129"/>
      <c r="N21" s="129"/>
      <c r="O21" s="129"/>
      <c r="P21" s="129"/>
      <c r="Q21" s="131"/>
    </row>
    <row r="22" s="54" customFormat="1" ht="17.1" customHeight="1" spans="1:17">
      <c r="A22" s="26" t="s">
        <v>1917</v>
      </c>
      <c r="B22" s="27"/>
      <c r="C22" s="27"/>
      <c r="D22" s="28">
        <v>106</v>
      </c>
      <c r="E22" s="28">
        <v>106</v>
      </c>
      <c r="F22" s="28">
        <v>0</v>
      </c>
      <c r="G22" s="26"/>
      <c r="H22" s="27"/>
      <c r="I22" s="27"/>
      <c r="J22" s="27"/>
      <c r="K22" s="27"/>
      <c r="L22" s="27"/>
      <c r="M22" s="129"/>
      <c r="N22" s="129"/>
      <c r="O22" s="129"/>
      <c r="P22" s="129"/>
      <c r="Q22" s="131"/>
    </row>
    <row r="23" s="54" customFormat="1" ht="17.1" customHeight="1" spans="1:17">
      <c r="A23" s="26" t="s">
        <v>1918</v>
      </c>
      <c r="B23" s="27"/>
      <c r="C23" s="27"/>
      <c r="D23" s="28">
        <v>17</v>
      </c>
      <c r="E23" s="28">
        <v>17</v>
      </c>
      <c r="F23" s="28">
        <v>0</v>
      </c>
      <c r="G23" s="124" t="s">
        <v>1919</v>
      </c>
      <c r="H23" s="27"/>
      <c r="I23" s="27"/>
      <c r="J23" s="28">
        <v>20017</v>
      </c>
      <c r="K23" s="28">
        <v>20017</v>
      </c>
      <c r="L23" s="28"/>
      <c r="M23" s="129"/>
      <c r="N23" s="129"/>
      <c r="O23" s="129"/>
      <c r="P23" s="129"/>
      <c r="Q23" s="131"/>
    </row>
    <row r="24" s="54" customFormat="1" ht="17.1" customHeight="1" spans="1:17">
      <c r="A24" s="26"/>
      <c r="B24" s="27"/>
      <c r="C24" s="27"/>
      <c r="D24" s="125"/>
      <c r="E24" s="125"/>
      <c r="F24" s="125"/>
      <c r="G24" s="26" t="s">
        <v>2191</v>
      </c>
      <c r="H24" s="126"/>
      <c r="I24" s="27"/>
      <c r="J24" s="28">
        <v>20017</v>
      </c>
      <c r="K24" s="28">
        <v>20017</v>
      </c>
      <c r="L24" s="28"/>
      <c r="M24" s="129"/>
      <c r="N24" s="129"/>
      <c r="O24" s="129"/>
      <c r="P24" s="129"/>
      <c r="Q24" s="131"/>
    </row>
    <row r="25" s="54" customFormat="1" ht="17.1" customHeight="1" spans="1:17">
      <c r="A25" s="26"/>
      <c r="B25" s="27"/>
      <c r="C25" s="27"/>
      <c r="D25" s="125"/>
      <c r="E25" s="125"/>
      <c r="F25" s="125"/>
      <c r="G25" s="26" t="s">
        <v>2192</v>
      </c>
      <c r="H25" s="126"/>
      <c r="I25" s="27"/>
      <c r="J25" s="28">
        <v>0</v>
      </c>
      <c r="K25" s="28">
        <v>0</v>
      </c>
      <c r="L25" s="28"/>
      <c r="M25" s="129"/>
      <c r="N25" s="129"/>
      <c r="O25" s="129"/>
      <c r="P25" s="129"/>
      <c r="Q25" s="131"/>
    </row>
    <row r="26" s="54" customFormat="1" ht="17.1" customHeight="1" spans="1:17">
      <c r="A26" s="26" t="s">
        <v>1923</v>
      </c>
      <c r="B26" s="27"/>
      <c r="C26" s="27"/>
      <c r="D26" s="119">
        <v>15698</v>
      </c>
      <c r="E26" s="119">
        <v>15698</v>
      </c>
      <c r="F26" s="119">
        <v>0</v>
      </c>
      <c r="G26" s="122" t="s">
        <v>1924</v>
      </c>
      <c r="H26" s="126"/>
      <c r="I26" s="27"/>
      <c r="J26" s="28">
        <v>3342</v>
      </c>
      <c r="K26" s="28">
        <v>3342</v>
      </c>
      <c r="L26" s="28"/>
      <c r="M26" s="129"/>
      <c r="N26" s="129"/>
      <c r="O26" s="129"/>
      <c r="P26" s="129"/>
      <c r="Q26" s="131"/>
    </row>
    <row r="27" s="54" customFormat="1" ht="17.1" customHeight="1" spans="1:16">
      <c r="A27" s="26" t="s">
        <v>1931</v>
      </c>
      <c r="B27" s="27"/>
      <c r="C27" s="27"/>
      <c r="D27" s="119">
        <v>0</v>
      </c>
      <c r="E27" s="119">
        <v>0</v>
      </c>
      <c r="F27" s="119">
        <v>0</v>
      </c>
      <c r="G27" s="26" t="s">
        <v>1932</v>
      </c>
      <c r="H27" s="126"/>
      <c r="I27" s="27"/>
      <c r="J27" s="28">
        <v>0</v>
      </c>
      <c r="K27" s="28">
        <v>0</v>
      </c>
      <c r="L27" s="28"/>
      <c r="M27" s="129"/>
      <c r="N27" s="129"/>
      <c r="O27" s="129"/>
      <c r="P27" s="129"/>
    </row>
    <row r="28" ht="17.1" customHeight="1" spans="1:12">
      <c r="A28" s="26" t="s">
        <v>2188</v>
      </c>
      <c r="B28" s="27"/>
      <c r="C28" s="27"/>
      <c r="D28" s="119">
        <v>0</v>
      </c>
      <c r="E28" s="119">
        <v>0</v>
      </c>
      <c r="F28" s="119">
        <v>0</v>
      </c>
      <c r="G28" s="26"/>
      <c r="H28" s="126"/>
      <c r="I28" s="27"/>
      <c r="J28" s="27"/>
      <c r="K28" s="27"/>
      <c r="L28" s="27"/>
    </row>
    <row r="29" ht="17.1" customHeight="1" spans="1:12">
      <c r="A29" s="26" t="s">
        <v>2189</v>
      </c>
      <c r="B29" s="27"/>
      <c r="C29" s="27"/>
      <c r="D29" s="119">
        <v>0</v>
      </c>
      <c r="E29" s="119">
        <v>0</v>
      </c>
      <c r="F29" s="119">
        <v>0</v>
      </c>
      <c r="G29" s="26"/>
      <c r="H29" s="126"/>
      <c r="I29" s="27"/>
      <c r="J29" s="27"/>
      <c r="K29" s="27"/>
      <c r="L29" s="27"/>
    </row>
    <row r="30" ht="17.1" customHeight="1" spans="1:12">
      <c r="A30" s="26"/>
      <c r="B30" s="27"/>
      <c r="C30" s="27"/>
      <c r="D30" s="27"/>
      <c r="E30" s="27"/>
      <c r="F30" s="27"/>
      <c r="G30" s="26" t="s">
        <v>2193</v>
      </c>
      <c r="H30" s="27"/>
      <c r="I30" s="27"/>
      <c r="J30" s="28">
        <v>0</v>
      </c>
      <c r="K30" s="28">
        <v>0</v>
      </c>
      <c r="L30" s="28"/>
    </row>
    <row r="31" ht="17.1" customHeight="1" spans="1:12">
      <c r="A31" s="26"/>
      <c r="B31" s="27"/>
      <c r="C31" s="27"/>
      <c r="D31" s="27"/>
      <c r="E31" s="27"/>
      <c r="F31" s="27"/>
      <c r="G31" s="124" t="s">
        <v>1934</v>
      </c>
      <c r="H31" s="127"/>
      <c r="I31" s="127"/>
      <c r="J31" s="130">
        <v>3976</v>
      </c>
      <c r="K31" s="130">
        <v>3976</v>
      </c>
      <c r="L31" s="130"/>
    </row>
    <row r="32" ht="17.1" customHeight="1" spans="1:12">
      <c r="A32" s="26"/>
      <c r="B32" s="27"/>
      <c r="C32" s="27"/>
      <c r="D32" s="125"/>
      <c r="E32" s="125"/>
      <c r="F32" s="125"/>
      <c r="G32" s="87"/>
      <c r="H32" s="27"/>
      <c r="I32" s="27"/>
      <c r="J32" s="27"/>
      <c r="K32" s="27"/>
      <c r="L32" s="27"/>
    </row>
    <row r="33" ht="17.1" customHeight="1" spans="1:12">
      <c r="A33" s="26"/>
      <c r="B33" s="27"/>
      <c r="C33" s="27"/>
      <c r="D33" s="125"/>
      <c r="E33" s="125"/>
      <c r="F33" s="125"/>
      <c r="G33" s="87"/>
      <c r="H33" s="27"/>
      <c r="I33" s="27"/>
      <c r="J33" s="27"/>
      <c r="K33" s="27"/>
      <c r="L33" s="27"/>
    </row>
    <row r="34" ht="17.1" customHeight="1" spans="1:12">
      <c r="A34" s="26"/>
      <c r="B34" s="27"/>
      <c r="C34" s="27"/>
      <c r="D34" s="27"/>
      <c r="E34" s="27"/>
      <c r="F34" s="27"/>
      <c r="G34" s="122"/>
      <c r="H34" s="123"/>
      <c r="I34" s="123"/>
      <c r="J34" s="123"/>
      <c r="K34" s="123"/>
      <c r="L34" s="123"/>
    </row>
    <row r="35" ht="17.1" customHeight="1" spans="1:12">
      <c r="A35" s="26"/>
      <c r="B35" s="27"/>
      <c r="C35" s="27"/>
      <c r="D35" s="27"/>
      <c r="E35" s="27"/>
      <c r="F35" s="27"/>
      <c r="G35" s="26"/>
      <c r="H35" s="27"/>
      <c r="I35" s="27"/>
      <c r="J35" s="27"/>
      <c r="K35" s="27"/>
      <c r="L35" s="27"/>
    </row>
    <row r="36" ht="17.1" customHeight="1" spans="1:12">
      <c r="A36" s="26"/>
      <c r="B36" s="27"/>
      <c r="C36" s="27"/>
      <c r="D36" s="27"/>
      <c r="E36" s="27"/>
      <c r="F36" s="27"/>
      <c r="G36" s="26"/>
      <c r="H36" s="27"/>
      <c r="I36" s="27"/>
      <c r="J36" s="27"/>
      <c r="K36" s="27"/>
      <c r="L36" s="27"/>
    </row>
    <row r="37" ht="17.1" customHeight="1" spans="1:12">
      <c r="A37" s="26"/>
      <c r="B37" s="27"/>
      <c r="C37" s="27"/>
      <c r="D37" s="27"/>
      <c r="E37" s="27"/>
      <c r="F37" s="27"/>
      <c r="G37" s="26"/>
      <c r="H37" s="27"/>
      <c r="I37" s="27"/>
      <c r="J37" s="27"/>
      <c r="K37" s="27"/>
      <c r="L37" s="27"/>
    </row>
    <row r="38" ht="17.1" customHeight="1" spans="1:12">
      <c r="A38" s="26"/>
      <c r="B38" s="27"/>
      <c r="C38" s="27"/>
      <c r="D38" s="27"/>
      <c r="E38" s="27"/>
      <c r="F38" s="27"/>
      <c r="G38" s="26"/>
      <c r="H38" s="27"/>
      <c r="I38" s="27"/>
      <c r="J38" s="27"/>
      <c r="K38" s="27"/>
      <c r="L38" s="27"/>
    </row>
    <row r="39" ht="17.1" customHeight="1" spans="1:12">
      <c r="A39" s="26"/>
      <c r="B39" s="27"/>
      <c r="C39" s="27"/>
      <c r="D39" s="27"/>
      <c r="E39" s="27"/>
      <c r="F39" s="27"/>
      <c r="G39" s="26"/>
      <c r="H39" s="27"/>
      <c r="I39" s="27"/>
      <c r="J39" s="27"/>
      <c r="K39" s="27"/>
      <c r="L39" s="27"/>
    </row>
    <row r="40" ht="17.1" customHeight="1" spans="1:12">
      <c r="A40" s="26"/>
      <c r="B40" s="27"/>
      <c r="C40" s="27"/>
      <c r="D40" s="27"/>
      <c r="E40" s="27"/>
      <c r="F40" s="27"/>
      <c r="G40" s="26"/>
      <c r="H40" s="27"/>
      <c r="I40" s="27"/>
      <c r="J40" s="27"/>
      <c r="K40" s="27"/>
      <c r="L40" s="27"/>
    </row>
    <row r="41" ht="17.1" customHeight="1" spans="1:12">
      <c r="A41" s="25" t="s">
        <v>2194</v>
      </c>
      <c r="B41" s="27"/>
      <c r="C41" s="27"/>
      <c r="D41" s="28">
        <v>225749</v>
      </c>
      <c r="E41" s="28">
        <v>225749</v>
      </c>
      <c r="F41" s="28">
        <v>0</v>
      </c>
      <c r="G41" s="25" t="s">
        <v>2195</v>
      </c>
      <c r="H41" s="27"/>
      <c r="I41" s="27"/>
      <c r="J41" s="28">
        <v>225749</v>
      </c>
      <c r="K41" s="28">
        <v>225749</v>
      </c>
      <c r="L41" s="28"/>
    </row>
  </sheetData>
  <mergeCells count="3">
    <mergeCell ref="A1:P1"/>
    <mergeCell ref="A2:J2"/>
    <mergeCell ref="A3:J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B43" sqref="B43"/>
    </sheetView>
  </sheetViews>
  <sheetFormatPr defaultColWidth="9" defaultRowHeight="13.5" outlineLevelCol="2"/>
  <cols>
    <col min="1" max="1" width="12.875" customWidth="1"/>
    <col min="2" max="2" width="84" customWidth="1"/>
    <col min="3" max="3" width="9" style="162"/>
  </cols>
  <sheetData>
    <row r="1" ht="22.5" spans="1:3">
      <c r="A1" s="163" t="s">
        <v>2</v>
      </c>
      <c r="B1" s="163"/>
      <c r="C1" s="164"/>
    </row>
    <row r="2" s="161" customFormat="1" ht="36" customHeight="1" spans="1:3">
      <c r="A2" s="165" t="s">
        <v>3</v>
      </c>
      <c r="B2" s="165" t="s">
        <v>4</v>
      </c>
      <c r="C2" s="166" t="s">
        <v>5</v>
      </c>
    </row>
    <row r="3" s="161" customFormat="1" ht="36" customHeight="1" spans="1:3">
      <c r="A3" s="167">
        <v>1</v>
      </c>
      <c r="B3" s="168" t="s">
        <v>6</v>
      </c>
      <c r="C3" s="169" t="s">
        <v>7</v>
      </c>
    </row>
    <row r="4" s="161" customFormat="1" ht="36" customHeight="1" spans="1:3">
      <c r="A4" s="167">
        <v>2</v>
      </c>
      <c r="B4" s="168" t="s">
        <v>8</v>
      </c>
      <c r="C4" s="169" t="s">
        <v>9</v>
      </c>
    </row>
    <row r="5" s="161" customFormat="1" ht="36" customHeight="1" spans="1:3">
      <c r="A5" s="167">
        <v>3</v>
      </c>
      <c r="B5" s="168" t="s">
        <v>10</v>
      </c>
      <c r="C5" s="169" t="s">
        <v>11</v>
      </c>
    </row>
    <row r="6" s="161" customFormat="1" ht="36" customHeight="1" spans="1:3">
      <c r="A6" s="167">
        <v>4</v>
      </c>
      <c r="B6" s="168" t="s">
        <v>12</v>
      </c>
      <c r="C6" s="169" t="s">
        <v>13</v>
      </c>
    </row>
    <row r="7" s="161" customFormat="1" ht="36" customHeight="1" spans="1:3">
      <c r="A7" s="167">
        <v>5</v>
      </c>
      <c r="B7" s="168" t="s">
        <v>14</v>
      </c>
      <c r="C7" s="169" t="s">
        <v>15</v>
      </c>
    </row>
    <row r="8" s="161" customFormat="1" ht="36" customHeight="1" spans="1:3">
      <c r="A8" s="167">
        <v>6</v>
      </c>
      <c r="B8" s="168" t="s">
        <v>16</v>
      </c>
      <c r="C8" s="169" t="s">
        <v>17</v>
      </c>
    </row>
    <row r="9" s="161" customFormat="1" ht="36" customHeight="1" spans="1:3">
      <c r="A9" s="167">
        <v>7</v>
      </c>
      <c r="B9" s="168" t="s">
        <v>18</v>
      </c>
      <c r="C9" s="169" t="s">
        <v>19</v>
      </c>
    </row>
    <row r="10" s="161" customFormat="1" ht="36" customHeight="1" spans="1:3">
      <c r="A10" s="167">
        <v>8</v>
      </c>
      <c r="B10" s="168" t="s">
        <v>20</v>
      </c>
      <c r="C10" s="169" t="s">
        <v>21</v>
      </c>
    </row>
    <row r="11" s="161" customFormat="1" ht="36" customHeight="1" spans="1:3">
      <c r="A11" s="167">
        <v>9</v>
      </c>
      <c r="B11" s="168" t="s">
        <v>22</v>
      </c>
      <c r="C11" s="169" t="s">
        <v>23</v>
      </c>
    </row>
    <row r="12" s="161" customFormat="1" ht="36" customHeight="1" spans="1:3">
      <c r="A12" s="167">
        <v>10</v>
      </c>
      <c r="B12" s="168" t="s">
        <v>6</v>
      </c>
      <c r="C12" s="169" t="s">
        <v>24</v>
      </c>
    </row>
    <row r="13" s="161" customFormat="1" ht="36" customHeight="1" spans="1:3">
      <c r="A13" s="167">
        <v>11</v>
      </c>
      <c r="B13" s="168" t="s">
        <v>25</v>
      </c>
      <c r="C13" s="169" t="s">
        <v>26</v>
      </c>
    </row>
    <row r="14" s="161" customFormat="1" ht="36" customHeight="1" spans="1:3">
      <c r="A14" s="167">
        <v>12</v>
      </c>
      <c r="B14" s="168" t="s">
        <v>27</v>
      </c>
      <c r="C14" s="169" t="s">
        <v>28</v>
      </c>
    </row>
    <row r="15" s="161" customFormat="1" ht="36" customHeight="1" spans="1:3">
      <c r="A15" s="167">
        <v>13</v>
      </c>
      <c r="B15" s="168" t="s">
        <v>29</v>
      </c>
      <c r="C15" s="169" t="s">
        <v>30</v>
      </c>
    </row>
    <row r="16" s="161" customFormat="1" ht="36" customHeight="1" spans="1:3">
      <c r="A16" s="167">
        <v>14</v>
      </c>
      <c r="B16" s="168" t="s">
        <v>31</v>
      </c>
      <c r="C16" s="169" t="s">
        <v>32</v>
      </c>
    </row>
    <row r="17" s="161" customFormat="1" ht="36" customHeight="1" spans="1:3">
      <c r="A17" s="167">
        <v>15</v>
      </c>
      <c r="B17" s="168" t="s">
        <v>33</v>
      </c>
      <c r="C17" s="169" t="s">
        <v>34</v>
      </c>
    </row>
    <row r="18" s="161" customFormat="1" ht="36" customHeight="1" spans="1:3">
      <c r="A18" s="167">
        <v>16</v>
      </c>
      <c r="B18" s="168" t="s">
        <v>35</v>
      </c>
      <c r="C18" s="169" t="s">
        <v>36</v>
      </c>
    </row>
    <row r="19" s="161" customFormat="1" ht="36" customHeight="1" spans="1:3">
      <c r="A19" s="167">
        <v>17</v>
      </c>
      <c r="B19" s="168" t="s">
        <v>37</v>
      </c>
      <c r="C19" s="169" t="s">
        <v>38</v>
      </c>
    </row>
    <row r="20" s="161" customFormat="1" ht="36" customHeight="1" spans="1:3">
      <c r="A20" s="167">
        <v>18</v>
      </c>
      <c r="B20" s="168" t="s">
        <v>39</v>
      </c>
      <c r="C20" s="169" t="s">
        <v>40</v>
      </c>
    </row>
    <row r="21" s="161" customFormat="1" ht="36" customHeight="1" spans="1:3">
      <c r="A21" s="167">
        <v>19</v>
      </c>
      <c r="B21" s="168" t="s">
        <v>41</v>
      </c>
      <c r="C21" s="169" t="s">
        <v>42</v>
      </c>
    </row>
    <row r="22" s="161" customFormat="1" ht="36" customHeight="1" spans="1:3">
      <c r="A22" s="167">
        <v>20</v>
      </c>
      <c r="B22" s="168" t="s">
        <v>43</v>
      </c>
      <c r="C22" s="169" t="s">
        <v>44</v>
      </c>
    </row>
    <row r="23" s="161" customFormat="1" ht="36" customHeight="1" spans="1:3">
      <c r="A23" s="167">
        <v>21</v>
      </c>
      <c r="B23" s="168" t="s">
        <v>45</v>
      </c>
      <c r="C23" s="169" t="s">
        <v>46</v>
      </c>
    </row>
    <row r="24" s="161" customFormat="1" ht="36" customHeight="1" spans="1:3">
      <c r="A24" s="167">
        <v>22</v>
      </c>
      <c r="B24" s="168" t="s">
        <v>47</v>
      </c>
      <c r="C24" s="169" t="s">
        <v>48</v>
      </c>
    </row>
    <row r="25" s="161" customFormat="1" ht="36" customHeight="1" spans="1:3">
      <c r="A25" s="167">
        <v>23</v>
      </c>
      <c r="B25" s="168" t="s">
        <v>49</v>
      </c>
      <c r="C25" s="169" t="s">
        <v>50</v>
      </c>
    </row>
    <row r="26" s="161" customFormat="1" ht="36" customHeight="1" spans="1:3">
      <c r="A26" s="167">
        <v>24</v>
      </c>
      <c r="B26" s="168" t="s">
        <v>51</v>
      </c>
      <c r="C26" s="169" t="s">
        <v>52</v>
      </c>
    </row>
    <row r="27" s="161" customFormat="1" ht="36" customHeight="1" spans="1:3">
      <c r="A27" s="167">
        <v>25</v>
      </c>
      <c r="B27" s="168" t="s">
        <v>53</v>
      </c>
      <c r="C27" s="169" t="s">
        <v>54</v>
      </c>
    </row>
    <row r="28" s="161" customFormat="1" ht="36" customHeight="1" spans="1:3">
      <c r="A28" s="167">
        <v>26</v>
      </c>
      <c r="B28" s="168" t="s">
        <v>55</v>
      </c>
      <c r="C28" s="169" t="s">
        <v>56</v>
      </c>
    </row>
    <row r="29" s="161" customFormat="1" ht="36" customHeight="1" spans="1:3">
      <c r="A29" s="167">
        <v>27</v>
      </c>
      <c r="B29" s="168" t="s">
        <v>57</v>
      </c>
      <c r="C29" s="169" t="s">
        <v>58</v>
      </c>
    </row>
    <row r="30" s="161" customFormat="1" ht="36" customHeight="1" spans="1:3">
      <c r="A30" s="167">
        <v>28</v>
      </c>
      <c r="B30" s="168" t="s">
        <v>59</v>
      </c>
      <c r="C30" s="169" t="s">
        <v>60</v>
      </c>
    </row>
    <row r="31" s="161" customFormat="1" ht="36" customHeight="1" spans="1:3">
      <c r="A31" s="167">
        <v>29</v>
      </c>
      <c r="B31" s="168" t="s">
        <v>61</v>
      </c>
      <c r="C31" s="169" t="s">
        <v>62</v>
      </c>
    </row>
    <row r="32" s="161" customFormat="1" ht="36" customHeight="1" spans="1:3">
      <c r="A32" s="167">
        <v>30</v>
      </c>
      <c r="B32" s="168" t="s">
        <v>63</v>
      </c>
      <c r="C32" s="169" t="s">
        <v>64</v>
      </c>
    </row>
    <row r="33" s="161" customFormat="1" ht="36" customHeight="1" spans="1:3">
      <c r="A33" s="167">
        <v>31</v>
      </c>
      <c r="B33" s="168" t="s">
        <v>63</v>
      </c>
      <c r="C33" s="169" t="s">
        <v>65</v>
      </c>
    </row>
    <row r="34" s="161" customFormat="1" ht="36" customHeight="1" spans="1:3">
      <c r="A34" s="167">
        <v>32</v>
      </c>
      <c r="B34" s="168" t="s">
        <v>66</v>
      </c>
      <c r="C34" s="169" t="s">
        <v>67</v>
      </c>
    </row>
    <row r="35" s="161" customFormat="1" ht="36" customHeight="1" spans="1:3">
      <c r="A35" s="167">
        <v>33</v>
      </c>
      <c r="B35" s="168" t="s">
        <v>68</v>
      </c>
      <c r="C35" s="169" t="s">
        <v>69</v>
      </c>
    </row>
    <row r="36" s="161" customFormat="1" ht="36" customHeight="1" spans="1:3">
      <c r="A36" s="167">
        <v>34</v>
      </c>
      <c r="B36" s="168" t="s">
        <v>70</v>
      </c>
      <c r="C36" s="169" t="s">
        <v>71</v>
      </c>
    </row>
    <row r="37" s="161" customFormat="1" ht="36" customHeight="1" spans="1:3">
      <c r="A37" s="167">
        <v>35</v>
      </c>
      <c r="B37" s="168" t="s">
        <v>72</v>
      </c>
      <c r="C37" s="169" t="s">
        <v>73</v>
      </c>
    </row>
    <row r="38" s="161" customFormat="1" ht="36" customHeight="1" spans="1:3">
      <c r="A38" s="167">
        <v>36</v>
      </c>
      <c r="B38" s="168" t="s">
        <v>74</v>
      </c>
      <c r="C38" s="169" t="s">
        <v>75</v>
      </c>
    </row>
    <row r="39" s="161" customFormat="1" ht="36" customHeight="1" spans="1:3">
      <c r="A39" s="167">
        <v>37</v>
      </c>
      <c r="B39" s="168" t="s">
        <v>76</v>
      </c>
      <c r="C39" s="169" t="s">
        <v>77</v>
      </c>
    </row>
    <row r="40" spans="1:1">
      <c r="A40" s="152"/>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workbookViewId="0">
      <selection activeCell="E6" sqref="E6"/>
    </sheetView>
  </sheetViews>
  <sheetFormatPr defaultColWidth="9" defaultRowHeight="13.5" outlineLevelCol="2"/>
  <cols>
    <col min="1" max="1" width="10.75" customWidth="1"/>
    <col min="2" max="2" width="59" customWidth="1"/>
    <col min="3" max="3" width="16.25" customWidth="1"/>
  </cols>
  <sheetData>
    <row r="1" ht="103" customHeight="1" spans="1:3">
      <c r="A1" s="23" t="s">
        <v>39</v>
      </c>
      <c r="B1" s="23"/>
      <c r="C1" s="23"/>
    </row>
    <row r="2" spans="1:3">
      <c r="A2" s="115"/>
      <c r="B2" s="115"/>
      <c r="C2" s="116" t="s">
        <v>2196</v>
      </c>
    </row>
    <row r="3" spans="1:3">
      <c r="A3" s="115"/>
      <c r="B3" s="115"/>
      <c r="C3" s="116" t="s">
        <v>79</v>
      </c>
    </row>
    <row r="4" ht="18" customHeight="1" spans="1:3">
      <c r="A4" s="65" t="s">
        <v>142</v>
      </c>
      <c r="B4" s="65" t="s">
        <v>143</v>
      </c>
      <c r="C4" s="65" t="s">
        <v>83</v>
      </c>
    </row>
    <row r="5" ht="18" customHeight="1" spans="1:3">
      <c r="A5" s="117"/>
      <c r="B5" s="65" t="s">
        <v>2197</v>
      </c>
      <c r="C5" s="28">
        <f>SUM(C6,C56)</f>
        <v>209824</v>
      </c>
    </row>
    <row r="6" ht="18" customHeight="1" spans="1:3">
      <c r="A6" s="26">
        <v>10301</v>
      </c>
      <c r="B6" s="86" t="s">
        <v>2198</v>
      </c>
      <c r="C6" s="28">
        <f>SUM(C7,C10:C18,C24:C25,C28:C31,C34:C36,C39:C43,C46:C47,C55)</f>
        <v>209824</v>
      </c>
    </row>
    <row r="7" ht="18" customHeight="1" spans="1:3">
      <c r="A7" s="26">
        <v>1030102</v>
      </c>
      <c r="B7" s="86" t="s">
        <v>2199</v>
      </c>
      <c r="C7" s="28">
        <f>SUM(C8:C9)</f>
        <v>0</v>
      </c>
    </row>
    <row r="8" ht="18" customHeight="1" spans="1:3">
      <c r="A8" s="26">
        <v>103010201</v>
      </c>
      <c r="B8" s="66" t="s">
        <v>2200</v>
      </c>
      <c r="C8" s="69">
        <v>0</v>
      </c>
    </row>
    <row r="9" ht="18" customHeight="1" spans="1:3">
      <c r="A9" s="26">
        <v>103010202</v>
      </c>
      <c r="B9" s="66" t="s">
        <v>2201</v>
      </c>
      <c r="C9" s="69">
        <v>0</v>
      </c>
    </row>
    <row r="10" ht="18" customHeight="1" spans="1:3">
      <c r="A10" s="26">
        <v>1030106</v>
      </c>
      <c r="B10" s="86" t="s">
        <v>2202</v>
      </c>
      <c r="C10" s="69">
        <v>0</v>
      </c>
    </row>
    <row r="11" ht="18" customHeight="1" spans="1:3">
      <c r="A11" s="26">
        <v>1030110</v>
      </c>
      <c r="B11" s="86" t="s">
        <v>2203</v>
      </c>
      <c r="C11" s="69">
        <v>0</v>
      </c>
    </row>
    <row r="12" ht="18" customHeight="1" spans="1:3">
      <c r="A12" s="26">
        <v>1030112</v>
      </c>
      <c r="B12" s="86" t="s">
        <v>2204</v>
      </c>
      <c r="C12" s="69">
        <v>0</v>
      </c>
    </row>
    <row r="13" ht="18" customHeight="1" spans="1:3">
      <c r="A13" s="26">
        <v>1030115</v>
      </c>
      <c r="B13" s="86" t="s">
        <v>2205</v>
      </c>
      <c r="C13" s="69">
        <v>0</v>
      </c>
    </row>
    <row r="14" ht="18" customHeight="1" spans="1:3">
      <c r="A14" s="26">
        <v>1030121</v>
      </c>
      <c r="B14" s="86" t="s">
        <v>2206</v>
      </c>
      <c r="C14" s="69">
        <v>0</v>
      </c>
    </row>
    <row r="15" ht="18" customHeight="1" spans="1:3">
      <c r="A15" s="26">
        <v>1030129</v>
      </c>
      <c r="B15" s="86" t="s">
        <v>2207</v>
      </c>
      <c r="C15" s="69">
        <v>0</v>
      </c>
    </row>
    <row r="16" ht="18" customHeight="1" spans="1:3">
      <c r="A16" s="26">
        <v>1030146</v>
      </c>
      <c r="B16" s="86" t="s">
        <v>2208</v>
      </c>
      <c r="C16" s="69">
        <v>5038</v>
      </c>
    </row>
    <row r="17" ht="18" customHeight="1" spans="1:3">
      <c r="A17" s="26">
        <v>1030147</v>
      </c>
      <c r="B17" s="86" t="s">
        <v>2209</v>
      </c>
      <c r="C17" s="69">
        <v>1059</v>
      </c>
    </row>
    <row r="18" ht="18" customHeight="1" spans="1:3">
      <c r="A18" s="26">
        <v>1030148</v>
      </c>
      <c r="B18" s="86" t="s">
        <v>2210</v>
      </c>
      <c r="C18" s="28">
        <f>SUM(C19:C23)</f>
        <v>192980</v>
      </c>
    </row>
    <row r="19" ht="18" customHeight="1" spans="1:3">
      <c r="A19" s="26">
        <v>103014801</v>
      </c>
      <c r="B19" s="66" t="s">
        <v>2211</v>
      </c>
      <c r="C19" s="69">
        <v>192806</v>
      </c>
    </row>
    <row r="20" ht="18" customHeight="1" spans="1:3">
      <c r="A20" s="26">
        <v>103014802</v>
      </c>
      <c r="B20" s="66" t="s">
        <v>2212</v>
      </c>
      <c r="C20" s="69">
        <v>0</v>
      </c>
    </row>
    <row r="21" ht="18" customHeight="1" spans="1:3">
      <c r="A21" s="26">
        <v>103014803</v>
      </c>
      <c r="B21" s="66" t="s">
        <v>2213</v>
      </c>
      <c r="C21" s="69">
        <v>0</v>
      </c>
    </row>
    <row r="22" ht="18" customHeight="1" spans="1:3">
      <c r="A22" s="26">
        <v>103014898</v>
      </c>
      <c r="B22" s="66" t="s">
        <v>2214</v>
      </c>
      <c r="C22" s="69">
        <v>0</v>
      </c>
    </row>
    <row r="23" ht="18" customHeight="1" spans="1:3">
      <c r="A23" s="26">
        <v>103014899</v>
      </c>
      <c r="B23" s="66" t="s">
        <v>2215</v>
      </c>
      <c r="C23" s="69">
        <v>174</v>
      </c>
    </row>
    <row r="24" ht="18" customHeight="1" spans="1:3">
      <c r="A24" s="26">
        <v>1030149</v>
      </c>
      <c r="B24" s="86" t="s">
        <v>2216</v>
      </c>
      <c r="C24" s="69">
        <v>0</v>
      </c>
    </row>
    <row r="25" ht="18" customHeight="1" spans="1:3">
      <c r="A25" s="26">
        <v>1030150</v>
      </c>
      <c r="B25" s="86" t="s">
        <v>2217</v>
      </c>
      <c r="C25" s="28">
        <f>SUM(C26:C27)</f>
        <v>0</v>
      </c>
    </row>
    <row r="26" ht="18" customHeight="1" spans="1:3">
      <c r="A26" s="26">
        <v>103015001</v>
      </c>
      <c r="B26" s="66" t="s">
        <v>2218</v>
      </c>
      <c r="C26" s="69">
        <v>0</v>
      </c>
    </row>
    <row r="27" ht="18" customHeight="1" spans="1:3">
      <c r="A27" s="26">
        <v>103015002</v>
      </c>
      <c r="B27" s="66" t="s">
        <v>2219</v>
      </c>
      <c r="C27" s="69">
        <v>0</v>
      </c>
    </row>
    <row r="28" ht="18" customHeight="1" spans="1:3">
      <c r="A28" s="26">
        <v>1030152</v>
      </c>
      <c r="B28" s="86" t="s">
        <v>2220</v>
      </c>
      <c r="C28" s="69">
        <v>0</v>
      </c>
    </row>
    <row r="29" ht="18" customHeight="1" spans="1:3">
      <c r="A29" s="26">
        <v>1030153</v>
      </c>
      <c r="B29" s="86" t="s">
        <v>2221</v>
      </c>
      <c r="C29" s="69">
        <v>0</v>
      </c>
    </row>
    <row r="30" ht="18" customHeight="1" spans="1:3">
      <c r="A30" s="26">
        <v>1030154</v>
      </c>
      <c r="B30" s="86" t="s">
        <v>2222</v>
      </c>
      <c r="C30" s="69">
        <v>0</v>
      </c>
    </row>
    <row r="31" ht="18" customHeight="1" spans="1:3">
      <c r="A31" s="26">
        <v>1030155</v>
      </c>
      <c r="B31" s="86" t="s">
        <v>2223</v>
      </c>
      <c r="C31" s="28">
        <f>SUM(C32:C33)</f>
        <v>0</v>
      </c>
    </row>
    <row r="32" ht="18" customHeight="1" spans="1:3">
      <c r="A32" s="26">
        <v>103015501</v>
      </c>
      <c r="B32" s="66" t="s">
        <v>2224</v>
      </c>
      <c r="C32" s="69">
        <v>0</v>
      </c>
    </row>
    <row r="33" ht="18" customHeight="1" spans="1:3">
      <c r="A33" s="26">
        <v>103015502</v>
      </c>
      <c r="B33" s="66" t="s">
        <v>2225</v>
      </c>
      <c r="C33" s="69">
        <v>0</v>
      </c>
    </row>
    <row r="34" ht="18" customHeight="1" spans="1:3">
      <c r="A34" s="26">
        <v>1030156</v>
      </c>
      <c r="B34" s="86" t="s">
        <v>2226</v>
      </c>
      <c r="C34" s="69">
        <v>10747</v>
      </c>
    </row>
    <row r="35" ht="18" customHeight="1" spans="1:3">
      <c r="A35" s="26">
        <v>1030157</v>
      </c>
      <c r="B35" s="86" t="s">
        <v>2227</v>
      </c>
      <c r="C35" s="69">
        <v>0</v>
      </c>
    </row>
    <row r="36" ht="18" customHeight="1" spans="1:3">
      <c r="A36" s="26">
        <v>1030158</v>
      </c>
      <c r="B36" s="86" t="s">
        <v>2228</v>
      </c>
      <c r="C36" s="28">
        <f>SUM(C37:C38)</f>
        <v>0</v>
      </c>
    </row>
    <row r="37" ht="18" customHeight="1" spans="1:3">
      <c r="A37" s="26">
        <v>103015801</v>
      </c>
      <c r="B37" s="66" t="s">
        <v>2229</v>
      </c>
      <c r="C37" s="69">
        <v>0</v>
      </c>
    </row>
    <row r="38" ht="18" customHeight="1" spans="1:3">
      <c r="A38" s="26">
        <v>103015803</v>
      </c>
      <c r="B38" s="66" t="s">
        <v>2230</v>
      </c>
      <c r="C38" s="69">
        <v>0</v>
      </c>
    </row>
    <row r="39" ht="18" customHeight="1" spans="1:3">
      <c r="A39" s="26">
        <v>1030159</v>
      </c>
      <c r="B39" s="86" t="s">
        <v>2231</v>
      </c>
      <c r="C39" s="69">
        <v>0</v>
      </c>
    </row>
    <row r="40" ht="18" customHeight="1" spans="1:3">
      <c r="A40" s="26">
        <v>1030166</v>
      </c>
      <c r="B40" s="86" t="s">
        <v>2232</v>
      </c>
      <c r="C40" s="69">
        <v>0</v>
      </c>
    </row>
    <row r="41" ht="18" customHeight="1" spans="1:3">
      <c r="A41" s="26">
        <v>1030168</v>
      </c>
      <c r="B41" s="86" t="s">
        <v>2233</v>
      </c>
      <c r="C41" s="69">
        <v>0</v>
      </c>
    </row>
    <row r="42" ht="18" customHeight="1" spans="1:3">
      <c r="A42" s="26">
        <v>1030171</v>
      </c>
      <c r="B42" s="86" t="s">
        <v>2234</v>
      </c>
      <c r="C42" s="69">
        <v>0</v>
      </c>
    </row>
    <row r="43" ht="18" customHeight="1" spans="1:3">
      <c r="A43" s="26">
        <v>1030175</v>
      </c>
      <c r="B43" s="86" t="s">
        <v>2235</v>
      </c>
      <c r="C43" s="28">
        <f>SUM(C44:C45)</f>
        <v>0</v>
      </c>
    </row>
    <row r="44" ht="18" customHeight="1" spans="1:3">
      <c r="A44" s="26">
        <v>103017501</v>
      </c>
      <c r="B44" s="66" t="s">
        <v>2236</v>
      </c>
      <c r="C44" s="69">
        <v>0</v>
      </c>
    </row>
    <row r="45" ht="18" customHeight="1" spans="1:3">
      <c r="A45" s="26">
        <v>103017502</v>
      </c>
      <c r="B45" s="66" t="s">
        <v>2237</v>
      </c>
      <c r="C45" s="69">
        <v>0</v>
      </c>
    </row>
    <row r="46" ht="18" customHeight="1" spans="1:3">
      <c r="A46" s="26">
        <v>1030178</v>
      </c>
      <c r="B46" s="86" t="s">
        <v>2238</v>
      </c>
      <c r="C46" s="69">
        <v>0</v>
      </c>
    </row>
    <row r="47" ht="18" customHeight="1" spans="1:3">
      <c r="A47" s="26">
        <v>1030180</v>
      </c>
      <c r="B47" s="86" t="s">
        <v>2239</v>
      </c>
      <c r="C47" s="28">
        <f>SUM(C48:C54)</f>
        <v>0</v>
      </c>
    </row>
    <row r="48" ht="18" customHeight="1" spans="1:3">
      <c r="A48" s="26">
        <v>103018001</v>
      </c>
      <c r="B48" s="66" t="s">
        <v>2240</v>
      </c>
      <c r="C48" s="69">
        <v>0</v>
      </c>
    </row>
    <row r="49" ht="18" customHeight="1" spans="1:3">
      <c r="A49" s="26">
        <v>103018002</v>
      </c>
      <c r="B49" s="66" t="s">
        <v>2241</v>
      </c>
      <c r="C49" s="69">
        <v>0</v>
      </c>
    </row>
    <row r="50" ht="18" customHeight="1" spans="1:3">
      <c r="A50" s="26">
        <v>103018003</v>
      </c>
      <c r="B50" s="66" t="s">
        <v>2242</v>
      </c>
      <c r="C50" s="69">
        <v>0</v>
      </c>
    </row>
    <row r="51" ht="18" customHeight="1" spans="1:3">
      <c r="A51" s="26">
        <v>103018004</v>
      </c>
      <c r="B51" s="66" t="s">
        <v>2243</v>
      </c>
      <c r="C51" s="69">
        <v>0</v>
      </c>
    </row>
    <row r="52" ht="18" customHeight="1" spans="1:3">
      <c r="A52" s="26">
        <v>103018005</v>
      </c>
      <c r="B52" s="66" t="s">
        <v>2244</v>
      </c>
      <c r="C52" s="69">
        <v>0</v>
      </c>
    </row>
    <row r="53" ht="18" customHeight="1" spans="1:3">
      <c r="A53" s="26">
        <v>103018006</v>
      </c>
      <c r="B53" s="66" t="s">
        <v>2245</v>
      </c>
      <c r="C53" s="69">
        <v>0</v>
      </c>
    </row>
    <row r="54" ht="18" customHeight="1" spans="1:3">
      <c r="A54" s="26">
        <v>103018007</v>
      </c>
      <c r="B54" s="66" t="s">
        <v>2246</v>
      </c>
      <c r="C54" s="69">
        <v>0</v>
      </c>
    </row>
    <row r="55" ht="18" customHeight="1" spans="1:3">
      <c r="A55" s="26">
        <v>1030199</v>
      </c>
      <c r="B55" s="86" t="s">
        <v>2247</v>
      </c>
      <c r="C55" s="69">
        <v>0</v>
      </c>
    </row>
    <row r="56" ht="18" customHeight="1" spans="1:3">
      <c r="A56" s="26">
        <v>10310</v>
      </c>
      <c r="B56" s="86" t="s">
        <v>2186</v>
      </c>
      <c r="C56" s="28">
        <f>SUM(C57:C60,C64:C69,C72:C73)</f>
        <v>0</v>
      </c>
    </row>
    <row r="57" ht="18" customHeight="1" spans="1:3">
      <c r="A57" s="26">
        <v>1031003</v>
      </c>
      <c r="B57" s="86" t="s">
        <v>2248</v>
      </c>
      <c r="C57" s="69">
        <v>0</v>
      </c>
    </row>
    <row r="58" ht="18" customHeight="1" spans="1:3">
      <c r="A58" s="26">
        <v>1031004</v>
      </c>
      <c r="B58" s="86" t="s">
        <v>2249</v>
      </c>
      <c r="C58" s="69">
        <v>0</v>
      </c>
    </row>
    <row r="59" ht="18" customHeight="1" spans="1:3">
      <c r="A59" s="26">
        <v>1031005</v>
      </c>
      <c r="B59" s="86" t="s">
        <v>2250</v>
      </c>
      <c r="C59" s="69">
        <v>0</v>
      </c>
    </row>
    <row r="60" ht="18" customHeight="1" spans="1:3">
      <c r="A60" s="26">
        <v>1031006</v>
      </c>
      <c r="B60" s="86" t="s">
        <v>2251</v>
      </c>
      <c r="C60" s="28">
        <f>SUM(C61:C63)</f>
        <v>0</v>
      </c>
    </row>
    <row r="61" ht="18" customHeight="1" spans="1:3">
      <c r="A61" s="26">
        <v>103100601</v>
      </c>
      <c r="B61" s="66" t="s">
        <v>2252</v>
      </c>
      <c r="C61" s="69">
        <v>0</v>
      </c>
    </row>
    <row r="62" ht="18" customHeight="1" spans="1:3">
      <c r="A62" s="26">
        <v>103100602</v>
      </c>
      <c r="B62" s="66" t="s">
        <v>2253</v>
      </c>
      <c r="C62" s="69">
        <v>0</v>
      </c>
    </row>
    <row r="63" ht="18" customHeight="1" spans="1:3">
      <c r="A63" s="26">
        <v>103100699</v>
      </c>
      <c r="B63" s="66" t="s">
        <v>2254</v>
      </c>
      <c r="C63" s="69">
        <v>0</v>
      </c>
    </row>
    <row r="64" ht="18" customHeight="1" spans="1:3">
      <c r="A64" s="26">
        <v>1031008</v>
      </c>
      <c r="B64" s="86" t="s">
        <v>2255</v>
      </c>
      <c r="C64" s="69">
        <v>0</v>
      </c>
    </row>
    <row r="65" ht="18" customHeight="1" spans="1:3">
      <c r="A65" s="26">
        <v>1031009</v>
      </c>
      <c r="B65" s="86" t="s">
        <v>2256</v>
      </c>
      <c r="C65" s="69">
        <v>0</v>
      </c>
    </row>
    <row r="66" ht="18" customHeight="1" spans="1:3">
      <c r="A66" s="26">
        <v>1031010</v>
      </c>
      <c r="B66" s="86" t="s">
        <v>2257</v>
      </c>
      <c r="C66" s="69">
        <v>0</v>
      </c>
    </row>
    <row r="67" ht="18" customHeight="1" spans="1:3">
      <c r="A67" s="26">
        <v>1031011</v>
      </c>
      <c r="B67" s="86" t="s">
        <v>2258</v>
      </c>
      <c r="C67" s="69">
        <v>0</v>
      </c>
    </row>
    <row r="68" ht="18" customHeight="1" spans="1:3">
      <c r="A68" s="26">
        <v>1031012</v>
      </c>
      <c r="B68" s="86" t="s">
        <v>2259</v>
      </c>
      <c r="C68" s="69">
        <v>0</v>
      </c>
    </row>
    <row r="69" ht="18" customHeight="1" spans="1:3">
      <c r="A69" s="26">
        <v>1031013</v>
      </c>
      <c r="B69" s="86" t="s">
        <v>2260</v>
      </c>
      <c r="C69" s="28">
        <f>SUM(C70:C71)</f>
        <v>0</v>
      </c>
    </row>
    <row r="70" ht="18" customHeight="1" spans="1:3">
      <c r="A70" s="26">
        <v>103101301</v>
      </c>
      <c r="B70" s="66" t="s">
        <v>2261</v>
      </c>
      <c r="C70" s="69">
        <v>0</v>
      </c>
    </row>
    <row r="71" ht="18" customHeight="1" spans="1:3">
      <c r="A71" s="26">
        <v>103101399</v>
      </c>
      <c r="B71" s="66" t="s">
        <v>2262</v>
      </c>
      <c r="C71" s="69">
        <v>0</v>
      </c>
    </row>
    <row r="72" ht="18" customHeight="1" spans="1:3">
      <c r="A72" s="26">
        <v>1031014</v>
      </c>
      <c r="B72" s="86" t="s">
        <v>2263</v>
      </c>
      <c r="C72" s="69">
        <v>0</v>
      </c>
    </row>
    <row r="73" ht="18" customHeight="1" spans="1:3">
      <c r="A73" s="26">
        <v>1031099</v>
      </c>
      <c r="B73" s="86" t="s">
        <v>2264</v>
      </c>
      <c r="C73" s="28">
        <f>SUM(C74:C75)</f>
        <v>0</v>
      </c>
    </row>
    <row r="74" ht="18" customHeight="1" spans="1:3">
      <c r="A74" s="26">
        <v>103109998</v>
      </c>
      <c r="B74" s="66" t="s">
        <v>2265</v>
      </c>
      <c r="C74" s="69">
        <v>0</v>
      </c>
    </row>
    <row r="75" ht="18" customHeight="1" spans="1:3">
      <c r="A75" s="26">
        <v>103109999</v>
      </c>
      <c r="B75" s="66" t="s">
        <v>2266</v>
      </c>
      <c r="C75" s="69">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workbookViewId="0">
      <selection activeCell="C19" sqref="C19"/>
    </sheetView>
  </sheetViews>
  <sheetFormatPr defaultColWidth="9" defaultRowHeight="13.5" outlineLevelCol="2"/>
  <cols>
    <col min="1" max="1" width="10.75" customWidth="1"/>
    <col min="2" max="2" width="59" customWidth="1"/>
    <col min="3" max="3" width="22.4833333333333" customWidth="1"/>
  </cols>
  <sheetData>
    <row r="1" ht="55" customHeight="1" spans="1:3">
      <c r="A1" s="23" t="s">
        <v>41</v>
      </c>
      <c r="B1" s="23"/>
      <c r="C1" s="23"/>
    </row>
    <row r="2" spans="1:3">
      <c r="A2" s="115"/>
      <c r="B2" s="115"/>
      <c r="C2" s="116" t="s">
        <v>2267</v>
      </c>
    </row>
    <row r="3" spans="1:3">
      <c r="A3" s="115"/>
      <c r="B3" s="115"/>
      <c r="C3" s="116" t="s">
        <v>79</v>
      </c>
    </row>
    <row r="4" ht="18" customHeight="1" spans="1:3">
      <c r="A4" s="65" t="s">
        <v>142</v>
      </c>
      <c r="B4" s="65" t="s">
        <v>143</v>
      </c>
      <c r="C4" s="65" t="s">
        <v>83</v>
      </c>
    </row>
    <row r="5" ht="18" customHeight="1" spans="1:3">
      <c r="A5" s="117"/>
      <c r="B5" s="65" t="s">
        <v>2197</v>
      </c>
      <c r="C5" s="28">
        <f>SUM(C6,C56)</f>
        <v>209824</v>
      </c>
    </row>
    <row r="6" ht="18" customHeight="1" spans="1:3">
      <c r="A6" s="26">
        <v>10301</v>
      </c>
      <c r="B6" s="86" t="s">
        <v>2198</v>
      </c>
      <c r="C6" s="28">
        <f>SUM(C7,C10:C18,C24:C25,C28:C31,C34:C36,C39:C43,C46:C47,C55)</f>
        <v>209824</v>
      </c>
    </row>
    <row r="7" ht="18" customHeight="1" spans="1:3">
      <c r="A7" s="26">
        <v>1030102</v>
      </c>
      <c r="B7" s="86" t="s">
        <v>2199</v>
      </c>
      <c r="C7" s="28">
        <f>SUM(C8:C9)</f>
        <v>0</v>
      </c>
    </row>
    <row r="8" ht="18" customHeight="1" spans="1:3">
      <c r="A8" s="26">
        <v>103010201</v>
      </c>
      <c r="B8" s="66" t="s">
        <v>2200</v>
      </c>
      <c r="C8" s="69">
        <v>0</v>
      </c>
    </row>
    <row r="9" ht="18" customHeight="1" spans="1:3">
      <c r="A9" s="26">
        <v>103010202</v>
      </c>
      <c r="B9" s="66" t="s">
        <v>2201</v>
      </c>
      <c r="C9" s="69">
        <v>0</v>
      </c>
    </row>
    <row r="10" ht="18" customHeight="1" spans="1:3">
      <c r="A10" s="26">
        <v>1030106</v>
      </c>
      <c r="B10" s="86" t="s">
        <v>2202</v>
      </c>
      <c r="C10" s="69">
        <v>0</v>
      </c>
    </row>
    <row r="11" ht="18" customHeight="1" spans="1:3">
      <c r="A11" s="26">
        <v>1030110</v>
      </c>
      <c r="B11" s="86" t="s">
        <v>2203</v>
      </c>
      <c r="C11" s="69">
        <v>0</v>
      </c>
    </row>
    <row r="12" ht="18" customHeight="1" spans="1:3">
      <c r="A12" s="26">
        <v>1030112</v>
      </c>
      <c r="B12" s="86" t="s">
        <v>2204</v>
      </c>
      <c r="C12" s="69">
        <v>0</v>
      </c>
    </row>
    <row r="13" ht="18" customHeight="1" spans="1:3">
      <c r="A13" s="26">
        <v>1030115</v>
      </c>
      <c r="B13" s="86" t="s">
        <v>2205</v>
      </c>
      <c r="C13" s="69">
        <v>0</v>
      </c>
    </row>
    <row r="14" ht="18" customHeight="1" spans="1:3">
      <c r="A14" s="26">
        <v>1030121</v>
      </c>
      <c r="B14" s="86" t="s">
        <v>2206</v>
      </c>
      <c r="C14" s="69">
        <v>0</v>
      </c>
    </row>
    <row r="15" ht="18" customHeight="1" spans="1:3">
      <c r="A15" s="26">
        <v>1030129</v>
      </c>
      <c r="B15" s="86" t="s">
        <v>2207</v>
      </c>
      <c r="C15" s="69">
        <v>0</v>
      </c>
    </row>
    <row r="16" ht="18" customHeight="1" spans="1:3">
      <c r="A16" s="26">
        <v>1030146</v>
      </c>
      <c r="B16" s="86" t="s">
        <v>2208</v>
      </c>
      <c r="C16" s="69">
        <v>5038</v>
      </c>
    </row>
    <row r="17" ht="18" customHeight="1" spans="1:3">
      <c r="A17" s="26">
        <v>1030147</v>
      </c>
      <c r="B17" s="86" t="s">
        <v>2209</v>
      </c>
      <c r="C17" s="69">
        <v>1059</v>
      </c>
    </row>
    <row r="18" ht="18" customHeight="1" spans="1:3">
      <c r="A18" s="26">
        <v>1030148</v>
      </c>
      <c r="B18" s="86" t="s">
        <v>2210</v>
      </c>
      <c r="C18" s="28">
        <f>SUM(C19:C23)</f>
        <v>192980</v>
      </c>
    </row>
    <row r="19" ht="18" customHeight="1" spans="1:3">
      <c r="A19" s="26">
        <v>103014801</v>
      </c>
      <c r="B19" s="66" t="s">
        <v>2211</v>
      </c>
      <c r="C19" s="69">
        <v>192806</v>
      </c>
    </row>
    <row r="20" ht="18" customHeight="1" spans="1:3">
      <c r="A20" s="26">
        <v>103014802</v>
      </c>
      <c r="B20" s="66" t="s">
        <v>2212</v>
      </c>
      <c r="C20" s="69">
        <v>0</v>
      </c>
    </row>
    <row r="21" ht="18" customHeight="1" spans="1:3">
      <c r="A21" s="26">
        <v>103014803</v>
      </c>
      <c r="B21" s="66" t="s">
        <v>2213</v>
      </c>
      <c r="C21" s="69">
        <v>0</v>
      </c>
    </row>
    <row r="22" ht="18" customHeight="1" spans="1:3">
      <c r="A22" s="26">
        <v>103014898</v>
      </c>
      <c r="B22" s="66" t="s">
        <v>2214</v>
      </c>
      <c r="C22" s="69">
        <v>0</v>
      </c>
    </row>
    <row r="23" ht="18" customHeight="1" spans="1:3">
      <c r="A23" s="26">
        <v>103014899</v>
      </c>
      <c r="B23" s="66" t="s">
        <v>2215</v>
      </c>
      <c r="C23" s="69">
        <v>174</v>
      </c>
    </row>
    <row r="24" ht="18" customHeight="1" spans="1:3">
      <c r="A24" s="26">
        <v>1030149</v>
      </c>
      <c r="B24" s="86" t="s">
        <v>2216</v>
      </c>
      <c r="C24" s="69">
        <v>0</v>
      </c>
    </row>
    <row r="25" ht="18" customHeight="1" spans="1:3">
      <c r="A25" s="26">
        <v>1030150</v>
      </c>
      <c r="B25" s="86" t="s">
        <v>2217</v>
      </c>
      <c r="C25" s="28">
        <f>SUM(C26:C27)</f>
        <v>0</v>
      </c>
    </row>
    <row r="26" ht="18" customHeight="1" spans="1:3">
      <c r="A26" s="26">
        <v>103015001</v>
      </c>
      <c r="B26" s="66" t="s">
        <v>2218</v>
      </c>
      <c r="C26" s="69">
        <v>0</v>
      </c>
    </row>
    <row r="27" ht="18" customHeight="1" spans="1:3">
      <c r="A27" s="26">
        <v>103015002</v>
      </c>
      <c r="B27" s="66" t="s">
        <v>2219</v>
      </c>
      <c r="C27" s="69">
        <v>0</v>
      </c>
    </row>
    <row r="28" ht="18" customHeight="1" spans="1:3">
      <c r="A28" s="26">
        <v>1030152</v>
      </c>
      <c r="B28" s="86" t="s">
        <v>2220</v>
      </c>
      <c r="C28" s="69">
        <v>0</v>
      </c>
    </row>
    <row r="29" ht="18" customHeight="1" spans="1:3">
      <c r="A29" s="26">
        <v>1030153</v>
      </c>
      <c r="B29" s="86" t="s">
        <v>2221</v>
      </c>
      <c r="C29" s="69">
        <v>0</v>
      </c>
    </row>
    <row r="30" ht="18" customHeight="1" spans="1:3">
      <c r="A30" s="26">
        <v>1030154</v>
      </c>
      <c r="B30" s="86" t="s">
        <v>2222</v>
      </c>
      <c r="C30" s="69">
        <v>0</v>
      </c>
    </row>
    <row r="31" ht="18" customHeight="1" spans="1:3">
      <c r="A31" s="26">
        <v>1030155</v>
      </c>
      <c r="B31" s="86" t="s">
        <v>2223</v>
      </c>
      <c r="C31" s="28">
        <f>SUM(C32:C33)</f>
        <v>0</v>
      </c>
    </row>
    <row r="32" ht="18" customHeight="1" spans="1:3">
      <c r="A32" s="26">
        <v>103015501</v>
      </c>
      <c r="B32" s="66" t="s">
        <v>2224</v>
      </c>
      <c r="C32" s="69">
        <v>0</v>
      </c>
    </row>
    <row r="33" ht="18" customHeight="1" spans="1:3">
      <c r="A33" s="26">
        <v>103015502</v>
      </c>
      <c r="B33" s="66" t="s">
        <v>2225</v>
      </c>
      <c r="C33" s="69">
        <v>0</v>
      </c>
    </row>
    <row r="34" ht="18" customHeight="1" spans="1:3">
      <c r="A34" s="26">
        <v>1030156</v>
      </c>
      <c r="B34" s="86" t="s">
        <v>2226</v>
      </c>
      <c r="C34" s="69">
        <v>10747</v>
      </c>
    </row>
    <row r="35" ht="18" customHeight="1" spans="1:3">
      <c r="A35" s="26">
        <v>1030157</v>
      </c>
      <c r="B35" s="86" t="s">
        <v>2227</v>
      </c>
      <c r="C35" s="69">
        <v>0</v>
      </c>
    </row>
    <row r="36" ht="18" customHeight="1" spans="1:3">
      <c r="A36" s="26">
        <v>1030158</v>
      </c>
      <c r="B36" s="86" t="s">
        <v>2228</v>
      </c>
      <c r="C36" s="28">
        <f>SUM(C37:C38)</f>
        <v>0</v>
      </c>
    </row>
    <row r="37" ht="18" customHeight="1" spans="1:3">
      <c r="A37" s="26">
        <v>103015801</v>
      </c>
      <c r="B37" s="66" t="s">
        <v>2229</v>
      </c>
      <c r="C37" s="69">
        <v>0</v>
      </c>
    </row>
    <row r="38" ht="18" customHeight="1" spans="1:3">
      <c r="A38" s="26">
        <v>103015803</v>
      </c>
      <c r="B38" s="66" t="s">
        <v>2230</v>
      </c>
      <c r="C38" s="69">
        <v>0</v>
      </c>
    </row>
    <row r="39" ht="18" customHeight="1" spans="1:3">
      <c r="A39" s="26">
        <v>1030159</v>
      </c>
      <c r="B39" s="86" t="s">
        <v>2231</v>
      </c>
      <c r="C39" s="69">
        <v>0</v>
      </c>
    </row>
    <row r="40" ht="18" customHeight="1" spans="1:3">
      <c r="A40" s="26">
        <v>1030166</v>
      </c>
      <c r="B40" s="86" t="s">
        <v>2232</v>
      </c>
      <c r="C40" s="69">
        <v>0</v>
      </c>
    </row>
    <row r="41" ht="18" customHeight="1" spans="1:3">
      <c r="A41" s="26">
        <v>1030168</v>
      </c>
      <c r="B41" s="86" t="s">
        <v>2233</v>
      </c>
      <c r="C41" s="69">
        <v>0</v>
      </c>
    </row>
    <row r="42" ht="18" customHeight="1" spans="1:3">
      <c r="A42" s="26">
        <v>1030171</v>
      </c>
      <c r="B42" s="86" t="s">
        <v>2234</v>
      </c>
      <c r="C42" s="69">
        <v>0</v>
      </c>
    </row>
    <row r="43" ht="18" customHeight="1" spans="1:3">
      <c r="A43" s="26">
        <v>1030175</v>
      </c>
      <c r="B43" s="86" t="s">
        <v>2235</v>
      </c>
      <c r="C43" s="28">
        <f>SUM(C44:C45)</f>
        <v>0</v>
      </c>
    </row>
    <row r="44" ht="18" customHeight="1" spans="1:3">
      <c r="A44" s="26">
        <v>103017501</v>
      </c>
      <c r="B44" s="66" t="s">
        <v>2236</v>
      </c>
      <c r="C44" s="69">
        <v>0</v>
      </c>
    </row>
    <row r="45" ht="18" customHeight="1" spans="1:3">
      <c r="A45" s="26">
        <v>103017502</v>
      </c>
      <c r="B45" s="66" t="s">
        <v>2237</v>
      </c>
      <c r="C45" s="69">
        <v>0</v>
      </c>
    </row>
    <row r="46" ht="18" customHeight="1" spans="1:3">
      <c r="A46" s="26">
        <v>1030178</v>
      </c>
      <c r="B46" s="86" t="s">
        <v>2238</v>
      </c>
      <c r="C46" s="69">
        <v>0</v>
      </c>
    </row>
    <row r="47" ht="18" customHeight="1" spans="1:3">
      <c r="A47" s="26">
        <v>1030180</v>
      </c>
      <c r="B47" s="86" t="s">
        <v>2239</v>
      </c>
      <c r="C47" s="28">
        <f>SUM(C48:C54)</f>
        <v>0</v>
      </c>
    </row>
    <row r="48" ht="18" customHeight="1" spans="1:3">
      <c r="A48" s="26">
        <v>103018001</v>
      </c>
      <c r="B48" s="66" t="s">
        <v>2240</v>
      </c>
      <c r="C48" s="69">
        <v>0</v>
      </c>
    </row>
    <row r="49" ht="18" customHeight="1" spans="1:3">
      <c r="A49" s="26">
        <v>103018002</v>
      </c>
      <c r="B49" s="66" t="s">
        <v>2241</v>
      </c>
      <c r="C49" s="69">
        <v>0</v>
      </c>
    </row>
    <row r="50" ht="18" customHeight="1" spans="1:3">
      <c r="A50" s="26">
        <v>103018003</v>
      </c>
      <c r="B50" s="66" t="s">
        <v>2242</v>
      </c>
      <c r="C50" s="69">
        <v>0</v>
      </c>
    </row>
    <row r="51" ht="18" customHeight="1" spans="1:3">
      <c r="A51" s="26">
        <v>103018004</v>
      </c>
      <c r="B51" s="66" t="s">
        <v>2243</v>
      </c>
      <c r="C51" s="69">
        <v>0</v>
      </c>
    </row>
    <row r="52" ht="18" customHeight="1" spans="1:3">
      <c r="A52" s="26">
        <v>103018005</v>
      </c>
      <c r="B52" s="66" t="s">
        <v>2244</v>
      </c>
      <c r="C52" s="69">
        <v>0</v>
      </c>
    </row>
    <row r="53" ht="18" customHeight="1" spans="1:3">
      <c r="A53" s="26">
        <v>103018006</v>
      </c>
      <c r="B53" s="66" t="s">
        <v>2245</v>
      </c>
      <c r="C53" s="69">
        <v>0</v>
      </c>
    </row>
    <row r="54" ht="18" customHeight="1" spans="1:3">
      <c r="A54" s="26">
        <v>103018007</v>
      </c>
      <c r="B54" s="66" t="s">
        <v>2246</v>
      </c>
      <c r="C54" s="69">
        <v>0</v>
      </c>
    </row>
    <row r="55" ht="18" customHeight="1" spans="1:3">
      <c r="A55" s="26">
        <v>1030199</v>
      </c>
      <c r="B55" s="86" t="s">
        <v>2247</v>
      </c>
      <c r="C55" s="69">
        <v>0</v>
      </c>
    </row>
    <row r="56" ht="18" customHeight="1" spans="1:3">
      <c r="A56" s="26">
        <v>10310</v>
      </c>
      <c r="B56" s="86" t="s">
        <v>2186</v>
      </c>
      <c r="C56" s="28">
        <f>SUM(C57:C60,C64:C69,C72:C73)</f>
        <v>0</v>
      </c>
    </row>
    <row r="57" ht="18" customHeight="1" spans="1:3">
      <c r="A57" s="26">
        <v>1031003</v>
      </c>
      <c r="B57" s="86" t="s">
        <v>2248</v>
      </c>
      <c r="C57" s="69">
        <v>0</v>
      </c>
    </row>
    <row r="58" ht="18" customHeight="1" spans="1:3">
      <c r="A58" s="26">
        <v>1031004</v>
      </c>
      <c r="B58" s="86" t="s">
        <v>2249</v>
      </c>
      <c r="C58" s="69">
        <v>0</v>
      </c>
    </row>
    <row r="59" ht="18" customHeight="1" spans="1:3">
      <c r="A59" s="26">
        <v>1031005</v>
      </c>
      <c r="B59" s="86" t="s">
        <v>2250</v>
      </c>
      <c r="C59" s="69">
        <v>0</v>
      </c>
    </row>
    <row r="60" ht="18" customHeight="1" spans="1:3">
      <c r="A60" s="26">
        <v>1031006</v>
      </c>
      <c r="B60" s="86" t="s">
        <v>2251</v>
      </c>
      <c r="C60" s="28">
        <f>SUM(C61:C63)</f>
        <v>0</v>
      </c>
    </row>
    <row r="61" ht="18" customHeight="1" spans="1:3">
      <c r="A61" s="26">
        <v>103100601</v>
      </c>
      <c r="B61" s="66" t="s">
        <v>2252</v>
      </c>
      <c r="C61" s="69">
        <v>0</v>
      </c>
    </row>
    <row r="62" ht="18" customHeight="1" spans="1:3">
      <c r="A62" s="26">
        <v>103100602</v>
      </c>
      <c r="B62" s="66" t="s">
        <v>2253</v>
      </c>
      <c r="C62" s="69">
        <v>0</v>
      </c>
    </row>
    <row r="63" ht="18" customHeight="1" spans="1:3">
      <c r="A63" s="26">
        <v>103100699</v>
      </c>
      <c r="B63" s="66" t="s">
        <v>2254</v>
      </c>
      <c r="C63" s="69">
        <v>0</v>
      </c>
    </row>
    <row r="64" ht="18" customHeight="1" spans="1:3">
      <c r="A64" s="26">
        <v>1031008</v>
      </c>
      <c r="B64" s="86" t="s">
        <v>2255</v>
      </c>
      <c r="C64" s="69">
        <v>0</v>
      </c>
    </row>
    <row r="65" ht="18" customHeight="1" spans="1:3">
      <c r="A65" s="26">
        <v>1031009</v>
      </c>
      <c r="B65" s="86" t="s">
        <v>2256</v>
      </c>
      <c r="C65" s="69">
        <v>0</v>
      </c>
    </row>
    <row r="66" ht="18" customHeight="1" spans="1:3">
      <c r="A66" s="26">
        <v>1031010</v>
      </c>
      <c r="B66" s="86" t="s">
        <v>2257</v>
      </c>
      <c r="C66" s="69">
        <v>0</v>
      </c>
    </row>
    <row r="67" ht="18" customHeight="1" spans="1:3">
      <c r="A67" s="26">
        <v>1031011</v>
      </c>
      <c r="B67" s="86" t="s">
        <v>2258</v>
      </c>
      <c r="C67" s="69">
        <v>0</v>
      </c>
    </row>
    <row r="68" ht="18" customHeight="1" spans="1:3">
      <c r="A68" s="26">
        <v>1031012</v>
      </c>
      <c r="B68" s="86" t="s">
        <v>2259</v>
      </c>
      <c r="C68" s="69">
        <v>0</v>
      </c>
    </row>
    <row r="69" ht="18" customHeight="1" spans="1:3">
      <c r="A69" s="26">
        <v>1031013</v>
      </c>
      <c r="B69" s="86" t="s">
        <v>2260</v>
      </c>
      <c r="C69" s="28">
        <f>SUM(C70:C71)</f>
        <v>0</v>
      </c>
    </row>
    <row r="70" ht="18" customHeight="1" spans="1:3">
      <c r="A70" s="26">
        <v>103101301</v>
      </c>
      <c r="B70" s="66" t="s">
        <v>2261</v>
      </c>
      <c r="C70" s="69">
        <v>0</v>
      </c>
    </row>
    <row r="71" ht="18" customHeight="1" spans="1:3">
      <c r="A71" s="26">
        <v>103101399</v>
      </c>
      <c r="B71" s="66" t="s">
        <v>2262</v>
      </c>
      <c r="C71" s="69">
        <v>0</v>
      </c>
    </row>
    <row r="72" ht="18" customHeight="1" spans="1:3">
      <c r="A72" s="26">
        <v>1031014</v>
      </c>
      <c r="B72" s="86" t="s">
        <v>2263</v>
      </c>
      <c r="C72" s="69">
        <v>0</v>
      </c>
    </row>
    <row r="73" ht="18" customHeight="1" spans="1:3">
      <c r="A73" s="26">
        <v>1031099</v>
      </c>
      <c r="B73" s="86" t="s">
        <v>2264</v>
      </c>
      <c r="C73" s="28">
        <f>SUM(C74:C75)</f>
        <v>0</v>
      </c>
    </row>
    <row r="74" ht="18" customHeight="1" spans="1:3">
      <c r="A74" s="26">
        <v>103109998</v>
      </c>
      <c r="B74" s="66" t="s">
        <v>2265</v>
      </c>
      <c r="C74" s="69">
        <v>0</v>
      </c>
    </row>
    <row r="75" ht="18" customHeight="1" spans="1:3">
      <c r="A75" s="26">
        <v>103109999</v>
      </c>
      <c r="B75" s="66" t="s">
        <v>2266</v>
      </c>
      <c r="C75" s="69">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workbookViewId="0">
      <selection activeCell="C54" sqref="C54:C66"/>
    </sheetView>
  </sheetViews>
  <sheetFormatPr defaultColWidth="9" defaultRowHeight="13.5" outlineLevelCol="2"/>
  <cols>
    <col min="1" max="1" width="9.44166666666667" customWidth="1"/>
    <col min="2" max="2" width="59" customWidth="1"/>
    <col min="3" max="3" width="22.4833333333333" customWidth="1"/>
  </cols>
  <sheetData>
    <row r="1" ht="78" customHeight="1" spans="1:3">
      <c r="A1" s="23" t="s">
        <v>43</v>
      </c>
      <c r="B1" s="23"/>
      <c r="C1" s="23"/>
    </row>
    <row r="2" spans="1:3">
      <c r="A2" s="115"/>
      <c r="B2" s="115"/>
      <c r="C2" s="116" t="s">
        <v>2268</v>
      </c>
    </row>
    <row r="3" spans="1:3">
      <c r="A3" s="115"/>
      <c r="B3" s="115"/>
      <c r="C3" s="116" t="s">
        <v>79</v>
      </c>
    </row>
    <row r="4" ht="18" customHeight="1" spans="1:3">
      <c r="A4" s="65" t="s">
        <v>142</v>
      </c>
      <c r="B4" s="65" t="s">
        <v>143</v>
      </c>
      <c r="C4" s="65" t="s">
        <v>83</v>
      </c>
    </row>
    <row r="5" ht="18" customHeight="1" spans="1:3">
      <c r="A5" s="117"/>
      <c r="B5" s="65" t="s">
        <v>2269</v>
      </c>
      <c r="C5" s="28">
        <f>SUM(C6,C14,C30,C42,C53,C108,C132,C184,C189,C193,C219,C237,C255)</f>
        <v>189474</v>
      </c>
    </row>
    <row r="6" ht="18" customHeight="1" spans="1:3">
      <c r="A6" s="26">
        <v>206</v>
      </c>
      <c r="B6" s="86" t="s">
        <v>1097</v>
      </c>
      <c r="C6" s="28">
        <f>C7</f>
        <v>0</v>
      </c>
    </row>
    <row r="7" ht="18" customHeight="1" spans="1:3">
      <c r="A7" s="26">
        <v>20610</v>
      </c>
      <c r="B7" s="86" t="s">
        <v>2270</v>
      </c>
      <c r="C7" s="28">
        <f>SUM(C8:C13)</f>
        <v>0</v>
      </c>
    </row>
    <row r="8" ht="18" customHeight="1" spans="1:3">
      <c r="A8" s="26">
        <v>2061001</v>
      </c>
      <c r="B8" s="66" t="s">
        <v>2271</v>
      </c>
      <c r="C8" s="69">
        <v>0</v>
      </c>
    </row>
    <row r="9" ht="18" customHeight="1" spans="1:3">
      <c r="A9" s="26">
        <v>2061002</v>
      </c>
      <c r="B9" s="66" t="s">
        <v>2272</v>
      </c>
      <c r="C9" s="69">
        <v>0</v>
      </c>
    </row>
    <row r="10" ht="18" customHeight="1" spans="1:3">
      <c r="A10" s="26">
        <v>2061003</v>
      </c>
      <c r="B10" s="66" t="s">
        <v>2273</v>
      </c>
      <c r="C10" s="69">
        <v>0</v>
      </c>
    </row>
    <row r="11" ht="18" customHeight="1" spans="1:3">
      <c r="A11" s="26">
        <v>2061004</v>
      </c>
      <c r="B11" s="66" t="s">
        <v>2274</v>
      </c>
      <c r="C11" s="69">
        <v>0</v>
      </c>
    </row>
    <row r="12" ht="18" customHeight="1" spans="1:3">
      <c r="A12" s="26">
        <v>2061005</v>
      </c>
      <c r="B12" s="66" t="s">
        <v>2275</v>
      </c>
      <c r="C12" s="69">
        <v>0</v>
      </c>
    </row>
    <row r="13" ht="18" customHeight="1" spans="1:3">
      <c r="A13" s="26">
        <v>2061099</v>
      </c>
      <c r="B13" s="66" t="s">
        <v>2276</v>
      </c>
      <c r="C13" s="69">
        <v>0</v>
      </c>
    </row>
    <row r="14" ht="18" customHeight="1" spans="1:3">
      <c r="A14" s="26">
        <v>207</v>
      </c>
      <c r="B14" s="86" t="s">
        <v>1144</v>
      </c>
      <c r="C14" s="28">
        <f>SUM(C15,C21,C27)</f>
        <v>0</v>
      </c>
    </row>
    <row r="15" ht="18" customHeight="1" spans="1:3">
      <c r="A15" s="26">
        <v>20707</v>
      </c>
      <c r="B15" s="86" t="s">
        <v>2277</v>
      </c>
      <c r="C15" s="28">
        <f>SUM(C16:C20)</f>
        <v>0</v>
      </c>
    </row>
    <row r="16" ht="18" customHeight="1" spans="1:3">
      <c r="A16" s="26">
        <v>2070701</v>
      </c>
      <c r="B16" s="66" t="s">
        <v>2278</v>
      </c>
      <c r="C16" s="69">
        <v>0</v>
      </c>
    </row>
    <row r="17" ht="18" customHeight="1" spans="1:3">
      <c r="A17" s="26">
        <v>2070702</v>
      </c>
      <c r="B17" s="66" t="s">
        <v>2279</v>
      </c>
      <c r="C17" s="69">
        <v>0</v>
      </c>
    </row>
    <row r="18" ht="18" customHeight="1" spans="1:3">
      <c r="A18" s="26">
        <v>2070703</v>
      </c>
      <c r="B18" s="66" t="s">
        <v>2280</v>
      </c>
      <c r="C18" s="69">
        <v>0</v>
      </c>
    </row>
    <row r="19" ht="18" customHeight="1" spans="1:3">
      <c r="A19" s="26">
        <v>2070704</v>
      </c>
      <c r="B19" s="66" t="s">
        <v>2281</v>
      </c>
      <c r="C19" s="69">
        <v>0</v>
      </c>
    </row>
    <row r="20" ht="18" customHeight="1" spans="1:3">
      <c r="A20" s="26">
        <v>2070799</v>
      </c>
      <c r="B20" s="66" t="s">
        <v>2282</v>
      </c>
      <c r="C20" s="69">
        <v>0</v>
      </c>
    </row>
    <row r="21" ht="18" customHeight="1" spans="1:3">
      <c r="A21" s="26">
        <v>20709</v>
      </c>
      <c r="B21" s="86" t="s">
        <v>2283</v>
      </c>
      <c r="C21" s="28">
        <f>SUM(C22:C26)</f>
        <v>0</v>
      </c>
    </row>
    <row r="22" ht="18" customHeight="1" spans="1:3">
      <c r="A22" s="26">
        <v>2070901</v>
      </c>
      <c r="B22" s="66" t="s">
        <v>2284</v>
      </c>
      <c r="C22" s="69">
        <v>0</v>
      </c>
    </row>
    <row r="23" ht="18" customHeight="1" spans="1:3">
      <c r="A23" s="26">
        <v>2070902</v>
      </c>
      <c r="B23" s="66" t="s">
        <v>2285</v>
      </c>
      <c r="C23" s="69">
        <v>0</v>
      </c>
    </row>
    <row r="24" ht="18" customHeight="1" spans="1:3">
      <c r="A24" s="26">
        <v>2070903</v>
      </c>
      <c r="B24" s="66" t="s">
        <v>2286</v>
      </c>
      <c r="C24" s="69">
        <v>0</v>
      </c>
    </row>
    <row r="25" ht="18" customHeight="1" spans="1:3">
      <c r="A25" s="26">
        <v>2070904</v>
      </c>
      <c r="B25" s="66" t="s">
        <v>2287</v>
      </c>
      <c r="C25" s="69">
        <v>0</v>
      </c>
    </row>
    <row r="26" ht="18" customHeight="1" spans="1:3">
      <c r="A26" s="26">
        <v>2070999</v>
      </c>
      <c r="B26" s="66" t="s">
        <v>2288</v>
      </c>
      <c r="C26" s="69">
        <v>0</v>
      </c>
    </row>
    <row r="27" ht="18" customHeight="1" spans="1:3">
      <c r="A27" s="26">
        <v>20710</v>
      </c>
      <c r="B27" s="86" t="s">
        <v>2289</v>
      </c>
      <c r="C27" s="28">
        <f>SUM(C28:C29)</f>
        <v>0</v>
      </c>
    </row>
    <row r="28" ht="18" customHeight="1" spans="1:3">
      <c r="A28" s="26">
        <v>2071001</v>
      </c>
      <c r="B28" s="66" t="s">
        <v>2290</v>
      </c>
      <c r="C28" s="69">
        <v>0</v>
      </c>
    </row>
    <row r="29" ht="18" customHeight="1" spans="1:3">
      <c r="A29" s="26">
        <v>2071099</v>
      </c>
      <c r="B29" s="66" t="s">
        <v>2291</v>
      </c>
      <c r="C29" s="69">
        <v>0</v>
      </c>
    </row>
    <row r="30" ht="18" customHeight="1" spans="1:3">
      <c r="A30" s="26">
        <v>208</v>
      </c>
      <c r="B30" s="86" t="s">
        <v>1186</v>
      </c>
      <c r="C30" s="28">
        <f>SUM(C31,C35,C39)</f>
        <v>0</v>
      </c>
    </row>
    <row r="31" ht="18" customHeight="1" spans="1:3">
      <c r="A31" s="26">
        <v>20822</v>
      </c>
      <c r="B31" s="86" t="s">
        <v>2292</v>
      </c>
      <c r="C31" s="28">
        <f>SUM(C32:C34)</f>
        <v>0</v>
      </c>
    </row>
    <row r="32" ht="18" customHeight="1" spans="1:3">
      <c r="A32" s="26">
        <v>2082201</v>
      </c>
      <c r="B32" s="66" t="s">
        <v>2293</v>
      </c>
      <c r="C32" s="69">
        <v>0</v>
      </c>
    </row>
    <row r="33" ht="18" customHeight="1" spans="1:3">
      <c r="A33" s="26">
        <v>2082202</v>
      </c>
      <c r="B33" s="66" t="s">
        <v>2294</v>
      </c>
      <c r="C33" s="69">
        <v>0</v>
      </c>
    </row>
    <row r="34" ht="18" customHeight="1" spans="1:3">
      <c r="A34" s="26">
        <v>2082299</v>
      </c>
      <c r="B34" s="66" t="s">
        <v>2295</v>
      </c>
      <c r="C34" s="69">
        <v>0</v>
      </c>
    </row>
    <row r="35" ht="18" customHeight="1" spans="1:3">
      <c r="A35" s="26">
        <v>20823</v>
      </c>
      <c r="B35" s="86" t="s">
        <v>2296</v>
      </c>
      <c r="C35" s="28">
        <f>SUM(C36:C38)</f>
        <v>0</v>
      </c>
    </row>
    <row r="36" ht="18" customHeight="1" spans="1:3">
      <c r="A36" s="26">
        <v>2082301</v>
      </c>
      <c r="B36" s="66" t="s">
        <v>2293</v>
      </c>
      <c r="C36" s="69">
        <v>0</v>
      </c>
    </row>
    <row r="37" ht="18" customHeight="1" spans="1:3">
      <c r="A37" s="26">
        <v>2082302</v>
      </c>
      <c r="B37" s="66" t="s">
        <v>2294</v>
      </c>
      <c r="C37" s="69">
        <v>0</v>
      </c>
    </row>
    <row r="38" ht="18" customHeight="1" spans="1:3">
      <c r="A38" s="26">
        <v>2082399</v>
      </c>
      <c r="B38" s="66" t="s">
        <v>2297</v>
      </c>
      <c r="C38" s="69">
        <v>0</v>
      </c>
    </row>
    <row r="39" ht="18" customHeight="1" spans="1:3">
      <c r="A39" s="26">
        <v>20829</v>
      </c>
      <c r="B39" s="86" t="s">
        <v>2298</v>
      </c>
      <c r="C39" s="28">
        <f>SUM(C40:C41)</f>
        <v>0</v>
      </c>
    </row>
    <row r="40" ht="18" customHeight="1" spans="1:3">
      <c r="A40" s="26">
        <v>2082901</v>
      </c>
      <c r="B40" s="66" t="s">
        <v>2294</v>
      </c>
      <c r="C40" s="69">
        <v>0</v>
      </c>
    </row>
    <row r="41" ht="18" customHeight="1" spans="1:3">
      <c r="A41" s="26">
        <v>2082999</v>
      </c>
      <c r="B41" s="66" t="s">
        <v>2299</v>
      </c>
      <c r="C41" s="69">
        <v>0</v>
      </c>
    </row>
    <row r="42" ht="18" customHeight="1" spans="1:3">
      <c r="A42" s="26">
        <v>211</v>
      </c>
      <c r="B42" s="86" t="s">
        <v>1354</v>
      </c>
      <c r="C42" s="28">
        <f>SUM(C43,C48)</f>
        <v>0</v>
      </c>
    </row>
    <row r="43" ht="18" customHeight="1" spans="1:3">
      <c r="A43" s="26">
        <v>21160</v>
      </c>
      <c r="B43" s="86" t="s">
        <v>2300</v>
      </c>
      <c r="C43" s="28">
        <f>SUM(C44:C47)</f>
        <v>0</v>
      </c>
    </row>
    <row r="44" ht="18" customHeight="1" spans="1:3">
      <c r="A44" s="26">
        <v>2116001</v>
      </c>
      <c r="B44" s="66" t="s">
        <v>2301</v>
      </c>
      <c r="C44" s="69">
        <v>0</v>
      </c>
    </row>
    <row r="45" ht="18" customHeight="1" spans="1:3">
      <c r="A45" s="26">
        <v>2116002</v>
      </c>
      <c r="B45" s="66" t="s">
        <v>2302</v>
      </c>
      <c r="C45" s="69">
        <v>0</v>
      </c>
    </row>
    <row r="46" ht="18" customHeight="1" spans="1:3">
      <c r="A46" s="26">
        <v>2116003</v>
      </c>
      <c r="B46" s="66" t="s">
        <v>2303</v>
      </c>
      <c r="C46" s="69">
        <v>0</v>
      </c>
    </row>
    <row r="47" ht="18" customHeight="1" spans="1:3">
      <c r="A47" s="26">
        <v>2116099</v>
      </c>
      <c r="B47" s="66" t="s">
        <v>2304</v>
      </c>
      <c r="C47" s="69">
        <v>0</v>
      </c>
    </row>
    <row r="48" ht="18" customHeight="1" spans="1:3">
      <c r="A48" s="26">
        <v>21161</v>
      </c>
      <c r="B48" s="86" t="s">
        <v>2305</v>
      </c>
      <c r="C48" s="28">
        <f>SUM(C49:C52)</f>
        <v>0</v>
      </c>
    </row>
    <row r="49" ht="18" customHeight="1" spans="1:3">
      <c r="A49" s="26">
        <v>2116101</v>
      </c>
      <c r="B49" s="66" t="s">
        <v>2306</v>
      </c>
      <c r="C49" s="69">
        <v>0</v>
      </c>
    </row>
    <row r="50" ht="18" customHeight="1" spans="1:3">
      <c r="A50" s="26">
        <v>2116102</v>
      </c>
      <c r="B50" s="66" t="s">
        <v>2307</v>
      </c>
      <c r="C50" s="69">
        <v>0</v>
      </c>
    </row>
    <row r="51" ht="18" customHeight="1" spans="1:3">
      <c r="A51" s="26">
        <v>2116103</v>
      </c>
      <c r="B51" s="66" t="s">
        <v>2308</v>
      </c>
      <c r="C51" s="69">
        <v>0</v>
      </c>
    </row>
    <row r="52" ht="18" customHeight="1" spans="1:3">
      <c r="A52" s="26">
        <v>2116104</v>
      </c>
      <c r="B52" s="66" t="s">
        <v>2309</v>
      </c>
      <c r="C52" s="69">
        <v>0</v>
      </c>
    </row>
    <row r="53" ht="18" customHeight="1" spans="1:3">
      <c r="A53" s="26">
        <v>212</v>
      </c>
      <c r="B53" s="86" t="s">
        <v>1424</v>
      </c>
      <c r="C53" s="28">
        <f>SUM(C54,C67,C71:C72,C78,C82,C86,C90,C96,C99)</f>
        <v>186973</v>
      </c>
    </row>
    <row r="54" ht="18" customHeight="1" spans="1:3">
      <c r="A54" s="26">
        <v>21208</v>
      </c>
      <c r="B54" s="86" t="s">
        <v>2310</v>
      </c>
      <c r="C54" s="28">
        <f>SUM(C55:C66)</f>
        <v>163767</v>
      </c>
    </row>
    <row r="55" ht="18" customHeight="1" spans="1:3">
      <c r="A55" s="26">
        <v>2120801</v>
      </c>
      <c r="B55" s="66" t="s">
        <v>2311</v>
      </c>
      <c r="C55" s="69">
        <v>90554</v>
      </c>
    </row>
    <row r="56" ht="18" customHeight="1" spans="1:3">
      <c r="A56" s="26">
        <v>2120802</v>
      </c>
      <c r="B56" s="66" t="s">
        <v>2312</v>
      </c>
      <c r="C56" s="69">
        <v>31482</v>
      </c>
    </row>
    <row r="57" ht="18" customHeight="1" spans="1:3">
      <c r="A57" s="26">
        <v>2120803</v>
      </c>
      <c r="B57" s="66" t="s">
        <v>2313</v>
      </c>
      <c r="C57" s="69">
        <v>11983</v>
      </c>
    </row>
    <row r="58" ht="18" customHeight="1" spans="1:3">
      <c r="A58" s="26">
        <v>2120804</v>
      </c>
      <c r="B58" s="66" t="s">
        <v>2314</v>
      </c>
      <c r="C58" s="69">
        <v>0</v>
      </c>
    </row>
    <row r="59" ht="18" customHeight="1" spans="1:3">
      <c r="A59" s="26">
        <v>2120805</v>
      </c>
      <c r="B59" s="66" t="s">
        <v>2315</v>
      </c>
      <c r="C59" s="69">
        <v>4775</v>
      </c>
    </row>
    <row r="60" ht="18" customHeight="1" spans="1:3">
      <c r="A60" s="26">
        <v>2120806</v>
      </c>
      <c r="B60" s="66" t="s">
        <v>2316</v>
      </c>
      <c r="C60" s="69">
        <v>12540</v>
      </c>
    </row>
    <row r="61" ht="18" customHeight="1" spans="1:3">
      <c r="A61" s="26">
        <v>2120807</v>
      </c>
      <c r="B61" s="66" t="s">
        <v>2317</v>
      </c>
      <c r="C61" s="69">
        <v>0</v>
      </c>
    </row>
    <row r="62" ht="18" customHeight="1" spans="1:3">
      <c r="A62" s="26">
        <v>2120809</v>
      </c>
      <c r="B62" s="66" t="s">
        <v>2318</v>
      </c>
      <c r="C62" s="69">
        <v>0</v>
      </c>
    </row>
    <row r="63" ht="18" customHeight="1" spans="1:3">
      <c r="A63" s="26">
        <v>2120810</v>
      </c>
      <c r="B63" s="66" t="s">
        <v>2319</v>
      </c>
      <c r="C63" s="69">
        <v>8636</v>
      </c>
    </row>
    <row r="64" ht="18" customHeight="1" spans="1:3">
      <c r="A64" s="26">
        <v>2120811</v>
      </c>
      <c r="B64" s="66" t="s">
        <v>2320</v>
      </c>
      <c r="C64" s="69">
        <v>3000</v>
      </c>
    </row>
    <row r="65" ht="18" customHeight="1" spans="1:3">
      <c r="A65" s="26">
        <v>2120813</v>
      </c>
      <c r="B65" s="66" t="s">
        <v>1734</v>
      </c>
      <c r="C65" s="69">
        <v>0</v>
      </c>
    </row>
    <row r="66" ht="18" customHeight="1" spans="1:3">
      <c r="A66" s="26">
        <v>2120899</v>
      </c>
      <c r="B66" s="66" t="s">
        <v>2321</v>
      </c>
      <c r="C66" s="69">
        <v>797</v>
      </c>
    </row>
    <row r="67" ht="18" customHeight="1" spans="1:3">
      <c r="A67" s="26">
        <v>21210</v>
      </c>
      <c r="B67" s="86" t="s">
        <v>2322</v>
      </c>
      <c r="C67" s="28">
        <f>SUM(C68:C70)</f>
        <v>0</v>
      </c>
    </row>
    <row r="68" ht="18" customHeight="1" spans="1:3">
      <c r="A68" s="26">
        <v>2121001</v>
      </c>
      <c r="B68" s="66" t="s">
        <v>2311</v>
      </c>
      <c r="C68" s="69">
        <v>0</v>
      </c>
    </row>
    <row r="69" ht="18" customHeight="1" spans="1:3">
      <c r="A69" s="26">
        <v>2121002</v>
      </c>
      <c r="B69" s="66" t="s">
        <v>2312</v>
      </c>
      <c r="C69" s="69">
        <v>0</v>
      </c>
    </row>
    <row r="70" ht="18" customHeight="1" spans="1:3">
      <c r="A70" s="26">
        <v>2121099</v>
      </c>
      <c r="B70" s="66" t="s">
        <v>2323</v>
      </c>
      <c r="C70" s="69">
        <v>0</v>
      </c>
    </row>
    <row r="71" ht="18" customHeight="1" spans="1:3">
      <c r="A71" s="26">
        <v>21211</v>
      </c>
      <c r="B71" s="86" t="s">
        <v>2324</v>
      </c>
      <c r="C71" s="69">
        <v>0</v>
      </c>
    </row>
    <row r="72" ht="18" customHeight="1" spans="1:3">
      <c r="A72" s="26">
        <v>21213</v>
      </c>
      <c r="B72" s="86" t="s">
        <v>2325</v>
      </c>
      <c r="C72" s="28">
        <f>SUM(C73:C77)</f>
        <v>10206</v>
      </c>
    </row>
    <row r="73" ht="18" customHeight="1" spans="1:3">
      <c r="A73" s="26">
        <v>2121301</v>
      </c>
      <c r="B73" s="66" t="s">
        <v>2326</v>
      </c>
      <c r="C73" s="69">
        <v>6268</v>
      </c>
    </row>
    <row r="74" ht="18" customHeight="1" spans="1:3">
      <c r="A74" s="26">
        <v>2121302</v>
      </c>
      <c r="B74" s="66" t="s">
        <v>2327</v>
      </c>
      <c r="C74" s="69">
        <v>3922</v>
      </c>
    </row>
    <row r="75" ht="18" customHeight="1" spans="1:3">
      <c r="A75" s="26">
        <v>2121303</v>
      </c>
      <c r="B75" s="66" t="s">
        <v>2328</v>
      </c>
      <c r="C75" s="69">
        <v>0</v>
      </c>
    </row>
    <row r="76" ht="18" customHeight="1" spans="1:3">
      <c r="A76" s="26">
        <v>2121304</v>
      </c>
      <c r="B76" s="66" t="s">
        <v>2329</v>
      </c>
      <c r="C76" s="69">
        <v>16</v>
      </c>
    </row>
    <row r="77" ht="18" customHeight="1" spans="1:3">
      <c r="A77" s="26">
        <v>2121399</v>
      </c>
      <c r="B77" s="66" t="s">
        <v>2330</v>
      </c>
      <c r="C77" s="69">
        <v>0</v>
      </c>
    </row>
    <row r="78" ht="18" customHeight="1" spans="1:3">
      <c r="A78" s="26">
        <v>21214</v>
      </c>
      <c r="B78" s="86" t="s">
        <v>2331</v>
      </c>
      <c r="C78" s="28">
        <f>SUM(C79:C81)</f>
        <v>0</v>
      </c>
    </row>
    <row r="79" ht="18" customHeight="1" spans="1:3">
      <c r="A79" s="26">
        <v>2121401</v>
      </c>
      <c r="B79" s="66" t="s">
        <v>2332</v>
      </c>
      <c r="C79" s="69">
        <v>0</v>
      </c>
    </row>
    <row r="80" ht="18" customHeight="1" spans="1:3">
      <c r="A80" s="26">
        <v>2121402</v>
      </c>
      <c r="B80" s="66" t="s">
        <v>2333</v>
      </c>
      <c r="C80" s="69">
        <v>0</v>
      </c>
    </row>
    <row r="81" ht="18" customHeight="1" spans="1:3">
      <c r="A81" s="26">
        <v>2121499</v>
      </c>
      <c r="B81" s="66" t="s">
        <v>2334</v>
      </c>
      <c r="C81" s="69">
        <v>0</v>
      </c>
    </row>
    <row r="82" ht="18" customHeight="1" spans="1:3">
      <c r="A82" s="26">
        <v>21215</v>
      </c>
      <c r="B82" s="86" t="s">
        <v>2335</v>
      </c>
      <c r="C82" s="28">
        <f>SUM(C83:C85)</f>
        <v>0</v>
      </c>
    </row>
    <row r="83" ht="18" customHeight="1" spans="1:3">
      <c r="A83" s="26">
        <v>2121501</v>
      </c>
      <c r="B83" s="66" t="s">
        <v>2336</v>
      </c>
      <c r="C83" s="69">
        <v>0</v>
      </c>
    </row>
    <row r="84" ht="18" customHeight="1" spans="1:3">
      <c r="A84" s="26">
        <v>2121502</v>
      </c>
      <c r="B84" s="66" t="s">
        <v>2337</v>
      </c>
      <c r="C84" s="69">
        <v>0</v>
      </c>
    </row>
    <row r="85" ht="18" customHeight="1" spans="1:3">
      <c r="A85" s="26">
        <v>2121599</v>
      </c>
      <c r="B85" s="66" t="s">
        <v>2338</v>
      </c>
      <c r="C85" s="69">
        <v>0</v>
      </c>
    </row>
    <row r="86" ht="18" customHeight="1" spans="1:3">
      <c r="A86" s="26">
        <v>21216</v>
      </c>
      <c r="B86" s="86" t="s">
        <v>2339</v>
      </c>
      <c r="C86" s="28">
        <f>SUM(C87:C89)</f>
        <v>13000</v>
      </c>
    </row>
    <row r="87" ht="18" customHeight="1" spans="1:3">
      <c r="A87" s="26">
        <v>2121601</v>
      </c>
      <c r="B87" s="66" t="s">
        <v>2336</v>
      </c>
      <c r="C87" s="69">
        <v>0</v>
      </c>
    </row>
    <row r="88" ht="18" customHeight="1" spans="1:3">
      <c r="A88" s="26">
        <v>2121602</v>
      </c>
      <c r="B88" s="66" t="s">
        <v>2337</v>
      </c>
      <c r="C88" s="69">
        <v>0</v>
      </c>
    </row>
    <row r="89" ht="18" customHeight="1" spans="1:3">
      <c r="A89" s="26">
        <v>2121699</v>
      </c>
      <c r="B89" s="66" t="s">
        <v>2340</v>
      </c>
      <c r="C89" s="69">
        <v>13000</v>
      </c>
    </row>
    <row r="90" ht="18" customHeight="1" spans="1:3">
      <c r="A90" s="26">
        <v>21217</v>
      </c>
      <c r="B90" s="86" t="s">
        <v>2341</v>
      </c>
      <c r="C90" s="28">
        <f>SUM(C91:C95)</f>
        <v>0</v>
      </c>
    </row>
    <row r="91" ht="18" customHeight="1" spans="1:3">
      <c r="A91" s="26">
        <v>2121701</v>
      </c>
      <c r="B91" s="66" t="s">
        <v>2342</v>
      </c>
      <c r="C91" s="69">
        <v>0</v>
      </c>
    </row>
    <row r="92" ht="18" customHeight="1" spans="1:3">
      <c r="A92" s="26">
        <v>2121702</v>
      </c>
      <c r="B92" s="66" t="s">
        <v>2343</v>
      </c>
      <c r="C92" s="69">
        <v>0</v>
      </c>
    </row>
    <row r="93" ht="18" customHeight="1" spans="1:3">
      <c r="A93" s="26">
        <v>2121703</v>
      </c>
      <c r="B93" s="66" t="s">
        <v>2344</v>
      </c>
      <c r="C93" s="69">
        <v>0</v>
      </c>
    </row>
    <row r="94" ht="18" customHeight="1" spans="1:3">
      <c r="A94" s="26">
        <v>2121704</v>
      </c>
      <c r="B94" s="66" t="s">
        <v>2345</v>
      </c>
      <c r="C94" s="69">
        <v>0</v>
      </c>
    </row>
    <row r="95" ht="18" customHeight="1" spans="1:3">
      <c r="A95" s="26">
        <v>2121799</v>
      </c>
      <c r="B95" s="66" t="s">
        <v>2346</v>
      </c>
      <c r="C95" s="69">
        <v>0</v>
      </c>
    </row>
    <row r="96" ht="18" customHeight="1" spans="1:3">
      <c r="A96" s="26">
        <v>21218</v>
      </c>
      <c r="B96" s="86" t="s">
        <v>2347</v>
      </c>
      <c r="C96" s="28">
        <f>SUM(C97:C98)</f>
        <v>0</v>
      </c>
    </row>
    <row r="97" ht="18" customHeight="1" spans="1:3">
      <c r="A97" s="26">
        <v>2121801</v>
      </c>
      <c r="B97" s="66" t="s">
        <v>2348</v>
      </c>
      <c r="C97" s="69">
        <v>0</v>
      </c>
    </row>
    <row r="98" ht="18" customHeight="1" spans="1:3">
      <c r="A98" s="26">
        <v>2121899</v>
      </c>
      <c r="B98" s="66" t="s">
        <v>2349</v>
      </c>
      <c r="C98" s="69">
        <v>0</v>
      </c>
    </row>
    <row r="99" ht="18" customHeight="1" spans="1:3">
      <c r="A99" s="26">
        <v>21219</v>
      </c>
      <c r="B99" s="86" t="s">
        <v>2350</v>
      </c>
      <c r="C99" s="28">
        <f>SUM(C100:C107)</f>
        <v>0</v>
      </c>
    </row>
    <row r="100" ht="18" customHeight="1" spans="1:3">
      <c r="A100" s="26">
        <v>2121901</v>
      </c>
      <c r="B100" s="66" t="s">
        <v>2336</v>
      </c>
      <c r="C100" s="69">
        <v>0</v>
      </c>
    </row>
    <row r="101" ht="18" customHeight="1" spans="1:3">
      <c r="A101" s="26">
        <v>2121902</v>
      </c>
      <c r="B101" s="66" t="s">
        <v>2337</v>
      </c>
      <c r="C101" s="69">
        <v>0</v>
      </c>
    </row>
    <row r="102" ht="18" customHeight="1" spans="1:3">
      <c r="A102" s="26">
        <v>2121903</v>
      </c>
      <c r="B102" s="66" t="s">
        <v>2351</v>
      </c>
      <c r="C102" s="69">
        <v>0</v>
      </c>
    </row>
    <row r="103" ht="18" customHeight="1" spans="1:3">
      <c r="A103" s="26">
        <v>2121904</v>
      </c>
      <c r="B103" s="66" t="s">
        <v>2352</v>
      </c>
      <c r="C103" s="69">
        <v>0</v>
      </c>
    </row>
    <row r="104" ht="18" customHeight="1" spans="1:3">
      <c r="A104" s="26">
        <v>2121905</v>
      </c>
      <c r="B104" s="66" t="s">
        <v>2353</v>
      </c>
      <c r="C104" s="69">
        <v>0</v>
      </c>
    </row>
    <row r="105" ht="18" customHeight="1" spans="1:3">
      <c r="A105" s="26">
        <v>2121906</v>
      </c>
      <c r="B105" s="66" t="s">
        <v>2354</v>
      </c>
      <c r="C105" s="69">
        <v>0</v>
      </c>
    </row>
    <row r="106" ht="18" customHeight="1" spans="1:3">
      <c r="A106" s="26">
        <v>2121907</v>
      </c>
      <c r="B106" s="66" t="s">
        <v>2355</v>
      </c>
      <c r="C106" s="69">
        <v>0</v>
      </c>
    </row>
    <row r="107" ht="18" customHeight="1" spans="1:3">
      <c r="A107" s="26">
        <v>2121999</v>
      </c>
      <c r="B107" s="66" t="s">
        <v>2356</v>
      </c>
      <c r="C107" s="69">
        <v>0</v>
      </c>
    </row>
    <row r="108" ht="18" customHeight="1" spans="1:3">
      <c r="A108" s="26">
        <v>213</v>
      </c>
      <c r="B108" s="86" t="s">
        <v>1444</v>
      </c>
      <c r="C108" s="28">
        <f>SUM(C109,C114,C119,C124,C127)</f>
        <v>0</v>
      </c>
    </row>
    <row r="109" ht="18" customHeight="1" spans="1:3">
      <c r="A109" s="26">
        <v>21366</v>
      </c>
      <c r="B109" s="86" t="s">
        <v>2357</v>
      </c>
      <c r="C109" s="28">
        <f>SUM(C110:C113)</f>
        <v>0</v>
      </c>
    </row>
    <row r="110" ht="18" customHeight="1" spans="1:3">
      <c r="A110" s="26">
        <v>2136601</v>
      </c>
      <c r="B110" s="66" t="s">
        <v>2294</v>
      </c>
      <c r="C110" s="69">
        <v>0</v>
      </c>
    </row>
    <row r="111" ht="18" customHeight="1" spans="1:3">
      <c r="A111" s="26">
        <v>2136602</v>
      </c>
      <c r="B111" s="66" t="s">
        <v>2358</v>
      </c>
      <c r="C111" s="69">
        <v>0</v>
      </c>
    </row>
    <row r="112" ht="18" customHeight="1" spans="1:3">
      <c r="A112" s="26">
        <v>2136603</v>
      </c>
      <c r="B112" s="66" t="s">
        <v>2359</v>
      </c>
      <c r="C112" s="69">
        <v>0</v>
      </c>
    </row>
    <row r="113" ht="18" customHeight="1" spans="1:3">
      <c r="A113" s="26">
        <v>2136699</v>
      </c>
      <c r="B113" s="66" t="s">
        <v>2360</v>
      </c>
      <c r="C113" s="69">
        <v>0</v>
      </c>
    </row>
    <row r="114" ht="18" customHeight="1" spans="1:3">
      <c r="A114" s="26">
        <v>21367</v>
      </c>
      <c r="B114" s="86" t="s">
        <v>2361</v>
      </c>
      <c r="C114" s="28">
        <f>SUM(C115:C118)</f>
        <v>0</v>
      </c>
    </row>
    <row r="115" ht="18" customHeight="1" spans="1:3">
      <c r="A115" s="26">
        <v>2136701</v>
      </c>
      <c r="B115" s="66" t="s">
        <v>2294</v>
      </c>
      <c r="C115" s="69">
        <v>0</v>
      </c>
    </row>
    <row r="116" ht="18" customHeight="1" spans="1:3">
      <c r="A116" s="26">
        <v>2136702</v>
      </c>
      <c r="B116" s="66" t="s">
        <v>2358</v>
      </c>
      <c r="C116" s="69">
        <v>0</v>
      </c>
    </row>
    <row r="117" ht="18" customHeight="1" spans="1:3">
      <c r="A117" s="26">
        <v>2136703</v>
      </c>
      <c r="B117" s="66" t="s">
        <v>2362</v>
      </c>
      <c r="C117" s="69">
        <v>0</v>
      </c>
    </row>
    <row r="118" ht="18" customHeight="1" spans="1:3">
      <c r="A118" s="26">
        <v>2136799</v>
      </c>
      <c r="B118" s="66" t="s">
        <v>2363</v>
      </c>
      <c r="C118" s="69">
        <v>0</v>
      </c>
    </row>
    <row r="119" ht="18" customHeight="1" spans="1:3">
      <c r="A119" s="26">
        <v>21369</v>
      </c>
      <c r="B119" s="86" t="s">
        <v>2364</v>
      </c>
      <c r="C119" s="28">
        <f>SUM(C120:C123)</f>
        <v>0</v>
      </c>
    </row>
    <row r="120" ht="18" customHeight="1" spans="1:3">
      <c r="A120" s="26">
        <v>2136901</v>
      </c>
      <c r="B120" s="66" t="s">
        <v>1509</v>
      </c>
      <c r="C120" s="69">
        <v>0</v>
      </c>
    </row>
    <row r="121" ht="18" customHeight="1" spans="1:3">
      <c r="A121" s="26">
        <v>2136902</v>
      </c>
      <c r="B121" s="66" t="s">
        <v>2365</v>
      </c>
      <c r="C121" s="69">
        <v>0</v>
      </c>
    </row>
    <row r="122" ht="18" customHeight="1" spans="1:3">
      <c r="A122" s="26">
        <v>2136903</v>
      </c>
      <c r="B122" s="66" t="s">
        <v>2366</v>
      </c>
      <c r="C122" s="69">
        <v>0</v>
      </c>
    </row>
    <row r="123" ht="18" customHeight="1" spans="1:3">
      <c r="A123" s="26">
        <v>2136999</v>
      </c>
      <c r="B123" s="66" t="s">
        <v>2367</v>
      </c>
      <c r="C123" s="69">
        <v>0</v>
      </c>
    </row>
    <row r="124" ht="18" customHeight="1" spans="1:3">
      <c r="A124" s="26">
        <v>21370</v>
      </c>
      <c r="B124" s="86" t="s">
        <v>2368</v>
      </c>
      <c r="C124" s="28">
        <f>SUM(C125:C126)</f>
        <v>0</v>
      </c>
    </row>
    <row r="125" ht="18" customHeight="1" spans="1:3">
      <c r="A125" s="26">
        <v>2137001</v>
      </c>
      <c r="B125" s="66" t="s">
        <v>2369</v>
      </c>
      <c r="C125" s="69">
        <v>0</v>
      </c>
    </row>
    <row r="126" ht="18" customHeight="1" spans="1:3">
      <c r="A126" s="26">
        <v>2137099</v>
      </c>
      <c r="B126" s="66" t="s">
        <v>2370</v>
      </c>
      <c r="C126" s="69">
        <v>0</v>
      </c>
    </row>
    <row r="127" ht="18" customHeight="1" spans="1:3">
      <c r="A127" s="26">
        <v>21371</v>
      </c>
      <c r="B127" s="86" t="s">
        <v>2371</v>
      </c>
      <c r="C127" s="28">
        <f>SUM(C128:C131)</f>
        <v>0</v>
      </c>
    </row>
    <row r="128" ht="18" customHeight="1" spans="1:3">
      <c r="A128" s="26">
        <v>2137101</v>
      </c>
      <c r="B128" s="66" t="s">
        <v>2372</v>
      </c>
      <c r="C128" s="69">
        <v>0</v>
      </c>
    </row>
    <row r="129" ht="18" customHeight="1" spans="1:3">
      <c r="A129" s="26">
        <v>2137102</v>
      </c>
      <c r="B129" s="66" t="s">
        <v>2373</v>
      </c>
      <c r="C129" s="69">
        <v>0</v>
      </c>
    </row>
    <row r="130" ht="18" customHeight="1" spans="1:3">
      <c r="A130" s="26">
        <v>2137103</v>
      </c>
      <c r="B130" s="66" t="s">
        <v>2374</v>
      </c>
      <c r="C130" s="69">
        <v>0</v>
      </c>
    </row>
    <row r="131" ht="18" customHeight="1" spans="1:3">
      <c r="A131" s="26">
        <v>2137199</v>
      </c>
      <c r="B131" s="66" t="s">
        <v>2375</v>
      </c>
      <c r="C131" s="69">
        <v>0</v>
      </c>
    </row>
    <row r="132" ht="18" customHeight="1" spans="1:3">
      <c r="A132" s="26">
        <v>214</v>
      </c>
      <c r="B132" s="86" t="s">
        <v>1540</v>
      </c>
      <c r="C132" s="28">
        <f>SUM(C133,C138,C143,C148,C157,C164,C173,C176,C179,C180)</f>
        <v>1</v>
      </c>
    </row>
    <row r="133" ht="18" customHeight="1" spans="1:3">
      <c r="A133" s="26">
        <v>21460</v>
      </c>
      <c r="B133" s="86" t="s">
        <v>2376</v>
      </c>
      <c r="C133" s="28">
        <f>SUM(C134:C137)</f>
        <v>0</v>
      </c>
    </row>
    <row r="134" ht="18" customHeight="1" spans="1:3">
      <c r="A134" s="26">
        <v>2146001</v>
      </c>
      <c r="B134" s="66" t="s">
        <v>1542</v>
      </c>
      <c r="C134" s="69">
        <v>0</v>
      </c>
    </row>
    <row r="135" ht="18" customHeight="1" spans="1:3">
      <c r="A135" s="26">
        <v>2146002</v>
      </c>
      <c r="B135" s="66" t="s">
        <v>1543</v>
      </c>
      <c r="C135" s="69">
        <v>0</v>
      </c>
    </row>
    <row r="136" ht="18" customHeight="1" spans="1:3">
      <c r="A136" s="26">
        <v>2146003</v>
      </c>
      <c r="B136" s="66" t="s">
        <v>2377</v>
      </c>
      <c r="C136" s="69">
        <v>0</v>
      </c>
    </row>
    <row r="137" ht="18" customHeight="1" spans="1:3">
      <c r="A137" s="26">
        <v>2146099</v>
      </c>
      <c r="B137" s="66" t="s">
        <v>2378</v>
      </c>
      <c r="C137" s="69">
        <v>0</v>
      </c>
    </row>
    <row r="138" ht="18" customHeight="1" spans="1:3">
      <c r="A138" s="26">
        <v>21462</v>
      </c>
      <c r="B138" s="86" t="s">
        <v>2379</v>
      </c>
      <c r="C138" s="28">
        <f>SUM(C139:C142)</f>
        <v>0</v>
      </c>
    </row>
    <row r="139" ht="18" customHeight="1" spans="1:3">
      <c r="A139" s="26">
        <v>2146201</v>
      </c>
      <c r="B139" s="66" t="s">
        <v>2377</v>
      </c>
      <c r="C139" s="69">
        <v>0</v>
      </c>
    </row>
    <row r="140" ht="18" customHeight="1" spans="1:3">
      <c r="A140" s="26">
        <v>2146202</v>
      </c>
      <c r="B140" s="66" t="s">
        <v>2380</v>
      </c>
      <c r="C140" s="69">
        <v>0</v>
      </c>
    </row>
    <row r="141" ht="18" customHeight="1" spans="1:3">
      <c r="A141" s="26">
        <v>2146203</v>
      </c>
      <c r="B141" s="66" t="s">
        <v>2381</v>
      </c>
      <c r="C141" s="69">
        <v>0</v>
      </c>
    </row>
    <row r="142" ht="18" customHeight="1" spans="1:3">
      <c r="A142" s="26">
        <v>2146299</v>
      </c>
      <c r="B142" s="66" t="s">
        <v>2382</v>
      </c>
      <c r="C142" s="69">
        <v>0</v>
      </c>
    </row>
    <row r="143" ht="18" customHeight="1" spans="1:3">
      <c r="A143" s="26">
        <v>21463</v>
      </c>
      <c r="B143" s="86" t="s">
        <v>2383</v>
      </c>
      <c r="C143" s="28">
        <f>SUM(C144:C147)</f>
        <v>0</v>
      </c>
    </row>
    <row r="144" ht="18" customHeight="1" spans="1:3">
      <c r="A144" s="26">
        <v>2146301</v>
      </c>
      <c r="B144" s="66" t="s">
        <v>1549</v>
      </c>
      <c r="C144" s="69">
        <v>0</v>
      </c>
    </row>
    <row r="145" ht="18" customHeight="1" spans="1:3">
      <c r="A145" s="26">
        <v>2146302</v>
      </c>
      <c r="B145" s="66" t="s">
        <v>2384</v>
      </c>
      <c r="C145" s="69">
        <v>0</v>
      </c>
    </row>
    <row r="146" ht="18" customHeight="1" spans="1:3">
      <c r="A146" s="26">
        <v>2146303</v>
      </c>
      <c r="B146" s="66" t="s">
        <v>2385</v>
      </c>
      <c r="C146" s="69">
        <v>0</v>
      </c>
    </row>
    <row r="147" ht="18" customHeight="1" spans="1:3">
      <c r="A147" s="26">
        <v>2146399</v>
      </c>
      <c r="B147" s="66" t="s">
        <v>2386</v>
      </c>
      <c r="C147" s="69">
        <v>0</v>
      </c>
    </row>
    <row r="148" ht="18" customHeight="1" spans="1:3">
      <c r="A148" s="26">
        <v>21464</v>
      </c>
      <c r="B148" s="86" t="s">
        <v>2387</v>
      </c>
      <c r="C148" s="28">
        <f>SUM(C149:C156)</f>
        <v>0</v>
      </c>
    </row>
    <row r="149" ht="18" customHeight="1" spans="1:3">
      <c r="A149" s="26">
        <v>2146401</v>
      </c>
      <c r="B149" s="66" t="s">
        <v>2388</v>
      </c>
      <c r="C149" s="69">
        <v>0</v>
      </c>
    </row>
    <row r="150" ht="18" customHeight="1" spans="1:3">
      <c r="A150" s="26">
        <v>2146402</v>
      </c>
      <c r="B150" s="66" t="s">
        <v>2389</v>
      </c>
      <c r="C150" s="69">
        <v>0</v>
      </c>
    </row>
    <row r="151" ht="18" customHeight="1" spans="1:3">
      <c r="A151" s="26">
        <v>2146403</v>
      </c>
      <c r="B151" s="66" t="s">
        <v>2390</v>
      </c>
      <c r="C151" s="69">
        <v>0</v>
      </c>
    </row>
    <row r="152" ht="18" customHeight="1" spans="1:3">
      <c r="A152" s="26">
        <v>2146404</v>
      </c>
      <c r="B152" s="66" t="s">
        <v>2391</v>
      </c>
      <c r="C152" s="69">
        <v>0</v>
      </c>
    </row>
    <row r="153" ht="18" customHeight="1" spans="1:3">
      <c r="A153" s="26">
        <v>2146405</v>
      </c>
      <c r="B153" s="66" t="s">
        <v>2392</v>
      </c>
      <c r="C153" s="69">
        <v>0</v>
      </c>
    </row>
    <row r="154" ht="18" customHeight="1" spans="1:3">
      <c r="A154" s="26">
        <v>2146406</v>
      </c>
      <c r="B154" s="66" t="s">
        <v>2393</v>
      </c>
      <c r="C154" s="69">
        <v>0</v>
      </c>
    </row>
    <row r="155" ht="18" customHeight="1" spans="1:3">
      <c r="A155" s="26">
        <v>2146407</v>
      </c>
      <c r="B155" s="66" t="s">
        <v>2394</v>
      </c>
      <c r="C155" s="69">
        <v>0</v>
      </c>
    </row>
    <row r="156" ht="18" customHeight="1" spans="1:3">
      <c r="A156" s="26">
        <v>2146499</v>
      </c>
      <c r="B156" s="66" t="s">
        <v>2395</v>
      </c>
      <c r="C156" s="69">
        <v>0</v>
      </c>
    </row>
    <row r="157" ht="18" customHeight="1" spans="1:3">
      <c r="A157" s="26">
        <v>21468</v>
      </c>
      <c r="B157" s="86" t="s">
        <v>2396</v>
      </c>
      <c r="C157" s="28">
        <f>SUM(C158:C163)</f>
        <v>0</v>
      </c>
    </row>
    <row r="158" ht="18" customHeight="1" spans="1:3">
      <c r="A158" s="26">
        <v>2146801</v>
      </c>
      <c r="B158" s="66" t="s">
        <v>2397</v>
      </c>
      <c r="C158" s="69">
        <v>0</v>
      </c>
    </row>
    <row r="159" ht="18" customHeight="1" spans="1:3">
      <c r="A159" s="26">
        <v>2146802</v>
      </c>
      <c r="B159" s="66" t="s">
        <v>2398</v>
      </c>
      <c r="C159" s="69">
        <v>0</v>
      </c>
    </row>
    <row r="160" ht="18" customHeight="1" spans="1:3">
      <c r="A160" s="26">
        <v>2146803</v>
      </c>
      <c r="B160" s="66" t="s">
        <v>2399</v>
      </c>
      <c r="C160" s="69">
        <v>0</v>
      </c>
    </row>
    <row r="161" ht="18" customHeight="1" spans="1:3">
      <c r="A161" s="26">
        <v>2146804</v>
      </c>
      <c r="B161" s="66" t="s">
        <v>2400</v>
      </c>
      <c r="C161" s="69">
        <v>0</v>
      </c>
    </row>
    <row r="162" ht="18" customHeight="1" spans="1:3">
      <c r="A162" s="26">
        <v>2146805</v>
      </c>
      <c r="B162" s="66" t="s">
        <v>2401</v>
      </c>
      <c r="C162" s="69">
        <v>0</v>
      </c>
    </row>
    <row r="163" ht="18" customHeight="1" spans="1:3">
      <c r="A163" s="26">
        <v>2146899</v>
      </c>
      <c r="B163" s="66" t="s">
        <v>2402</v>
      </c>
      <c r="C163" s="69">
        <v>0</v>
      </c>
    </row>
    <row r="164" ht="18" customHeight="1" spans="1:3">
      <c r="A164" s="26">
        <v>21469</v>
      </c>
      <c r="B164" s="86" t="s">
        <v>2403</v>
      </c>
      <c r="C164" s="28">
        <f>SUM(C165:C172)</f>
        <v>1</v>
      </c>
    </row>
    <row r="165" ht="18" customHeight="1" spans="1:3">
      <c r="A165" s="26">
        <v>2146901</v>
      </c>
      <c r="B165" s="66" t="s">
        <v>2404</v>
      </c>
      <c r="C165" s="69">
        <v>0</v>
      </c>
    </row>
    <row r="166" ht="18" customHeight="1" spans="1:3">
      <c r="A166" s="26">
        <v>2146902</v>
      </c>
      <c r="B166" s="66" t="s">
        <v>1570</v>
      </c>
      <c r="C166" s="69">
        <v>0</v>
      </c>
    </row>
    <row r="167" ht="18" customHeight="1" spans="1:3">
      <c r="A167" s="26">
        <v>2146903</v>
      </c>
      <c r="B167" s="66" t="s">
        <v>2405</v>
      </c>
      <c r="C167" s="69">
        <v>0</v>
      </c>
    </row>
    <row r="168" ht="18" customHeight="1" spans="1:3">
      <c r="A168" s="26">
        <v>2146904</v>
      </c>
      <c r="B168" s="66" t="s">
        <v>2406</v>
      </c>
      <c r="C168" s="69">
        <v>0</v>
      </c>
    </row>
    <row r="169" ht="18" customHeight="1" spans="1:3">
      <c r="A169" s="26">
        <v>2146906</v>
      </c>
      <c r="B169" s="66" t="s">
        <v>2407</v>
      </c>
      <c r="C169" s="69">
        <v>0</v>
      </c>
    </row>
    <row r="170" ht="18" customHeight="1" spans="1:3">
      <c r="A170" s="26">
        <v>2146907</v>
      </c>
      <c r="B170" s="66" t="s">
        <v>2408</v>
      </c>
      <c r="C170" s="69">
        <v>1</v>
      </c>
    </row>
    <row r="171" ht="18" customHeight="1" spans="1:3">
      <c r="A171" s="26">
        <v>2146908</v>
      </c>
      <c r="B171" s="66" t="s">
        <v>2409</v>
      </c>
      <c r="C171" s="69">
        <v>0</v>
      </c>
    </row>
    <row r="172" ht="18" customHeight="1" spans="1:3">
      <c r="A172" s="26">
        <v>2146999</v>
      </c>
      <c r="B172" s="66" t="s">
        <v>2410</v>
      </c>
      <c r="C172" s="69">
        <v>0</v>
      </c>
    </row>
    <row r="173" ht="18" customHeight="1" spans="1:3">
      <c r="A173" s="26">
        <v>21470</v>
      </c>
      <c r="B173" s="86" t="s">
        <v>2411</v>
      </c>
      <c r="C173" s="28">
        <f>SUM(C174:C175)</f>
        <v>0</v>
      </c>
    </row>
    <row r="174" ht="18" customHeight="1" spans="1:3">
      <c r="A174" s="26">
        <v>2147001</v>
      </c>
      <c r="B174" s="66" t="s">
        <v>2412</v>
      </c>
      <c r="C174" s="69">
        <v>0</v>
      </c>
    </row>
    <row r="175" ht="18" customHeight="1" spans="1:3">
      <c r="A175" s="26">
        <v>2147099</v>
      </c>
      <c r="B175" s="66" t="s">
        <v>2413</v>
      </c>
      <c r="C175" s="69">
        <v>0</v>
      </c>
    </row>
    <row r="176" ht="18" customHeight="1" spans="1:3">
      <c r="A176" s="26">
        <v>21471</v>
      </c>
      <c r="B176" s="86" t="s">
        <v>2414</v>
      </c>
      <c r="C176" s="28">
        <f>SUM(C177:C178)</f>
        <v>0</v>
      </c>
    </row>
    <row r="177" ht="18" customHeight="1" spans="1:3">
      <c r="A177" s="26">
        <v>2147101</v>
      </c>
      <c r="B177" s="66" t="s">
        <v>2412</v>
      </c>
      <c r="C177" s="69">
        <v>0</v>
      </c>
    </row>
    <row r="178" ht="18" customHeight="1" spans="1:3">
      <c r="A178" s="26">
        <v>2147199</v>
      </c>
      <c r="B178" s="66" t="s">
        <v>2415</v>
      </c>
      <c r="C178" s="69">
        <v>0</v>
      </c>
    </row>
    <row r="179" ht="18" customHeight="1" spans="1:3">
      <c r="A179" s="26">
        <v>21472</v>
      </c>
      <c r="B179" s="86" t="s">
        <v>2416</v>
      </c>
      <c r="C179" s="69">
        <v>0</v>
      </c>
    </row>
    <row r="180" ht="18" customHeight="1" spans="1:3">
      <c r="A180" s="26">
        <v>21473</v>
      </c>
      <c r="B180" s="86" t="s">
        <v>2417</v>
      </c>
      <c r="C180" s="28">
        <f>SUM(C181:C183)</f>
        <v>0</v>
      </c>
    </row>
    <row r="181" ht="18" customHeight="1" spans="1:3">
      <c r="A181" s="26">
        <v>2147301</v>
      </c>
      <c r="B181" s="66" t="s">
        <v>2418</v>
      </c>
      <c r="C181" s="69">
        <v>0</v>
      </c>
    </row>
    <row r="182" ht="18" customHeight="1" spans="1:3">
      <c r="A182" s="26">
        <v>2147303</v>
      </c>
      <c r="B182" s="66" t="s">
        <v>2419</v>
      </c>
      <c r="C182" s="69">
        <v>0</v>
      </c>
    </row>
    <row r="183" ht="18" customHeight="1" spans="1:3">
      <c r="A183" s="26">
        <v>2147399</v>
      </c>
      <c r="B183" s="66" t="s">
        <v>2420</v>
      </c>
      <c r="C183" s="69">
        <v>0</v>
      </c>
    </row>
    <row r="184" ht="18" customHeight="1" spans="1:3">
      <c r="A184" s="26">
        <v>215</v>
      </c>
      <c r="B184" s="86" t="s">
        <v>1591</v>
      </c>
      <c r="C184" s="28">
        <f>C185</f>
        <v>0</v>
      </c>
    </row>
    <row r="185" ht="18" customHeight="1" spans="1:3">
      <c r="A185" s="26">
        <v>21562</v>
      </c>
      <c r="B185" s="86" t="s">
        <v>2421</v>
      </c>
      <c r="C185" s="28">
        <f>SUM(C186:C188)</f>
        <v>0</v>
      </c>
    </row>
    <row r="186" ht="18" customHeight="1" spans="1:3">
      <c r="A186" s="26">
        <v>2156201</v>
      </c>
      <c r="B186" s="66" t="s">
        <v>2422</v>
      </c>
      <c r="C186" s="69">
        <v>0</v>
      </c>
    </row>
    <row r="187" ht="18" customHeight="1" spans="1:3">
      <c r="A187" s="26">
        <v>2156202</v>
      </c>
      <c r="B187" s="66" t="s">
        <v>2423</v>
      </c>
      <c r="C187" s="69">
        <v>0</v>
      </c>
    </row>
    <row r="188" ht="18" customHeight="1" spans="1:3">
      <c r="A188" s="26">
        <v>2156299</v>
      </c>
      <c r="B188" s="66" t="s">
        <v>2424</v>
      </c>
      <c r="C188" s="69">
        <v>0</v>
      </c>
    </row>
    <row r="189" ht="18" customHeight="1" spans="1:3">
      <c r="A189" s="26">
        <v>217</v>
      </c>
      <c r="B189" s="86" t="s">
        <v>1652</v>
      </c>
      <c r="C189" s="28">
        <f>C190</f>
        <v>0</v>
      </c>
    </row>
    <row r="190" ht="18" customHeight="1" spans="1:3">
      <c r="A190" s="26">
        <v>21704</v>
      </c>
      <c r="B190" s="86" t="s">
        <v>1672</v>
      </c>
      <c r="C190" s="28">
        <f>SUM(C191:C192)</f>
        <v>0</v>
      </c>
    </row>
    <row r="191" ht="18" customHeight="1" spans="1:3">
      <c r="A191" s="26">
        <v>2170402</v>
      </c>
      <c r="B191" s="66" t="s">
        <v>2425</v>
      </c>
      <c r="C191" s="69">
        <v>0</v>
      </c>
    </row>
    <row r="192" ht="18" customHeight="1" spans="1:3">
      <c r="A192" s="26">
        <v>2170403</v>
      </c>
      <c r="B192" s="66" t="s">
        <v>2426</v>
      </c>
      <c r="C192" s="69">
        <v>0</v>
      </c>
    </row>
    <row r="193" ht="18" customHeight="1" spans="1:3">
      <c r="A193" s="26">
        <v>229</v>
      </c>
      <c r="B193" s="86" t="s">
        <v>1901</v>
      </c>
      <c r="C193" s="28">
        <f>SUM(C194,C198,C207)</f>
        <v>0</v>
      </c>
    </row>
    <row r="194" ht="18" customHeight="1" spans="1:3">
      <c r="A194" s="26">
        <v>22904</v>
      </c>
      <c r="B194" s="86" t="s">
        <v>2427</v>
      </c>
      <c r="C194" s="28">
        <f>SUM(C195:C197)</f>
        <v>0</v>
      </c>
    </row>
    <row r="195" ht="18" customHeight="1" spans="1:3">
      <c r="A195" s="26">
        <v>2290401</v>
      </c>
      <c r="B195" s="66" t="s">
        <v>2428</v>
      </c>
      <c r="C195" s="69">
        <v>0</v>
      </c>
    </row>
    <row r="196" ht="18" customHeight="1" spans="1:3">
      <c r="A196" s="26">
        <v>2290402</v>
      </c>
      <c r="B196" s="66" t="s">
        <v>2429</v>
      </c>
      <c r="C196" s="69">
        <v>0</v>
      </c>
    </row>
    <row r="197" ht="18" customHeight="1" spans="1:3">
      <c r="A197" s="26">
        <v>2290403</v>
      </c>
      <c r="B197" s="66" t="s">
        <v>2430</v>
      </c>
      <c r="C197" s="69">
        <v>0</v>
      </c>
    </row>
    <row r="198" ht="18" customHeight="1" spans="1:3">
      <c r="A198" s="26">
        <v>22908</v>
      </c>
      <c r="B198" s="86" t="s">
        <v>2431</v>
      </c>
      <c r="C198" s="28">
        <f>SUM(C199:C206)</f>
        <v>0</v>
      </c>
    </row>
    <row r="199" ht="18" customHeight="1" spans="1:3">
      <c r="A199" s="26">
        <v>2290802</v>
      </c>
      <c r="B199" s="66" t="s">
        <v>2432</v>
      </c>
      <c r="C199" s="69">
        <v>0</v>
      </c>
    </row>
    <row r="200" ht="18" customHeight="1" spans="1:3">
      <c r="A200" s="26">
        <v>2290803</v>
      </c>
      <c r="B200" s="66" t="s">
        <v>2433</v>
      </c>
      <c r="C200" s="69">
        <v>0</v>
      </c>
    </row>
    <row r="201" ht="18" customHeight="1" spans="1:3">
      <c r="A201" s="26">
        <v>2290804</v>
      </c>
      <c r="B201" s="66" t="s">
        <v>2434</v>
      </c>
      <c r="C201" s="69">
        <v>0</v>
      </c>
    </row>
    <row r="202" ht="18" customHeight="1" spans="1:3">
      <c r="A202" s="26">
        <v>2290805</v>
      </c>
      <c r="B202" s="66" t="s">
        <v>2435</v>
      </c>
      <c r="C202" s="69">
        <v>0</v>
      </c>
    </row>
    <row r="203" ht="18" customHeight="1" spans="1:3">
      <c r="A203" s="26">
        <v>2290806</v>
      </c>
      <c r="B203" s="66" t="s">
        <v>2436</v>
      </c>
      <c r="C203" s="69">
        <v>0</v>
      </c>
    </row>
    <row r="204" ht="18" customHeight="1" spans="1:3">
      <c r="A204" s="26">
        <v>2290807</v>
      </c>
      <c r="B204" s="66" t="s">
        <v>2437</v>
      </c>
      <c r="C204" s="69">
        <v>0</v>
      </c>
    </row>
    <row r="205" ht="18" customHeight="1" spans="1:3">
      <c r="A205" s="26">
        <v>2290808</v>
      </c>
      <c r="B205" s="66" t="s">
        <v>2438</v>
      </c>
      <c r="C205" s="69">
        <v>0</v>
      </c>
    </row>
    <row r="206" ht="18" customHeight="1" spans="1:3">
      <c r="A206" s="26">
        <v>2290899</v>
      </c>
      <c r="B206" s="66" t="s">
        <v>2439</v>
      </c>
      <c r="C206" s="69">
        <v>0</v>
      </c>
    </row>
    <row r="207" ht="18" customHeight="1" spans="1:3">
      <c r="A207" s="26">
        <v>22960</v>
      </c>
      <c r="B207" s="86" t="s">
        <v>2440</v>
      </c>
      <c r="C207" s="28">
        <f>SUM(C208:C218)</f>
        <v>0</v>
      </c>
    </row>
    <row r="208" ht="18" customHeight="1" spans="1:3">
      <c r="A208" s="26">
        <v>2296001</v>
      </c>
      <c r="B208" s="66" t="s">
        <v>2441</v>
      </c>
      <c r="C208" s="69">
        <v>0</v>
      </c>
    </row>
    <row r="209" ht="18" customHeight="1" spans="1:3">
      <c r="A209" s="26">
        <v>2296002</v>
      </c>
      <c r="B209" s="66" t="s">
        <v>2442</v>
      </c>
      <c r="C209" s="69">
        <v>0</v>
      </c>
    </row>
    <row r="210" ht="18" customHeight="1" spans="1:3">
      <c r="A210" s="26">
        <v>2296003</v>
      </c>
      <c r="B210" s="66" t="s">
        <v>2443</v>
      </c>
      <c r="C210" s="69">
        <v>0</v>
      </c>
    </row>
    <row r="211" ht="18" customHeight="1" spans="1:3">
      <c r="A211" s="26">
        <v>2296004</v>
      </c>
      <c r="B211" s="66" t="s">
        <v>2444</v>
      </c>
      <c r="C211" s="69">
        <v>0</v>
      </c>
    </row>
    <row r="212" ht="18" customHeight="1" spans="1:3">
      <c r="A212" s="26">
        <v>2296005</v>
      </c>
      <c r="B212" s="66" t="s">
        <v>2445</v>
      </c>
      <c r="C212" s="69">
        <v>0</v>
      </c>
    </row>
    <row r="213" ht="18" customHeight="1" spans="1:3">
      <c r="A213" s="26">
        <v>2296006</v>
      </c>
      <c r="B213" s="66" t="s">
        <v>2446</v>
      </c>
      <c r="C213" s="69">
        <v>0</v>
      </c>
    </row>
    <row r="214" ht="18" customHeight="1" spans="1:3">
      <c r="A214" s="26">
        <v>2296010</v>
      </c>
      <c r="B214" s="66" t="s">
        <v>2447</v>
      </c>
      <c r="C214" s="69">
        <v>0</v>
      </c>
    </row>
    <row r="215" ht="18" customHeight="1" spans="1:3">
      <c r="A215" s="26">
        <v>2296011</v>
      </c>
      <c r="B215" s="66" t="s">
        <v>2448</v>
      </c>
      <c r="C215" s="69">
        <v>0</v>
      </c>
    </row>
    <row r="216" ht="18" customHeight="1" spans="1:3">
      <c r="A216" s="26">
        <v>2296012</v>
      </c>
      <c r="B216" s="66" t="s">
        <v>2449</v>
      </c>
      <c r="C216" s="69">
        <v>0</v>
      </c>
    </row>
    <row r="217" ht="18" customHeight="1" spans="1:3">
      <c r="A217" s="26">
        <v>2296013</v>
      </c>
      <c r="B217" s="66" t="s">
        <v>2450</v>
      </c>
      <c r="C217" s="69">
        <v>0</v>
      </c>
    </row>
    <row r="218" ht="18" customHeight="1" spans="1:3">
      <c r="A218" s="26">
        <v>2296099</v>
      </c>
      <c r="B218" s="66" t="s">
        <v>2451</v>
      </c>
      <c r="C218" s="69">
        <v>0</v>
      </c>
    </row>
    <row r="219" ht="18" customHeight="1" spans="1:3">
      <c r="A219" s="26">
        <v>232</v>
      </c>
      <c r="B219" s="86" t="s">
        <v>1835</v>
      </c>
      <c r="C219" s="28">
        <f>C220</f>
        <v>2500</v>
      </c>
    </row>
    <row r="220" ht="18" customHeight="1" spans="1:3">
      <c r="A220" s="26">
        <v>23204</v>
      </c>
      <c r="B220" s="86" t="s">
        <v>2452</v>
      </c>
      <c r="C220" s="28">
        <f>SUM(C221:C236)</f>
        <v>2500</v>
      </c>
    </row>
    <row r="221" ht="18" customHeight="1" spans="1:3">
      <c r="A221" s="26">
        <v>2320401</v>
      </c>
      <c r="B221" s="66" t="s">
        <v>2453</v>
      </c>
      <c r="C221" s="69">
        <v>0</v>
      </c>
    </row>
    <row r="222" ht="18" customHeight="1" spans="1:3">
      <c r="A222" s="26">
        <v>2320402</v>
      </c>
      <c r="B222" s="66" t="s">
        <v>2454</v>
      </c>
      <c r="C222" s="69">
        <v>0</v>
      </c>
    </row>
    <row r="223" ht="18" customHeight="1" spans="1:3">
      <c r="A223" s="26">
        <v>2320405</v>
      </c>
      <c r="B223" s="66" t="s">
        <v>2455</v>
      </c>
      <c r="C223" s="69">
        <v>0</v>
      </c>
    </row>
    <row r="224" ht="18" customHeight="1" spans="1:3">
      <c r="A224" s="26">
        <v>2320411</v>
      </c>
      <c r="B224" s="66" t="s">
        <v>2456</v>
      </c>
      <c r="C224" s="69">
        <v>2500</v>
      </c>
    </row>
    <row r="225" ht="18" customHeight="1" spans="1:3">
      <c r="A225" s="26">
        <v>2320413</v>
      </c>
      <c r="B225" s="66" t="s">
        <v>2457</v>
      </c>
      <c r="C225" s="69">
        <v>0</v>
      </c>
    </row>
    <row r="226" ht="18" customHeight="1" spans="1:3">
      <c r="A226" s="26">
        <v>2320414</v>
      </c>
      <c r="B226" s="66" t="s">
        <v>2458</v>
      </c>
      <c r="C226" s="69">
        <v>0</v>
      </c>
    </row>
    <row r="227" ht="18" customHeight="1" spans="1:3">
      <c r="A227" s="26">
        <v>2320416</v>
      </c>
      <c r="B227" s="66" t="s">
        <v>2459</v>
      </c>
      <c r="C227" s="69">
        <v>0</v>
      </c>
    </row>
    <row r="228" ht="18" customHeight="1" spans="1:3">
      <c r="A228" s="26">
        <v>2320417</v>
      </c>
      <c r="B228" s="66" t="s">
        <v>2460</v>
      </c>
      <c r="C228" s="69">
        <v>0</v>
      </c>
    </row>
    <row r="229" ht="18" customHeight="1" spans="1:3">
      <c r="A229" s="26">
        <v>2320418</v>
      </c>
      <c r="B229" s="66" t="s">
        <v>2461</v>
      </c>
      <c r="C229" s="69">
        <v>0</v>
      </c>
    </row>
    <row r="230" ht="18" customHeight="1" spans="1:3">
      <c r="A230" s="26">
        <v>2320419</v>
      </c>
      <c r="B230" s="66" t="s">
        <v>2462</v>
      </c>
      <c r="C230" s="69">
        <v>0</v>
      </c>
    </row>
    <row r="231" ht="18" customHeight="1" spans="1:3">
      <c r="A231" s="26">
        <v>2320420</v>
      </c>
      <c r="B231" s="66" t="s">
        <v>2463</v>
      </c>
      <c r="C231" s="69">
        <v>0</v>
      </c>
    </row>
    <row r="232" ht="18" customHeight="1" spans="1:3">
      <c r="A232" s="26">
        <v>2320431</v>
      </c>
      <c r="B232" s="66" t="s">
        <v>2464</v>
      </c>
      <c r="C232" s="69">
        <v>0</v>
      </c>
    </row>
    <row r="233" ht="18" customHeight="1" spans="1:3">
      <c r="A233" s="26">
        <v>2320432</v>
      </c>
      <c r="B233" s="66" t="s">
        <v>2465</v>
      </c>
      <c r="C233" s="69">
        <v>0</v>
      </c>
    </row>
    <row r="234" ht="18" customHeight="1" spans="1:3">
      <c r="A234" s="26">
        <v>2320433</v>
      </c>
      <c r="B234" s="66" t="s">
        <v>2466</v>
      </c>
      <c r="C234" s="69">
        <v>0</v>
      </c>
    </row>
    <row r="235" ht="18" customHeight="1" spans="1:3">
      <c r="A235" s="26">
        <v>2320498</v>
      </c>
      <c r="B235" s="66" t="s">
        <v>2467</v>
      </c>
      <c r="C235" s="69">
        <v>0</v>
      </c>
    </row>
    <row r="236" ht="18" customHeight="1" spans="1:3">
      <c r="A236" s="26">
        <v>2320499</v>
      </c>
      <c r="B236" s="66" t="s">
        <v>2468</v>
      </c>
      <c r="C236" s="69">
        <v>0</v>
      </c>
    </row>
    <row r="237" ht="18" customHeight="1" spans="1:3">
      <c r="A237" s="26">
        <v>233</v>
      </c>
      <c r="B237" s="86" t="s">
        <v>1843</v>
      </c>
      <c r="C237" s="28">
        <f>C238</f>
        <v>0</v>
      </c>
    </row>
    <row r="238" ht="18" customHeight="1" spans="1:3">
      <c r="A238" s="26">
        <v>23304</v>
      </c>
      <c r="B238" s="86" t="s">
        <v>2469</v>
      </c>
      <c r="C238" s="28">
        <f>SUM(C239:C254)</f>
        <v>0</v>
      </c>
    </row>
    <row r="239" ht="18" customHeight="1" spans="1:3">
      <c r="A239" s="26">
        <v>2330401</v>
      </c>
      <c r="B239" s="66" t="s">
        <v>2470</v>
      </c>
      <c r="C239" s="69">
        <v>0</v>
      </c>
    </row>
    <row r="240" ht="18" customHeight="1" spans="1:3">
      <c r="A240" s="26">
        <v>2330402</v>
      </c>
      <c r="B240" s="66" t="s">
        <v>2471</v>
      </c>
      <c r="C240" s="69">
        <v>0</v>
      </c>
    </row>
    <row r="241" ht="18" customHeight="1" spans="1:3">
      <c r="A241" s="26">
        <v>2330405</v>
      </c>
      <c r="B241" s="66" t="s">
        <v>2472</v>
      </c>
      <c r="C241" s="69">
        <v>0</v>
      </c>
    </row>
    <row r="242" ht="18" customHeight="1" spans="1:3">
      <c r="A242" s="26">
        <v>2330411</v>
      </c>
      <c r="B242" s="66" t="s">
        <v>2473</v>
      </c>
      <c r="C242" s="69">
        <v>0</v>
      </c>
    </row>
    <row r="243" ht="18" customHeight="1" spans="1:3">
      <c r="A243" s="26">
        <v>2330413</v>
      </c>
      <c r="B243" s="66" t="s">
        <v>2474</v>
      </c>
      <c r="C243" s="69">
        <v>0</v>
      </c>
    </row>
    <row r="244" ht="18" customHeight="1" spans="1:3">
      <c r="A244" s="26">
        <v>2330414</v>
      </c>
      <c r="B244" s="66" t="s">
        <v>2475</v>
      </c>
      <c r="C244" s="69">
        <v>0</v>
      </c>
    </row>
    <row r="245" ht="18" customHeight="1" spans="1:3">
      <c r="A245" s="26">
        <v>2330416</v>
      </c>
      <c r="B245" s="66" t="s">
        <v>2476</v>
      </c>
      <c r="C245" s="69">
        <v>0</v>
      </c>
    </row>
    <row r="246" ht="18" customHeight="1" spans="1:3">
      <c r="A246" s="26">
        <v>2330417</v>
      </c>
      <c r="B246" s="66" t="s">
        <v>2477</v>
      </c>
      <c r="C246" s="69">
        <v>0</v>
      </c>
    </row>
    <row r="247" ht="18" customHeight="1" spans="1:3">
      <c r="A247" s="26">
        <v>2330418</v>
      </c>
      <c r="B247" s="66" t="s">
        <v>2478</v>
      </c>
      <c r="C247" s="69">
        <v>0</v>
      </c>
    </row>
    <row r="248" ht="18" customHeight="1" spans="1:3">
      <c r="A248" s="26">
        <v>2330419</v>
      </c>
      <c r="B248" s="66" t="s">
        <v>2479</v>
      </c>
      <c r="C248" s="69">
        <v>0</v>
      </c>
    </row>
    <row r="249" ht="18" customHeight="1" spans="1:3">
      <c r="A249" s="26">
        <v>2330420</v>
      </c>
      <c r="B249" s="66" t="s">
        <v>2480</v>
      </c>
      <c r="C249" s="69">
        <v>0</v>
      </c>
    </row>
    <row r="250" ht="18" customHeight="1" spans="1:3">
      <c r="A250" s="26">
        <v>2330431</v>
      </c>
      <c r="B250" s="66" t="s">
        <v>2481</v>
      </c>
      <c r="C250" s="69">
        <v>0</v>
      </c>
    </row>
    <row r="251" ht="18" customHeight="1" spans="1:3">
      <c r="A251" s="26">
        <v>2330432</v>
      </c>
      <c r="B251" s="66" t="s">
        <v>2482</v>
      </c>
      <c r="C251" s="69">
        <v>0</v>
      </c>
    </row>
    <row r="252" ht="18" customHeight="1" spans="1:3">
      <c r="A252" s="26">
        <v>2330433</v>
      </c>
      <c r="B252" s="66" t="s">
        <v>2483</v>
      </c>
      <c r="C252" s="69">
        <v>0</v>
      </c>
    </row>
    <row r="253" ht="18" customHeight="1" spans="1:3">
      <c r="A253" s="26">
        <v>2330498</v>
      </c>
      <c r="B253" s="66" t="s">
        <v>2484</v>
      </c>
      <c r="C253" s="69">
        <v>0</v>
      </c>
    </row>
    <row r="254" ht="18" customHeight="1" spans="1:3">
      <c r="A254" s="26">
        <v>2330499</v>
      </c>
      <c r="B254" s="66" t="s">
        <v>2485</v>
      </c>
      <c r="C254" s="69">
        <v>0</v>
      </c>
    </row>
    <row r="255" ht="18" customHeight="1" spans="1:3">
      <c r="A255" s="26">
        <v>234</v>
      </c>
      <c r="B255" s="117" t="s">
        <v>2187</v>
      </c>
      <c r="C255" s="28">
        <f>SUM(C256,C269)</f>
        <v>0</v>
      </c>
    </row>
    <row r="256" ht="18" customHeight="1" spans="1:3">
      <c r="A256" s="26">
        <v>23401</v>
      </c>
      <c r="B256" s="117" t="s">
        <v>1867</v>
      </c>
      <c r="C256" s="28">
        <f>SUM(C257:C268)</f>
        <v>0</v>
      </c>
    </row>
    <row r="257" ht="18" customHeight="1" spans="1:3">
      <c r="A257" s="26">
        <v>2340101</v>
      </c>
      <c r="B257" s="26" t="s">
        <v>2486</v>
      </c>
      <c r="C257" s="69">
        <v>0</v>
      </c>
    </row>
    <row r="258" ht="18" customHeight="1" spans="1:3">
      <c r="A258" s="26">
        <v>2340102</v>
      </c>
      <c r="B258" s="26" t="s">
        <v>2487</v>
      </c>
      <c r="C258" s="69">
        <v>0</v>
      </c>
    </row>
    <row r="259" ht="18" customHeight="1" spans="1:3">
      <c r="A259" s="26">
        <v>2340103</v>
      </c>
      <c r="B259" s="26" t="s">
        <v>2488</v>
      </c>
      <c r="C259" s="69">
        <v>0</v>
      </c>
    </row>
    <row r="260" ht="18" customHeight="1" spans="1:3">
      <c r="A260" s="26">
        <v>2340104</v>
      </c>
      <c r="B260" s="26" t="s">
        <v>2489</v>
      </c>
      <c r="C260" s="69">
        <v>0</v>
      </c>
    </row>
    <row r="261" ht="18" customHeight="1" spans="1:3">
      <c r="A261" s="26">
        <v>2340105</v>
      </c>
      <c r="B261" s="26" t="s">
        <v>2490</v>
      </c>
      <c r="C261" s="69">
        <v>0</v>
      </c>
    </row>
    <row r="262" ht="18" customHeight="1" spans="1:3">
      <c r="A262" s="26">
        <v>2340106</v>
      </c>
      <c r="B262" s="26" t="s">
        <v>2491</v>
      </c>
      <c r="C262" s="69">
        <v>0</v>
      </c>
    </row>
    <row r="263" ht="18" customHeight="1" spans="1:3">
      <c r="A263" s="26">
        <v>2340107</v>
      </c>
      <c r="B263" s="26" t="s">
        <v>2492</v>
      </c>
      <c r="C263" s="69">
        <v>0</v>
      </c>
    </row>
    <row r="264" ht="18" customHeight="1" spans="1:3">
      <c r="A264" s="26">
        <v>2340108</v>
      </c>
      <c r="B264" s="26" t="s">
        <v>2493</v>
      </c>
      <c r="C264" s="69">
        <v>0</v>
      </c>
    </row>
    <row r="265" ht="18" customHeight="1" spans="1:3">
      <c r="A265" s="26">
        <v>2340109</v>
      </c>
      <c r="B265" s="26" t="s">
        <v>2494</v>
      </c>
      <c r="C265" s="69">
        <v>0</v>
      </c>
    </row>
    <row r="266" ht="18" customHeight="1" spans="1:3">
      <c r="A266" s="26">
        <v>2340110</v>
      </c>
      <c r="B266" s="26" t="s">
        <v>2495</v>
      </c>
      <c r="C266" s="69">
        <v>0</v>
      </c>
    </row>
    <row r="267" ht="18" customHeight="1" spans="1:3">
      <c r="A267" s="26">
        <v>2340111</v>
      </c>
      <c r="B267" s="26" t="s">
        <v>2496</v>
      </c>
      <c r="C267" s="69">
        <v>0</v>
      </c>
    </row>
    <row r="268" ht="18" customHeight="1" spans="1:3">
      <c r="A268" s="26">
        <v>2340199</v>
      </c>
      <c r="B268" s="26" t="s">
        <v>2497</v>
      </c>
      <c r="C268" s="69">
        <v>0</v>
      </c>
    </row>
    <row r="269" ht="18" customHeight="1" spans="1:3">
      <c r="A269" s="26">
        <v>23402</v>
      </c>
      <c r="B269" s="117" t="s">
        <v>2498</v>
      </c>
      <c r="C269" s="28">
        <f>SUM(C270:C275)</f>
        <v>0</v>
      </c>
    </row>
    <row r="270" ht="18" customHeight="1" spans="1:3">
      <c r="A270" s="26">
        <v>2340201</v>
      </c>
      <c r="B270" s="26" t="s">
        <v>1631</v>
      </c>
      <c r="C270" s="69">
        <v>0</v>
      </c>
    </row>
    <row r="271" ht="18" customHeight="1" spans="1:3">
      <c r="A271" s="26">
        <v>2340202</v>
      </c>
      <c r="B271" s="26" t="s">
        <v>1677</v>
      </c>
      <c r="C271" s="69">
        <v>0</v>
      </c>
    </row>
    <row r="272" ht="18" customHeight="1" spans="1:3">
      <c r="A272" s="26">
        <v>2340203</v>
      </c>
      <c r="B272" s="26" t="s">
        <v>1531</v>
      </c>
      <c r="C272" s="69">
        <v>0</v>
      </c>
    </row>
    <row r="273" ht="18" customHeight="1" spans="1:3">
      <c r="A273" s="26">
        <v>2340204</v>
      </c>
      <c r="B273" s="26" t="s">
        <v>2499</v>
      </c>
      <c r="C273" s="69">
        <v>0</v>
      </c>
    </row>
    <row r="274" ht="18" customHeight="1" spans="1:3">
      <c r="A274" s="26">
        <v>2340205</v>
      </c>
      <c r="B274" s="26" t="s">
        <v>2500</v>
      </c>
      <c r="C274" s="69">
        <v>0</v>
      </c>
    </row>
    <row r="275" ht="18" customHeight="1" spans="1:3">
      <c r="A275" s="26">
        <v>2340299</v>
      </c>
      <c r="B275" s="26" t="s">
        <v>2501</v>
      </c>
      <c r="C275" s="69">
        <v>0</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workbookViewId="0">
      <selection activeCell="C73" sqref="C73:C76"/>
    </sheetView>
  </sheetViews>
  <sheetFormatPr defaultColWidth="9" defaultRowHeight="13.5" outlineLevelCol="2"/>
  <cols>
    <col min="1" max="1" width="9.44166666666667" customWidth="1"/>
    <col min="2" max="2" width="59" customWidth="1"/>
    <col min="3" max="3" width="22.4833333333333" customWidth="1"/>
  </cols>
  <sheetData>
    <row r="1" ht="94" customHeight="1" spans="1:3">
      <c r="A1" s="23" t="s">
        <v>45</v>
      </c>
      <c r="B1" s="23"/>
      <c r="C1" s="23"/>
    </row>
    <row r="2" spans="1:3">
      <c r="A2" s="115"/>
      <c r="B2" s="115"/>
      <c r="C2" s="116" t="s">
        <v>2502</v>
      </c>
    </row>
    <row r="3" spans="1:3">
      <c r="A3" s="115"/>
      <c r="B3" s="115"/>
      <c r="C3" s="116" t="s">
        <v>79</v>
      </c>
    </row>
    <row r="4" ht="18" customHeight="1" spans="1:3">
      <c r="A4" s="65" t="s">
        <v>142</v>
      </c>
      <c r="B4" s="65" t="s">
        <v>143</v>
      </c>
      <c r="C4" s="65" t="s">
        <v>83</v>
      </c>
    </row>
    <row r="5" ht="18" customHeight="1" spans="1:3">
      <c r="A5" s="117"/>
      <c r="B5" s="65" t="s">
        <v>2269</v>
      </c>
      <c r="C5" s="28">
        <f>SUM(C6,C14,C30,C42,C53,C108,C132,C184,C189,C193,C219,C237,C255)</f>
        <v>189474</v>
      </c>
    </row>
    <row r="6" ht="18" customHeight="1" spans="1:3">
      <c r="A6" s="26">
        <v>206</v>
      </c>
      <c r="B6" s="86" t="s">
        <v>1097</v>
      </c>
      <c r="C6" s="28">
        <f>C7</f>
        <v>0</v>
      </c>
    </row>
    <row r="7" ht="18" customHeight="1" spans="1:3">
      <c r="A7" s="26">
        <v>20610</v>
      </c>
      <c r="B7" s="86" t="s">
        <v>2270</v>
      </c>
      <c r="C7" s="28">
        <f>SUM(C8:C13)</f>
        <v>0</v>
      </c>
    </row>
    <row r="8" ht="18" customHeight="1" spans="1:3">
      <c r="A8" s="26">
        <v>2061001</v>
      </c>
      <c r="B8" s="66" t="s">
        <v>2271</v>
      </c>
      <c r="C8" s="69">
        <v>0</v>
      </c>
    </row>
    <row r="9" ht="18" customHeight="1" spans="1:3">
      <c r="A9" s="26">
        <v>2061002</v>
      </c>
      <c r="B9" s="66" t="s">
        <v>2272</v>
      </c>
      <c r="C9" s="69">
        <v>0</v>
      </c>
    </row>
    <row r="10" ht="18" customHeight="1" spans="1:3">
      <c r="A10" s="26">
        <v>2061003</v>
      </c>
      <c r="B10" s="66" t="s">
        <v>2273</v>
      </c>
      <c r="C10" s="69">
        <v>0</v>
      </c>
    </row>
    <row r="11" ht="18" customHeight="1" spans="1:3">
      <c r="A11" s="26">
        <v>2061004</v>
      </c>
      <c r="B11" s="66" t="s">
        <v>2274</v>
      </c>
      <c r="C11" s="69">
        <v>0</v>
      </c>
    </row>
    <row r="12" ht="18" customHeight="1" spans="1:3">
      <c r="A12" s="26">
        <v>2061005</v>
      </c>
      <c r="B12" s="66" t="s">
        <v>2275</v>
      </c>
      <c r="C12" s="69">
        <v>0</v>
      </c>
    </row>
    <row r="13" ht="18" customHeight="1" spans="1:3">
      <c r="A13" s="26">
        <v>2061099</v>
      </c>
      <c r="B13" s="66" t="s">
        <v>2276</v>
      </c>
      <c r="C13" s="69">
        <v>0</v>
      </c>
    </row>
    <row r="14" ht="18" customHeight="1" spans="1:3">
      <c r="A14" s="26">
        <v>207</v>
      </c>
      <c r="B14" s="86" t="s">
        <v>1144</v>
      </c>
      <c r="C14" s="28">
        <f>SUM(C15,C21,C27)</f>
        <v>0</v>
      </c>
    </row>
    <row r="15" ht="18" customHeight="1" spans="1:3">
      <c r="A15" s="26">
        <v>20707</v>
      </c>
      <c r="B15" s="86" t="s">
        <v>2277</v>
      </c>
      <c r="C15" s="28">
        <f>SUM(C16:C20)</f>
        <v>0</v>
      </c>
    </row>
    <row r="16" ht="18" customHeight="1" spans="1:3">
      <c r="A16" s="26">
        <v>2070701</v>
      </c>
      <c r="B16" s="66" t="s">
        <v>2278</v>
      </c>
      <c r="C16" s="69">
        <v>0</v>
      </c>
    </row>
    <row r="17" ht="18" customHeight="1" spans="1:3">
      <c r="A17" s="26">
        <v>2070702</v>
      </c>
      <c r="B17" s="66" t="s">
        <v>2279</v>
      </c>
      <c r="C17" s="69">
        <v>0</v>
      </c>
    </row>
    <row r="18" ht="18" customHeight="1" spans="1:3">
      <c r="A18" s="26">
        <v>2070703</v>
      </c>
      <c r="B18" s="66" t="s">
        <v>2280</v>
      </c>
      <c r="C18" s="69">
        <v>0</v>
      </c>
    </row>
    <row r="19" ht="18" customHeight="1" spans="1:3">
      <c r="A19" s="26">
        <v>2070704</v>
      </c>
      <c r="B19" s="66" t="s">
        <v>2281</v>
      </c>
      <c r="C19" s="69">
        <v>0</v>
      </c>
    </row>
    <row r="20" ht="18" customHeight="1" spans="1:3">
      <c r="A20" s="26">
        <v>2070799</v>
      </c>
      <c r="B20" s="66" t="s">
        <v>2282</v>
      </c>
      <c r="C20" s="69">
        <v>0</v>
      </c>
    </row>
    <row r="21" ht="18" customHeight="1" spans="1:3">
      <c r="A21" s="26">
        <v>20709</v>
      </c>
      <c r="B21" s="86" t="s">
        <v>2283</v>
      </c>
      <c r="C21" s="28">
        <f>SUM(C22:C26)</f>
        <v>0</v>
      </c>
    </row>
    <row r="22" ht="18" customHeight="1" spans="1:3">
      <c r="A22" s="26">
        <v>2070901</v>
      </c>
      <c r="B22" s="66" t="s">
        <v>2284</v>
      </c>
      <c r="C22" s="69">
        <v>0</v>
      </c>
    </row>
    <row r="23" ht="18" customHeight="1" spans="1:3">
      <c r="A23" s="26">
        <v>2070902</v>
      </c>
      <c r="B23" s="66" t="s">
        <v>2285</v>
      </c>
      <c r="C23" s="69">
        <v>0</v>
      </c>
    </row>
    <row r="24" ht="18" customHeight="1" spans="1:3">
      <c r="A24" s="26">
        <v>2070903</v>
      </c>
      <c r="B24" s="66" t="s">
        <v>2286</v>
      </c>
      <c r="C24" s="69">
        <v>0</v>
      </c>
    </row>
    <row r="25" ht="18" customHeight="1" spans="1:3">
      <c r="A25" s="26">
        <v>2070904</v>
      </c>
      <c r="B25" s="66" t="s">
        <v>2287</v>
      </c>
      <c r="C25" s="69">
        <v>0</v>
      </c>
    </row>
    <row r="26" ht="18" customHeight="1" spans="1:3">
      <c r="A26" s="26">
        <v>2070999</v>
      </c>
      <c r="B26" s="66" t="s">
        <v>2288</v>
      </c>
      <c r="C26" s="69">
        <v>0</v>
      </c>
    </row>
    <row r="27" ht="18" customHeight="1" spans="1:3">
      <c r="A27" s="26">
        <v>20710</v>
      </c>
      <c r="B27" s="86" t="s">
        <v>2289</v>
      </c>
      <c r="C27" s="28">
        <f>SUM(C28:C29)</f>
        <v>0</v>
      </c>
    </row>
    <row r="28" ht="18" customHeight="1" spans="1:3">
      <c r="A28" s="26">
        <v>2071001</v>
      </c>
      <c r="B28" s="66" t="s">
        <v>2290</v>
      </c>
      <c r="C28" s="69">
        <v>0</v>
      </c>
    </row>
    <row r="29" ht="18" customHeight="1" spans="1:3">
      <c r="A29" s="26">
        <v>2071099</v>
      </c>
      <c r="B29" s="66" t="s">
        <v>2291</v>
      </c>
      <c r="C29" s="69">
        <v>0</v>
      </c>
    </row>
    <row r="30" ht="18" customHeight="1" spans="1:3">
      <c r="A30" s="26">
        <v>208</v>
      </c>
      <c r="B30" s="86" t="s">
        <v>1186</v>
      </c>
      <c r="C30" s="28">
        <f>SUM(C31,C35,C39)</f>
        <v>0</v>
      </c>
    </row>
    <row r="31" ht="18" customHeight="1" spans="1:3">
      <c r="A31" s="26">
        <v>20822</v>
      </c>
      <c r="B31" s="86" t="s">
        <v>2292</v>
      </c>
      <c r="C31" s="28">
        <f>SUM(C32:C34)</f>
        <v>0</v>
      </c>
    </row>
    <row r="32" ht="18" customHeight="1" spans="1:3">
      <c r="A32" s="26">
        <v>2082201</v>
      </c>
      <c r="B32" s="66" t="s">
        <v>2293</v>
      </c>
      <c r="C32" s="69">
        <v>0</v>
      </c>
    </row>
    <row r="33" ht="18" customHeight="1" spans="1:3">
      <c r="A33" s="26">
        <v>2082202</v>
      </c>
      <c r="B33" s="66" t="s">
        <v>2294</v>
      </c>
      <c r="C33" s="69">
        <v>0</v>
      </c>
    </row>
    <row r="34" ht="18" customHeight="1" spans="1:3">
      <c r="A34" s="26">
        <v>2082299</v>
      </c>
      <c r="B34" s="66" t="s">
        <v>2295</v>
      </c>
      <c r="C34" s="69">
        <v>0</v>
      </c>
    </row>
    <row r="35" ht="18" customHeight="1" spans="1:3">
      <c r="A35" s="26">
        <v>20823</v>
      </c>
      <c r="B35" s="86" t="s">
        <v>2296</v>
      </c>
      <c r="C35" s="28">
        <f>SUM(C36:C38)</f>
        <v>0</v>
      </c>
    </row>
    <row r="36" ht="18" customHeight="1" spans="1:3">
      <c r="A36" s="26">
        <v>2082301</v>
      </c>
      <c r="B36" s="66" t="s">
        <v>2293</v>
      </c>
      <c r="C36" s="69">
        <v>0</v>
      </c>
    </row>
    <row r="37" ht="18" customHeight="1" spans="1:3">
      <c r="A37" s="26">
        <v>2082302</v>
      </c>
      <c r="B37" s="66" t="s">
        <v>2294</v>
      </c>
      <c r="C37" s="69">
        <v>0</v>
      </c>
    </row>
    <row r="38" ht="18" customHeight="1" spans="1:3">
      <c r="A38" s="26">
        <v>2082399</v>
      </c>
      <c r="B38" s="66" t="s">
        <v>2297</v>
      </c>
      <c r="C38" s="69">
        <v>0</v>
      </c>
    </row>
    <row r="39" ht="18" customHeight="1" spans="1:3">
      <c r="A39" s="26">
        <v>20829</v>
      </c>
      <c r="B39" s="86" t="s">
        <v>2298</v>
      </c>
      <c r="C39" s="28">
        <f>SUM(C40:C41)</f>
        <v>0</v>
      </c>
    </row>
    <row r="40" ht="18" customHeight="1" spans="1:3">
      <c r="A40" s="26">
        <v>2082901</v>
      </c>
      <c r="B40" s="66" t="s">
        <v>2294</v>
      </c>
      <c r="C40" s="69">
        <v>0</v>
      </c>
    </row>
    <row r="41" ht="18" customHeight="1" spans="1:3">
      <c r="A41" s="26">
        <v>2082999</v>
      </c>
      <c r="B41" s="66" t="s">
        <v>2299</v>
      </c>
      <c r="C41" s="69">
        <v>0</v>
      </c>
    </row>
    <row r="42" ht="18" customHeight="1" spans="1:3">
      <c r="A42" s="26">
        <v>211</v>
      </c>
      <c r="B42" s="86" t="s">
        <v>1354</v>
      </c>
      <c r="C42" s="28">
        <f>SUM(C43,C48)</f>
        <v>0</v>
      </c>
    </row>
    <row r="43" ht="18" customHeight="1" spans="1:3">
      <c r="A43" s="26">
        <v>21160</v>
      </c>
      <c r="B43" s="86" t="s">
        <v>2300</v>
      </c>
      <c r="C43" s="28">
        <f>SUM(C44:C47)</f>
        <v>0</v>
      </c>
    </row>
    <row r="44" ht="18" customHeight="1" spans="1:3">
      <c r="A44" s="26">
        <v>2116001</v>
      </c>
      <c r="B44" s="66" t="s">
        <v>2301</v>
      </c>
      <c r="C44" s="69">
        <v>0</v>
      </c>
    </row>
    <row r="45" ht="18" customHeight="1" spans="1:3">
      <c r="A45" s="26">
        <v>2116002</v>
      </c>
      <c r="B45" s="66" t="s">
        <v>2302</v>
      </c>
      <c r="C45" s="69">
        <v>0</v>
      </c>
    </row>
    <row r="46" ht="18" customHeight="1" spans="1:3">
      <c r="A46" s="26">
        <v>2116003</v>
      </c>
      <c r="B46" s="66" t="s">
        <v>2303</v>
      </c>
      <c r="C46" s="69">
        <v>0</v>
      </c>
    </row>
    <row r="47" ht="18" customHeight="1" spans="1:3">
      <c r="A47" s="26">
        <v>2116099</v>
      </c>
      <c r="B47" s="66" t="s">
        <v>2304</v>
      </c>
      <c r="C47" s="69">
        <v>0</v>
      </c>
    </row>
    <row r="48" ht="18" customHeight="1" spans="1:3">
      <c r="A48" s="26">
        <v>21161</v>
      </c>
      <c r="B48" s="86" t="s">
        <v>2305</v>
      </c>
      <c r="C48" s="28">
        <f>SUM(C49:C52)</f>
        <v>0</v>
      </c>
    </row>
    <row r="49" ht="18" customHeight="1" spans="1:3">
      <c r="A49" s="26">
        <v>2116101</v>
      </c>
      <c r="B49" s="66" t="s">
        <v>2306</v>
      </c>
      <c r="C49" s="69">
        <v>0</v>
      </c>
    </row>
    <row r="50" ht="18" customHeight="1" spans="1:3">
      <c r="A50" s="26">
        <v>2116102</v>
      </c>
      <c r="B50" s="66" t="s">
        <v>2307</v>
      </c>
      <c r="C50" s="69">
        <v>0</v>
      </c>
    </row>
    <row r="51" ht="18" customHeight="1" spans="1:3">
      <c r="A51" s="26">
        <v>2116103</v>
      </c>
      <c r="B51" s="66" t="s">
        <v>2308</v>
      </c>
      <c r="C51" s="69">
        <v>0</v>
      </c>
    </row>
    <row r="52" ht="18" customHeight="1" spans="1:3">
      <c r="A52" s="26">
        <v>2116104</v>
      </c>
      <c r="B52" s="66" t="s">
        <v>2309</v>
      </c>
      <c r="C52" s="69">
        <v>0</v>
      </c>
    </row>
    <row r="53" ht="18" customHeight="1" spans="1:3">
      <c r="A53" s="26">
        <v>212</v>
      </c>
      <c r="B53" s="86" t="s">
        <v>1424</v>
      </c>
      <c r="C53" s="28">
        <f>SUM(C54,C67,C71:C72,C78,C82,C86,C90,C96,C99)</f>
        <v>186973</v>
      </c>
    </row>
    <row r="54" ht="18" customHeight="1" spans="1:3">
      <c r="A54" s="26">
        <v>21208</v>
      </c>
      <c r="B54" s="86" t="s">
        <v>2310</v>
      </c>
      <c r="C54" s="28">
        <f>SUM(C55:C66)</f>
        <v>163767</v>
      </c>
    </row>
    <row r="55" ht="18" customHeight="1" spans="1:3">
      <c r="A55" s="26">
        <v>2120801</v>
      </c>
      <c r="B55" s="66" t="s">
        <v>2311</v>
      </c>
      <c r="C55" s="69">
        <v>90554</v>
      </c>
    </row>
    <row r="56" ht="18" customHeight="1" spans="1:3">
      <c r="A56" s="26">
        <v>2120802</v>
      </c>
      <c r="B56" s="66" t="s">
        <v>2312</v>
      </c>
      <c r="C56" s="69">
        <v>31482</v>
      </c>
    </row>
    <row r="57" ht="18" customHeight="1" spans="1:3">
      <c r="A57" s="26">
        <v>2120803</v>
      </c>
      <c r="B57" s="66" t="s">
        <v>2313</v>
      </c>
      <c r="C57" s="69">
        <v>11983</v>
      </c>
    </row>
    <row r="58" ht="18" customHeight="1" spans="1:3">
      <c r="A58" s="26">
        <v>2120804</v>
      </c>
      <c r="B58" s="66" t="s">
        <v>2314</v>
      </c>
      <c r="C58" s="69">
        <v>0</v>
      </c>
    </row>
    <row r="59" ht="18" customHeight="1" spans="1:3">
      <c r="A59" s="26">
        <v>2120805</v>
      </c>
      <c r="B59" s="66" t="s">
        <v>2315</v>
      </c>
      <c r="C59" s="69">
        <v>4775</v>
      </c>
    </row>
    <row r="60" ht="18" customHeight="1" spans="1:3">
      <c r="A60" s="26">
        <v>2120806</v>
      </c>
      <c r="B60" s="66" t="s">
        <v>2316</v>
      </c>
      <c r="C60" s="69">
        <v>12540</v>
      </c>
    </row>
    <row r="61" ht="18" customHeight="1" spans="1:3">
      <c r="A61" s="26">
        <v>2120807</v>
      </c>
      <c r="B61" s="66" t="s">
        <v>2317</v>
      </c>
      <c r="C61" s="69">
        <v>0</v>
      </c>
    </row>
    <row r="62" ht="18" customHeight="1" spans="1:3">
      <c r="A62" s="26">
        <v>2120809</v>
      </c>
      <c r="B62" s="66" t="s">
        <v>2318</v>
      </c>
      <c r="C62" s="69">
        <v>0</v>
      </c>
    </row>
    <row r="63" ht="18" customHeight="1" spans="1:3">
      <c r="A63" s="26">
        <v>2120810</v>
      </c>
      <c r="B63" s="66" t="s">
        <v>2319</v>
      </c>
      <c r="C63" s="69">
        <v>8636</v>
      </c>
    </row>
    <row r="64" ht="18" customHeight="1" spans="1:3">
      <c r="A64" s="26">
        <v>2120811</v>
      </c>
      <c r="B64" s="66" t="s">
        <v>2320</v>
      </c>
      <c r="C64" s="69">
        <v>3000</v>
      </c>
    </row>
    <row r="65" ht="18" customHeight="1" spans="1:3">
      <c r="A65" s="26">
        <v>2120813</v>
      </c>
      <c r="B65" s="66" t="s">
        <v>1734</v>
      </c>
      <c r="C65" s="69">
        <v>0</v>
      </c>
    </row>
    <row r="66" ht="18" customHeight="1" spans="1:3">
      <c r="A66" s="26">
        <v>2120899</v>
      </c>
      <c r="B66" s="66" t="s">
        <v>2321</v>
      </c>
      <c r="C66" s="69">
        <v>797</v>
      </c>
    </row>
    <row r="67" ht="18" customHeight="1" spans="1:3">
      <c r="A67" s="26">
        <v>21210</v>
      </c>
      <c r="B67" s="86" t="s">
        <v>2322</v>
      </c>
      <c r="C67" s="28">
        <f>SUM(C68:C70)</f>
        <v>0</v>
      </c>
    </row>
    <row r="68" ht="18" customHeight="1" spans="1:3">
      <c r="A68" s="26">
        <v>2121001</v>
      </c>
      <c r="B68" s="66" t="s">
        <v>2311</v>
      </c>
      <c r="C68" s="69">
        <v>0</v>
      </c>
    </row>
    <row r="69" ht="18" customHeight="1" spans="1:3">
      <c r="A69" s="26">
        <v>2121002</v>
      </c>
      <c r="B69" s="66" t="s">
        <v>2312</v>
      </c>
      <c r="C69" s="69">
        <v>0</v>
      </c>
    </row>
    <row r="70" ht="18" customHeight="1" spans="1:3">
      <c r="A70" s="26">
        <v>2121099</v>
      </c>
      <c r="B70" s="66" t="s">
        <v>2323</v>
      </c>
      <c r="C70" s="69">
        <v>0</v>
      </c>
    </row>
    <row r="71" ht="18" customHeight="1" spans="1:3">
      <c r="A71" s="26">
        <v>21211</v>
      </c>
      <c r="B71" s="86" t="s">
        <v>2324</v>
      </c>
      <c r="C71" s="69">
        <v>0</v>
      </c>
    </row>
    <row r="72" ht="18" customHeight="1" spans="1:3">
      <c r="A72" s="26">
        <v>21213</v>
      </c>
      <c r="B72" s="86" t="s">
        <v>2325</v>
      </c>
      <c r="C72" s="28">
        <f>SUM(C73:C77)</f>
        <v>10206</v>
      </c>
    </row>
    <row r="73" ht="18" customHeight="1" spans="1:3">
      <c r="A73" s="26">
        <v>2121301</v>
      </c>
      <c r="B73" s="66" t="s">
        <v>2326</v>
      </c>
      <c r="C73" s="69">
        <v>6268</v>
      </c>
    </row>
    <row r="74" ht="18" customHeight="1" spans="1:3">
      <c r="A74" s="26">
        <v>2121302</v>
      </c>
      <c r="B74" s="66" t="s">
        <v>2327</v>
      </c>
      <c r="C74" s="69">
        <v>3922</v>
      </c>
    </row>
    <row r="75" ht="18" customHeight="1" spans="1:3">
      <c r="A75" s="26">
        <v>2121303</v>
      </c>
      <c r="B75" s="66" t="s">
        <v>2328</v>
      </c>
      <c r="C75" s="69">
        <v>0</v>
      </c>
    </row>
    <row r="76" ht="18" customHeight="1" spans="1:3">
      <c r="A76" s="26">
        <v>2121304</v>
      </c>
      <c r="B76" s="66" t="s">
        <v>2329</v>
      </c>
      <c r="C76" s="69">
        <v>16</v>
      </c>
    </row>
    <row r="77" ht="18" customHeight="1" spans="1:3">
      <c r="A77" s="26">
        <v>2121399</v>
      </c>
      <c r="B77" s="66" t="s">
        <v>2330</v>
      </c>
      <c r="C77" s="69">
        <v>0</v>
      </c>
    </row>
    <row r="78" ht="18" customHeight="1" spans="1:3">
      <c r="A78" s="26">
        <v>21214</v>
      </c>
      <c r="B78" s="86" t="s">
        <v>2331</v>
      </c>
      <c r="C78" s="28">
        <f>SUM(C79:C81)</f>
        <v>0</v>
      </c>
    </row>
    <row r="79" ht="18" customHeight="1" spans="1:3">
      <c r="A79" s="26">
        <v>2121401</v>
      </c>
      <c r="B79" s="66" t="s">
        <v>2332</v>
      </c>
      <c r="C79" s="69">
        <v>0</v>
      </c>
    </row>
    <row r="80" ht="18" customHeight="1" spans="1:3">
      <c r="A80" s="26">
        <v>2121402</v>
      </c>
      <c r="B80" s="66" t="s">
        <v>2333</v>
      </c>
      <c r="C80" s="69">
        <v>0</v>
      </c>
    </row>
    <row r="81" ht="18" customHeight="1" spans="1:3">
      <c r="A81" s="26">
        <v>2121499</v>
      </c>
      <c r="B81" s="66" t="s">
        <v>2334</v>
      </c>
      <c r="C81" s="69">
        <v>0</v>
      </c>
    </row>
    <row r="82" ht="18" customHeight="1" spans="1:3">
      <c r="A82" s="26">
        <v>21215</v>
      </c>
      <c r="B82" s="86" t="s">
        <v>2335</v>
      </c>
      <c r="C82" s="28">
        <f>SUM(C83:C85)</f>
        <v>0</v>
      </c>
    </row>
    <row r="83" ht="18" customHeight="1" spans="1:3">
      <c r="A83" s="26">
        <v>2121501</v>
      </c>
      <c r="B83" s="66" t="s">
        <v>2336</v>
      </c>
      <c r="C83" s="69">
        <v>0</v>
      </c>
    </row>
    <row r="84" ht="18" customHeight="1" spans="1:3">
      <c r="A84" s="26">
        <v>2121502</v>
      </c>
      <c r="B84" s="66" t="s">
        <v>2337</v>
      </c>
      <c r="C84" s="69">
        <v>0</v>
      </c>
    </row>
    <row r="85" ht="18" customHeight="1" spans="1:3">
      <c r="A85" s="26">
        <v>2121599</v>
      </c>
      <c r="B85" s="66" t="s">
        <v>2338</v>
      </c>
      <c r="C85" s="69">
        <v>0</v>
      </c>
    </row>
    <row r="86" ht="18" customHeight="1" spans="1:3">
      <c r="A86" s="26">
        <v>21216</v>
      </c>
      <c r="B86" s="86" t="s">
        <v>2339</v>
      </c>
      <c r="C86" s="28">
        <f>SUM(C87:C89)</f>
        <v>13000</v>
      </c>
    </row>
    <row r="87" ht="18" customHeight="1" spans="1:3">
      <c r="A87" s="26">
        <v>2121601</v>
      </c>
      <c r="B87" s="66" t="s">
        <v>2336</v>
      </c>
      <c r="C87" s="69">
        <v>0</v>
      </c>
    </row>
    <row r="88" ht="18" customHeight="1" spans="1:3">
      <c r="A88" s="26">
        <v>2121602</v>
      </c>
      <c r="B88" s="66" t="s">
        <v>2337</v>
      </c>
      <c r="C88" s="69">
        <v>0</v>
      </c>
    </row>
    <row r="89" ht="18" customHeight="1" spans="1:3">
      <c r="A89" s="26">
        <v>2121699</v>
      </c>
      <c r="B89" s="66" t="s">
        <v>2340</v>
      </c>
      <c r="C89" s="69">
        <v>13000</v>
      </c>
    </row>
    <row r="90" ht="18" customHeight="1" spans="1:3">
      <c r="A90" s="26">
        <v>21217</v>
      </c>
      <c r="B90" s="86" t="s">
        <v>2341</v>
      </c>
      <c r="C90" s="28">
        <f>SUM(C91:C95)</f>
        <v>0</v>
      </c>
    </row>
    <row r="91" ht="18" customHeight="1" spans="1:3">
      <c r="A91" s="26">
        <v>2121701</v>
      </c>
      <c r="B91" s="66" t="s">
        <v>2342</v>
      </c>
      <c r="C91" s="69">
        <v>0</v>
      </c>
    </row>
    <row r="92" ht="18" customHeight="1" spans="1:3">
      <c r="A92" s="26">
        <v>2121702</v>
      </c>
      <c r="B92" s="66" t="s">
        <v>2343</v>
      </c>
      <c r="C92" s="69">
        <v>0</v>
      </c>
    </row>
    <row r="93" ht="18" customHeight="1" spans="1:3">
      <c r="A93" s="26">
        <v>2121703</v>
      </c>
      <c r="B93" s="66" t="s">
        <v>2344</v>
      </c>
      <c r="C93" s="69">
        <v>0</v>
      </c>
    </row>
    <row r="94" ht="18" customHeight="1" spans="1:3">
      <c r="A94" s="26">
        <v>2121704</v>
      </c>
      <c r="B94" s="66" t="s">
        <v>2345</v>
      </c>
      <c r="C94" s="69">
        <v>0</v>
      </c>
    </row>
    <row r="95" ht="18" customHeight="1" spans="1:3">
      <c r="A95" s="26">
        <v>2121799</v>
      </c>
      <c r="B95" s="66" t="s">
        <v>2346</v>
      </c>
      <c r="C95" s="69">
        <v>0</v>
      </c>
    </row>
    <row r="96" ht="18" customHeight="1" spans="1:3">
      <c r="A96" s="26">
        <v>21218</v>
      </c>
      <c r="B96" s="86" t="s">
        <v>2347</v>
      </c>
      <c r="C96" s="28">
        <f>SUM(C97:C98)</f>
        <v>0</v>
      </c>
    </row>
    <row r="97" ht="18" customHeight="1" spans="1:3">
      <c r="A97" s="26">
        <v>2121801</v>
      </c>
      <c r="B97" s="66" t="s">
        <v>2348</v>
      </c>
      <c r="C97" s="69">
        <v>0</v>
      </c>
    </row>
    <row r="98" ht="18" customHeight="1" spans="1:3">
      <c r="A98" s="26">
        <v>2121899</v>
      </c>
      <c r="B98" s="66" t="s">
        <v>2349</v>
      </c>
      <c r="C98" s="69">
        <v>0</v>
      </c>
    </row>
    <row r="99" ht="18" customHeight="1" spans="1:3">
      <c r="A99" s="26">
        <v>21219</v>
      </c>
      <c r="B99" s="86" t="s">
        <v>2350</v>
      </c>
      <c r="C99" s="28">
        <f>SUM(C100:C107)</f>
        <v>0</v>
      </c>
    </row>
    <row r="100" ht="18" customHeight="1" spans="1:3">
      <c r="A100" s="26">
        <v>2121901</v>
      </c>
      <c r="B100" s="66" t="s">
        <v>2336</v>
      </c>
      <c r="C100" s="69">
        <v>0</v>
      </c>
    </row>
    <row r="101" ht="18" customHeight="1" spans="1:3">
      <c r="A101" s="26">
        <v>2121902</v>
      </c>
      <c r="B101" s="66" t="s">
        <v>2337</v>
      </c>
      <c r="C101" s="69">
        <v>0</v>
      </c>
    </row>
    <row r="102" ht="18" customHeight="1" spans="1:3">
      <c r="A102" s="26">
        <v>2121903</v>
      </c>
      <c r="B102" s="66" t="s">
        <v>2351</v>
      </c>
      <c r="C102" s="69">
        <v>0</v>
      </c>
    </row>
    <row r="103" ht="18" customHeight="1" spans="1:3">
      <c r="A103" s="26">
        <v>2121904</v>
      </c>
      <c r="B103" s="66" t="s">
        <v>2352</v>
      </c>
      <c r="C103" s="69">
        <v>0</v>
      </c>
    </row>
    <row r="104" ht="18" customHeight="1" spans="1:3">
      <c r="A104" s="26">
        <v>2121905</v>
      </c>
      <c r="B104" s="66" t="s">
        <v>2353</v>
      </c>
      <c r="C104" s="69">
        <v>0</v>
      </c>
    </row>
    <row r="105" ht="18" customHeight="1" spans="1:3">
      <c r="A105" s="26">
        <v>2121906</v>
      </c>
      <c r="B105" s="66" t="s">
        <v>2354</v>
      </c>
      <c r="C105" s="69">
        <v>0</v>
      </c>
    </row>
    <row r="106" ht="18" customHeight="1" spans="1:3">
      <c r="A106" s="26">
        <v>2121907</v>
      </c>
      <c r="B106" s="66" t="s">
        <v>2355</v>
      </c>
      <c r="C106" s="69">
        <v>0</v>
      </c>
    </row>
    <row r="107" ht="18" customHeight="1" spans="1:3">
      <c r="A107" s="26">
        <v>2121999</v>
      </c>
      <c r="B107" s="66" t="s">
        <v>2356</v>
      </c>
      <c r="C107" s="69">
        <v>0</v>
      </c>
    </row>
    <row r="108" ht="18" customHeight="1" spans="1:3">
      <c r="A108" s="26">
        <v>213</v>
      </c>
      <c r="B108" s="86" t="s">
        <v>1444</v>
      </c>
      <c r="C108" s="28">
        <f>SUM(C109,C114,C119,C124,C127)</f>
        <v>0</v>
      </c>
    </row>
    <row r="109" ht="18" customHeight="1" spans="1:3">
      <c r="A109" s="26">
        <v>21366</v>
      </c>
      <c r="B109" s="86" t="s">
        <v>2357</v>
      </c>
      <c r="C109" s="28">
        <f>SUM(C110:C113)</f>
        <v>0</v>
      </c>
    </row>
    <row r="110" ht="18" customHeight="1" spans="1:3">
      <c r="A110" s="26">
        <v>2136601</v>
      </c>
      <c r="B110" s="66" t="s">
        <v>2294</v>
      </c>
      <c r="C110" s="69">
        <v>0</v>
      </c>
    </row>
    <row r="111" ht="18" customHeight="1" spans="1:3">
      <c r="A111" s="26">
        <v>2136602</v>
      </c>
      <c r="B111" s="66" t="s">
        <v>2358</v>
      </c>
      <c r="C111" s="69">
        <v>0</v>
      </c>
    </row>
    <row r="112" ht="18" customHeight="1" spans="1:3">
      <c r="A112" s="26">
        <v>2136603</v>
      </c>
      <c r="B112" s="66" t="s">
        <v>2359</v>
      </c>
      <c r="C112" s="69">
        <v>0</v>
      </c>
    </row>
    <row r="113" ht="18" customHeight="1" spans="1:3">
      <c r="A113" s="26">
        <v>2136699</v>
      </c>
      <c r="B113" s="66" t="s">
        <v>2360</v>
      </c>
      <c r="C113" s="69">
        <v>0</v>
      </c>
    </row>
    <row r="114" ht="18" customHeight="1" spans="1:3">
      <c r="A114" s="26">
        <v>21367</v>
      </c>
      <c r="B114" s="86" t="s">
        <v>2361</v>
      </c>
      <c r="C114" s="28">
        <f>SUM(C115:C118)</f>
        <v>0</v>
      </c>
    </row>
    <row r="115" ht="18" customHeight="1" spans="1:3">
      <c r="A115" s="26">
        <v>2136701</v>
      </c>
      <c r="B115" s="66" t="s">
        <v>2294</v>
      </c>
      <c r="C115" s="69">
        <v>0</v>
      </c>
    </row>
    <row r="116" ht="18" customHeight="1" spans="1:3">
      <c r="A116" s="26">
        <v>2136702</v>
      </c>
      <c r="B116" s="66" t="s">
        <v>2358</v>
      </c>
      <c r="C116" s="69">
        <v>0</v>
      </c>
    </row>
    <row r="117" ht="18" customHeight="1" spans="1:3">
      <c r="A117" s="26">
        <v>2136703</v>
      </c>
      <c r="B117" s="66" t="s">
        <v>2362</v>
      </c>
      <c r="C117" s="69">
        <v>0</v>
      </c>
    </row>
    <row r="118" ht="18" customHeight="1" spans="1:3">
      <c r="A118" s="26">
        <v>2136799</v>
      </c>
      <c r="B118" s="66" t="s">
        <v>2363</v>
      </c>
      <c r="C118" s="69">
        <v>0</v>
      </c>
    </row>
    <row r="119" ht="18" customHeight="1" spans="1:3">
      <c r="A119" s="26">
        <v>21369</v>
      </c>
      <c r="B119" s="86" t="s">
        <v>2364</v>
      </c>
      <c r="C119" s="28">
        <f>SUM(C120:C123)</f>
        <v>0</v>
      </c>
    </row>
    <row r="120" ht="18" customHeight="1" spans="1:3">
      <c r="A120" s="26">
        <v>2136901</v>
      </c>
      <c r="B120" s="66" t="s">
        <v>1509</v>
      </c>
      <c r="C120" s="69">
        <v>0</v>
      </c>
    </row>
    <row r="121" ht="18" customHeight="1" spans="1:3">
      <c r="A121" s="26">
        <v>2136902</v>
      </c>
      <c r="B121" s="66" t="s">
        <v>2365</v>
      </c>
      <c r="C121" s="69">
        <v>0</v>
      </c>
    </row>
    <row r="122" ht="18" customHeight="1" spans="1:3">
      <c r="A122" s="26">
        <v>2136903</v>
      </c>
      <c r="B122" s="66" t="s">
        <v>2366</v>
      </c>
      <c r="C122" s="69">
        <v>0</v>
      </c>
    </row>
    <row r="123" ht="18" customHeight="1" spans="1:3">
      <c r="A123" s="26">
        <v>2136999</v>
      </c>
      <c r="B123" s="66" t="s">
        <v>2367</v>
      </c>
      <c r="C123" s="69">
        <v>0</v>
      </c>
    </row>
    <row r="124" ht="18" customHeight="1" spans="1:3">
      <c r="A124" s="26">
        <v>21370</v>
      </c>
      <c r="B124" s="86" t="s">
        <v>2368</v>
      </c>
      <c r="C124" s="28">
        <f>SUM(C125:C126)</f>
        <v>0</v>
      </c>
    </row>
    <row r="125" ht="18" customHeight="1" spans="1:3">
      <c r="A125" s="26">
        <v>2137001</v>
      </c>
      <c r="B125" s="66" t="s">
        <v>2369</v>
      </c>
      <c r="C125" s="69">
        <v>0</v>
      </c>
    </row>
    <row r="126" ht="18" customHeight="1" spans="1:3">
      <c r="A126" s="26">
        <v>2137099</v>
      </c>
      <c r="B126" s="66" t="s">
        <v>2370</v>
      </c>
      <c r="C126" s="69">
        <v>0</v>
      </c>
    </row>
    <row r="127" ht="18" customHeight="1" spans="1:3">
      <c r="A127" s="26">
        <v>21371</v>
      </c>
      <c r="B127" s="86" t="s">
        <v>2371</v>
      </c>
      <c r="C127" s="28">
        <f>SUM(C128:C131)</f>
        <v>0</v>
      </c>
    </row>
    <row r="128" ht="18" customHeight="1" spans="1:3">
      <c r="A128" s="26">
        <v>2137101</v>
      </c>
      <c r="B128" s="66" t="s">
        <v>2372</v>
      </c>
      <c r="C128" s="69">
        <v>0</v>
      </c>
    </row>
    <row r="129" ht="18" customHeight="1" spans="1:3">
      <c r="A129" s="26">
        <v>2137102</v>
      </c>
      <c r="B129" s="66" t="s">
        <v>2373</v>
      </c>
      <c r="C129" s="69">
        <v>0</v>
      </c>
    </row>
    <row r="130" ht="18" customHeight="1" spans="1:3">
      <c r="A130" s="26">
        <v>2137103</v>
      </c>
      <c r="B130" s="66" t="s">
        <v>2374</v>
      </c>
      <c r="C130" s="69">
        <v>0</v>
      </c>
    </row>
    <row r="131" ht="18" customHeight="1" spans="1:3">
      <c r="A131" s="26">
        <v>2137199</v>
      </c>
      <c r="B131" s="66" t="s">
        <v>2375</v>
      </c>
      <c r="C131" s="69">
        <v>0</v>
      </c>
    </row>
    <row r="132" ht="18" customHeight="1" spans="1:3">
      <c r="A132" s="26">
        <v>214</v>
      </c>
      <c r="B132" s="86" t="s">
        <v>1540</v>
      </c>
      <c r="C132" s="28">
        <f>SUM(C133,C138,C143,C148,C157,C164,C173,C176,C179,C180)</f>
        <v>1</v>
      </c>
    </row>
    <row r="133" ht="18" customHeight="1" spans="1:3">
      <c r="A133" s="26">
        <v>21460</v>
      </c>
      <c r="B133" s="86" t="s">
        <v>2376</v>
      </c>
      <c r="C133" s="28">
        <f>SUM(C134:C137)</f>
        <v>0</v>
      </c>
    </row>
    <row r="134" ht="18" customHeight="1" spans="1:3">
      <c r="A134" s="26">
        <v>2146001</v>
      </c>
      <c r="B134" s="66" t="s">
        <v>1542</v>
      </c>
      <c r="C134" s="69">
        <v>0</v>
      </c>
    </row>
    <row r="135" ht="18" customHeight="1" spans="1:3">
      <c r="A135" s="26">
        <v>2146002</v>
      </c>
      <c r="B135" s="66" t="s">
        <v>1543</v>
      </c>
      <c r="C135" s="69">
        <v>0</v>
      </c>
    </row>
    <row r="136" ht="18" customHeight="1" spans="1:3">
      <c r="A136" s="26">
        <v>2146003</v>
      </c>
      <c r="B136" s="66" t="s">
        <v>2377</v>
      </c>
      <c r="C136" s="69">
        <v>0</v>
      </c>
    </row>
    <row r="137" ht="18" customHeight="1" spans="1:3">
      <c r="A137" s="26">
        <v>2146099</v>
      </c>
      <c r="B137" s="66" t="s">
        <v>2378</v>
      </c>
      <c r="C137" s="69">
        <v>0</v>
      </c>
    </row>
    <row r="138" ht="18" customHeight="1" spans="1:3">
      <c r="A138" s="26">
        <v>21462</v>
      </c>
      <c r="B138" s="86" t="s">
        <v>2379</v>
      </c>
      <c r="C138" s="28">
        <f>SUM(C139:C142)</f>
        <v>0</v>
      </c>
    </row>
    <row r="139" ht="18" customHeight="1" spans="1:3">
      <c r="A139" s="26">
        <v>2146201</v>
      </c>
      <c r="B139" s="66" t="s">
        <v>2377</v>
      </c>
      <c r="C139" s="69">
        <v>0</v>
      </c>
    </row>
    <row r="140" ht="18" customHeight="1" spans="1:3">
      <c r="A140" s="26">
        <v>2146202</v>
      </c>
      <c r="B140" s="66" t="s">
        <v>2380</v>
      </c>
      <c r="C140" s="69">
        <v>0</v>
      </c>
    </row>
    <row r="141" ht="18" customHeight="1" spans="1:3">
      <c r="A141" s="26">
        <v>2146203</v>
      </c>
      <c r="B141" s="66" t="s">
        <v>2381</v>
      </c>
      <c r="C141" s="69">
        <v>0</v>
      </c>
    </row>
    <row r="142" ht="18" customHeight="1" spans="1:3">
      <c r="A142" s="26">
        <v>2146299</v>
      </c>
      <c r="B142" s="66" t="s">
        <v>2382</v>
      </c>
      <c r="C142" s="69">
        <v>0</v>
      </c>
    </row>
    <row r="143" ht="18" customHeight="1" spans="1:3">
      <c r="A143" s="26">
        <v>21463</v>
      </c>
      <c r="B143" s="86" t="s">
        <v>2383</v>
      </c>
      <c r="C143" s="28">
        <f>SUM(C144:C147)</f>
        <v>0</v>
      </c>
    </row>
    <row r="144" ht="18" customHeight="1" spans="1:3">
      <c r="A144" s="26">
        <v>2146301</v>
      </c>
      <c r="B144" s="66" t="s">
        <v>1549</v>
      </c>
      <c r="C144" s="69">
        <v>0</v>
      </c>
    </row>
    <row r="145" ht="18" customHeight="1" spans="1:3">
      <c r="A145" s="26">
        <v>2146302</v>
      </c>
      <c r="B145" s="66" t="s">
        <v>2384</v>
      </c>
      <c r="C145" s="69">
        <v>0</v>
      </c>
    </row>
    <row r="146" ht="18" customHeight="1" spans="1:3">
      <c r="A146" s="26">
        <v>2146303</v>
      </c>
      <c r="B146" s="66" t="s">
        <v>2385</v>
      </c>
      <c r="C146" s="69">
        <v>0</v>
      </c>
    </row>
    <row r="147" ht="18" customHeight="1" spans="1:3">
      <c r="A147" s="26">
        <v>2146399</v>
      </c>
      <c r="B147" s="66" t="s">
        <v>2386</v>
      </c>
      <c r="C147" s="69">
        <v>0</v>
      </c>
    </row>
    <row r="148" ht="18" customHeight="1" spans="1:3">
      <c r="A148" s="26">
        <v>21464</v>
      </c>
      <c r="B148" s="86" t="s">
        <v>2387</v>
      </c>
      <c r="C148" s="28">
        <f>SUM(C149:C156)</f>
        <v>0</v>
      </c>
    </row>
    <row r="149" ht="18" customHeight="1" spans="1:3">
      <c r="A149" s="26">
        <v>2146401</v>
      </c>
      <c r="B149" s="66" t="s">
        <v>2388</v>
      </c>
      <c r="C149" s="69">
        <v>0</v>
      </c>
    </row>
    <row r="150" ht="18" customHeight="1" spans="1:3">
      <c r="A150" s="26">
        <v>2146402</v>
      </c>
      <c r="B150" s="66" t="s">
        <v>2389</v>
      </c>
      <c r="C150" s="69">
        <v>0</v>
      </c>
    </row>
    <row r="151" ht="18" customHeight="1" spans="1:3">
      <c r="A151" s="26">
        <v>2146403</v>
      </c>
      <c r="B151" s="66" t="s">
        <v>2390</v>
      </c>
      <c r="C151" s="69">
        <v>0</v>
      </c>
    </row>
    <row r="152" ht="18" customHeight="1" spans="1:3">
      <c r="A152" s="26">
        <v>2146404</v>
      </c>
      <c r="B152" s="66" t="s">
        <v>2391</v>
      </c>
      <c r="C152" s="69">
        <v>0</v>
      </c>
    </row>
    <row r="153" ht="18" customHeight="1" spans="1:3">
      <c r="A153" s="26">
        <v>2146405</v>
      </c>
      <c r="B153" s="66" t="s">
        <v>2392</v>
      </c>
      <c r="C153" s="69">
        <v>0</v>
      </c>
    </row>
    <row r="154" ht="18" customHeight="1" spans="1:3">
      <c r="A154" s="26">
        <v>2146406</v>
      </c>
      <c r="B154" s="66" t="s">
        <v>2393</v>
      </c>
      <c r="C154" s="69">
        <v>0</v>
      </c>
    </row>
    <row r="155" ht="18" customHeight="1" spans="1:3">
      <c r="A155" s="26">
        <v>2146407</v>
      </c>
      <c r="B155" s="66" t="s">
        <v>2394</v>
      </c>
      <c r="C155" s="69">
        <v>0</v>
      </c>
    </row>
    <row r="156" ht="18" customHeight="1" spans="1:3">
      <c r="A156" s="26">
        <v>2146499</v>
      </c>
      <c r="B156" s="66" t="s">
        <v>2395</v>
      </c>
      <c r="C156" s="69">
        <v>0</v>
      </c>
    </row>
    <row r="157" ht="18" customHeight="1" spans="1:3">
      <c r="A157" s="26">
        <v>21468</v>
      </c>
      <c r="B157" s="86" t="s">
        <v>2396</v>
      </c>
      <c r="C157" s="28">
        <f>SUM(C158:C163)</f>
        <v>0</v>
      </c>
    </row>
    <row r="158" ht="18" customHeight="1" spans="1:3">
      <c r="A158" s="26">
        <v>2146801</v>
      </c>
      <c r="B158" s="66" t="s">
        <v>2397</v>
      </c>
      <c r="C158" s="69">
        <v>0</v>
      </c>
    </row>
    <row r="159" ht="18" customHeight="1" spans="1:3">
      <c r="A159" s="26">
        <v>2146802</v>
      </c>
      <c r="B159" s="66" t="s">
        <v>2398</v>
      </c>
      <c r="C159" s="69">
        <v>0</v>
      </c>
    </row>
    <row r="160" ht="18" customHeight="1" spans="1:3">
      <c r="A160" s="26">
        <v>2146803</v>
      </c>
      <c r="B160" s="66" t="s">
        <v>2399</v>
      </c>
      <c r="C160" s="69">
        <v>0</v>
      </c>
    </row>
    <row r="161" ht="18" customHeight="1" spans="1:3">
      <c r="A161" s="26">
        <v>2146804</v>
      </c>
      <c r="B161" s="66" t="s">
        <v>2400</v>
      </c>
      <c r="C161" s="69">
        <v>0</v>
      </c>
    </row>
    <row r="162" ht="18" customHeight="1" spans="1:3">
      <c r="A162" s="26">
        <v>2146805</v>
      </c>
      <c r="B162" s="66" t="s">
        <v>2401</v>
      </c>
      <c r="C162" s="69">
        <v>0</v>
      </c>
    </row>
    <row r="163" ht="18" customHeight="1" spans="1:3">
      <c r="A163" s="26">
        <v>2146899</v>
      </c>
      <c r="B163" s="66" t="s">
        <v>2402</v>
      </c>
      <c r="C163" s="69">
        <v>0</v>
      </c>
    </row>
    <row r="164" ht="18" customHeight="1" spans="1:3">
      <c r="A164" s="26">
        <v>21469</v>
      </c>
      <c r="B164" s="86" t="s">
        <v>2403</v>
      </c>
      <c r="C164" s="28">
        <f>SUM(C165:C172)</f>
        <v>1</v>
      </c>
    </row>
    <row r="165" ht="18" customHeight="1" spans="1:3">
      <c r="A165" s="26">
        <v>2146901</v>
      </c>
      <c r="B165" s="66" t="s">
        <v>2404</v>
      </c>
      <c r="C165" s="69">
        <v>0</v>
      </c>
    </row>
    <row r="166" ht="18" customHeight="1" spans="1:3">
      <c r="A166" s="26">
        <v>2146902</v>
      </c>
      <c r="B166" s="66" t="s">
        <v>1570</v>
      </c>
      <c r="C166" s="69">
        <v>0</v>
      </c>
    </row>
    <row r="167" ht="18" customHeight="1" spans="1:3">
      <c r="A167" s="26">
        <v>2146903</v>
      </c>
      <c r="B167" s="66" t="s">
        <v>2405</v>
      </c>
      <c r="C167" s="69">
        <v>0</v>
      </c>
    </row>
    <row r="168" ht="18" customHeight="1" spans="1:3">
      <c r="A168" s="26">
        <v>2146904</v>
      </c>
      <c r="B168" s="66" t="s">
        <v>2406</v>
      </c>
      <c r="C168" s="69">
        <v>0</v>
      </c>
    </row>
    <row r="169" ht="18" customHeight="1" spans="1:3">
      <c r="A169" s="26">
        <v>2146906</v>
      </c>
      <c r="B169" s="66" t="s">
        <v>2407</v>
      </c>
      <c r="C169" s="69">
        <v>0</v>
      </c>
    </row>
    <row r="170" ht="18" customHeight="1" spans="1:3">
      <c r="A170" s="26">
        <v>2146907</v>
      </c>
      <c r="B170" s="66" t="s">
        <v>2408</v>
      </c>
      <c r="C170" s="69">
        <v>1</v>
      </c>
    </row>
    <row r="171" ht="18" customHeight="1" spans="1:3">
      <c r="A171" s="26">
        <v>2146908</v>
      </c>
      <c r="B171" s="66" t="s">
        <v>2409</v>
      </c>
      <c r="C171" s="69">
        <v>0</v>
      </c>
    </row>
    <row r="172" ht="18" customHeight="1" spans="1:3">
      <c r="A172" s="26">
        <v>2146999</v>
      </c>
      <c r="B172" s="66" t="s">
        <v>2410</v>
      </c>
      <c r="C172" s="69">
        <v>0</v>
      </c>
    </row>
    <row r="173" ht="18" customHeight="1" spans="1:3">
      <c r="A173" s="26">
        <v>21470</v>
      </c>
      <c r="B173" s="86" t="s">
        <v>2411</v>
      </c>
      <c r="C173" s="28">
        <f>SUM(C174:C175)</f>
        <v>0</v>
      </c>
    </row>
    <row r="174" ht="18" customHeight="1" spans="1:3">
      <c r="A174" s="26">
        <v>2147001</v>
      </c>
      <c r="B174" s="66" t="s">
        <v>2412</v>
      </c>
      <c r="C174" s="69">
        <v>0</v>
      </c>
    </row>
    <row r="175" ht="18" customHeight="1" spans="1:3">
      <c r="A175" s="26">
        <v>2147099</v>
      </c>
      <c r="B175" s="66" t="s">
        <v>2413</v>
      </c>
      <c r="C175" s="69">
        <v>0</v>
      </c>
    </row>
    <row r="176" ht="18" customHeight="1" spans="1:3">
      <c r="A176" s="26">
        <v>21471</v>
      </c>
      <c r="B176" s="86" t="s">
        <v>2414</v>
      </c>
      <c r="C176" s="28">
        <f>SUM(C177:C178)</f>
        <v>0</v>
      </c>
    </row>
    <row r="177" ht="18" customHeight="1" spans="1:3">
      <c r="A177" s="26">
        <v>2147101</v>
      </c>
      <c r="B177" s="66" t="s">
        <v>2412</v>
      </c>
      <c r="C177" s="69">
        <v>0</v>
      </c>
    </row>
    <row r="178" ht="18" customHeight="1" spans="1:3">
      <c r="A178" s="26">
        <v>2147199</v>
      </c>
      <c r="B178" s="66" t="s">
        <v>2415</v>
      </c>
      <c r="C178" s="69">
        <v>0</v>
      </c>
    </row>
    <row r="179" ht="18" customHeight="1" spans="1:3">
      <c r="A179" s="26">
        <v>21472</v>
      </c>
      <c r="B179" s="86" t="s">
        <v>2416</v>
      </c>
      <c r="C179" s="69">
        <v>0</v>
      </c>
    </row>
    <row r="180" ht="18" customHeight="1" spans="1:3">
      <c r="A180" s="26">
        <v>21473</v>
      </c>
      <c r="B180" s="86" t="s">
        <v>2417</v>
      </c>
      <c r="C180" s="28">
        <f>SUM(C181:C183)</f>
        <v>0</v>
      </c>
    </row>
    <row r="181" ht="18" customHeight="1" spans="1:3">
      <c r="A181" s="26">
        <v>2147301</v>
      </c>
      <c r="B181" s="66" t="s">
        <v>2418</v>
      </c>
      <c r="C181" s="69">
        <v>0</v>
      </c>
    </row>
    <row r="182" ht="18" customHeight="1" spans="1:3">
      <c r="A182" s="26">
        <v>2147303</v>
      </c>
      <c r="B182" s="66" t="s">
        <v>2419</v>
      </c>
      <c r="C182" s="69">
        <v>0</v>
      </c>
    </row>
    <row r="183" ht="18" customHeight="1" spans="1:3">
      <c r="A183" s="26">
        <v>2147399</v>
      </c>
      <c r="B183" s="66" t="s">
        <v>2420</v>
      </c>
      <c r="C183" s="69">
        <v>0</v>
      </c>
    </row>
    <row r="184" ht="18" customHeight="1" spans="1:3">
      <c r="A184" s="26">
        <v>215</v>
      </c>
      <c r="B184" s="86" t="s">
        <v>1591</v>
      </c>
      <c r="C184" s="28">
        <f>C185</f>
        <v>0</v>
      </c>
    </row>
    <row r="185" ht="18" customHeight="1" spans="1:3">
      <c r="A185" s="26">
        <v>21562</v>
      </c>
      <c r="B185" s="86" t="s">
        <v>2421</v>
      </c>
      <c r="C185" s="28">
        <f>SUM(C186:C188)</f>
        <v>0</v>
      </c>
    </row>
    <row r="186" ht="18" customHeight="1" spans="1:3">
      <c r="A186" s="26">
        <v>2156201</v>
      </c>
      <c r="B186" s="66" t="s">
        <v>2422</v>
      </c>
      <c r="C186" s="69">
        <v>0</v>
      </c>
    </row>
    <row r="187" ht="18" customHeight="1" spans="1:3">
      <c r="A187" s="26">
        <v>2156202</v>
      </c>
      <c r="B187" s="66" t="s">
        <v>2423</v>
      </c>
      <c r="C187" s="69">
        <v>0</v>
      </c>
    </row>
    <row r="188" ht="18" customHeight="1" spans="1:3">
      <c r="A188" s="26">
        <v>2156299</v>
      </c>
      <c r="B188" s="66" t="s">
        <v>2424</v>
      </c>
      <c r="C188" s="69">
        <v>0</v>
      </c>
    </row>
    <row r="189" ht="18" customHeight="1" spans="1:3">
      <c r="A189" s="26">
        <v>217</v>
      </c>
      <c r="B189" s="86" t="s">
        <v>1652</v>
      </c>
      <c r="C189" s="28">
        <f>C190</f>
        <v>0</v>
      </c>
    </row>
    <row r="190" ht="18" customHeight="1" spans="1:3">
      <c r="A190" s="26">
        <v>21704</v>
      </c>
      <c r="B190" s="86" t="s">
        <v>1672</v>
      </c>
      <c r="C190" s="28">
        <f>SUM(C191:C192)</f>
        <v>0</v>
      </c>
    </row>
    <row r="191" ht="18" customHeight="1" spans="1:3">
      <c r="A191" s="26">
        <v>2170402</v>
      </c>
      <c r="B191" s="66" t="s">
        <v>2425</v>
      </c>
      <c r="C191" s="69">
        <v>0</v>
      </c>
    </row>
    <row r="192" ht="18" customHeight="1" spans="1:3">
      <c r="A192" s="26">
        <v>2170403</v>
      </c>
      <c r="B192" s="66" t="s">
        <v>2426</v>
      </c>
      <c r="C192" s="69">
        <v>0</v>
      </c>
    </row>
    <row r="193" ht="18" customHeight="1" spans="1:3">
      <c r="A193" s="26">
        <v>229</v>
      </c>
      <c r="B193" s="86" t="s">
        <v>1901</v>
      </c>
      <c r="C193" s="28">
        <f>SUM(C194,C198,C207)</f>
        <v>0</v>
      </c>
    </row>
    <row r="194" ht="18" customHeight="1" spans="1:3">
      <c r="A194" s="26">
        <v>22904</v>
      </c>
      <c r="B194" s="86" t="s">
        <v>2427</v>
      </c>
      <c r="C194" s="28">
        <f>SUM(C195:C197)</f>
        <v>0</v>
      </c>
    </row>
    <row r="195" ht="18" customHeight="1" spans="1:3">
      <c r="A195" s="26">
        <v>2290401</v>
      </c>
      <c r="B195" s="66" t="s">
        <v>2428</v>
      </c>
      <c r="C195" s="69">
        <v>0</v>
      </c>
    </row>
    <row r="196" ht="18" customHeight="1" spans="1:3">
      <c r="A196" s="26">
        <v>2290402</v>
      </c>
      <c r="B196" s="66" t="s">
        <v>2429</v>
      </c>
      <c r="C196" s="69">
        <v>0</v>
      </c>
    </row>
    <row r="197" ht="18" customHeight="1" spans="1:3">
      <c r="A197" s="26">
        <v>2290403</v>
      </c>
      <c r="B197" s="66" t="s">
        <v>2430</v>
      </c>
      <c r="C197" s="69">
        <v>0</v>
      </c>
    </row>
    <row r="198" ht="18" customHeight="1" spans="1:3">
      <c r="A198" s="26">
        <v>22908</v>
      </c>
      <c r="B198" s="86" t="s">
        <v>2431</v>
      </c>
      <c r="C198" s="28">
        <f>SUM(C199:C206)</f>
        <v>0</v>
      </c>
    </row>
    <row r="199" ht="18" customHeight="1" spans="1:3">
      <c r="A199" s="26">
        <v>2290802</v>
      </c>
      <c r="B199" s="66" t="s">
        <v>2432</v>
      </c>
      <c r="C199" s="69">
        <v>0</v>
      </c>
    </row>
    <row r="200" ht="18" customHeight="1" spans="1:3">
      <c r="A200" s="26">
        <v>2290803</v>
      </c>
      <c r="B200" s="66" t="s">
        <v>2433</v>
      </c>
      <c r="C200" s="69">
        <v>0</v>
      </c>
    </row>
    <row r="201" ht="18" customHeight="1" spans="1:3">
      <c r="A201" s="26">
        <v>2290804</v>
      </c>
      <c r="B201" s="66" t="s">
        <v>2434</v>
      </c>
      <c r="C201" s="69">
        <v>0</v>
      </c>
    </row>
    <row r="202" ht="18" customHeight="1" spans="1:3">
      <c r="A202" s="26">
        <v>2290805</v>
      </c>
      <c r="B202" s="66" t="s">
        <v>2435</v>
      </c>
      <c r="C202" s="69">
        <v>0</v>
      </c>
    </row>
    <row r="203" spans="1:3">
      <c r="A203" s="26">
        <v>2290806</v>
      </c>
      <c r="B203" s="66" t="s">
        <v>2436</v>
      </c>
      <c r="C203" s="69">
        <v>0</v>
      </c>
    </row>
    <row r="204" spans="1:3">
      <c r="A204" s="26">
        <v>2290807</v>
      </c>
      <c r="B204" s="66" t="s">
        <v>2437</v>
      </c>
      <c r="C204" s="69">
        <v>0</v>
      </c>
    </row>
    <row r="205" spans="1:3">
      <c r="A205" s="26">
        <v>2290808</v>
      </c>
      <c r="B205" s="66" t="s">
        <v>2438</v>
      </c>
      <c r="C205" s="69">
        <v>0</v>
      </c>
    </row>
    <row r="206" spans="1:3">
      <c r="A206" s="26">
        <v>2290899</v>
      </c>
      <c r="B206" s="66" t="s">
        <v>2439</v>
      </c>
      <c r="C206" s="69">
        <v>0</v>
      </c>
    </row>
    <row r="207" spans="1:3">
      <c r="A207" s="26">
        <v>22960</v>
      </c>
      <c r="B207" s="86" t="s">
        <v>2440</v>
      </c>
      <c r="C207" s="28">
        <f>SUM(C208:C218)</f>
        <v>0</v>
      </c>
    </row>
    <row r="208" ht="18" customHeight="1" spans="1:3">
      <c r="A208" s="26">
        <v>2296001</v>
      </c>
      <c r="B208" s="66" t="s">
        <v>2441</v>
      </c>
      <c r="C208" s="69">
        <v>0</v>
      </c>
    </row>
    <row r="209" ht="18" customHeight="1" spans="1:3">
      <c r="A209" s="26">
        <v>2296002</v>
      </c>
      <c r="B209" s="66" t="s">
        <v>2442</v>
      </c>
      <c r="C209" s="69">
        <v>0</v>
      </c>
    </row>
    <row r="210" ht="18" customHeight="1" spans="1:3">
      <c r="A210" s="26">
        <v>2296003</v>
      </c>
      <c r="B210" s="66" t="s">
        <v>2443</v>
      </c>
      <c r="C210" s="69">
        <v>0</v>
      </c>
    </row>
    <row r="211" ht="18" customHeight="1" spans="1:3">
      <c r="A211" s="26">
        <v>2296004</v>
      </c>
      <c r="B211" s="66" t="s">
        <v>2444</v>
      </c>
      <c r="C211" s="69">
        <v>0</v>
      </c>
    </row>
    <row r="212" ht="18" customHeight="1" spans="1:3">
      <c r="A212" s="26">
        <v>2296005</v>
      </c>
      <c r="B212" s="66" t="s">
        <v>2445</v>
      </c>
      <c r="C212" s="69">
        <v>0</v>
      </c>
    </row>
    <row r="213" ht="18" customHeight="1" spans="1:3">
      <c r="A213" s="26">
        <v>2296006</v>
      </c>
      <c r="B213" s="66" t="s">
        <v>2446</v>
      </c>
      <c r="C213" s="69">
        <v>0</v>
      </c>
    </row>
    <row r="214" ht="18" customHeight="1" spans="1:3">
      <c r="A214" s="26">
        <v>2296010</v>
      </c>
      <c r="B214" s="66" t="s">
        <v>2447</v>
      </c>
      <c r="C214" s="69">
        <v>0</v>
      </c>
    </row>
    <row r="215" ht="18" customHeight="1" spans="1:3">
      <c r="A215" s="26">
        <v>2296011</v>
      </c>
      <c r="B215" s="66" t="s">
        <v>2448</v>
      </c>
      <c r="C215" s="69">
        <v>0</v>
      </c>
    </row>
    <row r="216" ht="18" customHeight="1" spans="1:3">
      <c r="A216" s="26">
        <v>2296012</v>
      </c>
      <c r="B216" s="66" t="s">
        <v>2449</v>
      </c>
      <c r="C216" s="69">
        <v>0</v>
      </c>
    </row>
    <row r="217" ht="18" customHeight="1" spans="1:3">
      <c r="A217" s="26">
        <v>2296013</v>
      </c>
      <c r="B217" s="66" t="s">
        <v>2450</v>
      </c>
      <c r="C217" s="69">
        <v>0</v>
      </c>
    </row>
    <row r="218" ht="18" customHeight="1" spans="1:3">
      <c r="A218" s="26">
        <v>2296099</v>
      </c>
      <c r="B218" s="66" t="s">
        <v>2451</v>
      </c>
      <c r="C218" s="69">
        <v>0</v>
      </c>
    </row>
    <row r="219" ht="18" customHeight="1" spans="1:3">
      <c r="A219" s="26">
        <v>232</v>
      </c>
      <c r="B219" s="86" t="s">
        <v>1835</v>
      </c>
      <c r="C219" s="28">
        <f>C220</f>
        <v>2500</v>
      </c>
    </row>
    <row r="220" ht="18" customHeight="1" spans="1:3">
      <c r="A220" s="26">
        <v>23204</v>
      </c>
      <c r="B220" s="86" t="s">
        <v>2452</v>
      </c>
      <c r="C220" s="28">
        <f>SUM(C221:C236)</f>
        <v>2500</v>
      </c>
    </row>
    <row r="221" ht="18" customHeight="1" spans="1:3">
      <c r="A221" s="26">
        <v>2320401</v>
      </c>
      <c r="B221" s="66" t="s">
        <v>2453</v>
      </c>
      <c r="C221" s="69">
        <v>0</v>
      </c>
    </row>
    <row r="222" ht="18" customHeight="1" spans="1:3">
      <c r="A222" s="26">
        <v>2320402</v>
      </c>
      <c r="B222" s="66" t="s">
        <v>2454</v>
      </c>
      <c r="C222" s="69">
        <v>0</v>
      </c>
    </row>
    <row r="223" ht="18" customHeight="1" spans="1:3">
      <c r="A223" s="26">
        <v>2320405</v>
      </c>
      <c r="B223" s="66" t="s">
        <v>2455</v>
      </c>
      <c r="C223" s="69">
        <v>0</v>
      </c>
    </row>
    <row r="224" ht="18" customHeight="1" spans="1:3">
      <c r="A224" s="26">
        <v>2320411</v>
      </c>
      <c r="B224" s="66" t="s">
        <v>2456</v>
      </c>
      <c r="C224" s="69">
        <v>2500</v>
      </c>
    </row>
    <row r="225" ht="18" customHeight="1" spans="1:3">
      <c r="A225" s="26">
        <v>2320413</v>
      </c>
      <c r="B225" s="66" t="s">
        <v>2457</v>
      </c>
      <c r="C225" s="69">
        <v>0</v>
      </c>
    </row>
    <row r="226" ht="18" customHeight="1" spans="1:3">
      <c r="A226" s="26">
        <v>2320414</v>
      </c>
      <c r="B226" s="66" t="s">
        <v>2458</v>
      </c>
      <c r="C226" s="69">
        <v>0</v>
      </c>
    </row>
    <row r="227" ht="18" customHeight="1" spans="1:3">
      <c r="A227" s="26">
        <v>2320416</v>
      </c>
      <c r="B227" s="66" t="s">
        <v>2459</v>
      </c>
      <c r="C227" s="69">
        <v>0</v>
      </c>
    </row>
    <row r="228" ht="18" customHeight="1" spans="1:3">
      <c r="A228" s="26">
        <v>2320417</v>
      </c>
      <c r="B228" s="66" t="s">
        <v>2460</v>
      </c>
      <c r="C228" s="69">
        <v>0</v>
      </c>
    </row>
    <row r="229" ht="18" customHeight="1" spans="1:3">
      <c r="A229" s="26">
        <v>2320418</v>
      </c>
      <c r="B229" s="66" t="s">
        <v>2461</v>
      </c>
      <c r="C229" s="69">
        <v>0</v>
      </c>
    </row>
    <row r="230" ht="18" customHeight="1" spans="1:3">
      <c r="A230" s="26">
        <v>2320419</v>
      </c>
      <c r="B230" s="66" t="s">
        <v>2462</v>
      </c>
      <c r="C230" s="69">
        <v>0</v>
      </c>
    </row>
    <row r="231" ht="18" customHeight="1" spans="1:3">
      <c r="A231" s="26">
        <v>2320420</v>
      </c>
      <c r="B231" s="66" t="s">
        <v>2463</v>
      </c>
      <c r="C231" s="69">
        <v>0</v>
      </c>
    </row>
    <row r="232" ht="18" customHeight="1" spans="1:3">
      <c r="A232" s="26">
        <v>2320431</v>
      </c>
      <c r="B232" s="66" t="s">
        <v>2464</v>
      </c>
      <c r="C232" s="69">
        <v>0</v>
      </c>
    </row>
    <row r="233" ht="18" customHeight="1" spans="1:3">
      <c r="A233" s="26">
        <v>2320432</v>
      </c>
      <c r="B233" s="66" t="s">
        <v>2465</v>
      </c>
      <c r="C233" s="69">
        <v>0</v>
      </c>
    </row>
    <row r="234" ht="18" customHeight="1" spans="1:3">
      <c r="A234" s="26">
        <v>2320433</v>
      </c>
      <c r="B234" s="66" t="s">
        <v>2466</v>
      </c>
      <c r="C234" s="69">
        <v>0</v>
      </c>
    </row>
    <row r="235" ht="18" customHeight="1" spans="1:3">
      <c r="A235" s="26">
        <v>2320498</v>
      </c>
      <c r="B235" s="66" t="s">
        <v>2467</v>
      </c>
      <c r="C235" s="69">
        <v>0</v>
      </c>
    </row>
    <row r="236" ht="18" customHeight="1" spans="1:3">
      <c r="A236" s="26">
        <v>2320499</v>
      </c>
      <c r="B236" s="66" t="s">
        <v>2468</v>
      </c>
      <c r="C236" s="69">
        <v>0</v>
      </c>
    </row>
    <row r="237" ht="18" customHeight="1" spans="1:3">
      <c r="A237" s="26">
        <v>233</v>
      </c>
      <c r="B237" s="86" t="s">
        <v>1843</v>
      </c>
      <c r="C237" s="28">
        <f>C238</f>
        <v>0</v>
      </c>
    </row>
    <row r="238" ht="18" customHeight="1" spans="1:3">
      <c r="A238" s="26">
        <v>23304</v>
      </c>
      <c r="B238" s="86" t="s">
        <v>2469</v>
      </c>
      <c r="C238" s="28">
        <f>SUM(C239:C254)</f>
        <v>0</v>
      </c>
    </row>
    <row r="239" ht="18" customHeight="1" spans="1:3">
      <c r="A239" s="26">
        <v>2330401</v>
      </c>
      <c r="B239" s="66" t="s">
        <v>2470</v>
      </c>
      <c r="C239" s="69">
        <v>0</v>
      </c>
    </row>
    <row r="240" ht="18" customHeight="1" spans="1:3">
      <c r="A240" s="26">
        <v>2330402</v>
      </c>
      <c r="B240" s="66" t="s">
        <v>2471</v>
      </c>
      <c r="C240" s="69">
        <v>0</v>
      </c>
    </row>
    <row r="241" ht="18" customHeight="1" spans="1:3">
      <c r="A241" s="26">
        <v>2330405</v>
      </c>
      <c r="B241" s="66" t="s">
        <v>2472</v>
      </c>
      <c r="C241" s="69">
        <v>0</v>
      </c>
    </row>
    <row r="242" ht="18" customHeight="1" spans="1:3">
      <c r="A242" s="26">
        <v>2330411</v>
      </c>
      <c r="B242" s="66" t="s">
        <v>2473</v>
      </c>
      <c r="C242" s="69">
        <v>0</v>
      </c>
    </row>
    <row r="243" ht="18" customHeight="1" spans="1:3">
      <c r="A243" s="26">
        <v>2330413</v>
      </c>
      <c r="B243" s="66" t="s">
        <v>2474</v>
      </c>
      <c r="C243" s="69">
        <v>0</v>
      </c>
    </row>
    <row r="244" ht="18" customHeight="1" spans="1:3">
      <c r="A244" s="26">
        <v>2330414</v>
      </c>
      <c r="B244" s="66" t="s">
        <v>2475</v>
      </c>
      <c r="C244" s="69">
        <v>0</v>
      </c>
    </row>
    <row r="245" ht="18" customHeight="1" spans="1:3">
      <c r="A245" s="26">
        <v>2330416</v>
      </c>
      <c r="B245" s="66" t="s">
        <v>2476</v>
      </c>
      <c r="C245" s="69">
        <v>0</v>
      </c>
    </row>
    <row r="246" ht="18" customHeight="1" spans="1:3">
      <c r="A246" s="26">
        <v>2330417</v>
      </c>
      <c r="B246" s="66" t="s">
        <v>2477</v>
      </c>
      <c r="C246" s="69">
        <v>0</v>
      </c>
    </row>
    <row r="247" spans="1:3">
      <c r="A247" s="26">
        <v>2330418</v>
      </c>
      <c r="B247" s="66" t="s">
        <v>2478</v>
      </c>
      <c r="C247" s="69">
        <v>0</v>
      </c>
    </row>
    <row r="248" spans="1:3">
      <c r="A248" s="26">
        <v>2330419</v>
      </c>
      <c r="B248" s="66" t="s">
        <v>2479</v>
      </c>
      <c r="C248" s="69">
        <v>0</v>
      </c>
    </row>
    <row r="249" spans="1:3">
      <c r="A249" s="26">
        <v>2330420</v>
      </c>
      <c r="B249" s="66" t="s">
        <v>2480</v>
      </c>
      <c r="C249" s="69">
        <v>0</v>
      </c>
    </row>
    <row r="250" spans="1:3">
      <c r="A250" s="26">
        <v>2330431</v>
      </c>
      <c r="B250" s="66" t="s">
        <v>2481</v>
      </c>
      <c r="C250" s="69">
        <v>0</v>
      </c>
    </row>
    <row r="251" spans="1:3">
      <c r="A251" s="26">
        <v>2330432</v>
      </c>
      <c r="B251" s="66" t="s">
        <v>2482</v>
      </c>
      <c r="C251" s="69">
        <v>0</v>
      </c>
    </row>
    <row r="252" spans="1:3">
      <c r="A252" s="26">
        <v>2330433</v>
      </c>
      <c r="B252" s="66" t="s">
        <v>2483</v>
      </c>
      <c r="C252" s="69">
        <v>0</v>
      </c>
    </row>
    <row r="253" spans="1:3">
      <c r="A253" s="26">
        <v>2330498</v>
      </c>
      <c r="B253" s="66" t="s">
        <v>2484</v>
      </c>
      <c r="C253" s="69">
        <v>0</v>
      </c>
    </row>
    <row r="254" spans="1:3">
      <c r="A254" s="26">
        <v>2330499</v>
      </c>
      <c r="B254" s="66" t="s">
        <v>2485</v>
      </c>
      <c r="C254" s="69">
        <v>0</v>
      </c>
    </row>
    <row r="255" spans="1:3">
      <c r="A255" s="26">
        <v>234</v>
      </c>
      <c r="B255" s="117" t="s">
        <v>2187</v>
      </c>
      <c r="C255" s="28">
        <f>SUM(C256,C269)</f>
        <v>0</v>
      </c>
    </row>
    <row r="256" spans="1:3">
      <c r="A256" s="26">
        <v>23401</v>
      </c>
      <c r="B256" s="117" t="s">
        <v>1867</v>
      </c>
      <c r="C256" s="28">
        <f>SUM(C257:C268)</f>
        <v>0</v>
      </c>
    </row>
    <row r="257" spans="1:3">
      <c r="A257" s="26">
        <v>2340101</v>
      </c>
      <c r="B257" s="26" t="s">
        <v>2486</v>
      </c>
      <c r="C257" s="69">
        <v>0</v>
      </c>
    </row>
    <row r="258" spans="1:3">
      <c r="A258" s="26">
        <v>2340102</v>
      </c>
      <c r="B258" s="26" t="s">
        <v>2487</v>
      </c>
      <c r="C258" s="69">
        <v>0</v>
      </c>
    </row>
    <row r="259" spans="1:3">
      <c r="A259" s="26">
        <v>2340103</v>
      </c>
      <c r="B259" s="26" t="s">
        <v>2488</v>
      </c>
      <c r="C259" s="69">
        <v>0</v>
      </c>
    </row>
    <row r="260" spans="1:3">
      <c r="A260" s="26">
        <v>2340104</v>
      </c>
      <c r="B260" s="26" t="s">
        <v>2489</v>
      </c>
      <c r="C260" s="69">
        <v>0</v>
      </c>
    </row>
    <row r="261" spans="1:3">
      <c r="A261" s="26">
        <v>2340105</v>
      </c>
      <c r="B261" s="26" t="s">
        <v>2490</v>
      </c>
      <c r="C261" s="69">
        <v>0</v>
      </c>
    </row>
    <row r="262" spans="1:3">
      <c r="A262" s="26">
        <v>2340106</v>
      </c>
      <c r="B262" s="26" t="s">
        <v>2491</v>
      </c>
      <c r="C262" s="69">
        <v>0</v>
      </c>
    </row>
    <row r="263" spans="1:3">
      <c r="A263" s="26">
        <v>2340107</v>
      </c>
      <c r="B263" s="26" t="s">
        <v>2492</v>
      </c>
      <c r="C263" s="69">
        <v>0</v>
      </c>
    </row>
    <row r="264" spans="1:3">
      <c r="A264" s="26">
        <v>2340108</v>
      </c>
      <c r="B264" s="26" t="s">
        <v>2493</v>
      </c>
      <c r="C264" s="69">
        <v>0</v>
      </c>
    </row>
    <row r="265" spans="1:3">
      <c r="A265" s="26">
        <v>2340109</v>
      </c>
      <c r="B265" s="26" t="s">
        <v>2494</v>
      </c>
      <c r="C265" s="69">
        <v>0</v>
      </c>
    </row>
    <row r="266" spans="1:3">
      <c r="A266" s="26">
        <v>2340110</v>
      </c>
      <c r="B266" s="26" t="s">
        <v>2495</v>
      </c>
      <c r="C266" s="69">
        <v>0</v>
      </c>
    </row>
    <row r="267" spans="1:3">
      <c r="A267" s="26">
        <v>2340111</v>
      </c>
      <c r="B267" s="26" t="s">
        <v>2496</v>
      </c>
      <c r="C267" s="69">
        <v>0</v>
      </c>
    </row>
    <row r="268" spans="1:3">
      <c r="A268" s="26">
        <v>2340199</v>
      </c>
      <c r="B268" s="26" t="s">
        <v>2497</v>
      </c>
      <c r="C268" s="69">
        <v>0</v>
      </c>
    </row>
    <row r="269" spans="1:3">
      <c r="A269" s="26">
        <v>23402</v>
      </c>
      <c r="B269" s="117" t="s">
        <v>2498</v>
      </c>
      <c r="C269" s="28">
        <f>SUM(C270:C275)</f>
        <v>0</v>
      </c>
    </row>
    <row r="270" spans="1:3">
      <c r="A270" s="26">
        <v>2340201</v>
      </c>
      <c r="B270" s="26" t="s">
        <v>1631</v>
      </c>
      <c r="C270" s="69">
        <v>0</v>
      </c>
    </row>
    <row r="271" spans="1:3">
      <c r="A271" s="26">
        <v>2340202</v>
      </c>
      <c r="B271" s="26" t="s">
        <v>1677</v>
      </c>
      <c r="C271" s="69">
        <v>0</v>
      </c>
    </row>
    <row r="272" spans="1:3">
      <c r="A272" s="26">
        <v>2340203</v>
      </c>
      <c r="B272" s="26" t="s">
        <v>1531</v>
      </c>
      <c r="C272" s="69">
        <v>0</v>
      </c>
    </row>
    <row r="273" spans="1:3">
      <c r="A273" s="26">
        <v>2340204</v>
      </c>
      <c r="B273" s="26" t="s">
        <v>2499</v>
      </c>
      <c r="C273" s="69">
        <v>0</v>
      </c>
    </row>
    <row r="274" spans="1:3">
      <c r="A274" s="26">
        <v>2340205</v>
      </c>
      <c r="B274" s="26" t="s">
        <v>2500</v>
      </c>
      <c r="C274" s="69">
        <v>0</v>
      </c>
    </row>
    <row r="275" spans="1:3">
      <c r="A275" s="26">
        <v>2340299</v>
      </c>
      <c r="B275" s="26" t="s">
        <v>2501</v>
      </c>
      <c r="C275" s="69">
        <v>0</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5"/>
  <sheetViews>
    <sheetView showZeros="0" workbookViewId="0">
      <selection activeCell="D231" sqref="D231"/>
    </sheetView>
  </sheetViews>
  <sheetFormatPr defaultColWidth="9" defaultRowHeight="13.5" outlineLevelCol="3"/>
  <cols>
    <col min="1" max="1" width="41.1083333333333" customWidth="1"/>
    <col min="2" max="2" width="16.6666666666667" customWidth="1"/>
    <col min="3" max="3" width="46.3333333333333" customWidth="1"/>
    <col min="4" max="4" width="10.775" customWidth="1"/>
    <col min="5" max="240" width="9.10833333333333" customWidth="1"/>
    <col min="241" max="241" width="41.1083333333333" customWidth="1"/>
    <col min="242" max="244" width="16.6666666666667" customWidth="1"/>
    <col min="245" max="245" width="15.1083333333333" customWidth="1"/>
    <col min="246" max="247" width="16.6666666666667" customWidth="1"/>
    <col min="248" max="248" width="15.775" customWidth="1"/>
    <col min="249" max="249" width="14.2166666666667" customWidth="1"/>
    <col min="250" max="250" width="46.3333333333333" customWidth="1"/>
    <col min="251" max="256" width="10.775" customWidth="1"/>
    <col min="257" max="257" width="29" customWidth="1"/>
    <col min="258" max="258" width="10.4416666666667" customWidth="1"/>
    <col min="259" max="259" width="10.8833333333333" customWidth="1"/>
    <col min="260" max="260" width="10.4416666666667" customWidth="1"/>
    <col min="261" max="496" width="9.10833333333333" customWidth="1"/>
    <col min="497" max="497" width="41.1083333333333" customWidth="1"/>
    <col min="498" max="500" width="16.6666666666667" customWidth="1"/>
    <col min="501" max="501" width="15.1083333333333" customWidth="1"/>
    <col min="502" max="503" width="16.6666666666667" customWidth="1"/>
    <col min="504" max="504" width="15.775" customWidth="1"/>
    <col min="505" max="505" width="14.2166666666667" customWidth="1"/>
    <col min="506" max="506" width="46.3333333333333" customWidth="1"/>
    <col min="507" max="512" width="10.775" customWidth="1"/>
    <col min="513" max="513" width="29" customWidth="1"/>
    <col min="514" max="514" width="10.4416666666667" customWidth="1"/>
    <col min="515" max="515" width="10.8833333333333" customWidth="1"/>
    <col min="516" max="516" width="10.4416666666667" customWidth="1"/>
    <col min="517" max="752" width="9.10833333333333" customWidth="1"/>
    <col min="753" max="753" width="41.1083333333333" customWidth="1"/>
    <col min="754" max="756" width="16.6666666666667" customWidth="1"/>
    <col min="757" max="757" width="15.1083333333333" customWidth="1"/>
    <col min="758" max="759" width="16.6666666666667" customWidth="1"/>
    <col min="760" max="760" width="15.775" customWidth="1"/>
    <col min="761" max="761" width="14.2166666666667" customWidth="1"/>
    <col min="762" max="762" width="46.3333333333333" customWidth="1"/>
    <col min="763" max="768" width="10.775" customWidth="1"/>
    <col min="769" max="769" width="29" customWidth="1"/>
    <col min="770" max="770" width="10.4416666666667" customWidth="1"/>
    <col min="771" max="771" width="10.8833333333333" customWidth="1"/>
    <col min="772" max="772" width="10.4416666666667" customWidth="1"/>
    <col min="773" max="1008" width="9.10833333333333" customWidth="1"/>
    <col min="1009" max="1009" width="41.1083333333333" customWidth="1"/>
    <col min="1010" max="1012" width="16.6666666666667" customWidth="1"/>
    <col min="1013" max="1013" width="15.1083333333333" customWidth="1"/>
    <col min="1014" max="1015" width="16.6666666666667" customWidth="1"/>
    <col min="1016" max="1016" width="15.775" customWidth="1"/>
    <col min="1017" max="1017" width="14.2166666666667" customWidth="1"/>
    <col min="1018" max="1018" width="46.3333333333333" customWidth="1"/>
    <col min="1019" max="1024" width="10.775" customWidth="1"/>
    <col min="1025" max="1025" width="29" customWidth="1"/>
    <col min="1026" max="1026" width="10.4416666666667" customWidth="1"/>
    <col min="1027" max="1027" width="10.8833333333333" customWidth="1"/>
    <col min="1028" max="1028" width="10.4416666666667" customWidth="1"/>
    <col min="1029" max="1264" width="9.10833333333333" customWidth="1"/>
    <col min="1265" max="1265" width="41.1083333333333" customWidth="1"/>
    <col min="1266" max="1268" width="16.6666666666667" customWidth="1"/>
    <col min="1269" max="1269" width="15.1083333333333" customWidth="1"/>
    <col min="1270" max="1271" width="16.6666666666667" customWidth="1"/>
    <col min="1272" max="1272" width="15.775" customWidth="1"/>
    <col min="1273" max="1273" width="14.2166666666667" customWidth="1"/>
    <col min="1274" max="1274" width="46.3333333333333" customWidth="1"/>
    <col min="1275" max="1280" width="10.775" customWidth="1"/>
    <col min="1281" max="1281" width="29" customWidth="1"/>
    <col min="1282" max="1282" width="10.4416666666667" customWidth="1"/>
    <col min="1283" max="1283" width="10.8833333333333" customWidth="1"/>
    <col min="1284" max="1284" width="10.4416666666667" customWidth="1"/>
    <col min="1285" max="1520" width="9.10833333333333" customWidth="1"/>
    <col min="1521" max="1521" width="41.1083333333333" customWidth="1"/>
    <col min="1522" max="1524" width="16.6666666666667" customWidth="1"/>
    <col min="1525" max="1525" width="15.1083333333333" customWidth="1"/>
    <col min="1526" max="1527" width="16.6666666666667" customWidth="1"/>
    <col min="1528" max="1528" width="15.775" customWidth="1"/>
    <col min="1529" max="1529" width="14.2166666666667" customWidth="1"/>
    <col min="1530" max="1530" width="46.3333333333333" customWidth="1"/>
    <col min="1531" max="1536" width="10.775" customWidth="1"/>
    <col min="1537" max="1537" width="29" customWidth="1"/>
    <col min="1538" max="1538" width="10.4416666666667" customWidth="1"/>
    <col min="1539" max="1539" width="10.8833333333333" customWidth="1"/>
    <col min="1540" max="1540" width="10.4416666666667" customWidth="1"/>
    <col min="1541" max="1776" width="9.10833333333333" customWidth="1"/>
    <col min="1777" max="1777" width="41.1083333333333" customWidth="1"/>
    <col min="1778" max="1780" width="16.6666666666667" customWidth="1"/>
    <col min="1781" max="1781" width="15.1083333333333" customWidth="1"/>
    <col min="1782" max="1783" width="16.6666666666667" customWidth="1"/>
    <col min="1784" max="1784" width="15.775" customWidth="1"/>
    <col min="1785" max="1785" width="14.2166666666667" customWidth="1"/>
    <col min="1786" max="1786" width="46.3333333333333" customWidth="1"/>
    <col min="1787" max="1792" width="10.775" customWidth="1"/>
    <col min="1793" max="1793" width="29" customWidth="1"/>
    <col min="1794" max="1794" width="10.4416666666667" customWidth="1"/>
    <col min="1795" max="1795" width="10.8833333333333" customWidth="1"/>
    <col min="1796" max="1796" width="10.4416666666667" customWidth="1"/>
    <col min="1797" max="2032" width="9.10833333333333" customWidth="1"/>
    <col min="2033" max="2033" width="41.1083333333333" customWidth="1"/>
    <col min="2034" max="2036" width="16.6666666666667" customWidth="1"/>
    <col min="2037" max="2037" width="15.1083333333333" customWidth="1"/>
    <col min="2038" max="2039" width="16.6666666666667" customWidth="1"/>
    <col min="2040" max="2040" width="15.775" customWidth="1"/>
    <col min="2041" max="2041" width="14.2166666666667" customWidth="1"/>
    <col min="2042" max="2042" width="46.3333333333333" customWidth="1"/>
    <col min="2043" max="2048" width="10.775" customWidth="1"/>
    <col min="2049" max="2049" width="29" customWidth="1"/>
    <col min="2050" max="2050" width="10.4416666666667" customWidth="1"/>
    <col min="2051" max="2051" width="10.8833333333333" customWidth="1"/>
    <col min="2052" max="2052" width="10.4416666666667" customWidth="1"/>
    <col min="2053" max="2288" width="9.10833333333333" customWidth="1"/>
    <col min="2289" max="2289" width="41.1083333333333" customWidth="1"/>
    <col min="2290" max="2292" width="16.6666666666667" customWidth="1"/>
    <col min="2293" max="2293" width="15.1083333333333" customWidth="1"/>
    <col min="2294" max="2295" width="16.6666666666667" customWidth="1"/>
    <col min="2296" max="2296" width="15.775" customWidth="1"/>
    <col min="2297" max="2297" width="14.2166666666667" customWidth="1"/>
    <col min="2298" max="2298" width="46.3333333333333" customWidth="1"/>
    <col min="2299" max="2304" width="10.775" customWidth="1"/>
    <col min="2305" max="2305" width="29" customWidth="1"/>
    <col min="2306" max="2306" width="10.4416666666667" customWidth="1"/>
    <col min="2307" max="2307" width="10.8833333333333" customWidth="1"/>
    <col min="2308" max="2308" width="10.4416666666667" customWidth="1"/>
    <col min="2309" max="2544" width="9.10833333333333" customWidth="1"/>
    <col min="2545" max="2545" width="41.1083333333333" customWidth="1"/>
    <col min="2546" max="2548" width="16.6666666666667" customWidth="1"/>
    <col min="2549" max="2549" width="15.1083333333333" customWidth="1"/>
    <col min="2550" max="2551" width="16.6666666666667" customWidth="1"/>
    <col min="2552" max="2552" width="15.775" customWidth="1"/>
    <col min="2553" max="2553" width="14.2166666666667" customWidth="1"/>
    <col min="2554" max="2554" width="46.3333333333333" customWidth="1"/>
    <col min="2555" max="2560" width="10.775" customWidth="1"/>
    <col min="2561" max="2561" width="29" customWidth="1"/>
    <col min="2562" max="2562" width="10.4416666666667" customWidth="1"/>
    <col min="2563" max="2563" width="10.8833333333333" customWidth="1"/>
    <col min="2564" max="2564" width="10.4416666666667" customWidth="1"/>
    <col min="2565" max="2800" width="9.10833333333333" customWidth="1"/>
    <col min="2801" max="2801" width="41.1083333333333" customWidth="1"/>
    <col min="2802" max="2804" width="16.6666666666667" customWidth="1"/>
    <col min="2805" max="2805" width="15.1083333333333" customWidth="1"/>
    <col min="2806" max="2807" width="16.6666666666667" customWidth="1"/>
    <col min="2808" max="2808" width="15.775" customWidth="1"/>
    <col min="2809" max="2809" width="14.2166666666667" customWidth="1"/>
    <col min="2810" max="2810" width="46.3333333333333" customWidth="1"/>
    <col min="2811" max="2816" width="10.775" customWidth="1"/>
    <col min="2817" max="2817" width="29" customWidth="1"/>
    <col min="2818" max="2818" width="10.4416666666667" customWidth="1"/>
    <col min="2819" max="2819" width="10.8833333333333" customWidth="1"/>
    <col min="2820" max="2820" width="10.4416666666667" customWidth="1"/>
    <col min="2821" max="3056" width="9.10833333333333" customWidth="1"/>
    <col min="3057" max="3057" width="41.1083333333333" customWidth="1"/>
    <col min="3058" max="3060" width="16.6666666666667" customWidth="1"/>
    <col min="3061" max="3061" width="15.1083333333333" customWidth="1"/>
    <col min="3062" max="3063" width="16.6666666666667" customWidth="1"/>
    <col min="3064" max="3064" width="15.775" customWidth="1"/>
    <col min="3065" max="3065" width="14.2166666666667" customWidth="1"/>
    <col min="3066" max="3066" width="46.3333333333333" customWidth="1"/>
    <col min="3067" max="3072" width="10.775" customWidth="1"/>
    <col min="3073" max="3073" width="29" customWidth="1"/>
    <col min="3074" max="3074" width="10.4416666666667" customWidth="1"/>
    <col min="3075" max="3075" width="10.8833333333333" customWidth="1"/>
    <col min="3076" max="3076" width="10.4416666666667" customWidth="1"/>
    <col min="3077" max="3312" width="9.10833333333333" customWidth="1"/>
    <col min="3313" max="3313" width="41.1083333333333" customWidth="1"/>
    <col min="3314" max="3316" width="16.6666666666667" customWidth="1"/>
    <col min="3317" max="3317" width="15.1083333333333" customWidth="1"/>
    <col min="3318" max="3319" width="16.6666666666667" customWidth="1"/>
    <col min="3320" max="3320" width="15.775" customWidth="1"/>
    <col min="3321" max="3321" width="14.2166666666667" customWidth="1"/>
    <col min="3322" max="3322" width="46.3333333333333" customWidth="1"/>
    <col min="3323" max="3328" width="10.775" customWidth="1"/>
    <col min="3329" max="3329" width="29" customWidth="1"/>
    <col min="3330" max="3330" width="10.4416666666667" customWidth="1"/>
    <col min="3331" max="3331" width="10.8833333333333" customWidth="1"/>
    <col min="3332" max="3332" width="10.4416666666667" customWidth="1"/>
    <col min="3333" max="3568" width="9.10833333333333" customWidth="1"/>
    <col min="3569" max="3569" width="41.1083333333333" customWidth="1"/>
    <col min="3570" max="3572" width="16.6666666666667" customWidth="1"/>
    <col min="3573" max="3573" width="15.1083333333333" customWidth="1"/>
    <col min="3574" max="3575" width="16.6666666666667" customWidth="1"/>
    <col min="3576" max="3576" width="15.775" customWidth="1"/>
    <col min="3577" max="3577" width="14.2166666666667" customWidth="1"/>
    <col min="3578" max="3578" width="46.3333333333333" customWidth="1"/>
    <col min="3579" max="3584" width="10.775" customWidth="1"/>
    <col min="3585" max="3585" width="29" customWidth="1"/>
    <col min="3586" max="3586" width="10.4416666666667" customWidth="1"/>
    <col min="3587" max="3587" width="10.8833333333333" customWidth="1"/>
    <col min="3588" max="3588" width="10.4416666666667" customWidth="1"/>
    <col min="3589" max="3824" width="9.10833333333333" customWidth="1"/>
    <col min="3825" max="3825" width="41.1083333333333" customWidth="1"/>
    <col min="3826" max="3828" width="16.6666666666667" customWidth="1"/>
    <col min="3829" max="3829" width="15.1083333333333" customWidth="1"/>
    <col min="3830" max="3831" width="16.6666666666667" customWidth="1"/>
    <col min="3832" max="3832" width="15.775" customWidth="1"/>
    <col min="3833" max="3833" width="14.2166666666667" customWidth="1"/>
    <col min="3834" max="3834" width="46.3333333333333" customWidth="1"/>
    <col min="3835" max="3840" width="10.775" customWidth="1"/>
    <col min="3841" max="3841" width="29" customWidth="1"/>
    <col min="3842" max="3842" width="10.4416666666667" customWidth="1"/>
    <col min="3843" max="3843" width="10.8833333333333" customWidth="1"/>
    <col min="3844" max="3844" width="10.4416666666667" customWidth="1"/>
    <col min="3845" max="4080" width="9.10833333333333" customWidth="1"/>
    <col min="4081" max="4081" width="41.1083333333333" customWidth="1"/>
    <col min="4082" max="4084" width="16.6666666666667" customWidth="1"/>
    <col min="4085" max="4085" width="15.1083333333333" customWidth="1"/>
    <col min="4086" max="4087" width="16.6666666666667" customWidth="1"/>
    <col min="4088" max="4088" width="15.775" customWidth="1"/>
    <col min="4089" max="4089" width="14.2166666666667" customWidth="1"/>
    <col min="4090" max="4090" width="46.3333333333333" customWidth="1"/>
    <col min="4091" max="4096" width="10.775" customWidth="1"/>
    <col min="4097" max="4097" width="29" customWidth="1"/>
    <col min="4098" max="4098" width="10.4416666666667" customWidth="1"/>
    <col min="4099" max="4099" width="10.8833333333333" customWidth="1"/>
    <col min="4100" max="4100" width="10.4416666666667" customWidth="1"/>
    <col min="4101" max="4336" width="9.10833333333333" customWidth="1"/>
    <col min="4337" max="4337" width="41.1083333333333" customWidth="1"/>
    <col min="4338" max="4340" width="16.6666666666667" customWidth="1"/>
    <col min="4341" max="4341" width="15.1083333333333" customWidth="1"/>
    <col min="4342" max="4343" width="16.6666666666667" customWidth="1"/>
    <col min="4344" max="4344" width="15.775" customWidth="1"/>
    <col min="4345" max="4345" width="14.2166666666667" customWidth="1"/>
    <col min="4346" max="4346" width="46.3333333333333" customWidth="1"/>
    <col min="4347" max="4352" width="10.775" customWidth="1"/>
    <col min="4353" max="4353" width="29" customWidth="1"/>
    <col min="4354" max="4354" width="10.4416666666667" customWidth="1"/>
    <col min="4355" max="4355" width="10.8833333333333" customWidth="1"/>
    <col min="4356" max="4356" width="10.4416666666667" customWidth="1"/>
    <col min="4357" max="4592" width="9.10833333333333" customWidth="1"/>
    <col min="4593" max="4593" width="41.1083333333333" customWidth="1"/>
    <col min="4594" max="4596" width="16.6666666666667" customWidth="1"/>
    <col min="4597" max="4597" width="15.1083333333333" customWidth="1"/>
    <col min="4598" max="4599" width="16.6666666666667" customWidth="1"/>
    <col min="4600" max="4600" width="15.775" customWidth="1"/>
    <col min="4601" max="4601" width="14.2166666666667" customWidth="1"/>
    <col min="4602" max="4602" width="46.3333333333333" customWidth="1"/>
    <col min="4603" max="4608" width="10.775" customWidth="1"/>
    <col min="4609" max="4609" width="29" customWidth="1"/>
    <col min="4610" max="4610" width="10.4416666666667" customWidth="1"/>
    <col min="4611" max="4611" width="10.8833333333333" customWidth="1"/>
    <col min="4612" max="4612" width="10.4416666666667" customWidth="1"/>
    <col min="4613" max="4848" width="9.10833333333333" customWidth="1"/>
    <col min="4849" max="4849" width="41.1083333333333" customWidth="1"/>
    <col min="4850" max="4852" width="16.6666666666667" customWidth="1"/>
    <col min="4853" max="4853" width="15.1083333333333" customWidth="1"/>
    <col min="4854" max="4855" width="16.6666666666667" customWidth="1"/>
    <col min="4856" max="4856" width="15.775" customWidth="1"/>
    <col min="4857" max="4857" width="14.2166666666667" customWidth="1"/>
    <col min="4858" max="4858" width="46.3333333333333" customWidth="1"/>
    <col min="4859" max="4864" width="10.775" customWidth="1"/>
    <col min="4865" max="4865" width="29" customWidth="1"/>
    <col min="4866" max="4866" width="10.4416666666667" customWidth="1"/>
    <col min="4867" max="4867" width="10.8833333333333" customWidth="1"/>
    <col min="4868" max="4868" width="10.4416666666667" customWidth="1"/>
    <col min="4869" max="5104" width="9.10833333333333" customWidth="1"/>
    <col min="5105" max="5105" width="41.1083333333333" customWidth="1"/>
    <col min="5106" max="5108" width="16.6666666666667" customWidth="1"/>
    <col min="5109" max="5109" width="15.1083333333333" customWidth="1"/>
    <col min="5110" max="5111" width="16.6666666666667" customWidth="1"/>
    <col min="5112" max="5112" width="15.775" customWidth="1"/>
    <col min="5113" max="5113" width="14.2166666666667" customWidth="1"/>
    <col min="5114" max="5114" width="46.3333333333333" customWidth="1"/>
    <col min="5115" max="5120" width="10.775" customWidth="1"/>
    <col min="5121" max="5121" width="29" customWidth="1"/>
    <col min="5122" max="5122" width="10.4416666666667" customWidth="1"/>
    <col min="5123" max="5123" width="10.8833333333333" customWidth="1"/>
    <col min="5124" max="5124" width="10.4416666666667" customWidth="1"/>
    <col min="5125" max="5360" width="9.10833333333333" customWidth="1"/>
    <col min="5361" max="5361" width="41.1083333333333" customWidth="1"/>
    <col min="5362" max="5364" width="16.6666666666667" customWidth="1"/>
    <col min="5365" max="5365" width="15.1083333333333" customWidth="1"/>
    <col min="5366" max="5367" width="16.6666666666667" customWidth="1"/>
    <col min="5368" max="5368" width="15.775" customWidth="1"/>
    <col min="5369" max="5369" width="14.2166666666667" customWidth="1"/>
    <col min="5370" max="5370" width="46.3333333333333" customWidth="1"/>
    <col min="5371" max="5376" width="10.775" customWidth="1"/>
    <col min="5377" max="5377" width="29" customWidth="1"/>
    <col min="5378" max="5378" width="10.4416666666667" customWidth="1"/>
    <col min="5379" max="5379" width="10.8833333333333" customWidth="1"/>
    <col min="5380" max="5380" width="10.4416666666667" customWidth="1"/>
    <col min="5381" max="5616" width="9.10833333333333" customWidth="1"/>
    <col min="5617" max="5617" width="41.1083333333333" customWidth="1"/>
    <col min="5618" max="5620" width="16.6666666666667" customWidth="1"/>
    <col min="5621" max="5621" width="15.1083333333333" customWidth="1"/>
    <col min="5622" max="5623" width="16.6666666666667" customWidth="1"/>
    <col min="5624" max="5624" width="15.775" customWidth="1"/>
    <col min="5625" max="5625" width="14.2166666666667" customWidth="1"/>
    <col min="5626" max="5626" width="46.3333333333333" customWidth="1"/>
    <col min="5627" max="5632" width="10.775" customWidth="1"/>
    <col min="5633" max="5633" width="29" customWidth="1"/>
    <col min="5634" max="5634" width="10.4416666666667" customWidth="1"/>
    <col min="5635" max="5635" width="10.8833333333333" customWidth="1"/>
    <col min="5636" max="5636" width="10.4416666666667" customWidth="1"/>
    <col min="5637" max="5872" width="9.10833333333333" customWidth="1"/>
    <col min="5873" max="5873" width="41.1083333333333" customWidth="1"/>
    <col min="5874" max="5876" width="16.6666666666667" customWidth="1"/>
    <col min="5877" max="5877" width="15.1083333333333" customWidth="1"/>
    <col min="5878" max="5879" width="16.6666666666667" customWidth="1"/>
    <col min="5880" max="5880" width="15.775" customWidth="1"/>
    <col min="5881" max="5881" width="14.2166666666667" customWidth="1"/>
    <col min="5882" max="5882" width="46.3333333333333" customWidth="1"/>
    <col min="5883" max="5888" width="10.775" customWidth="1"/>
    <col min="5889" max="5889" width="29" customWidth="1"/>
    <col min="5890" max="5890" width="10.4416666666667" customWidth="1"/>
    <col min="5891" max="5891" width="10.8833333333333" customWidth="1"/>
    <col min="5892" max="5892" width="10.4416666666667" customWidth="1"/>
    <col min="5893" max="6128" width="9.10833333333333" customWidth="1"/>
    <col min="6129" max="6129" width="41.1083333333333" customWidth="1"/>
    <col min="6130" max="6132" width="16.6666666666667" customWidth="1"/>
    <col min="6133" max="6133" width="15.1083333333333" customWidth="1"/>
    <col min="6134" max="6135" width="16.6666666666667" customWidth="1"/>
    <col min="6136" max="6136" width="15.775" customWidth="1"/>
    <col min="6137" max="6137" width="14.2166666666667" customWidth="1"/>
    <col min="6138" max="6138" width="46.3333333333333" customWidth="1"/>
    <col min="6139" max="6144" width="10.775" customWidth="1"/>
    <col min="6145" max="6145" width="29" customWidth="1"/>
    <col min="6146" max="6146" width="10.4416666666667" customWidth="1"/>
    <col min="6147" max="6147" width="10.8833333333333" customWidth="1"/>
    <col min="6148" max="6148" width="10.4416666666667" customWidth="1"/>
    <col min="6149" max="6384" width="9.10833333333333" customWidth="1"/>
    <col min="6385" max="6385" width="41.1083333333333" customWidth="1"/>
    <col min="6386" max="6388" width="16.6666666666667" customWidth="1"/>
    <col min="6389" max="6389" width="15.1083333333333" customWidth="1"/>
    <col min="6390" max="6391" width="16.6666666666667" customWidth="1"/>
    <col min="6392" max="6392" width="15.775" customWidth="1"/>
    <col min="6393" max="6393" width="14.2166666666667" customWidth="1"/>
    <col min="6394" max="6394" width="46.3333333333333" customWidth="1"/>
    <col min="6395" max="6400" width="10.775" customWidth="1"/>
    <col min="6401" max="6401" width="29" customWidth="1"/>
    <col min="6402" max="6402" width="10.4416666666667" customWidth="1"/>
    <col min="6403" max="6403" width="10.8833333333333" customWidth="1"/>
    <col min="6404" max="6404" width="10.4416666666667" customWidth="1"/>
    <col min="6405" max="6640" width="9.10833333333333" customWidth="1"/>
    <col min="6641" max="6641" width="41.1083333333333" customWidth="1"/>
    <col min="6642" max="6644" width="16.6666666666667" customWidth="1"/>
    <col min="6645" max="6645" width="15.1083333333333" customWidth="1"/>
    <col min="6646" max="6647" width="16.6666666666667" customWidth="1"/>
    <col min="6648" max="6648" width="15.775" customWidth="1"/>
    <col min="6649" max="6649" width="14.2166666666667" customWidth="1"/>
    <col min="6650" max="6650" width="46.3333333333333" customWidth="1"/>
    <col min="6651" max="6656" width="10.775" customWidth="1"/>
    <col min="6657" max="6657" width="29" customWidth="1"/>
    <col min="6658" max="6658" width="10.4416666666667" customWidth="1"/>
    <col min="6659" max="6659" width="10.8833333333333" customWidth="1"/>
    <col min="6660" max="6660" width="10.4416666666667" customWidth="1"/>
    <col min="6661" max="6896" width="9.10833333333333" customWidth="1"/>
    <col min="6897" max="6897" width="41.1083333333333" customWidth="1"/>
    <col min="6898" max="6900" width="16.6666666666667" customWidth="1"/>
    <col min="6901" max="6901" width="15.1083333333333" customWidth="1"/>
    <col min="6902" max="6903" width="16.6666666666667" customWidth="1"/>
    <col min="6904" max="6904" width="15.775" customWidth="1"/>
    <col min="6905" max="6905" width="14.2166666666667" customWidth="1"/>
    <col min="6906" max="6906" width="46.3333333333333" customWidth="1"/>
    <col min="6907" max="6912" width="10.775" customWidth="1"/>
    <col min="6913" max="6913" width="29" customWidth="1"/>
    <col min="6914" max="6914" width="10.4416666666667" customWidth="1"/>
    <col min="6915" max="6915" width="10.8833333333333" customWidth="1"/>
    <col min="6916" max="6916" width="10.4416666666667" customWidth="1"/>
    <col min="6917" max="7152" width="9.10833333333333" customWidth="1"/>
    <col min="7153" max="7153" width="41.1083333333333" customWidth="1"/>
    <col min="7154" max="7156" width="16.6666666666667" customWidth="1"/>
    <col min="7157" max="7157" width="15.1083333333333" customWidth="1"/>
    <col min="7158" max="7159" width="16.6666666666667" customWidth="1"/>
    <col min="7160" max="7160" width="15.775" customWidth="1"/>
    <col min="7161" max="7161" width="14.2166666666667" customWidth="1"/>
    <col min="7162" max="7162" width="46.3333333333333" customWidth="1"/>
    <col min="7163" max="7168" width="10.775" customWidth="1"/>
    <col min="7169" max="7169" width="29" customWidth="1"/>
    <col min="7170" max="7170" width="10.4416666666667" customWidth="1"/>
    <col min="7171" max="7171" width="10.8833333333333" customWidth="1"/>
    <col min="7172" max="7172" width="10.4416666666667" customWidth="1"/>
    <col min="7173" max="7408" width="9.10833333333333" customWidth="1"/>
    <col min="7409" max="7409" width="41.1083333333333" customWidth="1"/>
    <col min="7410" max="7412" width="16.6666666666667" customWidth="1"/>
    <col min="7413" max="7413" width="15.1083333333333" customWidth="1"/>
    <col min="7414" max="7415" width="16.6666666666667" customWidth="1"/>
    <col min="7416" max="7416" width="15.775" customWidth="1"/>
    <col min="7417" max="7417" width="14.2166666666667" customWidth="1"/>
    <col min="7418" max="7418" width="46.3333333333333" customWidth="1"/>
    <col min="7419" max="7424" width="10.775" customWidth="1"/>
    <col min="7425" max="7425" width="29" customWidth="1"/>
    <col min="7426" max="7426" width="10.4416666666667" customWidth="1"/>
    <col min="7427" max="7427" width="10.8833333333333" customWidth="1"/>
    <col min="7428" max="7428" width="10.4416666666667" customWidth="1"/>
    <col min="7429" max="7664" width="9.10833333333333" customWidth="1"/>
    <col min="7665" max="7665" width="41.1083333333333" customWidth="1"/>
    <col min="7666" max="7668" width="16.6666666666667" customWidth="1"/>
    <col min="7669" max="7669" width="15.1083333333333" customWidth="1"/>
    <col min="7670" max="7671" width="16.6666666666667" customWidth="1"/>
    <col min="7672" max="7672" width="15.775" customWidth="1"/>
    <col min="7673" max="7673" width="14.2166666666667" customWidth="1"/>
    <col min="7674" max="7674" width="46.3333333333333" customWidth="1"/>
    <col min="7675" max="7680" width="10.775" customWidth="1"/>
    <col min="7681" max="7681" width="29" customWidth="1"/>
    <col min="7682" max="7682" width="10.4416666666667" customWidth="1"/>
    <col min="7683" max="7683" width="10.8833333333333" customWidth="1"/>
    <col min="7684" max="7684" width="10.4416666666667" customWidth="1"/>
    <col min="7685" max="7920" width="9.10833333333333" customWidth="1"/>
    <col min="7921" max="7921" width="41.1083333333333" customWidth="1"/>
    <col min="7922" max="7924" width="16.6666666666667" customWidth="1"/>
    <col min="7925" max="7925" width="15.1083333333333" customWidth="1"/>
    <col min="7926" max="7927" width="16.6666666666667" customWidth="1"/>
    <col min="7928" max="7928" width="15.775" customWidth="1"/>
    <col min="7929" max="7929" width="14.2166666666667" customWidth="1"/>
    <col min="7930" max="7930" width="46.3333333333333" customWidth="1"/>
    <col min="7931" max="7936" width="10.775" customWidth="1"/>
    <col min="7937" max="7937" width="29" customWidth="1"/>
    <col min="7938" max="7938" width="10.4416666666667" customWidth="1"/>
    <col min="7939" max="7939" width="10.8833333333333" customWidth="1"/>
    <col min="7940" max="7940" width="10.4416666666667" customWidth="1"/>
    <col min="7941" max="8176" width="9.10833333333333" customWidth="1"/>
    <col min="8177" max="8177" width="41.1083333333333" customWidth="1"/>
    <col min="8178" max="8180" width="16.6666666666667" customWidth="1"/>
    <col min="8181" max="8181" width="15.1083333333333" customWidth="1"/>
    <col min="8182" max="8183" width="16.6666666666667" customWidth="1"/>
    <col min="8184" max="8184" width="15.775" customWidth="1"/>
    <col min="8185" max="8185" width="14.2166666666667" customWidth="1"/>
    <col min="8186" max="8186" width="46.3333333333333" customWidth="1"/>
    <col min="8187" max="8192" width="10.775" customWidth="1"/>
    <col min="8193" max="8193" width="29" customWidth="1"/>
    <col min="8194" max="8194" width="10.4416666666667" customWidth="1"/>
    <col min="8195" max="8195" width="10.8833333333333" customWidth="1"/>
    <col min="8196" max="8196" width="10.4416666666667" customWidth="1"/>
    <col min="8197" max="8432" width="9.10833333333333" customWidth="1"/>
    <col min="8433" max="8433" width="41.1083333333333" customWidth="1"/>
    <col min="8434" max="8436" width="16.6666666666667" customWidth="1"/>
    <col min="8437" max="8437" width="15.1083333333333" customWidth="1"/>
    <col min="8438" max="8439" width="16.6666666666667" customWidth="1"/>
    <col min="8440" max="8440" width="15.775" customWidth="1"/>
    <col min="8441" max="8441" width="14.2166666666667" customWidth="1"/>
    <col min="8442" max="8442" width="46.3333333333333" customWidth="1"/>
    <col min="8443" max="8448" width="10.775" customWidth="1"/>
    <col min="8449" max="8449" width="29" customWidth="1"/>
    <col min="8450" max="8450" width="10.4416666666667" customWidth="1"/>
    <col min="8451" max="8451" width="10.8833333333333" customWidth="1"/>
    <col min="8452" max="8452" width="10.4416666666667" customWidth="1"/>
    <col min="8453" max="8688" width="9.10833333333333" customWidth="1"/>
    <col min="8689" max="8689" width="41.1083333333333" customWidth="1"/>
    <col min="8690" max="8692" width="16.6666666666667" customWidth="1"/>
    <col min="8693" max="8693" width="15.1083333333333" customWidth="1"/>
    <col min="8694" max="8695" width="16.6666666666667" customWidth="1"/>
    <col min="8696" max="8696" width="15.775" customWidth="1"/>
    <col min="8697" max="8697" width="14.2166666666667" customWidth="1"/>
    <col min="8698" max="8698" width="46.3333333333333" customWidth="1"/>
    <col min="8699" max="8704" width="10.775" customWidth="1"/>
    <col min="8705" max="8705" width="29" customWidth="1"/>
    <col min="8706" max="8706" width="10.4416666666667" customWidth="1"/>
    <col min="8707" max="8707" width="10.8833333333333" customWidth="1"/>
    <col min="8708" max="8708" width="10.4416666666667" customWidth="1"/>
    <col min="8709" max="8944" width="9.10833333333333" customWidth="1"/>
    <col min="8945" max="8945" width="41.1083333333333" customWidth="1"/>
    <col min="8946" max="8948" width="16.6666666666667" customWidth="1"/>
    <col min="8949" max="8949" width="15.1083333333333" customWidth="1"/>
    <col min="8950" max="8951" width="16.6666666666667" customWidth="1"/>
    <col min="8952" max="8952" width="15.775" customWidth="1"/>
    <col min="8953" max="8953" width="14.2166666666667" customWidth="1"/>
    <col min="8954" max="8954" width="46.3333333333333" customWidth="1"/>
    <col min="8955" max="8960" width="10.775" customWidth="1"/>
    <col min="8961" max="8961" width="29" customWidth="1"/>
    <col min="8962" max="8962" width="10.4416666666667" customWidth="1"/>
    <col min="8963" max="8963" width="10.8833333333333" customWidth="1"/>
    <col min="8964" max="8964" width="10.4416666666667" customWidth="1"/>
    <col min="8965" max="9200" width="9.10833333333333" customWidth="1"/>
    <col min="9201" max="9201" width="41.1083333333333" customWidth="1"/>
    <col min="9202" max="9204" width="16.6666666666667" customWidth="1"/>
    <col min="9205" max="9205" width="15.1083333333333" customWidth="1"/>
    <col min="9206" max="9207" width="16.6666666666667" customWidth="1"/>
    <col min="9208" max="9208" width="15.775" customWidth="1"/>
    <col min="9209" max="9209" width="14.2166666666667" customWidth="1"/>
    <col min="9210" max="9210" width="46.3333333333333" customWidth="1"/>
    <col min="9211" max="9216" width="10.775" customWidth="1"/>
    <col min="9217" max="9217" width="29" customWidth="1"/>
    <col min="9218" max="9218" width="10.4416666666667" customWidth="1"/>
    <col min="9219" max="9219" width="10.8833333333333" customWidth="1"/>
    <col min="9220" max="9220" width="10.4416666666667" customWidth="1"/>
    <col min="9221" max="9456" width="9.10833333333333" customWidth="1"/>
    <col min="9457" max="9457" width="41.1083333333333" customWidth="1"/>
    <col min="9458" max="9460" width="16.6666666666667" customWidth="1"/>
    <col min="9461" max="9461" width="15.1083333333333" customWidth="1"/>
    <col min="9462" max="9463" width="16.6666666666667" customWidth="1"/>
    <col min="9464" max="9464" width="15.775" customWidth="1"/>
    <col min="9465" max="9465" width="14.2166666666667" customWidth="1"/>
    <col min="9466" max="9466" width="46.3333333333333" customWidth="1"/>
    <col min="9467" max="9472" width="10.775" customWidth="1"/>
    <col min="9473" max="9473" width="29" customWidth="1"/>
    <col min="9474" max="9474" width="10.4416666666667" customWidth="1"/>
    <col min="9475" max="9475" width="10.8833333333333" customWidth="1"/>
    <col min="9476" max="9476" width="10.4416666666667" customWidth="1"/>
    <col min="9477" max="9712" width="9.10833333333333" customWidth="1"/>
    <col min="9713" max="9713" width="41.1083333333333" customWidth="1"/>
    <col min="9714" max="9716" width="16.6666666666667" customWidth="1"/>
    <col min="9717" max="9717" width="15.1083333333333" customWidth="1"/>
    <col min="9718" max="9719" width="16.6666666666667" customWidth="1"/>
    <col min="9720" max="9720" width="15.775" customWidth="1"/>
    <col min="9721" max="9721" width="14.2166666666667" customWidth="1"/>
    <col min="9722" max="9722" width="46.3333333333333" customWidth="1"/>
    <col min="9723" max="9728" width="10.775" customWidth="1"/>
    <col min="9729" max="9729" width="29" customWidth="1"/>
    <col min="9730" max="9730" width="10.4416666666667" customWidth="1"/>
    <col min="9731" max="9731" width="10.8833333333333" customWidth="1"/>
    <col min="9732" max="9732" width="10.4416666666667" customWidth="1"/>
    <col min="9733" max="9968" width="9.10833333333333" customWidth="1"/>
    <col min="9969" max="9969" width="41.1083333333333" customWidth="1"/>
    <col min="9970" max="9972" width="16.6666666666667" customWidth="1"/>
    <col min="9973" max="9973" width="15.1083333333333" customWidth="1"/>
    <col min="9974" max="9975" width="16.6666666666667" customWidth="1"/>
    <col min="9976" max="9976" width="15.775" customWidth="1"/>
    <col min="9977" max="9977" width="14.2166666666667" customWidth="1"/>
    <col min="9978" max="9978" width="46.3333333333333" customWidth="1"/>
    <col min="9979" max="9984" width="10.775" customWidth="1"/>
    <col min="9985" max="9985" width="29" customWidth="1"/>
    <col min="9986" max="9986" width="10.4416666666667" customWidth="1"/>
    <col min="9987" max="9987" width="10.8833333333333" customWidth="1"/>
    <col min="9988" max="9988" width="10.4416666666667" customWidth="1"/>
    <col min="9989" max="10224" width="9.10833333333333" customWidth="1"/>
    <col min="10225" max="10225" width="41.1083333333333" customWidth="1"/>
    <col min="10226" max="10228" width="16.6666666666667" customWidth="1"/>
    <col min="10229" max="10229" width="15.1083333333333" customWidth="1"/>
    <col min="10230" max="10231" width="16.6666666666667" customWidth="1"/>
    <col min="10232" max="10232" width="15.775" customWidth="1"/>
    <col min="10233" max="10233" width="14.2166666666667" customWidth="1"/>
    <col min="10234" max="10234" width="46.3333333333333" customWidth="1"/>
    <col min="10235" max="10240" width="10.775" customWidth="1"/>
    <col min="10241" max="10241" width="29" customWidth="1"/>
    <col min="10242" max="10242" width="10.4416666666667" customWidth="1"/>
    <col min="10243" max="10243" width="10.8833333333333" customWidth="1"/>
    <col min="10244" max="10244" width="10.4416666666667" customWidth="1"/>
    <col min="10245" max="10480" width="9.10833333333333" customWidth="1"/>
    <col min="10481" max="10481" width="41.1083333333333" customWidth="1"/>
    <col min="10482" max="10484" width="16.6666666666667" customWidth="1"/>
    <col min="10485" max="10485" width="15.1083333333333" customWidth="1"/>
    <col min="10486" max="10487" width="16.6666666666667" customWidth="1"/>
    <col min="10488" max="10488" width="15.775" customWidth="1"/>
    <col min="10489" max="10489" width="14.2166666666667" customWidth="1"/>
    <col min="10490" max="10490" width="46.3333333333333" customWidth="1"/>
    <col min="10491" max="10496" width="10.775" customWidth="1"/>
    <col min="10497" max="10497" width="29" customWidth="1"/>
    <col min="10498" max="10498" width="10.4416666666667" customWidth="1"/>
    <col min="10499" max="10499" width="10.8833333333333" customWidth="1"/>
    <col min="10500" max="10500" width="10.4416666666667" customWidth="1"/>
    <col min="10501" max="10736" width="9.10833333333333" customWidth="1"/>
    <col min="10737" max="10737" width="41.1083333333333" customWidth="1"/>
    <col min="10738" max="10740" width="16.6666666666667" customWidth="1"/>
    <col min="10741" max="10741" width="15.1083333333333" customWidth="1"/>
    <col min="10742" max="10743" width="16.6666666666667" customWidth="1"/>
    <col min="10744" max="10744" width="15.775" customWidth="1"/>
    <col min="10745" max="10745" width="14.2166666666667" customWidth="1"/>
    <col min="10746" max="10746" width="46.3333333333333" customWidth="1"/>
    <col min="10747" max="10752" width="10.775" customWidth="1"/>
    <col min="10753" max="10753" width="29" customWidth="1"/>
    <col min="10754" max="10754" width="10.4416666666667" customWidth="1"/>
    <col min="10755" max="10755" width="10.8833333333333" customWidth="1"/>
    <col min="10756" max="10756" width="10.4416666666667" customWidth="1"/>
    <col min="10757" max="10992" width="9.10833333333333" customWidth="1"/>
    <col min="10993" max="10993" width="41.1083333333333" customWidth="1"/>
    <col min="10994" max="10996" width="16.6666666666667" customWidth="1"/>
    <col min="10997" max="10997" width="15.1083333333333" customWidth="1"/>
    <col min="10998" max="10999" width="16.6666666666667" customWidth="1"/>
    <col min="11000" max="11000" width="15.775" customWidth="1"/>
    <col min="11001" max="11001" width="14.2166666666667" customWidth="1"/>
    <col min="11002" max="11002" width="46.3333333333333" customWidth="1"/>
    <col min="11003" max="11008" width="10.775" customWidth="1"/>
    <col min="11009" max="11009" width="29" customWidth="1"/>
    <col min="11010" max="11010" width="10.4416666666667" customWidth="1"/>
    <col min="11011" max="11011" width="10.8833333333333" customWidth="1"/>
    <col min="11012" max="11012" width="10.4416666666667" customWidth="1"/>
    <col min="11013" max="11248" width="9.10833333333333" customWidth="1"/>
    <col min="11249" max="11249" width="41.1083333333333" customWidth="1"/>
    <col min="11250" max="11252" width="16.6666666666667" customWidth="1"/>
    <col min="11253" max="11253" width="15.1083333333333" customWidth="1"/>
    <col min="11254" max="11255" width="16.6666666666667" customWidth="1"/>
    <col min="11256" max="11256" width="15.775" customWidth="1"/>
    <col min="11257" max="11257" width="14.2166666666667" customWidth="1"/>
    <col min="11258" max="11258" width="46.3333333333333" customWidth="1"/>
    <col min="11259" max="11264" width="10.775" customWidth="1"/>
    <col min="11265" max="11265" width="29" customWidth="1"/>
    <col min="11266" max="11266" width="10.4416666666667" customWidth="1"/>
    <col min="11267" max="11267" width="10.8833333333333" customWidth="1"/>
    <col min="11268" max="11268" width="10.4416666666667" customWidth="1"/>
    <col min="11269" max="11504" width="9.10833333333333" customWidth="1"/>
    <col min="11505" max="11505" width="41.1083333333333" customWidth="1"/>
    <col min="11506" max="11508" width="16.6666666666667" customWidth="1"/>
    <col min="11509" max="11509" width="15.1083333333333" customWidth="1"/>
    <col min="11510" max="11511" width="16.6666666666667" customWidth="1"/>
    <col min="11512" max="11512" width="15.775" customWidth="1"/>
    <col min="11513" max="11513" width="14.2166666666667" customWidth="1"/>
    <col min="11514" max="11514" width="46.3333333333333" customWidth="1"/>
    <col min="11515" max="11520" width="10.775" customWidth="1"/>
    <col min="11521" max="11521" width="29" customWidth="1"/>
    <col min="11522" max="11522" width="10.4416666666667" customWidth="1"/>
    <col min="11523" max="11523" width="10.8833333333333" customWidth="1"/>
    <col min="11524" max="11524" width="10.4416666666667" customWidth="1"/>
    <col min="11525" max="11760" width="9.10833333333333" customWidth="1"/>
    <col min="11761" max="11761" width="41.1083333333333" customWidth="1"/>
    <col min="11762" max="11764" width="16.6666666666667" customWidth="1"/>
    <col min="11765" max="11765" width="15.1083333333333" customWidth="1"/>
    <col min="11766" max="11767" width="16.6666666666667" customWidth="1"/>
    <col min="11768" max="11768" width="15.775" customWidth="1"/>
    <col min="11769" max="11769" width="14.2166666666667" customWidth="1"/>
    <col min="11770" max="11770" width="46.3333333333333" customWidth="1"/>
    <col min="11771" max="11776" width="10.775" customWidth="1"/>
    <col min="11777" max="11777" width="29" customWidth="1"/>
    <col min="11778" max="11778" width="10.4416666666667" customWidth="1"/>
    <col min="11779" max="11779" width="10.8833333333333" customWidth="1"/>
    <col min="11780" max="11780" width="10.4416666666667" customWidth="1"/>
    <col min="11781" max="12016" width="9.10833333333333" customWidth="1"/>
    <col min="12017" max="12017" width="41.1083333333333" customWidth="1"/>
    <col min="12018" max="12020" width="16.6666666666667" customWidth="1"/>
    <col min="12021" max="12021" width="15.1083333333333" customWidth="1"/>
    <col min="12022" max="12023" width="16.6666666666667" customWidth="1"/>
    <col min="12024" max="12024" width="15.775" customWidth="1"/>
    <col min="12025" max="12025" width="14.2166666666667" customWidth="1"/>
    <col min="12026" max="12026" width="46.3333333333333" customWidth="1"/>
    <col min="12027" max="12032" width="10.775" customWidth="1"/>
    <col min="12033" max="12033" width="29" customWidth="1"/>
    <col min="12034" max="12034" width="10.4416666666667" customWidth="1"/>
    <col min="12035" max="12035" width="10.8833333333333" customWidth="1"/>
    <col min="12036" max="12036" width="10.4416666666667" customWidth="1"/>
    <col min="12037" max="12272" width="9.10833333333333" customWidth="1"/>
    <col min="12273" max="12273" width="41.1083333333333" customWidth="1"/>
    <col min="12274" max="12276" width="16.6666666666667" customWidth="1"/>
    <col min="12277" max="12277" width="15.1083333333333" customWidth="1"/>
    <col min="12278" max="12279" width="16.6666666666667" customWidth="1"/>
    <col min="12280" max="12280" width="15.775" customWidth="1"/>
    <col min="12281" max="12281" width="14.2166666666667" customWidth="1"/>
    <col min="12282" max="12282" width="46.3333333333333" customWidth="1"/>
    <col min="12283" max="12288" width="10.775" customWidth="1"/>
    <col min="12289" max="12289" width="29" customWidth="1"/>
    <col min="12290" max="12290" width="10.4416666666667" customWidth="1"/>
    <col min="12291" max="12291" width="10.8833333333333" customWidth="1"/>
    <col min="12292" max="12292" width="10.4416666666667" customWidth="1"/>
    <col min="12293" max="12528" width="9.10833333333333" customWidth="1"/>
    <col min="12529" max="12529" width="41.1083333333333" customWidth="1"/>
    <col min="12530" max="12532" width="16.6666666666667" customWidth="1"/>
    <col min="12533" max="12533" width="15.1083333333333" customWidth="1"/>
    <col min="12534" max="12535" width="16.6666666666667" customWidth="1"/>
    <col min="12536" max="12536" width="15.775" customWidth="1"/>
    <col min="12537" max="12537" width="14.2166666666667" customWidth="1"/>
    <col min="12538" max="12538" width="46.3333333333333" customWidth="1"/>
    <col min="12539" max="12544" width="10.775" customWidth="1"/>
    <col min="12545" max="12545" width="29" customWidth="1"/>
    <col min="12546" max="12546" width="10.4416666666667" customWidth="1"/>
    <col min="12547" max="12547" width="10.8833333333333" customWidth="1"/>
    <col min="12548" max="12548" width="10.4416666666667" customWidth="1"/>
    <col min="12549" max="12784" width="9.10833333333333" customWidth="1"/>
    <col min="12785" max="12785" width="41.1083333333333" customWidth="1"/>
    <col min="12786" max="12788" width="16.6666666666667" customWidth="1"/>
    <col min="12789" max="12789" width="15.1083333333333" customWidth="1"/>
    <col min="12790" max="12791" width="16.6666666666667" customWidth="1"/>
    <col min="12792" max="12792" width="15.775" customWidth="1"/>
    <col min="12793" max="12793" width="14.2166666666667" customWidth="1"/>
    <col min="12794" max="12794" width="46.3333333333333" customWidth="1"/>
    <col min="12795" max="12800" width="10.775" customWidth="1"/>
    <col min="12801" max="12801" width="29" customWidth="1"/>
    <col min="12802" max="12802" width="10.4416666666667" customWidth="1"/>
    <col min="12803" max="12803" width="10.8833333333333" customWidth="1"/>
    <col min="12804" max="12804" width="10.4416666666667" customWidth="1"/>
    <col min="12805" max="13040" width="9.10833333333333" customWidth="1"/>
    <col min="13041" max="13041" width="41.1083333333333" customWidth="1"/>
    <col min="13042" max="13044" width="16.6666666666667" customWidth="1"/>
    <col min="13045" max="13045" width="15.1083333333333" customWidth="1"/>
    <col min="13046" max="13047" width="16.6666666666667" customWidth="1"/>
    <col min="13048" max="13048" width="15.775" customWidth="1"/>
    <col min="13049" max="13049" width="14.2166666666667" customWidth="1"/>
    <col min="13050" max="13050" width="46.3333333333333" customWidth="1"/>
    <col min="13051" max="13056" width="10.775" customWidth="1"/>
    <col min="13057" max="13057" width="29" customWidth="1"/>
    <col min="13058" max="13058" width="10.4416666666667" customWidth="1"/>
    <col min="13059" max="13059" width="10.8833333333333" customWidth="1"/>
    <col min="13060" max="13060" width="10.4416666666667" customWidth="1"/>
    <col min="13061" max="13296" width="9.10833333333333" customWidth="1"/>
    <col min="13297" max="13297" width="41.1083333333333" customWidth="1"/>
    <col min="13298" max="13300" width="16.6666666666667" customWidth="1"/>
    <col min="13301" max="13301" width="15.1083333333333" customWidth="1"/>
    <col min="13302" max="13303" width="16.6666666666667" customWidth="1"/>
    <col min="13304" max="13304" width="15.775" customWidth="1"/>
    <col min="13305" max="13305" width="14.2166666666667" customWidth="1"/>
    <col min="13306" max="13306" width="46.3333333333333" customWidth="1"/>
    <col min="13307" max="13312" width="10.775" customWidth="1"/>
    <col min="13313" max="13313" width="29" customWidth="1"/>
    <col min="13314" max="13314" width="10.4416666666667" customWidth="1"/>
    <col min="13315" max="13315" width="10.8833333333333" customWidth="1"/>
    <col min="13316" max="13316" width="10.4416666666667" customWidth="1"/>
    <col min="13317" max="13552" width="9.10833333333333" customWidth="1"/>
    <col min="13553" max="13553" width="41.1083333333333" customWidth="1"/>
    <col min="13554" max="13556" width="16.6666666666667" customWidth="1"/>
    <col min="13557" max="13557" width="15.1083333333333" customWidth="1"/>
    <col min="13558" max="13559" width="16.6666666666667" customWidth="1"/>
    <col min="13560" max="13560" width="15.775" customWidth="1"/>
    <col min="13561" max="13561" width="14.2166666666667" customWidth="1"/>
    <col min="13562" max="13562" width="46.3333333333333" customWidth="1"/>
    <col min="13563" max="13568" width="10.775" customWidth="1"/>
    <col min="13569" max="13569" width="29" customWidth="1"/>
    <col min="13570" max="13570" width="10.4416666666667" customWidth="1"/>
    <col min="13571" max="13571" width="10.8833333333333" customWidth="1"/>
    <col min="13572" max="13572" width="10.4416666666667" customWidth="1"/>
    <col min="13573" max="13808" width="9.10833333333333" customWidth="1"/>
    <col min="13809" max="13809" width="41.1083333333333" customWidth="1"/>
    <col min="13810" max="13812" width="16.6666666666667" customWidth="1"/>
    <col min="13813" max="13813" width="15.1083333333333" customWidth="1"/>
    <col min="13814" max="13815" width="16.6666666666667" customWidth="1"/>
    <col min="13816" max="13816" width="15.775" customWidth="1"/>
    <col min="13817" max="13817" width="14.2166666666667" customWidth="1"/>
    <col min="13818" max="13818" width="46.3333333333333" customWidth="1"/>
    <col min="13819" max="13824" width="10.775" customWidth="1"/>
    <col min="13825" max="13825" width="29" customWidth="1"/>
    <col min="13826" max="13826" width="10.4416666666667" customWidth="1"/>
    <col min="13827" max="13827" width="10.8833333333333" customWidth="1"/>
    <col min="13828" max="13828" width="10.4416666666667" customWidth="1"/>
    <col min="13829" max="14064" width="9.10833333333333" customWidth="1"/>
    <col min="14065" max="14065" width="41.1083333333333" customWidth="1"/>
    <col min="14066" max="14068" width="16.6666666666667" customWidth="1"/>
    <col min="14069" max="14069" width="15.1083333333333" customWidth="1"/>
    <col min="14070" max="14071" width="16.6666666666667" customWidth="1"/>
    <col min="14072" max="14072" width="15.775" customWidth="1"/>
    <col min="14073" max="14073" width="14.2166666666667" customWidth="1"/>
    <col min="14074" max="14074" width="46.3333333333333" customWidth="1"/>
    <col min="14075" max="14080" width="10.775" customWidth="1"/>
    <col min="14081" max="14081" width="29" customWidth="1"/>
    <col min="14082" max="14082" width="10.4416666666667" customWidth="1"/>
    <col min="14083" max="14083" width="10.8833333333333" customWidth="1"/>
    <col min="14084" max="14084" width="10.4416666666667" customWidth="1"/>
    <col min="14085" max="14320" width="9.10833333333333" customWidth="1"/>
    <col min="14321" max="14321" width="41.1083333333333" customWidth="1"/>
    <col min="14322" max="14324" width="16.6666666666667" customWidth="1"/>
    <col min="14325" max="14325" width="15.1083333333333" customWidth="1"/>
    <col min="14326" max="14327" width="16.6666666666667" customWidth="1"/>
    <col min="14328" max="14328" width="15.775" customWidth="1"/>
    <col min="14329" max="14329" width="14.2166666666667" customWidth="1"/>
    <col min="14330" max="14330" width="46.3333333333333" customWidth="1"/>
    <col min="14331" max="14336" width="10.775" customWidth="1"/>
    <col min="14337" max="14337" width="29" customWidth="1"/>
    <col min="14338" max="14338" width="10.4416666666667" customWidth="1"/>
    <col min="14339" max="14339" width="10.8833333333333" customWidth="1"/>
    <col min="14340" max="14340" width="10.4416666666667" customWidth="1"/>
    <col min="14341" max="14576" width="9.10833333333333" customWidth="1"/>
    <col min="14577" max="14577" width="41.1083333333333" customWidth="1"/>
    <col min="14578" max="14580" width="16.6666666666667" customWidth="1"/>
    <col min="14581" max="14581" width="15.1083333333333" customWidth="1"/>
    <col min="14582" max="14583" width="16.6666666666667" customWidth="1"/>
    <col min="14584" max="14584" width="15.775" customWidth="1"/>
    <col min="14585" max="14585" width="14.2166666666667" customWidth="1"/>
    <col min="14586" max="14586" width="46.3333333333333" customWidth="1"/>
    <col min="14587" max="14592" width="10.775" customWidth="1"/>
    <col min="14593" max="14593" width="29" customWidth="1"/>
    <col min="14594" max="14594" width="10.4416666666667" customWidth="1"/>
    <col min="14595" max="14595" width="10.8833333333333" customWidth="1"/>
    <col min="14596" max="14596" width="10.4416666666667" customWidth="1"/>
    <col min="14597" max="14832" width="9.10833333333333" customWidth="1"/>
    <col min="14833" max="14833" width="41.1083333333333" customWidth="1"/>
    <col min="14834" max="14836" width="16.6666666666667" customWidth="1"/>
    <col min="14837" max="14837" width="15.1083333333333" customWidth="1"/>
    <col min="14838" max="14839" width="16.6666666666667" customWidth="1"/>
    <col min="14840" max="14840" width="15.775" customWidth="1"/>
    <col min="14841" max="14841" width="14.2166666666667" customWidth="1"/>
    <col min="14842" max="14842" width="46.3333333333333" customWidth="1"/>
    <col min="14843" max="14848" width="10.775" customWidth="1"/>
    <col min="14849" max="14849" width="29" customWidth="1"/>
    <col min="14850" max="14850" width="10.4416666666667" customWidth="1"/>
    <col min="14851" max="14851" width="10.8833333333333" customWidth="1"/>
    <col min="14852" max="14852" width="10.4416666666667" customWidth="1"/>
    <col min="14853" max="15088" width="9.10833333333333" customWidth="1"/>
    <col min="15089" max="15089" width="41.1083333333333" customWidth="1"/>
    <col min="15090" max="15092" width="16.6666666666667" customWidth="1"/>
    <col min="15093" max="15093" width="15.1083333333333" customWidth="1"/>
    <col min="15094" max="15095" width="16.6666666666667" customWidth="1"/>
    <col min="15096" max="15096" width="15.775" customWidth="1"/>
    <col min="15097" max="15097" width="14.2166666666667" customWidth="1"/>
    <col min="15098" max="15098" width="46.3333333333333" customWidth="1"/>
    <col min="15099" max="15104" width="10.775" customWidth="1"/>
    <col min="15105" max="15105" width="29" customWidth="1"/>
    <col min="15106" max="15106" width="10.4416666666667" customWidth="1"/>
    <col min="15107" max="15107" width="10.8833333333333" customWidth="1"/>
    <col min="15108" max="15108" width="10.4416666666667" customWidth="1"/>
    <col min="15109" max="15344" width="9.10833333333333" customWidth="1"/>
    <col min="15345" max="15345" width="41.1083333333333" customWidth="1"/>
    <col min="15346" max="15348" width="16.6666666666667" customWidth="1"/>
    <col min="15349" max="15349" width="15.1083333333333" customWidth="1"/>
    <col min="15350" max="15351" width="16.6666666666667" customWidth="1"/>
    <col min="15352" max="15352" width="15.775" customWidth="1"/>
    <col min="15353" max="15353" width="14.2166666666667" customWidth="1"/>
    <col min="15354" max="15354" width="46.3333333333333" customWidth="1"/>
    <col min="15355" max="15360" width="10.775" customWidth="1"/>
    <col min="15361" max="15361" width="29" customWidth="1"/>
    <col min="15362" max="15362" width="10.4416666666667" customWidth="1"/>
    <col min="15363" max="15363" width="10.8833333333333" customWidth="1"/>
    <col min="15364" max="15364" width="10.4416666666667" customWidth="1"/>
    <col min="15365" max="15600" width="9.10833333333333" customWidth="1"/>
    <col min="15601" max="15601" width="41.1083333333333" customWidth="1"/>
    <col min="15602" max="15604" width="16.6666666666667" customWidth="1"/>
    <col min="15605" max="15605" width="15.1083333333333" customWidth="1"/>
    <col min="15606" max="15607" width="16.6666666666667" customWidth="1"/>
    <col min="15608" max="15608" width="15.775" customWidth="1"/>
    <col min="15609" max="15609" width="14.2166666666667" customWidth="1"/>
    <col min="15610" max="15610" width="46.3333333333333" customWidth="1"/>
    <col min="15611" max="15616" width="10.775" customWidth="1"/>
    <col min="15617" max="15617" width="29" customWidth="1"/>
    <col min="15618" max="15618" width="10.4416666666667" customWidth="1"/>
    <col min="15619" max="15619" width="10.8833333333333" customWidth="1"/>
    <col min="15620" max="15620" width="10.4416666666667" customWidth="1"/>
    <col min="15621" max="15856" width="9.10833333333333" customWidth="1"/>
    <col min="15857" max="15857" width="41.1083333333333" customWidth="1"/>
    <col min="15858" max="15860" width="16.6666666666667" customWidth="1"/>
    <col min="15861" max="15861" width="15.1083333333333" customWidth="1"/>
    <col min="15862" max="15863" width="16.6666666666667" customWidth="1"/>
    <col min="15864" max="15864" width="15.775" customWidth="1"/>
    <col min="15865" max="15865" width="14.2166666666667" customWidth="1"/>
    <col min="15866" max="15866" width="46.3333333333333" customWidth="1"/>
    <col min="15867" max="15872" width="10.775" customWidth="1"/>
    <col min="15873" max="15873" width="29" customWidth="1"/>
    <col min="15874" max="15874" width="10.4416666666667" customWidth="1"/>
    <col min="15875" max="15875" width="10.8833333333333" customWidth="1"/>
    <col min="15876" max="15876" width="10.4416666666667" customWidth="1"/>
    <col min="15877" max="16112" width="9.10833333333333" customWidth="1"/>
    <col min="16113" max="16113" width="41.1083333333333" customWidth="1"/>
    <col min="16114" max="16116" width="16.6666666666667" customWidth="1"/>
    <col min="16117" max="16117" width="15.1083333333333" customWidth="1"/>
    <col min="16118" max="16119" width="16.6666666666667" customWidth="1"/>
    <col min="16120" max="16120" width="15.775" customWidth="1"/>
    <col min="16121" max="16121" width="14.2166666666667" customWidth="1"/>
    <col min="16122" max="16122" width="46.3333333333333" customWidth="1"/>
    <col min="16123" max="16128" width="10.775" customWidth="1"/>
    <col min="16129" max="16129" width="29" customWidth="1"/>
    <col min="16130" max="16130" width="10.4416666666667" customWidth="1"/>
    <col min="16131" max="16131" width="10.8833333333333" customWidth="1"/>
    <col min="16132" max="16132" width="10.4416666666667" customWidth="1"/>
    <col min="16133" max="16368" width="9.10833333333333" customWidth="1"/>
  </cols>
  <sheetData>
    <row r="1" s="54" customFormat="1" ht="38.7" customHeight="1" spans="1:4">
      <c r="A1" s="56" t="s">
        <v>47</v>
      </c>
      <c r="B1" s="56"/>
      <c r="C1" s="56"/>
      <c r="D1" s="56"/>
    </row>
    <row r="2" s="54" customFormat="1" ht="17.1" customHeight="1" spans="1:4">
      <c r="A2" s="98" t="s">
        <v>2503</v>
      </c>
      <c r="B2" s="98"/>
      <c r="C2" s="98"/>
      <c r="D2" s="98"/>
    </row>
    <row r="3" s="54" customFormat="1" ht="17.1" customHeight="1" spans="1:4">
      <c r="A3" s="59" t="s">
        <v>79</v>
      </c>
      <c r="B3" s="59"/>
      <c r="C3" s="59"/>
      <c r="D3" s="59"/>
    </row>
    <row r="4" s="112" customFormat="1" ht="15.9" customHeight="1" spans="1:4">
      <c r="A4" s="113" t="s">
        <v>2504</v>
      </c>
      <c r="B4" s="113" t="s">
        <v>2505</v>
      </c>
      <c r="C4" s="113" t="s">
        <v>2506</v>
      </c>
      <c r="D4" s="113" t="s">
        <v>2507</v>
      </c>
    </row>
    <row r="5" s="112" customFormat="1" ht="33.9" customHeight="1" spans="1:4">
      <c r="A5" s="114"/>
      <c r="B5" s="114"/>
      <c r="C5" s="114"/>
      <c r="D5" s="114"/>
    </row>
    <row r="6" s="54" customFormat="1" ht="17.1" customHeight="1" spans="1:4">
      <c r="A6" s="102" t="s">
        <v>2508</v>
      </c>
      <c r="B6" s="103">
        <v>0</v>
      </c>
      <c r="C6" s="102" t="s">
        <v>2509</v>
      </c>
      <c r="D6" s="103">
        <v>0</v>
      </c>
    </row>
    <row r="7" s="54" customFormat="1" ht="17.1" customHeight="1" spans="1:4">
      <c r="A7" s="102"/>
      <c r="B7" s="104"/>
      <c r="C7" s="102" t="s">
        <v>2510</v>
      </c>
      <c r="D7" s="103">
        <v>0</v>
      </c>
    </row>
    <row r="8" s="54" customFormat="1" ht="17.1" customHeight="1" spans="1:4">
      <c r="A8" s="102"/>
      <c r="B8" s="104"/>
      <c r="C8" s="102" t="s">
        <v>2278</v>
      </c>
      <c r="D8" s="103">
        <v>0</v>
      </c>
    </row>
    <row r="9" s="54" customFormat="1" ht="17.1" customHeight="1" spans="1:4">
      <c r="A9" s="102"/>
      <c r="B9" s="104"/>
      <c r="C9" s="102" t="s">
        <v>2290</v>
      </c>
      <c r="D9" s="103">
        <v>0</v>
      </c>
    </row>
    <row r="10" s="54" customFormat="1" ht="17.1" customHeight="1" spans="1:4">
      <c r="A10" s="102"/>
      <c r="B10" s="104"/>
      <c r="C10" s="102" t="s">
        <v>2511</v>
      </c>
      <c r="D10" s="103">
        <v>0</v>
      </c>
    </row>
    <row r="11" s="54" customFormat="1" ht="17.1" customHeight="1" spans="1:4">
      <c r="A11" s="102"/>
      <c r="B11" s="104"/>
      <c r="C11" s="102" t="s">
        <v>2282</v>
      </c>
      <c r="D11" s="103">
        <v>0</v>
      </c>
    </row>
    <row r="12" s="54" customFormat="1" ht="17.1" customHeight="1" spans="1:4">
      <c r="A12" s="102"/>
      <c r="B12" s="104"/>
      <c r="C12" s="102" t="s">
        <v>2512</v>
      </c>
      <c r="D12" s="103">
        <v>0</v>
      </c>
    </row>
    <row r="13" s="54" customFormat="1" ht="17.1" customHeight="1" spans="1:4">
      <c r="A13" s="102"/>
      <c r="B13" s="104"/>
      <c r="C13" s="102" t="s">
        <v>2513</v>
      </c>
      <c r="D13" s="103">
        <v>0</v>
      </c>
    </row>
    <row r="14" s="54" customFormat="1" ht="17.1" customHeight="1" spans="1:4">
      <c r="A14" s="102" t="s">
        <v>2514</v>
      </c>
      <c r="B14" s="103">
        <v>0</v>
      </c>
      <c r="C14" s="102" t="s">
        <v>2515</v>
      </c>
      <c r="D14" s="103">
        <v>0</v>
      </c>
    </row>
    <row r="15" s="54" customFormat="1" ht="17.1" customHeight="1" spans="1:4">
      <c r="A15" s="102"/>
      <c r="B15" s="104"/>
      <c r="C15" s="102" t="s">
        <v>2516</v>
      </c>
      <c r="D15" s="103">
        <v>0</v>
      </c>
    </row>
    <row r="16" s="54" customFormat="1" ht="17.1" customHeight="1" spans="1:4">
      <c r="A16" s="102"/>
      <c r="B16" s="104"/>
      <c r="C16" s="102" t="s">
        <v>2517</v>
      </c>
      <c r="D16" s="103">
        <v>0</v>
      </c>
    </row>
    <row r="17" s="54" customFormat="1" ht="17.1" customHeight="1" spans="1:4">
      <c r="A17" s="102"/>
      <c r="B17" s="104"/>
      <c r="C17" s="102" t="s">
        <v>2518</v>
      </c>
      <c r="D17" s="103">
        <v>0</v>
      </c>
    </row>
    <row r="18" s="54" customFormat="1" ht="17.1" customHeight="1" spans="1:4">
      <c r="A18" s="102" t="s">
        <v>2519</v>
      </c>
      <c r="B18" s="103">
        <v>0</v>
      </c>
      <c r="C18" s="102" t="s">
        <v>2520</v>
      </c>
      <c r="D18" s="103">
        <v>0</v>
      </c>
    </row>
    <row r="19" s="54" customFormat="1" ht="17.1" customHeight="1" spans="1:4">
      <c r="A19" s="102"/>
      <c r="B19" s="104"/>
      <c r="C19" s="102" t="s">
        <v>2521</v>
      </c>
      <c r="D19" s="103">
        <v>0</v>
      </c>
    </row>
    <row r="20" s="54" customFormat="1" ht="17.1" customHeight="1" spans="1:4">
      <c r="A20" s="102"/>
      <c r="B20" s="104"/>
      <c r="C20" s="102" t="s">
        <v>2293</v>
      </c>
      <c r="D20" s="103">
        <v>0</v>
      </c>
    </row>
    <row r="21" s="54" customFormat="1" ht="17.1" customHeight="1" spans="1:4">
      <c r="A21" s="102"/>
      <c r="B21" s="104"/>
      <c r="C21" s="102" t="s">
        <v>2294</v>
      </c>
      <c r="D21" s="103">
        <v>0</v>
      </c>
    </row>
    <row r="22" s="54" customFormat="1" ht="17.1" customHeight="1" spans="1:4">
      <c r="A22" s="102"/>
      <c r="B22" s="104"/>
      <c r="C22" s="102" t="s">
        <v>2297</v>
      </c>
      <c r="D22" s="103">
        <v>0</v>
      </c>
    </row>
    <row r="23" s="54" customFormat="1" ht="17.1" customHeight="1" spans="1:4">
      <c r="A23" s="102"/>
      <c r="B23" s="104"/>
      <c r="C23" s="102" t="s">
        <v>2522</v>
      </c>
      <c r="D23" s="103">
        <v>0</v>
      </c>
    </row>
    <row r="24" s="54" customFormat="1" ht="17.1" customHeight="1" spans="1:4">
      <c r="A24" s="102"/>
      <c r="B24" s="104"/>
      <c r="C24" s="102" t="s">
        <v>2523</v>
      </c>
      <c r="D24" s="103">
        <v>0</v>
      </c>
    </row>
    <row r="25" s="54" customFormat="1" ht="17.1" customHeight="1" spans="1:4">
      <c r="A25" s="102" t="s">
        <v>2524</v>
      </c>
      <c r="B25" s="103">
        <v>0</v>
      </c>
      <c r="C25" s="102" t="s">
        <v>2525</v>
      </c>
      <c r="D25" s="103">
        <v>0</v>
      </c>
    </row>
    <row r="26" s="54" customFormat="1" ht="17.1" customHeight="1" spans="1:4">
      <c r="A26" s="102"/>
      <c r="B26" s="104"/>
      <c r="C26" s="102" t="s">
        <v>2526</v>
      </c>
      <c r="D26" s="103">
        <v>0</v>
      </c>
    </row>
    <row r="27" s="54" customFormat="1" ht="17.1" customHeight="1" spans="1:4">
      <c r="A27" s="102"/>
      <c r="B27" s="104"/>
      <c r="C27" s="102" t="s">
        <v>2527</v>
      </c>
      <c r="D27" s="103">
        <v>0</v>
      </c>
    </row>
    <row r="28" s="54" customFormat="1" ht="17.1" customHeight="1" spans="1:4">
      <c r="A28" s="102"/>
      <c r="B28" s="104"/>
      <c r="C28" s="102" t="s">
        <v>2528</v>
      </c>
      <c r="D28" s="103">
        <v>0</v>
      </c>
    </row>
    <row r="29" s="54" customFormat="1" ht="17.1" customHeight="1" spans="1:4">
      <c r="A29" s="102"/>
      <c r="B29" s="104"/>
      <c r="C29" s="102" t="s">
        <v>2529</v>
      </c>
      <c r="D29" s="103">
        <v>0</v>
      </c>
    </row>
    <row r="30" s="54" customFormat="1" ht="17.1" customHeight="1" spans="1:4">
      <c r="A30" s="102" t="s">
        <v>2530</v>
      </c>
      <c r="B30" s="103">
        <v>192980</v>
      </c>
      <c r="C30" s="102" t="s">
        <v>2531</v>
      </c>
      <c r="D30" s="103">
        <v>169561</v>
      </c>
    </row>
    <row r="31" s="54" customFormat="1" ht="17.1" customHeight="1" spans="1:4">
      <c r="A31" s="102" t="s">
        <v>2532</v>
      </c>
      <c r="B31" s="103">
        <v>192806</v>
      </c>
      <c r="C31" s="102" t="s">
        <v>2533</v>
      </c>
      <c r="D31" s="103">
        <v>163767</v>
      </c>
    </row>
    <row r="32" s="54" customFormat="1" ht="17.1" customHeight="1" spans="1:4">
      <c r="A32" s="102" t="s">
        <v>2534</v>
      </c>
      <c r="B32" s="103">
        <v>0</v>
      </c>
      <c r="C32" s="102" t="s">
        <v>2311</v>
      </c>
      <c r="D32" s="103">
        <v>90554</v>
      </c>
    </row>
    <row r="33" s="54" customFormat="1" ht="17.1" customHeight="1" spans="1:4">
      <c r="A33" s="102" t="s">
        <v>2535</v>
      </c>
      <c r="B33" s="103">
        <v>0</v>
      </c>
      <c r="C33" s="102" t="s">
        <v>2312</v>
      </c>
      <c r="D33" s="103">
        <v>31482</v>
      </c>
    </row>
    <row r="34" s="54" customFormat="1" ht="17.1" customHeight="1" spans="1:4">
      <c r="A34" s="102" t="s">
        <v>2536</v>
      </c>
      <c r="B34" s="103">
        <v>0</v>
      </c>
      <c r="C34" s="102" t="s">
        <v>2313</v>
      </c>
      <c r="D34" s="103">
        <v>11983</v>
      </c>
    </row>
    <row r="35" s="54" customFormat="1" ht="17.1" customHeight="1" spans="1:4">
      <c r="A35" s="102" t="s">
        <v>2537</v>
      </c>
      <c r="B35" s="103">
        <v>174</v>
      </c>
      <c r="C35" s="102" t="s">
        <v>2314</v>
      </c>
      <c r="D35" s="103">
        <v>0</v>
      </c>
    </row>
    <row r="36" s="54" customFormat="1" ht="17.1" customHeight="1" spans="1:4">
      <c r="A36" s="102"/>
      <c r="B36" s="104"/>
      <c r="C36" s="102" t="s">
        <v>2315</v>
      </c>
      <c r="D36" s="103">
        <v>4775</v>
      </c>
    </row>
    <row r="37" s="54" customFormat="1" ht="17.1" customHeight="1" spans="1:4">
      <c r="A37" s="102"/>
      <c r="B37" s="104"/>
      <c r="C37" s="102" t="s">
        <v>2316</v>
      </c>
      <c r="D37" s="103">
        <v>12540</v>
      </c>
    </row>
    <row r="38" s="54" customFormat="1" ht="17.1" customHeight="1" spans="1:4">
      <c r="A38" s="102"/>
      <c r="B38" s="104"/>
      <c r="C38" s="102" t="s">
        <v>2317</v>
      </c>
      <c r="D38" s="103">
        <v>0</v>
      </c>
    </row>
    <row r="39" s="54" customFormat="1" ht="17.1" customHeight="1" spans="1:4">
      <c r="A39" s="102"/>
      <c r="B39" s="104"/>
      <c r="C39" s="102" t="s">
        <v>2318</v>
      </c>
      <c r="D39" s="103">
        <v>0</v>
      </c>
    </row>
    <row r="40" s="54" customFormat="1" ht="17.1" customHeight="1" spans="1:4">
      <c r="A40" s="102"/>
      <c r="B40" s="104"/>
      <c r="C40" s="102" t="s">
        <v>2319</v>
      </c>
      <c r="D40" s="103">
        <v>8636</v>
      </c>
    </row>
    <row r="41" s="54" customFormat="1" ht="17.1" customHeight="1" spans="1:4">
      <c r="A41" s="102"/>
      <c r="B41" s="104"/>
      <c r="C41" s="102" t="s">
        <v>2320</v>
      </c>
      <c r="D41" s="103">
        <v>3000</v>
      </c>
    </row>
    <row r="42" s="54" customFormat="1" ht="17.1" customHeight="1" spans="1:4">
      <c r="A42" s="102"/>
      <c r="B42" s="104"/>
      <c r="C42" s="102" t="s">
        <v>1734</v>
      </c>
      <c r="D42" s="103">
        <v>0</v>
      </c>
    </row>
    <row r="43" s="54" customFormat="1" ht="17.1" customHeight="1" spans="1:4">
      <c r="A43" s="102"/>
      <c r="B43" s="104"/>
      <c r="C43" s="102" t="s">
        <v>2321</v>
      </c>
      <c r="D43" s="103">
        <v>797</v>
      </c>
    </row>
    <row r="44" s="54" customFormat="1" ht="17.1" customHeight="1" spans="1:4">
      <c r="A44" s="102"/>
      <c r="B44" s="104"/>
      <c r="C44" s="102" t="s">
        <v>2538</v>
      </c>
      <c r="D44" s="103">
        <v>13000</v>
      </c>
    </row>
    <row r="45" s="54" customFormat="1" ht="17.1" customHeight="1" spans="1:4">
      <c r="A45" s="102"/>
      <c r="B45" s="104"/>
      <c r="C45" s="102" t="s">
        <v>2311</v>
      </c>
      <c r="D45" s="103">
        <v>13000</v>
      </c>
    </row>
    <row r="46" s="54" customFormat="1" ht="17.1" customHeight="1" spans="1:4">
      <c r="A46" s="102"/>
      <c r="B46" s="104"/>
      <c r="C46" s="102" t="s">
        <v>2539</v>
      </c>
      <c r="D46" s="103">
        <v>2500</v>
      </c>
    </row>
    <row r="47" s="54" customFormat="1" ht="17.1" customHeight="1" spans="1:4">
      <c r="A47" s="102"/>
      <c r="B47" s="104"/>
      <c r="C47" s="102" t="s">
        <v>2540</v>
      </c>
      <c r="D47" s="103">
        <v>2500</v>
      </c>
    </row>
    <row r="48" s="54" customFormat="1" ht="17.1" customHeight="1" spans="1:4">
      <c r="A48" s="102"/>
      <c r="B48" s="104"/>
      <c r="C48" s="102" t="s">
        <v>2541</v>
      </c>
      <c r="D48" s="103">
        <v>0</v>
      </c>
    </row>
    <row r="49" s="54" customFormat="1" ht="17.1" customHeight="1" spans="1:4">
      <c r="A49" s="102" t="s">
        <v>2542</v>
      </c>
      <c r="B49" s="103">
        <v>0</v>
      </c>
      <c r="C49" s="102" t="s">
        <v>2543</v>
      </c>
      <c r="D49" s="103">
        <v>0</v>
      </c>
    </row>
    <row r="50" s="54" customFormat="1" ht="17.1" customHeight="1" spans="1:4">
      <c r="A50" s="102"/>
      <c r="B50" s="104"/>
      <c r="C50" s="102" t="s">
        <v>2544</v>
      </c>
      <c r="D50" s="103">
        <v>0</v>
      </c>
    </row>
    <row r="51" s="54" customFormat="1" ht="17.1" customHeight="1" spans="1:4">
      <c r="A51" s="102"/>
      <c r="B51" s="104"/>
      <c r="C51" s="102" t="s">
        <v>2326</v>
      </c>
      <c r="D51" s="103">
        <v>0</v>
      </c>
    </row>
    <row r="52" s="54" customFormat="1" ht="17.1" customHeight="1" spans="1:4">
      <c r="A52" s="102"/>
      <c r="B52" s="104"/>
      <c r="C52" s="102" t="s">
        <v>2327</v>
      </c>
      <c r="D52" s="103">
        <v>0</v>
      </c>
    </row>
    <row r="53" s="54" customFormat="1" ht="17.1" customHeight="1" spans="1:4">
      <c r="A53" s="102"/>
      <c r="B53" s="104"/>
      <c r="C53" s="102" t="s">
        <v>2328</v>
      </c>
      <c r="D53" s="103">
        <v>0</v>
      </c>
    </row>
    <row r="54" s="54" customFormat="1" ht="17.1" customHeight="1" spans="1:4">
      <c r="A54" s="102"/>
      <c r="B54" s="104"/>
      <c r="C54" s="102" t="s">
        <v>2329</v>
      </c>
      <c r="D54" s="103">
        <v>0</v>
      </c>
    </row>
    <row r="55" s="54" customFormat="1" ht="17.1" customHeight="1" spans="1:4">
      <c r="A55" s="102"/>
      <c r="B55" s="104"/>
      <c r="C55" s="102" t="s">
        <v>2545</v>
      </c>
      <c r="D55" s="103">
        <v>0</v>
      </c>
    </row>
    <row r="56" s="54" customFormat="1" ht="17.1" customHeight="1" spans="1:4">
      <c r="A56" s="102"/>
      <c r="B56" s="104"/>
      <c r="C56" s="102" t="s">
        <v>2546</v>
      </c>
      <c r="D56" s="103">
        <v>0</v>
      </c>
    </row>
    <row r="57" s="54" customFormat="1" ht="17.1" customHeight="1" spans="1:4">
      <c r="A57" s="102"/>
      <c r="B57" s="104"/>
      <c r="C57" s="102" t="s">
        <v>2547</v>
      </c>
      <c r="D57" s="103">
        <v>0</v>
      </c>
    </row>
    <row r="58" s="54" customFormat="1" ht="17.1" customHeight="1" spans="1:4">
      <c r="A58" s="102" t="s">
        <v>2548</v>
      </c>
      <c r="B58" s="103">
        <v>5038</v>
      </c>
      <c r="C58" s="102" t="s">
        <v>2549</v>
      </c>
      <c r="D58" s="103">
        <v>0</v>
      </c>
    </row>
    <row r="59" s="54" customFormat="1" ht="17.1" customHeight="1" spans="1:4">
      <c r="A59" s="102"/>
      <c r="B59" s="104"/>
      <c r="C59" s="102" t="s">
        <v>2550</v>
      </c>
      <c r="D59" s="103">
        <v>0</v>
      </c>
    </row>
    <row r="60" s="54" customFormat="1" ht="17.1" customHeight="1" spans="1:4">
      <c r="A60" s="102"/>
      <c r="B60" s="104"/>
      <c r="C60" s="102" t="s">
        <v>2311</v>
      </c>
      <c r="D60" s="103">
        <v>0</v>
      </c>
    </row>
    <row r="61" s="54" customFormat="1" ht="17.1" customHeight="1" spans="1:4">
      <c r="A61" s="102"/>
      <c r="B61" s="104"/>
      <c r="C61" s="102" t="s">
        <v>2312</v>
      </c>
      <c r="D61" s="103">
        <v>0</v>
      </c>
    </row>
    <row r="62" s="54" customFormat="1" ht="17.1" customHeight="1" spans="1:4">
      <c r="A62" s="102"/>
      <c r="B62" s="104"/>
      <c r="C62" s="102" t="s">
        <v>2323</v>
      </c>
      <c r="D62" s="103">
        <v>0</v>
      </c>
    </row>
    <row r="63" s="54" customFormat="1" ht="17.1" customHeight="1" spans="1:4">
      <c r="A63" s="102"/>
      <c r="B63" s="104"/>
      <c r="C63" s="102" t="s">
        <v>2551</v>
      </c>
      <c r="D63" s="103">
        <v>0</v>
      </c>
    </row>
    <row r="64" s="54" customFormat="1" ht="17.1" customHeight="1" spans="1:4">
      <c r="A64" s="102"/>
      <c r="B64" s="104"/>
      <c r="C64" s="102" t="s">
        <v>2552</v>
      </c>
      <c r="D64" s="103">
        <v>0</v>
      </c>
    </row>
    <row r="65" s="54" customFormat="1" ht="17.1" customHeight="1" spans="1:4">
      <c r="A65" s="102" t="s">
        <v>2553</v>
      </c>
      <c r="B65" s="103">
        <v>1059</v>
      </c>
      <c r="C65" s="102" t="s">
        <v>2554</v>
      </c>
      <c r="D65" s="103">
        <v>0</v>
      </c>
    </row>
    <row r="66" s="54" customFormat="1" ht="17.1" customHeight="1" spans="1:4">
      <c r="A66" s="102"/>
      <c r="B66" s="104"/>
      <c r="C66" s="102" t="s">
        <v>2555</v>
      </c>
      <c r="D66" s="103">
        <v>0</v>
      </c>
    </row>
    <row r="67" s="54" customFormat="1" ht="17.1" customHeight="1" spans="1:4">
      <c r="A67" s="102"/>
      <c r="B67" s="104"/>
      <c r="C67" s="102" t="s">
        <v>2556</v>
      </c>
      <c r="D67" s="103">
        <v>0</v>
      </c>
    </row>
    <row r="68" s="54" customFormat="1" ht="17.1" customHeight="1" spans="1:4">
      <c r="A68" s="102"/>
      <c r="B68" s="104"/>
      <c r="C68" s="102" t="s">
        <v>2557</v>
      </c>
      <c r="D68" s="103">
        <v>0</v>
      </c>
    </row>
    <row r="69" s="54" customFormat="1" ht="17.1" customHeight="1" spans="1:4">
      <c r="A69" s="102" t="s">
        <v>2558</v>
      </c>
      <c r="B69" s="103">
        <v>10747</v>
      </c>
      <c r="C69" s="102" t="s">
        <v>2559</v>
      </c>
      <c r="D69" s="103">
        <v>10206</v>
      </c>
    </row>
    <row r="70" s="54" customFormat="1" ht="17.1" customHeight="1" spans="1:4">
      <c r="A70" s="102"/>
      <c r="B70" s="104"/>
      <c r="C70" s="102" t="s">
        <v>2325</v>
      </c>
      <c r="D70" s="103">
        <v>10206</v>
      </c>
    </row>
    <row r="71" s="54" customFormat="1" ht="17.1" customHeight="1" spans="1:4">
      <c r="A71" s="102"/>
      <c r="B71" s="104"/>
      <c r="C71" s="102" t="s">
        <v>2326</v>
      </c>
      <c r="D71" s="103">
        <v>6268</v>
      </c>
    </row>
    <row r="72" s="54" customFormat="1" ht="17.1" customHeight="1" spans="1:4">
      <c r="A72" s="102"/>
      <c r="B72" s="104"/>
      <c r="C72" s="102" t="s">
        <v>2327</v>
      </c>
      <c r="D72" s="103">
        <v>3922</v>
      </c>
    </row>
    <row r="73" s="54" customFormat="1" ht="17.1" customHeight="1" spans="1:4">
      <c r="A73" s="102"/>
      <c r="B73" s="104"/>
      <c r="C73" s="102" t="s">
        <v>2328</v>
      </c>
      <c r="D73" s="103">
        <v>0</v>
      </c>
    </row>
    <row r="74" s="54" customFormat="1" ht="17.1" customHeight="1" spans="1:4">
      <c r="A74" s="102"/>
      <c r="B74" s="104"/>
      <c r="C74" s="102" t="s">
        <v>2329</v>
      </c>
      <c r="D74" s="103">
        <v>16</v>
      </c>
    </row>
    <row r="75" s="54" customFormat="1" ht="17.1" customHeight="1" spans="1:4">
      <c r="A75" s="102"/>
      <c r="B75" s="104"/>
      <c r="C75" s="102" t="s">
        <v>2330</v>
      </c>
      <c r="D75" s="103">
        <v>0</v>
      </c>
    </row>
    <row r="76" s="54" customFormat="1" ht="17.1" customHeight="1" spans="1:4">
      <c r="A76" s="102"/>
      <c r="B76" s="104"/>
      <c r="C76" s="102" t="s">
        <v>2560</v>
      </c>
      <c r="D76" s="103">
        <v>0</v>
      </c>
    </row>
    <row r="77" s="54" customFormat="1" ht="17.1" customHeight="1" spans="1:4">
      <c r="A77" s="102"/>
      <c r="B77" s="104"/>
      <c r="C77" s="102" t="s">
        <v>2561</v>
      </c>
      <c r="D77" s="103">
        <v>0</v>
      </c>
    </row>
    <row r="78" s="54" customFormat="1" ht="17.1" customHeight="1" spans="1:4">
      <c r="A78" s="102" t="s">
        <v>2562</v>
      </c>
      <c r="B78" s="103">
        <v>0</v>
      </c>
      <c r="C78" s="102" t="s">
        <v>2563</v>
      </c>
      <c r="D78" s="103">
        <v>0</v>
      </c>
    </row>
    <row r="79" s="54" customFormat="1" ht="17.1" customHeight="1" spans="1:4">
      <c r="A79" s="102"/>
      <c r="B79" s="104"/>
      <c r="C79" s="102" t="s">
        <v>2564</v>
      </c>
      <c r="D79" s="103">
        <v>0</v>
      </c>
    </row>
    <row r="80" s="54" customFormat="1" ht="17.1" customHeight="1" spans="1:4">
      <c r="A80" s="102"/>
      <c r="B80" s="104"/>
      <c r="C80" s="102" t="s">
        <v>2332</v>
      </c>
      <c r="D80" s="103">
        <v>0</v>
      </c>
    </row>
    <row r="81" s="54" customFormat="1" ht="17.1" customHeight="1" spans="1:4">
      <c r="A81" s="102"/>
      <c r="B81" s="104"/>
      <c r="C81" s="102" t="s">
        <v>2333</v>
      </c>
      <c r="D81" s="103">
        <v>0</v>
      </c>
    </row>
    <row r="82" s="54" customFormat="1" ht="17.1" customHeight="1" spans="1:4">
      <c r="A82" s="102"/>
      <c r="B82" s="104"/>
      <c r="C82" s="102" t="s">
        <v>2334</v>
      </c>
      <c r="D82" s="103">
        <v>0</v>
      </c>
    </row>
    <row r="83" s="54" customFormat="1" ht="17.1" customHeight="1" spans="1:4">
      <c r="A83" s="102"/>
      <c r="B83" s="104"/>
      <c r="C83" s="102" t="s">
        <v>2565</v>
      </c>
      <c r="D83" s="103">
        <v>0</v>
      </c>
    </row>
    <row r="84" s="54" customFormat="1" ht="17.1" customHeight="1" spans="1:4">
      <c r="A84" s="102"/>
      <c r="B84" s="104"/>
      <c r="C84" s="102" t="s">
        <v>2566</v>
      </c>
      <c r="D84" s="103">
        <v>0</v>
      </c>
    </row>
    <row r="85" s="54" customFormat="1" ht="17.1" customHeight="1" spans="1:4">
      <c r="A85" s="102" t="s">
        <v>2567</v>
      </c>
      <c r="B85" s="103">
        <v>0</v>
      </c>
      <c r="C85" s="102" t="s">
        <v>2568</v>
      </c>
      <c r="D85" s="103">
        <v>0</v>
      </c>
    </row>
    <row r="86" s="54" customFormat="1" ht="17.1" customHeight="1" spans="1:4">
      <c r="A86" s="102" t="s">
        <v>2569</v>
      </c>
      <c r="B86" s="103">
        <v>0</v>
      </c>
      <c r="C86" s="102" t="s">
        <v>2570</v>
      </c>
      <c r="D86" s="103">
        <v>0</v>
      </c>
    </row>
    <row r="87" s="54" customFormat="1" ht="17.1" customHeight="1" spans="1:4">
      <c r="A87" s="102" t="s">
        <v>2571</v>
      </c>
      <c r="B87" s="103">
        <v>0</v>
      </c>
      <c r="C87" s="102" t="s">
        <v>2294</v>
      </c>
      <c r="D87" s="103">
        <v>0</v>
      </c>
    </row>
    <row r="88" s="54" customFormat="1" ht="17.1" customHeight="1" spans="1:4">
      <c r="A88" s="102"/>
      <c r="B88" s="104"/>
      <c r="C88" s="102" t="s">
        <v>2358</v>
      </c>
      <c r="D88" s="103">
        <v>0</v>
      </c>
    </row>
    <row r="89" s="54" customFormat="1" ht="17.1" customHeight="1" spans="1:4">
      <c r="A89" s="102"/>
      <c r="B89" s="104"/>
      <c r="C89" s="102" t="s">
        <v>2359</v>
      </c>
      <c r="D89" s="103">
        <v>0</v>
      </c>
    </row>
    <row r="90" s="54" customFormat="1" ht="17.1" customHeight="1" spans="1:4">
      <c r="A90" s="102"/>
      <c r="B90" s="104"/>
      <c r="C90" s="102" t="s">
        <v>2360</v>
      </c>
      <c r="D90" s="103">
        <v>0</v>
      </c>
    </row>
    <row r="91" s="54" customFormat="1" ht="17.1" customHeight="1" spans="1:4">
      <c r="A91" s="102"/>
      <c r="B91" s="104"/>
      <c r="C91" s="102" t="s">
        <v>2572</v>
      </c>
      <c r="D91" s="103">
        <v>0</v>
      </c>
    </row>
    <row r="92" s="54" customFormat="1" ht="17.1" customHeight="1" spans="1:4">
      <c r="A92" s="102"/>
      <c r="B92" s="104"/>
      <c r="C92" s="102" t="s">
        <v>2573</v>
      </c>
      <c r="D92" s="103">
        <v>0</v>
      </c>
    </row>
    <row r="93" s="54" customFormat="1" ht="17.1" customHeight="1" spans="1:4">
      <c r="A93" s="102" t="s">
        <v>2574</v>
      </c>
      <c r="B93" s="103">
        <v>0</v>
      </c>
      <c r="C93" s="102" t="s">
        <v>2575</v>
      </c>
      <c r="D93" s="103">
        <v>0</v>
      </c>
    </row>
    <row r="94" s="54" customFormat="1" ht="17.1" customHeight="1" spans="1:4">
      <c r="A94" s="102"/>
      <c r="B94" s="104"/>
      <c r="C94" s="102" t="s">
        <v>2517</v>
      </c>
      <c r="D94" s="103">
        <v>0</v>
      </c>
    </row>
    <row r="95" s="54" customFormat="1" ht="17.1" customHeight="1" spans="1:4">
      <c r="A95" s="102"/>
      <c r="B95" s="104"/>
      <c r="C95" s="102" t="s">
        <v>2576</v>
      </c>
      <c r="D95" s="103">
        <v>0</v>
      </c>
    </row>
    <row r="96" s="54" customFormat="1" ht="17.1" customHeight="1" spans="1:4">
      <c r="A96" s="102"/>
      <c r="B96" s="104"/>
      <c r="C96" s="102" t="s">
        <v>2577</v>
      </c>
      <c r="D96" s="103">
        <v>0</v>
      </c>
    </row>
    <row r="97" s="54" customFormat="1" ht="17.1" customHeight="1" spans="1:4">
      <c r="A97" s="102"/>
      <c r="B97" s="104"/>
      <c r="C97" s="102" t="s">
        <v>2578</v>
      </c>
      <c r="D97" s="103">
        <v>0</v>
      </c>
    </row>
    <row r="98" s="54" customFormat="1" ht="17.1" customHeight="1" spans="1:4">
      <c r="A98" s="102" t="s">
        <v>2579</v>
      </c>
      <c r="B98" s="103">
        <v>0</v>
      </c>
      <c r="C98" s="102" t="s">
        <v>2580</v>
      </c>
      <c r="D98" s="103">
        <v>0</v>
      </c>
    </row>
    <row r="99" s="54" customFormat="1" ht="17.1" customHeight="1" spans="1:4">
      <c r="A99" s="102" t="s">
        <v>2581</v>
      </c>
      <c r="B99" s="103">
        <v>0</v>
      </c>
      <c r="C99" s="102" t="s">
        <v>2582</v>
      </c>
      <c r="D99" s="103">
        <v>0</v>
      </c>
    </row>
    <row r="100" s="54" customFormat="1" ht="17.1" customHeight="1" spans="1:4">
      <c r="A100" s="102" t="s">
        <v>2583</v>
      </c>
      <c r="B100" s="103">
        <v>0</v>
      </c>
      <c r="C100" s="102" t="s">
        <v>1509</v>
      </c>
      <c r="D100" s="103">
        <v>0</v>
      </c>
    </row>
    <row r="101" s="54" customFormat="1" ht="17.1" customHeight="1" spans="1:4">
      <c r="A101" s="102" t="s">
        <v>2584</v>
      </c>
      <c r="B101" s="103">
        <v>0</v>
      </c>
      <c r="C101" s="102" t="s">
        <v>2585</v>
      </c>
      <c r="D101" s="103">
        <v>0</v>
      </c>
    </row>
    <row r="102" s="54" customFormat="1" ht="17.1" customHeight="1" spans="1:4">
      <c r="A102" s="102"/>
      <c r="B102" s="104"/>
      <c r="C102" s="102" t="s">
        <v>2366</v>
      </c>
      <c r="D102" s="103">
        <v>0</v>
      </c>
    </row>
    <row r="103" s="54" customFormat="1" ht="17.1" customHeight="1" spans="1:4">
      <c r="A103" s="102"/>
      <c r="B103" s="104"/>
      <c r="C103" s="102" t="s">
        <v>2367</v>
      </c>
      <c r="D103" s="103">
        <v>0</v>
      </c>
    </row>
    <row r="104" s="54" customFormat="1" ht="17.1" customHeight="1" spans="1:4">
      <c r="A104" s="102"/>
      <c r="B104" s="104"/>
      <c r="C104" s="102" t="s">
        <v>2586</v>
      </c>
      <c r="D104" s="103">
        <v>0</v>
      </c>
    </row>
    <row r="105" s="54" customFormat="1" ht="17.1" customHeight="1" spans="1:4">
      <c r="A105" s="102"/>
      <c r="B105" s="104"/>
      <c r="C105" s="102" t="s">
        <v>2587</v>
      </c>
      <c r="D105" s="103">
        <v>0</v>
      </c>
    </row>
    <row r="106" s="54" customFormat="1" ht="17.1" customHeight="1" spans="1:4">
      <c r="A106" s="102" t="s">
        <v>2588</v>
      </c>
      <c r="B106" s="103">
        <v>0</v>
      </c>
      <c r="C106" s="106" t="s">
        <v>2589</v>
      </c>
      <c r="D106" s="103">
        <v>0</v>
      </c>
    </row>
    <row r="107" s="54" customFormat="1" ht="17.1" customHeight="1" spans="1:4">
      <c r="A107" s="102"/>
      <c r="B107" s="104"/>
      <c r="C107" s="107" t="s">
        <v>2590</v>
      </c>
      <c r="D107" s="103">
        <v>0</v>
      </c>
    </row>
    <row r="108" s="54" customFormat="1" ht="17.1" customHeight="1" spans="1:4">
      <c r="A108" s="102"/>
      <c r="B108" s="104"/>
      <c r="C108" s="109" t="s">
        <v>1542</v>
      </c>
      <c r="D108" s="103">
        <v>0</v>
      </c>
    </row>
    <row r="109" s="54" customFormat="1" ht="17.1" customHeight="1" spans="1:4">
      <c r="A109" s="102"/>
      <c r="B109" s="104"/>
      <c r="C109" s="102" t="s">
        <v>1543</v>
      </c>
      <c r="D109" s="103">
        <v>0</v>
      </c>
    </row>
    <row r="110" s="54" customFormat="1" ht="17.1" customHeight="1" spans="1:4">
      <c r="A110" s="102"/>
      <c r="B110" s="104"/>
      <c r="C110" s="102" t="s">
        <v>2377</v>
      </c>
      <c r="D110" s="103">
        <v>0</v>
      </c>
    </row>
    <row r="111" s="54" customFormat="1" ht="17.1" customHeight="1" spans="1:4">
      <c r="A111" s="102"/>
      <c r="B111" s="104"/>
      <c r="C111" s="102" t="s">
        <v>2378</v>
      </c>
      <c r="D111" s="103">
        <v>0</v>
      </c>
    </row>
    <row r="112" s="54" customFormat="1" ht="17.1" customHeight="1" spans="1:4">
      <c r="A112" s="102"/>
      <c r="B112" s="104"/>
      <c r="C112" s="102" t="s">
        <v>2591</v>
      </c>
      <c r="D112" s="103">
        <v>0</v>
      </c>
    </row>
    <row r="113" s="54" customFormat="1" ht="17.1" customHeight="1" spans="1:4">
      <c r="A113" s="102"/>
      <c r="B113" s="104"/>
      <c r="C113" s="102" t="s">
        <v>2592</v>
      </c>
      <c r="D113" s="103">
        <v>0</v>
      </c>
    </row>
    <row r="114" s="54" customFormat="1" ht="17.1" customHeight="1" spans="1:4">
      <c r="A114" s="102" t="s">
        <v>2593</v>
      </c>
      <c r="B114" s="103">
        <v>0</v>
      </c>
      <c r="C114" s="102" t="s">
        <v>2594</v>
      </c>
      <c r="D114" s="103">
        <v>0</v>
      </c>
    </row>
    <row r="115" s="54" customFormat="1" ht="17.1" customHeight="1" spans="1:4">
      <c r="A115" s="102"/>
      <c r="B115" s="104"/>
      <c r="C115" s="102" t="s">
        <v>2595</v>
      </c>
      <c r="D115" s="103">
        <v>0</v>
      </c>
    </row>
    <row r="116" s="54" customFormat="1" ht="17.1" customHeight="1" spans="1:4">
      <c r="A116" s="102"/>
      <c r="B116" s="104"/>
      <c r="C116" s="102" t="s">
        <v>2377</v>
      </c>
      <c r="D116" s="103">
        <v>0</v>
      </c>
    </row>
    <row r="117" s="54" customFormat="1" ht="17.1" customHeight="1" spans="1:4">
      <c r="A117" s="102"/>
      <c r="B117" s="104"/>
      <c r="C117" s="102" t="s">
        <v>2380</v>
      </c>
      <c r="D117" s="103">
        <v>0</v>
      </c>
    </row>
    <row r="118" s="54" customFormat="1" ht="17.1" customHeight="1" spans="1:4">
      <c r="A118" s="102"/>
      <c r="B118" s="104"/>
      <c r="C118" s="102" t="s">
        <v>2381</v>
      </c>
      <c r="D118" s="103">
        <v>0</v>
      </c>
    </row>
    <row r="119" s="54" customFormat="1" ht="17.1" customHeight="1" spans="1:4">
      <c r="A119" s="102"/>
      <c r="B119" s="104"/>
      <c r="C119" s="102" t="s">
        <v>2382</v>
      </c>
      <c r="D119" s="103">
        <v>0</v>
      </c>
    </row>
    <row r="120" s="54" customFormat="1" ht="17.1" customHeight="1" spans="1:4">
      <c r="A120" s="102"/>
      <c r="B120" s="104"/>
      <c r="C120" s="102" t="s">
        <v>2596</v>
      </c>
      <c r="D120" s="103">
        <v>0</v>
      </c>
    </row>
    <row r="121" s="54" customFormat="1" ht="17.1" customHeight="1" spans="1:4">
      <c r="A121" s="102"/>
      <c r="B121" s="104"/>
      <c r="C121" s="102" t="s">
        <v>2597</v>
      </c>
      <c r="D121" s="103">
        <v>0</v>
      </c>
    </row>
    <row r="122" s="54" customFormat="1" ht="17.1" customHeight="1" spans="1:4">
      <c r="A122" s="102" t="s">
        <v>2598</v>
      </c>
      <c r="B122" s="103">
        <v>0</v>
      </c>
      <c r="C122" s="102" t="s">
        <v>2599</v>
      </c>
      <c r="D122" s="103">
        <v>0</v>
      </c>
    </row>
    <row r="123" s="54" customFormat="1" ht="17.1" customHeight="1" spans="1:4">
      <c r="A123" s="102"/>
      <c r="B123" s="104"/>
      <c r="C123" s="102" t="s">
        <v>2600</v>
      </c>
      <c r="D123" s="103">
        <v>0</v>
      </c>
    </row>
    <row r="124" s="54" customFormat="1" ht="17.1" customHeight="1" spans="1:4">
      <c r="A124" s="102"/>
      <c r="B124" s="104"/>
      <c r="C124" s="102" t="s">
        <v>1549</v>
      </c>
      <c r="D124" s="103">
        <v>0</v>
      </c>
    </row>
    <row r="125" s="54" customFormat="1" ht="17.1" customHeight="1" spans="1:4">
      <c r="A125" s="102"/>
      <c r="B125" s="104"/>
      <c r="C125" s="102" t="s">
        <v>2384</v>
      </c>
      <c r="D125" s="103">
        <v>0</v>
      </c>
    </row>
    <row r="126" s="54" customFormat="1" ht="17.1" customHeight="1" spans="1:4">
      <c r="A126" s="102"/>
      <c r="B126" s="104"/>
      <c r="C126" s="102" t="s">
        <v>2385</v>
      </c>
      <c r="D126" s="103">
        <v>0</v>
      </c>
    </row>
    <row r="127" s="54" customFormat="1" ht="17.1" customHeight="1" spans="1:4">
      <c r="A127" s="102"/>
      <c r="B127" s="104"/>
      <c r="C127" s="102" t="s">
        <v>2386</v>
      </c>
      <c r="D127" s="103">
        <v>0</v>
      </c>
    </row>
    <row r="128" s="54" customFormat="1" ht="17.1" customHeight="1" spans="1:4">
      <c r="A128" s="102"/>
      <c r="B128" s="104"/>
      <c r="C128" s="102" t="s">
        <v>2601</v>
      </c>
      <c r="D128" s="103">
        <v>0</v>
      </c>
    </row>
    <row r="129" s="54" customFormat="1" ht="17.1" customHeight="1" spans="1:4">
      <c r="A129" s="102"/>
      <c r="B129" s="104"/>
      <c r="C129" s="102" t="s">
        <v>2602</v>
      </c>
      <c r="D129" s="103">
        <v>0</v>
      </c>
    </row>
    <row r="130" s="54" customFormat="1" ht="17.1" customHeight="1" spans="1:4">
      <c r="A130" s="102" t="s">
        <v>2603</v>
      </c>
      <c r="B130" s="103">
        <v>0</v>
      </c>
      <c r="C130" s="102" t="s">
        <v>2604</v>
      </c>
      <c r="D130" s="103">
        <v>1</v>
      </c>
    </row>
    <row r="131" s="54" customFormat="1" ht="17.1" customHeight="1" spans="1:4">
      <c r="A131" s="102"/>
      <c r="B131" s="104"/>
      <c r="C131" s="102" t="s">
        <v>2605</v>
      </c>
      <c r="D131" s="103">
        <v>0</v>
      </c>
    </row>
    <row r="132" s="54" customFormat="1" ht="17.1" customHeight="1" spans="1:4">
      <c r="A132" s="102"/>
      <c r="B132" s="104"/>
      <c r="C132" s="102" t="s">
        <v>2606</v>
      </c>
      <c r="D132" s="103">
        <v>0</v>
      </c>
    </row>
    <row r="133" s="54" customFormat="1" ht="17.1" customHeight="1" spans="1:4">
      <c r="A133" s="102"/>
      <c r="B133" s="104"/>
      <c r="C133" s="102" t="s">
        <v>2607</v>
      </c>
      <c r="D133" s="103">
        <v>0</v>
      </c>
    </row>
    <row r="134" s="54" customFormat="1" ht="17.1" customHeight="1" spans="1:4">
      <c r="A134" s="102"/>
      <c r="B134" s="104"/>
      <c r="C134" s="102" t="s">
        <v>2608</v>
      </c>
      <c r="D134" s="103">
        <v>0</v>
      </c>
    </row>
    <row r="135" s="54" customFormat="1" ht="17.1" customHeight="1" spans="1:4">
      <c r="A135" s="102"/>
      <c r="B135" s="104"/>
      <c r="C135" s="102" t="s">
        <v>2609</v>
      </c>
      <c r="D135" s="103">
        <v>0</v>
      </c>
    </row>
    <row r="136" s="54" customFormat="1" ht="17.1" customHeight="1" spans="1:4">
      <c r="A136" s="102"/>
      <c r="B136" s="104"/>
      <c r="C136" s="102" t="s">
        <v>2610</v>
      </c>
      <c r="D136" s="103">
        <v>1</v>
      </c>
    </row>
    <row r="137" s="54" customFormat="1" ht="17.1" customHeight="1" spans="1:4">
      <c r="A137" s="102"/>
      <c r="B137" s="104"/>
      <c r="C137" s="102" t="s">
        <v>2611</v>
      </c>
      <c r="D137" s="103">
        <v>0</v>
      </c>
    </row>
    <row r="138" s="54" customFormat="1" ht="17.1" customHeight="1" spans="1:4">
      <c r="A138" s="102"/>
      <c r="B138" s="104"/>
      <c r="C138" s="102" t="s">
        <v>2612</v>
      </c>
      <c r="D138" s="103">
        <v>0</v>
      </c>
    </row>
    <row r="139" s="54" customFormat="1" ht="17.1" customHeight="1" spans="1:4">
      <c r="A139" s="102" t="s">
        <v>2613</v>
      </c>
      <c r="B139" s="103">
        <v>0</v>
      </c>
      <c r="C139" s="102" t="s">
        <v>2614</v>
      </c>
      <c r="D139" s="103">
        <v>0</v>
      </c>
    </row>
    <row r="140" s="54" customFormat="1" ht="17.1" customHeight="1" spans="1:4">
      <c r="A140" s="102"/>
      <c r="B140" s="104"/>
      <c r="C140" s="102" t="s">
        <v>2615</v>
      </c>
      <c r="D140" s="103">
        <v>0</v>
      </c>
    </row>
    <row r="141" s="54" customFormat="1" ht="17.1" customHeight="1" spans="1:4">
      <c r="A141" s="102"/>
      <c r="B141" s="104"/>
      <c r="C141" s="102" t="s">
        <v>2616</v>
      </c>
      <c r="D141" s="103">
        <v>0</v>
      </c>
    </row>
    <row r="142" s="54" customFormat="1" ht="17.1" customHeight="1" spans="1:4">
      <c r="A142" s="102"/>
      <c r="B142" s="104"/>
      <c r="C142" s="102" t="s">
        <v>2617</v>
      </c>
      <c r="D142" s="103">
        <v>0</v>
      </c>
    </row>
    <row r="143" s="54" customFormat="1" ht="17.1" customHeight="1" spans="1:4">
      <c r="A143" s="102"/>
      <c r="B143" s="104"/>
      <c r="C143" s="102" t="s">
        <v>2618</v>
      </c>
      <c r="D143" s="103">
        <v>0</v>
      </c>
    </row>
    <row r="144" s="54" customFormat="1" ht="17.1" customHeight="1" spans="1:4">
      <c r="A144" s="102"/>
      <c r="B144" s="104"/>
      <c r="C144" s="102" t="s">
        <v>2619</v>
      </c>
      <c r="D144" s="103">
        <v>0</v>
      </c>
    </row>
    <row r="145" s="54" customFormat="1" ht="17.1" customHeight="1" spans="1:4">
      <c r="A145" s="102"/>
      <c r="B145" s="104"/>
      <c r="C145" s="102" t="s">
        <v>2620</v>
      </c>
      <c r="D145" s="103">
        <v>0</v>
      </c>
    </row>
    <row r="146" s="54" customFormat="1" ht="17.1" customHeight="1" spans="1:4">
      <c r="A146" s="102"/>
      <c r="B146" s="104"/>
      <c r="C146" s="102" t="s">
        <v>2621</v>
      </c>
      <c r="D146" s="103">
        <v>0</v>
      </c>
    </row>
    <row r="147" s="54" customFormat="1" ht="17.1" customHeight="1" spans="1:4">
      <c r="A147" s="102"/>
      <c r="B147" s="104"/>
      <c r="C147" s="102" t="s">
        <v>2622</v>
      </c>
      <c r="D147" s="103">
        <v>0</v>
      </c>
    </row>
    <row r="148" s="54" customFormat="1" ht="17.1" customHeight="1" spans="1:4">
      <c r="A148" s="102" t="s">
        <v>2623</v>
      </c>
      <c r="B148" s="103">
        <v>0</v>
      </c>
      <c r="C148" s="102" t="s">
        <v>2624</v>
      </c>
      <c r="D148" s="103">
        <v>0</v>
      </c>
    </row>
    <row r="149" s="54" customFormat="1" ht="17.1" customHeight="1" spans="1:4">
      <c r="A149" s="102" t="s">
        <v>2625</v>
      </c>
      <c r="B149" s="103">
        <v>0</v>
      </c>
      <c r="C149" s="102" t="s">
        <v>2626</v>
      </c>
      <c r="D149" s="103">
        <v>0</v>
      </c>
    </row>
    <row r="150" s="54" customFormat="1" ht="17.1" customHeight="1" spans="1:4">
      <c r="A150" s="102"/>
      <c r="B150" s="104"/>
      <c r="C150" s="102" t="s">
        <v>2627</v>
      </c>
      <c r="D150" s="103">
        <v>0</v>
      </c>
    </row>
    <row r="151" s="54" customFormat="1" ht="17.1" customHeight="1" spans="1:4">
      <c r="A151" s="102" t="s">
        <v>2628</v>
      </c>
      <c r="B151" s="103">
        <v>0</v>
      </c>
      <c r="C151" s="102" t="s">
        <v>2629</v>
      </c>
      <c r="D151" s="103">
        <v>0</v>
      </c>
    </row>
    <row r="152" s="54" customFormat="1" ht="17.1" customHeight="1" spans="1:4">
      <c r="A152" s="102"/>
      <c r="B152" s="104"/>
      <c r="C152" s="102" t="s">
        <v>2630</v>
      </c>
      <c r="D152" s="103">
        <v>0</v>
      </c>
    </row>
    <row r="153" s="54" customFormat="1" ht="17.1" customHeight="1" spans="1:4">
      <c r="A153" s="102"/>
      <c r="B153" s="104"/>
      <c r="C153" s="102" t="s">
        <v>2631</v>
      </c>
      <c r="D153" s="103">
        <v>0</v>
      </c>
    </row>
    <row r="154" s="54" customFormat="1" ht="17.1" customHeight="1" spans="1:4">
      <c r="A154" s="102"/>
      <c r="B154" s="104"/>
      <c r="C154" s="102" t="s">
        <v>2632</v>
      </c>
      <c r="D154" s="103">
        <v>0</v>
      </c>
    </row>
    <row r="155" s="54" customFormat="1" ht="17.1" customHeight="1" spans="1:4">
      <c r="A155" s="102"/>
      <c r="B155" s="104"/>
      <c r="C155" s="102" t="s">
        <v>2633</v>
      </c>
      <c r="D155" s="103">
        <v>0</v>
      </c>
    </row>
    <row r="156" s="54" customFormat="1" ht="17.1" customHeight="1" spans="1:4">
      <c r="A156" s="102"/>
      <c r="B156" s="104"/>
      <c r="C156" s="102" t="s">
        <v>2634</v>
      </c>
      <c r="D156" s="103">
        <v>0</v>
      </c>
    </row>
    <row r="157" s="54" customFormat="1" ht="17.1" customHeight="1" spans="1:4">
      <c r="A157" s="102" t="s">
        <v>2635</v>
      </c>
      <c r="B157" s="103">
        <v>0</v>
      </c>
      <c r="C157" s="102" t="s">
        <v>2636</v>
      </c>
      <c r="D157" s="103">
        <v>0</v>
      </c>
    </row>
    <row r="158" s="54" customFormat="1" ht="17.1" customHeight="1" spans="1:4">
      <c r="A158" s="102" t="s">
        <v>2637</v>
      </c>
      <c r="B158" s="103">
        <v>0</v>
      </c>
      <c r="C158" s="102" t="s">
        <v>2638</v>
      </c>
      <c r="D158" s="103">
        <v>0</v>
      </c>
    </row>
    <row r="159" s="54" customFormat="1" ht="17.1" customHeight="1" spans="1:4">
      <c r="A159" s="102" t="s">
        <v>2639</v>
      </c>
      <c r="B159" s="103">
        <v>0</v>
      </c>
      <c r="C159" s="102" t="s">
        <v>2640</v>
      </c>
      <c r="D159" s="103">
        <v>0</v>
      </c>
    </row>
    <row r="160" s="54" customFormat="1" ht="17.1" customHeight="1" spans="1:4">
      <c r="A160" s="102" t="s">
        <v>2641</v>
      </c>
      <c r="B160" s="103">
        <v>0</v>
      </c>
      <c r="C160" s="102" t="s">
        <v>2642</v>
      </c>
      <c r="D160" s="103">
        <v>0</v>
      </c>
    </row>
    <row r="161" s="54" customFormat="1" ht="17.1" customHeight="1" spans="1:4">
      <c r="A161" s="102" t="s">
        <v>2643</v>
      </c>
      <c r="B161" s="103">
        <v>0</v>
      </c>
      <c r="C161" s="102" t="s">
        <v>2644</v>
      </c>
      <c r="D161" s="103">
        <v>0</v>
      </c>
    </row>
    <row r="162" s="54" customFormat="1" ht="17.1" customHeight="1" spans="1:4">
      <c r="A162" s="102" t="s">
        <v>2645</v>
      </c>
      <c r="B162" s="103">
        <v>0</v>
      </c>
      <c r="C162" s="102" t="s">
        <v>2646</v>
      </c>
      <c r="D162" s="103">
        <v>0</v>
      </c>
    </row>
    <row r="163" s="54" customFormat="1" ht="17.1" customHeight="1" spans="1:4">
      <c r="A163" s="102" t="s">
        <v>2647</v>
      </c>
      <c r="B163" s="103">
        <v>0</v>
      </c>
      <c r="C163" s="102" t="s">
        <v>2648</v>
      </c>
      <c r="D163" s="103">
        <v>0</v>
      </c>
    </row>
    <row r="164" s="54" customFormat="1" ht="17.1" customHeight="1" spans="1:4">
      <c r="A164" s="102" t="s">
        <v>2649</v>
      </c>
      <c r="B164" s="103">
        <v>0</v>
      </c>
      <c r="C164" s="102" t="s">
        <v>2650</v>
      </c>
      <c r="D164" s="103">
        <v>0</v>
      </c>
    </row>
    <row r="165" s="54" customFormat="1" ht="17.1" customHeight="1" spans="1:4">
      <c r="A165" s="102"/>
      <c r="B165" s="104"/>
      <c r="C165" s="102" t="s">
        <v>2651</v>
      </c>
      <c r="D165" s="103">
        <v>0</v>
      </c>
    </row>
    <row r="166" s="54" customFormat="1" ht="17.1" customHeight="1" spans="1:4">
      <c r="A166" s="102" t="s">
        <v>2652</v>
      </c>
      <c r="B166" s="103">
        <v>0</v>
      </c>
      <c r="C166" s="102" t="s">
        <v>2653</v>
      </c>
      <c r="D166" s="103">
        <v>0</v>
      </c>
    </row>
    <row r="167" s="54" customFormat="1" ht="17.1" customHeight="1" spans="1:4">
      <c r="A167" s="102" t="s">
        <v>2654</v>
      </c>
      <c r="B167" s="103">
        <v>0</v>
      </c>
      <c r="C167" s="102" t="s">
        <v>2655</v>
      </c>
      <c r="D167" s="103">
        <v>0</v>
      </c>
    </row>
    <row r="168" s="54" customFormat="1" ht="17.1" customHeight="1" spans="1:4">
      <c r="A168" s="102" t="s">
        <v>2656</v>
      </c>
      <c r="B168" s="103">
        <v>0</v>
      </c>
      <c r="C168" s="102" t="s">
        <v>2441</v>
      </c>
      <c r="D168" s="103">
        <v>0</v>
      </c>
    </row>
    <row r="169" s="54" customFormat="1" ht="17.1" customHeight="1" spans="1:4">
      <c r="A169" s="102"/>
      <c r="B169" s="104"/>
      <c r="C169" s="102" t="s">
        <v>2442</v>
      </c>
      <c r="D169" s="103">
        <v>0</v>
      </c>
    </row>
    <row r="170" s="54" customFormat="1" ht="17.1" customHeight="1" spans="1:4">
      <c r="A170" s="102"/>
      <c r="B170" s="104"/>
      <c r="C170" s="102" t="s">
        <v>2443</v>
      </c>
      <c r="D170" s="103">
        <v>0</v>
      </c>
    </row>
    <row r="171" s="54" customFormat="1" ht="17.1" customHeight="1" spans="1:4">
      <c r="A171" s="102"/>
      <c r="B171" s="104"/>
      <c r="C171" s="102" t="s">
        <v>2444</v>
      </c>
      <c r="D171" s="103">
        <v>0</v>
      </c>
    </row>
    <row r="172" s="54" customFormat="1" ht="17.1" customHeight="1" spans="1:4">
      <c r="A172" s="102"/>
      <c r="B172" s="104"/>
      <c r="C172" s="102" t="s">
        <v>2445</v>
      </c>
      <c r="D172" s="103">
        <v>0</v>
      </c>
    </row>
    <row r="173" s="54" customFormat="1" ht="17.1" customHeight="1" spans="1:4">
      <c r="A173" s="102"/>
      <c r="B173" s="104"/>
      <c r="C173" s="102" t="s">
        <v>2446</v>
      </c>
      <c r="D173" s="103">
        <v>0</v>
      </c>
    </row>
    <row r="174" s="54" customFormat="1" ht="17.1" customHeight="1" spans="1:4">
      <c r="A174" s="102"/>
      <c r="B174" s="104"/>
      <c r="C174" s="102" t="s">
        <v>2447</v>
      </c>
      <c r="D174" s="103">
        <v>0</v>
      </c>
    </row>
    <row r="175" s="54" customFormat="1" ht="17.1" customHeight="1" spans="1:4">
      <c r="A175" s="102"/>
      <c r="B175" s="104"/>
      <c r="C175" s="102" t="s">
        <v>2448</v>
      </c>
      <c r="D175" s="103">
        <v>0</v>
      </c>
    </row>
    <row r="176" s="54" customFormat="1" ht="17.1" customHeight="1" spans="1:4">
      <c r="A176" s="102"/>
      <c r="B176" s="104"/>
      <c r="C176" s="102" t="s">
        <v>2449</v>
      </c>
      <c r="D176" s="103">
        <v>0</v>
      </c>
    </row>
    <row r="177" s="54" customFormat="1" ht="17.1" customHeight="1" spans="1:4">
      <c r="A177" s="102"/>
      <c r="B177" s="104"/>
      <c r="C177" s="102" t="s">
        <v>2450</v>
      </c>
      <c r="D177" s="103">
        <v>0</v>
      </c>
    </row>
    <row r="178" s="54" customFormat="1" ht="17.1" customHeight="1" spans="1:4">
      <c r="A178" s="102"/>
      <c r="B178" s="104"/>
      <c r="C178" s="102" t="s">
        <v>2451</v>
      </c>
      <c r="D178" s="103">
        <v>0</v>
      </c>
    </row>
    <row r="179" s="54" customFormat="1" ht="17.1" customHeight="1" spans="1:4">
      <c r="A179" s="102"/>
      <c r="B179" s="104"/>
      <c r="C179" s="102" t="s">
        <v>2657</v>
      </c>
      <c r="D179" s="103">
        <v>0</v>
      </c>
    </row>
    <row r="180" s="54" customFormat="1" ht="17.1" customHeight="1" spans="1:4">
      <c r="A180" s="102"/>
      <c r="B180" s="104"/>
      <c r="C180" s="102" t="s">
        <v>2658</v>
      </c>
      <c r="D180" s="103">
        <v>0</v>
      </c>
    </row>
    <row r="181" s="54" customFormat="1" ht="17.1" customHeight="1" spans="1:4">
      <c r="A181" s="102" t="s">
        <v>2659</v>
      </c>
      <c r="B181" s="103">
        <v>0</v>
      </c>
      <c r="C181" s="102" t="s">
        <v>2660</v>
      </c>
      <c r="D181" s="103">
        <v>0</v>
      </c>
    </row>
    <row r="182" s="54" customFormat="1" ht="17.1" customHeight="1" spans="1:4">
      <c r="A182" s="102"/>
      <c r="B182" s="104"/>
      <c r="C182" s="102" t="s">
        <v>2427</v>
      </c>
      <c r="D182" s="103">
        <v>0</v>
      </c>
    </row>
    <row r="183" s="54" customFormat="1" ht="17.1" customHeight="1" spans="1:4">
      <c r="A183" s="102"/>
      <c r="B183" s="104"/>
      <c r="C183" s="102" t="s">
        <v>2661</v>
      </c>
      <c r="D183" s="103">
        <v>0</v>
      </c>
    </row>
    <row r="184" s="54" customFormat="1" ht="17.25" customHeight="1" spans="1:4">
      <c r="A184" s="102"/>
      <c r="B184" s="104"/>
      <c r="C184" s="102" t="s">
        <v>2662</v>
      </c>
      <c r="D184" s="103">
        <v>0</v>
      </c>
    </row>
    <row r="185" s="54" customFormat="1" ht="17.25" hidden="1" customHeight="1" spans="1:4">
      <c r="A185" s="102"/>
      <c r="B185" s="104"/>
      <c r="C185" s="102"/>
      <c r="D185" s="104"/>
    </row>
    <row r="186" s="54" customFormat="1" ht="17.25" hidden="1" customHeight="1" spans="1:4">
      <c r="A186" s="102"/>
      <c r="B186" s="104"/>
      <c r="C186" s="102"/>
      <c r="D186" s="104"/>
    </row>
    <row r="187" s="54" customFormat="1" ht="17.25" hidden="1" customHeight="1" spans="1:4">
      <c r="A187" s="102"/>
      <c r="B187" s="104"/>
      <c r="C187" s="102"/>
      <c r="D187" s="104"/>
    </row>
    <row r="188" s="54" customFormat="1" ht="17.25" hidden="1" customHeight="1" spans="1:4">
      <c r="A188" s="102"/>
      <c r="B188" s="104"/>
      <c r="C188" s="102"/>
      <c r="D188" s="104"/>
    </row>
    <row r="189" s="54" customFormat="1" ht="17.25" hidden="1" customHeight="1" spans="1:4">
      <c r="A189" s="102"/>
      <c r="B189" s="104"/>
      <c r="C189" s="102"/>
      <c r="D189" s="104"/>
    </row>
    <row r="190" s="54" customFormat="1" ht="17.25" hidden="1" customHeight="1" spans="1:4">
      <c r="A190" s="102"/>
      <c r="B190" s="104"/>
      <c r="C190" s="102"/>
      <c r="D190" s="104"/>
    </row>
    <row r="191" s="54" customFormat="1" ht="17.25" hidden="1" customHeight="1" spans="1:4">
      <c r="A191" s="102"/>
      <c r="B191" s="104"/>
      <c r="C191" s="102"/>
      <c r="D191" s="104"/>
    </row>
    <row r="192" s="54" customFormat="1" ht="17.25" hidden="1" customHeight="1" spans="1:4">
      <c r="A192" s="102"/>
      <c r="B192" s="104"/>
      <c r="C192" s="102"/>
      <c r="D192" s="104"/>
    </row>
    <row r="193" s="54" customFormat="1" ht="17.25" hidden="1" customHeight="1" spans="1:4">
      <c r="A193" s="102"/>
      <c r="B193" s="104"/>
      <c r="C193" s="102"/>
      <c r="D193" s="104"/>
    </row>
    <row r="194" s="54" customFormat="1" ht="17.25" hidden="1" customHeight="1" spans="1:4">
      <c r="A194" s="102"/>
      <c r="B194" s="104"/>
      <c r="C194" s="102"/>
      <c r="D194" s="104"/>
    </row>
    <row r="195" s="54" customFormat="1" ht="17.25" hidden="1" customHeight="1" spans="1:4">
      <c r="A195" s="102"/>
      <c r="B195" s="104"/>
      <c r="C195" s="102"/>
      <c r="D195" s="104"/>
    </row>
    <row r="196" s="54" customFormat="1" ht="17.25" hidden="1" customHeight="1" spans="1:4">
      <c r="A196" s="102"/>
      <c r="B196" s="104"/>
      <c r="C196" s="102"/>
      <c r="D196" s="104"/>
    </row>
    <row r="197" s="54" customFormat="1" ht="17.25" hidden="1" customHeight="1" spans="1:4">
      <c r="A197" s="102"/>
      <c r="B197" s="104"/>
      <c r="C197" s="102"/>
      <c r="D197" s="104"/>
    </row>
    <row r="198" s="54" customFormat="1" ht="17.25" hidden="1" customHeight="1" spans="1:4">
      <c r="A198" s="102"/>
      <c r="B198" s="104"/>
      <c r="C198" s="102"/>
      <c r="D198" s="104"/>
    </row>
    <row r="199" s="54" customFormat="1" ht="17.25" hidden="1" customHeight="1" spans="1:4">
      <c r="A199" s="102"/>
      <c r="B199" s="104"/>
      <c r="C199" s="102"/>
      <c r="D199" s="104"/>
    </row>
    <row r="200" s="54" customFormat="1" ht="17.25" hidden="1" customHeight="1" spans="1:4">
      <c r="A200" s="102"/>
      <c r="B200" s="104"/>
      <c r="C200" s="102"/>
      <c r="D200" s="104"/>
    </row>
    <row r="201" s="54" customFormat="1" ht="17.25" hidden="1" customHeight="1" spans="1:4">
      <c r="A201" s="102"/>
      <c r="B201" s="104"/>
      <c r="C201" s="102"/>
      <c r="D201" s="104"/>
    </row>
    <row r="202" s="54" customFormat="1" ht="17.25" hidden="1" customHeight="1" spans="1:4">
      <c r="A202" s="102"/>
      <c r="B202" s="104"/>
      <c r="C202" s="102"/>
      <c r="D202" s="104"/>
    </row>
    <row r="203" s="54" customFormat="1" ht="17.25" hidden="1" customHeight="1" spans="1:4">
      <c r="A203" s="102"/>
      <c r="B203" s="104"/>
      <c r="C203" s="102"/>
      <c r="D203" s="104"/>
    </row>
    <row r="204" s="54" customFormat="1" ht="17.25" hidden="1" customHeight="1" spans="1:4">
      <c r="A204" s="102"/>
      <c r="B204" s="104"/>
      <c r="C204" s="102"/>
      <c r="D204" s="104"/>
    </row>
    <row r="205" s="54" customFormat="1" ht="17.25" hidden="1" customHeight="1" spans="1:4">
      <c r="A205" s="102"/>
      <c r="B205" s="104"/>
      <c r="C205" s="102"/>
      <c r="D205" s="104"/>
    </row>
    <row r="206" s="54" customFormat="1" ht="17.25" hidden="1" customHeight="1" spans="1:4">
      <c r="A206" s="102"/>
      <c r="B206" s="104"/>
      <c r="C206" s="102"/>
      <c r="D206" s="104"/>
    </row>
    <row r="207" s="54" customFormat="1" ht="17.25" hidden="1" customHeight="1" spans="1:4">
      <c r="A207" s="102"/>
      <c r="B207" s="104"/>
      <c r="C207" s="102"/>
      <c r="D207" s="104"/>
    </row>
    <row r="208" s="54" customFormat="1" ht="17.25" hidden="1" customHeight="1" spans="1:4">
      <c r="A208" s="102"/>
      <c r="B208" s="104"/>
      <c r="C208" s="102"/>
      <c r="D208" s="104"/>
    </row>
    <row r="209" s="54" customFormat="1" ht="17.25" hidden="1" customHeight="1" spans="1:4">
      <c r="A209" s="102"/>
      <c r="B209" s="104"/>
      <c r="C209" s="102"/>
      <c r="D209" s="104"/>
    </row>
    <row r="210" s="54" customFormat="1" ht="17.25" hidden="1" customHeight="1" spans="1:4">
      <c r="A210" s="102"/>
      <c r="B210" s="104"/>
      <c r="C210" s="102"/>
      <c r="D210" s="104"/>
    </row>
    <row r="211" s="54" customFormat="1" ht="17.25" hidden="1" customHeight="1" spans="1:4">
      <c r="A211" s="102"/>
      <c r="B211" s="104"/>
      <c r="C211" s="102"/>
      <c r="D211" s="104"/>
    </row>
    <row r="212" s="54" customFormat="1" ht="17.25" hidden="1" customHeight="1" spans="1:4">
      <c r="A212" s="102"/>
      <c r="B212" s="104"/>
      <c r="C212" s="102"/>
      <c r="D212" s="104"/>
    </row>
    <row r="213" s="54" customFormat="1" ht="17.25" hidden="1" customHeight="1" spans="1:4">
      <c r="A213" s="102"/>
      <c r="B213" s="104"/>
      <c r="C213" s="102"/>
      <c r="D213" s="104"/>
    </row>
    <row r="214" s="54" customFormat="1" ht="17.25" hidden="1" customHeight="1" spans="1:4">
      <c r="A214" s="102"/>
      <c r="B214" s="104"/>
      <c r="C214" s="102"/>
      <c r="D214" s="104"/>
    </row>
    <row r="215" s="54" customFormat="1" ht="17.25" hidden="1" customHeight="1" spans="1:4">
      <c r="A215" s="102"/>
      <c r="B215" s="104"/>
      <c r="C215" s="102"/>
      <c r="D215" s="104"/>
    </row>
    <row r="216" s="54" customFormat="1" ht="17.25" hidden="1" customHeight="1" spans="1:4">
      <c r="A216" s="102"/>
      <c r="B216" s="104"/>
      <c r="C216" s="102"/>
      <c r="D216" s="104"/>
    </row>
    <row r="217" s="54" customFormat="1" ht="17.25" hidden="1" customHeight="1" spans="1:4">
      <c r="A217" s="102"/>
      <c r="B217" s="104"/>
      <c r="C217" s="102"/>
      <c r="D217" s="104"/>
    </row>
    <row r="218" s="54" customFormat="1" ht="17.25" hidden="1" customHeight="1" spans="1:4">
      <c r="A218" s="102"/>
      <c r="B218" s="104"/>
      <c r="C218" s="102"/>
      <c r="D218" s="104"/>
    </row>
    <row r="219" s="54" customFormat="1" ht="17.25" hidden="1" customHeight="1" spans="1:4">
      <c r="A219" s="102"/>
      <c r="B219" s="104"/>
      <c r="C219" s="102"/>
      <c r="D219" s="104"/>
    </row>
    <row r="220" s="54" customFormat="1" ht="17.25" hidden="1" customHeight="1" spans="1:4">
      <c r="A220" s="102"/>
      <c r="B220" s="104"/>
      <c r="C220" s="102"/>
      <c r="D220" s="104"/>
    </row>
    <row r="221" s="54" customFormat="1" ht="17.25" hidden="1" customHeight="1" spans="1:4">
      <c r="A221" s="102"/>
      <c r="B221" s="104"/>
      <c r="C221" s="102"/>
      <c r="D221" s="104"/>
    </row>
    <row r="222" s="54" customFormat="1" ht="17.25" hidden="1" customHeight="1" spans="1:4">
      <c r="A222" s="102"/>
      <c r="B222" s="104"/>
      <c r="C222" s="102"/>
      <c r="D222" s="104"/>
    </row>
    <row r="223" s="54" customFormat="1" ht="409.5" hidden="1" customHeight="1" spans="1:4">
      <c r="A223" s="102"/>
      <c r="B223" s="104"/>
      <c r="C223" s="102"/>
      <c r="D223" s="104"/>
    </row>
    <row r="224" s="54" customFormat="1" ht="409.5" hidden="1" customHeight="1" spans="1:4">
      <c r="A224" s="102"/>
      <c r="B224" s="104"/>
      <c r="C224" s="102"/>
      <c r="D224" s="104"/>
    </row>
    <row r="225" s="54" customFormat="1" ht="17.25" customHeight="1" spans="1:4">
      <c r="A225" s="110" t="s">
        <v>2663</v>
      </c>
      <c r="B225" s="103">
        <v>209824</v>
      </c>
      <c r="C225" s="110" t="s">
        <v>2664</v>
      </c>
      <c r="D225" s="103">
        <v>189474</v>
      </c>
    </row>
  </sheetData>
  <mergeCells count="7">
    <mergeCell ref="A1:D1"/>
    <mergeCell ref="A2:D2"/>
    <mergeCell ref="A3:D3"/>
    <mergeCell ref="A4:A5"/>
    <mergeCell ref="B4:B5"/>
    <mergeCell ref="C4:C5"/>
    <mergeCell ref="D4:D5"/>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Zeros="0" workbookViewId="0">
      <selection activeCell="J9" sqref="J9"/>
    </sheetView>
  </sheetViews>
  <sheetFormatPr defaultColWidth="9" defaultRowHeight="13.5" outlineLevelCol="4"/>
  <cols>
    <col min="1" max="1" width="9.15833333333333" customWidth="1"/>
    <col min="2" max="2" width="47.875" customWidth="1"/>
    <col min="3" max="4" width="17.3833333333333" customWidth="1"/>
    <col min="5" max="5" width="17.375" customWidth="1"/>
  </cols>
  <sheetData>
    <row r="1" ht="48" customHeight="1" spans="1:5">
      <c r="A1" s="111" t="s">
        <v>49</v>
      </c>
      <c r="B1" s="111"/>
      <c r="C1" s="111"/>
      <c r="D1" s="111"/>
      <c r="E1" s="111"/>
    </row>
    <row r="2" spans="1:5">
      <c r="A2" s="84" t="s">
        <v>2665</v>
      </c>
      <c r="B2" s="84"/>
      <c r="C2" s="84"/>
      <c r="D2" s="84"/>
      <c r="E2" s="84"/>
    </row>
    <row r="3" spans="1:5">
      <c r="A3" s="84" t="s">
        <v>79</v>
      </c>
      <c r="B3" s="84"/>
      <c r="C3" s="84"/>
      <c r="D3" s="84"/>
      <c r="E3" s="84"/>
    </row>
    <row r="4" ht="28" customHeight="1" spans="1:5">
      <c r="A4" s="65" t="s">
        <v>142</v>
      </c>
      <c r="B4" s="65" t="s">
        <v>80</v>
      </c>
      <c r="C4" s="65" t="s">
        <v>81</v>
      </c>
      <c r="D4" s="65" t="s">
        <v>2666</v>
      </c>
      <c r="E4" s="65" t="s">
        <v>82</v>
      </c>
    </row>
    <row r="5" ht="28" customHeight="1" spans="1:5">
      <c r="A5" s="26"/>
      <c r="B5" s="65" t="s">
        <v>2197</v>
      </c>
      <c r="C5" s="28">
        <f>SUM(C6:C44)</f>
        <v>250000</v>
      </c>
      <c r="D5" s="28">
        <f>SUM(D6:D44)</f>
        <v>0</v>
      </c>
      <c r="E5" s="28">
        <f>SUM(E6:E44)</f>
        <v>250000</v>
      </c>
    </row>
    <row r="6" ht="22" customHeight="1" spans="1:5">
      <c r="A6" s="26">
        <v>1030102</v>
      </c>
      <c r="B6" s="26" t="s">
        <v>2623</v>
      </c>
      <c r="C6" s="67">
        <v>0</v>
      </c>
      <c r="D6" s="67">
        <v>0</v>
      </c>
      <c r="E6" s="28">
        <f t="shared" ref="E6:E44" si="0">SUM(C6:D6)</f>
        <v>0</v>
      </c>
    </row>
    <row r="7" ht="22" customHeight="1" spans="1:5">
      <c r="A7" s="26">
        <v>1030106</v>
      </c>
      <c r="B7" s="26" t="s">
        <v>2667</v>
      </c>
      <c r="C7" s="67">
        <v>0</v>
      </c>
      <c r="D7" s="67">
        <v>0</v>
      </c>
      <c r="E7" s="28">
        <f t="shared" si="0"/>
        <v>0</v>
      </c>
    </row>
    <row r="8" ht="22" customHeight="1" spans="1:5">
      <c r="A8" s="26">
        <v>1030110</v>
      </c>
      <c r="B8" s="26" t="s">
        <v>2603</v>
      </c>
      <c r="C8" s="67">
        <v>0</v>
      </c>
      <c r="D8" s="67">
        <v>0</v>
      </c>
      <c r="E8" s="28">
        <f t="shared" si="0"/>
        <v>0</v>
      </c>
    </row>
    <row r="9" ht="22" customHeight="1" spans="1:5">
      <c r="A9" s="26">
        <v>1030112</v>
      </c>
      <c r="B9" s="26" t="s">
        <v>2588</v>
      </c>
      <c r="C9" s="67">
        <v>0</v>
      </c>
      <c r="D9" s="67">
        <v>0</v>
      </c>
      <c r="E9" s="28">
        <f t="shared" si="0"/>
        <v>0</v>
      </c>
    </row>
    <row r="10" ht="22" customHeight="1" spans="1:5">
      <c r="A10" s="26">
        <v>1030115</v>
      </c>
      <c r="B10" s="26" t="s">
        <v>2598</v>
      </c>
      <c r="C10" s="67">
        <v>0</v>
      </c>
      <c r="D10" s="67">
        <v>0</v>
      </c>
      <c r="E10" s="28">
        <f t="shared" si="0"/>
        <v>0</v>
      </c>
    </row>
    <row r="11" ht="22" customHeight="1" spans="1:5">
      <c r="A11" s="26">
        <v>1030121</v>
      </c>
      <c r="B11" s="26" t="s">
        <v>2628</v>
      </c>
      <c r="C11" s="67">
        <v>0</v>
      </c>
      <c r="D11" s="67">
        <v>0</v>
      </c>
      <c r="E11" s="28">
        <f t="shared" si="0"/>
        <v>0</v>
      </c>
    </row>
    <row r="12" ht="22" customHeight="1" spans="1:5">
      <c r="A12" s="26">
        <v>1030129</v>
      </c>
      <c r="B12" s="26" t="s">
        <v>2508</v>
      </c>
      <c r="C12" s="67">
        <v>0</v>
      </c>
      <c r="D12" s="67">
        <v>0</v>
      </c>
      <c r="E12" s="28">
        <f t="shared" si="0"/>
        <v>0</v>
      </c>
    </row>
    <row r="13" ht="22" customHeight="1" spans="1:5">
      <c r="A13" s="26">
        <v>1030146</v>
      </c>
      <c r="B13" s="26" t="s">
        <v>2548</v>
      </c>
      <c r="C13" s="67">
        <v>3000</v>
      </c>
      <c r="D13" s="67">
        <v>0</v>
      </c>
      <c r="E13" s="28">
        <f t="shared" si="0"/>
        <v>3000</v>
      </c>
    </row>
    <row r="14" ht="22" customHeight="1" spans="1:5">
      <c r="A14" s="26">
        <v>1030147</v>
      </c>
      <c r="B14" s="26" t="s">
        <v>2553</v>
      </c>
      <c r="C14" s="67">
        <v>2000</v>
      </c>
      <c r="D14" s="67">
        <v>0</v>
      </c>
      <c r="E14" s="28">
        <f t="shared" si="0"/>
        <v>2000</v>
      </c>
    </row>
    <row r="15" ht="22" customHeight="1" spans="1:5">
      <c r="A15" s="26">
        <v>1030148</v>
      </c>
      <c r="B15" s="26" t="s">
        <v>2530</v>
      </c>
      <c r="C15" s="67">
        <v>225000</v>
      </c>
      <c r="D15" s="67">
        <v>0</v>
      </c>
      <c r="E15" s="28">
        <f t="shared" si="0"/>
        <v>225000</v>
      </c>
    </row>
    <row r="16" ht="22" customHeight="1" spans="1:5">
      <c r="A16" s="26">
        <v>1030149</v>
      </c>
      <c r="B16" s="26" t="s">
        <v>2514</v>
      </c>
      <c r="C16" s="67">
        <v>0</v>
      </c>
      <c r="D16" s="67">
        <v>0</v>
      </c>
      <c r="E16" s="28">
        <f t="shared" si="0"/>
        <v>0</v>
      </c>
    </row>
    <row r="17" ht="22" customHeight="1" spans="1:5">
      <c r="A17" s="26">
        <v>1030150</v>
      </c>
      <c r="B17" s="26" t="s">
        <v>2567</v>
      </c>
      <c r="C17" s="67">
        <v>0</v>
      </c>
      <c r="D17" s="67">
        <v>0</v>
      </c>
      <c r="E17" s="28">
        <f t="shared" si="0"/>
        <v>0</v>
      </c>
    </row>
    <row r="18" ht="22" customHeight="1" spans="1:5">
      <c r="A18" s="26">
        <v>1030152</v>
      </c>
      <c r="B18" s="26" t="s">
        <v>2574</v>
      </c>
      <c r="C18" s="67">
        <v>0</v>
      </c>
      <c r="D18" s="67">
        <v>0</v>
      </c>
      <c r="E18" s="28">
        <f t="shared" si="0"/>
        <v>0</v>
      </c>
    </row>
    <row r="19" ht="22" customHeight="1" spans="1:5">
      <c r="A19" s="26">
        <v>1030153</v>
      </c>
      <c r="B19" s="26" t="s">
        <v>2668</v>
      </c>
      <c r="C19" s="67">
        <v>0</v>
      </c>
      <c r="D19" s="67">
        <v>0</v>
      </c>
      <c r="E19" s="28">
        <f t="shared" si="0"/>
        <v>0</v>
      </c>
    </row>
    <row r="20" ht="22" customHeight="1" spans="1:5">
      <c r="A20" s="26">
        <v>1030154</v>
      </c>
      <c r="B20" s="26" t="s">
        <v>2669</v>
      </c>
      <c r="C20" s="67">
        <v>0</v>
      </c>
      <c r="D20" s="67">
        <v>0</v>
      </c>
      <c r="E20" s="28">
        <f t="shared" si="0"/>
        <v>0</v>
      </c>
    </row>
    <row r="21" ht="22" customHeight="1" spans="1:5">
      <c r="A21" s="26">
        <v>1030155</v>
      </c>
      <c r="B21" s="26" t="s">
        <v>2652</v>
      </c>
      <c r="C21" s="67">
        <v>0</v>
      </c>
      <c r="D21" s="67">
        <v>0</v>
      </c>
      <c r="E21" s="28">
        <f t="shared" si="0"/>
        <v>0</v>
      </c>
    </row>
    <row r="22" ht="22" customHeight="1" spans="1:5">
      <c r="A22" s="26">
        <v>1030156</v>
      </c>
      <c r="B22" s="26" t="s">
        <v>2558</v>
      </c>
      <c r="C22" s="67">
        <v>20000</v>
      </c>
      <c r="D22" s="67">
        <v>0</v>
      </c>
      <c r="E22" s="28">
        <f t="shared" si="0"/>
        <v>20000</v>
      </c>
    </row>
    <row r="23" ht="22" customHeight="1" spans="1:5">
      <c r="A23" s="26">
        <v>1030157</v>
      </c>
      <c r="B23" s="26" t="s">
        <v>2519</v>
      </c>
      <c r="C23" s="67">
        <v>0</v>
      </c>
      <c r="D23" s="67">
        <v>0</v>
      </c>
      <c r="E23" s="28">
        <f t="shared" si="0"/>
        <v>0</v>
      </c>
    </row>
    <row r="24" ht="22" customHeight="1" spans="1:5">
      <c r="A24" s="26">
        <v>1030158</v>
      </c>
      <c r="B24" s="26" t="s">
        <v>2579</v>
      </c>
      <c r="C24" s="67">
        <v>0</v>
      </c>
      <c r="D24" s="67">
        <v>0</v>
      </c>
      <c r="E24" s="28">
        <f t="shared" si="0"/>
        <v>0</v>
      </c>
    </row>
    <row r="25" ht="22" customHeight="1" spans="1:5">
      <c r="A25" s="26">
        <v>1030159</v>
      </c>
      <c r="B25" s="26" t="s">
        <v>2593</v>
      </c>
      <c r="C25" s="67">
        <v>0</v>
      </c>
      <c r="D25" s="67">
        <v>0</v>
      </c>
      <c r="E25" s="28">
        <f t="shared" si="0"/>
        <v>0</v>
      </c>
    </row>
    <row r="26" ht="22" customHeight="1" spans="1:5">
      <c r="A26" s="26">
        <v>1030166</v>
      </c>
      <c r="B26" s="26" t="s">
        <v>2670</v>
      </c>
      <c r="C26" s="67">
        <v>0</v>
      </c>
      <c r="D26" s="67">
        <v>0</v>
      </c>
      <c r="E26" s="28">
        <f t="shared" si="0"/>
        <v>0</v>
      </c>
    </row>
    <row r="27" ht="22" customHeight="1" spans="1:5">
      <c r="A27" s="26">
        <v>1030168</v>
      </c>
      <c r="B27" s="26" t="s">
        <v>2524</v>
      </c>
      <c r="C27" s="67">
        <v>0</v>
      </c>
      <c r="D27" s="67">
        <v>0</v>
      </c>
      <c r="E27" s="28">
        <f t="shared" si="0"/>
        <v>0</v>
      </c>
    </row>
    <row r="28" ht="22" customHeight="1" spans="1:5">
      <c r="A28" s="26">
        <v>1030171</v>
      </c>
      <c r="B28" s="26" t="s">
        <v>2671</v>
      </c>
      <c r="C28" s="67">
        <v>0</v>
      </c>
      <c r="D28" s="67">
        <v>0</v>
      </c>
      <c r="E28" s="28">
        <f t="shared" si="0"/>
        <v>0</v>
      </c>
    </row>
    <row r="29" ht="22" customHeight="1" spans="1:5">
      <c r="A29" s="26">
        <v>1030175</v>
      </c>
      <c r="B29" s="26" t="s">
        <v>2672</v>
      </c>
      <c r="C29" s="67">
        <v>0</v>
      </c>
      <c r="D29" s="67">
        <v>0</v>
      </c>
      <c r="E29" s="28">
        <f t="shared" si="0"/>
        <v>0</v>
      </c>
    </row>
    <row r="30" ht="22" customHeight="1" spans="1:5">
      <c r="A30" s="26">
        <v>1030178</v>
      </c>
      <c r="B30" s="26" t="s">
        <v>2562</v>
      </c>
      <c r="C30" s="67">
        <v>0</v>
      </c>
      <c r="D30" s="67">
        <v>0</v>
      </c>
      <c r="E30" s="28">
        <f t="shared" si="0"/>
        <v>0</v>
      </c>
    </row>
    <row r="31" ht="22" customHeight="1" spans="1:5">
      <c r="A31" s="26">
        <v>1030180</v>
      </c>
      <c r="B31" s="26" t="s">
        <v>2635</v>
      </c>
      <c r="C31" s="67">
        <v>0</v>
      </c>
      <c r="D31" s="67">
        <v>0</v>
      </c>
      <c r="E31" s="28">
        <f t="shared" si="0"/>
        <v>0</v>
      </c>
    </row>
    <row r="32" ht="22" customHeight="1" spans="1:5">
      <c r="A32" s="26">
        <v>1030199</v>
      </c>
      <c r="B32" s="26" t="s">
        <v>2659</v>
      </c>
      <c r="C32" s="67">
        <v>0</v>
      </c>
      <c r="D32" s="67">
        <v>0</v>
      </c>
      <c r="E32" s="28">
        <f t="shared" si="0"/>
        <v>0</v>
      </c>
    </row>
    <row r="33" ht="22" customHeight="1" spans="1:5">
      <c r="A33" s="26">
        <v>1031003</v>
      </c>
      <c r="B33" s="26" t="s">
        <v>2673</v>
      </c>
      <c r="C33" s="67">
        <v>0</v>
      </c>
      <c r="D33" s="67">
        <v>0</v>
      </c>
      <c r="E33" s="28">
        <f t="shared" si="0"/>
        <v>0</v>
      </c>
    </row>
    <row r="34" ht="22" customHeight="1" spans="1:5">
      <c r="A34" s="26">
        <v>1031004</v>
      </c>
      <c r="B34" s="26" t="s">
        <v>2674</v>
      </c>
      <c r="C34" s="67">
        <v>0</v>
      </c>
      <c r="D34" s="67">
        <v>0</v>
      </c>
      <c r="E34" s="28">
        <f t="shared" si="0"/>
        <v>0</v>
      </c>
    </row>
    <row r="35" ht="22" customHeight="1" spans="1:5">
      <c r="A35" s="26">
        <v>1031005</v>
      </c>
      <c r="B35" s="26" t="s">
        <v>2675</v>
      </c>
      <c r="C35" s="67">
        <v>0</v>
      </c>
      <c r="D35" s="67">
        <v>0</v>
      </c>
      <c r="E35" s="28">
        <f t="shared" si="0"/>
        <v>0</v>
      </c>
    </row>
    <row r="36" ht="22" customHeight="1" spans="1:5">
      <c r="A36" s="26">
        <v>1031006</v>
      </c>
      <c r="B36" s="26" t="s">
        <v>2676</v>
      </c>
      <c r="C36" s="67">
        <v>0</v>
      </c>
      <c r="D36" s="67">
        <v>0</v>
      </c>
      <c r="E36" s="28">
        <f t="shared" si="0"/>
        <v>0</v>
      </c>
    </row>
    <row r="37" ht="22" customHeight="1" spans="1:5">
      <c r="A37" s="26">
        <v>1031008</v>
      </c>
      <c r="B37" s="26" t="s">
        <v>2677</v>
      </c>
      <c r="C37" s="67">
        <v>0</v>
      </c>
      <c r="D37" s="67">
        <v>0</v>
      </c>
      <c r="E37" s="28">
        <f t="shared" si="0"/>
        <v>0</v>
      </c>
    </row>
    <row r="38" ht="22" customHeight="1" spans="1:5">
      <c r="A38" s="26">
        <v>1031009</v>
      </c>
      <c r="B38" s="26" t="s">
        <v>2678</v>
      </c>
      <c r="C38" s="67">
        <v>0</v>
      </c>
      <c r="D38" s="67">
        <v>0</v>
      </c>
      <c r="E38" s="28">
        <f t="shared" si="0"/>
        <v>0</v>
      </c>
    </row>
    <row r="39" ht="22" customHeight="1" spans="1:5">
      <c r="A39" s="26">
        <v>1031010</v>
      </c>
      <c r="B39" s="26" t="s">
        <v>2679</v>
      </c>
      <c r="C39" s="67">
        <v>0</v>
      </c>
      <c r="D39" s="67">
        <v>0</v>
      </c>
      <c r="E39" s="28">
        <f t="shared" si="0"/>
        <v>0</v>
      </c>
    </row>
    <row r="40" ht="22" customHeight="1" spans="1:5">
      <c r="A40" s="26">
        <v>1031011</v>
      </c>
      <c r="B40" s="26" t="s">
        <v>2680</v>
      </c>
      <c r="C40" s="67">
        <v>0</v>
      </c>
      <c r="D40" s="67">
        <v>0</v>
      </c>
      <c r="E40" s="28">
        <f t="shared" si="0"/>
        <v>0</v>
      </c>
    </row>
    <row r="41" ht="22" customHeight="1" spans="1:5">
      <c r="A41" s="26">
        <v>1031012</v>
      </c>
      <c r="B41" s="26" t="s">
        <v>2681</v>
      </c>
      <c r="C41" s="67">
        <v>0</v>
      </c>
      <c r="D41" s="67">
        <v>0</v>
      </c>
      <c r="E41" s="28">
        <f t="shared" si="0"/>
        <v>0</v>
      </c>
    </row>
    <row r="42" ht="22" customHeight="1" spans="1:5">
      <c r="A42" s="26">
        <v>1031013</v>
      </c>
      <c r="B42" s="26" t="s">
        <v>2682</v>
      </c>
      <c r="C42" s="67">
        <v>0</v>
      </c>
      <c r="D42" s="67">
        <v>0</v>
      </c>
      <c r="E42" s="28">
        <f t="shared" si="0"/>
        <v>0</v>
      </c>
    </row>
    <row r="43" ht="22" customHeight="1" spans="1:5">
      <c r="A43" s="26">
        <v>1031014</v>
      </c>
      <c r="B43" s="26" t="s">
        <v>2683</v>
      </c>
      <c r="C43" s="67">
        <v>0</v>
      </c>
      <c r="D43" s="67">
        <v>0</v>
      </c>
      <c r="E43" s="28">
        <f t="shared" si="0"/>
        <v>0</v>
      </c>
    </row>
    <row r="44" ht="22" customHeight="1" spans="1:5">
      <c r="A44" s="26">
        <v>1031099</v>
      </c>
      <c r="B44" s="26" t="s">
        <v>2684</v>
      </c>
      <c r="C44" s="67">
        <v>0</v>
      </c>
      <c r="D44" s="67">
        <v>0</v>
      </c>
      <c r="E44" s="28">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2"/>
  <sheetViews>
    <sheetView showZeros="0" workbookViewId="0">
      <selection activeCell="J223" sqref="J223"/>
    </sheetView>
  </sheetViews>
  <sheetFormatPr defaultColWidth="9" defaultRowHeight="13.5"/>
  <cols>
    <col min="1" max="1" width="41.1083333333333" customWidth="1"/>
    <col min="2" max="5" width="9" customWidth="1"/>
    <col min="6" max="6" width="46.3333333333333" customWidth="1"/>
    <col min="7" max="10" width="10.775" customWidth="1"/>
    <col min="11" max="246" width="9.10833333333333" customWidth="1"/>
    <col min="247" max="247" width="41.1083333333333" customWidth="1"/>
    <col min="248" max="250" width="16.6666666666667" customWidth="1"/>
    <col min="251" max="251" width="15.1083333333333" customWidth="1"/>
    <col min="252" max="253" width="16.6666666666667" customWidth="1"/>
    <col min="254" max="254" width="15.775" customWidth="1"/>
    <col min="255" max="255" width="14.2166666666667" customWidth="1"/>
    <col min="256" max="256" width="46.3333333333333" customWidth="1"/>
    <col min="257" max="262" width="10.775" customWidth="1"/>
    <col min="263" max="263" width="29" customWidth="1"/>
    <col min="264" max="264" width="10.4416666666667" customWidth="1"/>
    <col min="265" max="265" width="10.8833333333333" customWidth="1"/>
    <col min="266" max="266" width="10.4416666666667" customWidth="1"/>
    <col min="267" max="502" width="9.10833333333333" customWidth="1"/>
    <col min="503" max="503" width="41.1083333333333" customWidth="1"/>
    <col min="504" max="506" width="16.6666666666667" customWidth="1"/>
    <col min="507" max="507" width="15.1083333333333" customWidth="1"/>
    <col min="508" max="509" width="16.6666666666667" customWidth="1"/>
    <col min="510" max="510" width="15.775" customWidth="1"/>
    <col min="511" max="511" width="14.2166666666667" customWidth="1"/>
    <col min="512" max="512" width="46.3333333333333" customWidth="1"/>
    <col min="513" max="518" width="10.775" customWidth="1"/>
    <col min="519" max="519" width="29" customWidth="1"/>
    <col min="520" max="520" width="10.4416666666667" customWidth="1"/>
    <col min="521" max="521" width="10.8833333333333" customWidth="1"/>
    <col min="522" max="522" width="10.4416666666667" customWidth="1"/>
    <col min="523" max="758" width="9.10833333333333" customWidth="1"/>
    <col min="759" max="759" width="41.1083333333333" customWidth="1"/>
    <col min="760" max="762" width="16.6666666666667" customWidth="1"/>
    <col min="763" max="763" width="15.1083333333333" customWidth="1"/>
    <col min="764" max="765" width="16.6666666666667" customWidth="1"/>
    <col min="766" max="766" width="15.775" customWidth="1"/>
    <col min="767" max="767" width="14.2166666666667" customWidth="1"/>
    <col min="768" max="768" width="46.3333333333333" customWidth="1"/>
    <col min="769" max="774" width="10.775" customWidth="1"/>
    <col min="775" max="775" width="29" customWidth="1"/>
    <col min="776" max="776" width="10.4416666666667" customWidth="1"/>
    <col min="777" max="777" width="10.8833333333333" customWidth="1"/>
    <col min="778" max="778" width="10.4416666666667" customWidth="1"/>
    <col min="779" max="1014" width="9.10833333333333" customWidth="1"/>
    <col min="1015" max="1015" width="41.1083333333333" customWidth="1"/>
    <col min="1016" max="1018" width="16.6666666666667" customWidth="1"/>
    <col min="1019" max="1019" width="15.1083333333333" customWidth="1"/>
    <col min="1020" max="1021" width="16.6666666666667" customWidth="1"/>
    <col min="1022" max="1022" width="15.775" customWidth="1"/>
    <col min="1023" max="1023" width="14.2166666666667" customWidth="1"/>
    <col min="1024" max="1024" width="46.3333333333333" customWidth="1"/>
    <col min="1025" max="1030" width="10.775" customWidth="1"/>
    <col min="1031" max="1031" width="29" customWidth="1"/>
    <col min="1032" max="1032" width="10.4416666666667" customWidth="1"/>
    <col min="1033" max="1033" width="10.8833333333333" customWidth="1"/>
    <col min="1034" max="1034" width="10.4416666666667" customWidth="1"/>
    <col min="1035" max="1270" width="9.10833333333333" customWidth="1"/>
    <col min="1271" max="1271" width="41.1083333333333" customWidth="1"/>
    <col min="1272" max="1274" width="16.6666666666667" customWidth="1"/>
    <col min="1275" max="1275" width="15.1083333333333" customWidth="1"/>
    <col min="1276" max="1277" width="16.6666666666667" customWidth="1"/>
    <col min="1278" max="1278" width="15.775" customWidth="1"/>
    <col min="1279" max="1279" width="14.2166666666667" customWidth="1"/>
    <col min="1280" max="1280" width="46.3333333333333" customWidth="1"/>
    <col min="1281" max="1286" width="10.775" customWidth="1"/>
    <col min="1287" max="1287" width="29" customWidth="1"/>
    <col min="1288" max="1288" width="10.4416666666667" customWidth="1"/>
    <col min="1289" max="1289" width="10.8833333333333" customWidth="1"/>
    <col min="1290" max="1290" width="10.4416666666667" customWidth="1"/>
    <col min="1291" max="1526" width="9.10833333333333" customWidth="1"/>
    <col min="1527" max="1527" width="41.1083333333333" customWidth="1"/>
    <col min="1528" max="1530" width="16.6666666666667" customWidth="1"/>
    <col min="1531" max="1531" width="15.1083333333333" customWidth="1"/>
    <col min="1532" max="1533" width="16.6666666666667" customWidth="1"/>
    <col min="1534" max="1534" width="15.775" customWidth="1"/>
    <col min="1535" max="1535" width="14.2166666666667" customWidth="1"/>
    <col min="1536" max="1536" width="46.3333333333333" customWidth="1"/>
    <col min="1537" max="1542" width="10.775" customWidth="1"/>
    <col min="1543" max="1543" width="29" customWidth="1"/>
    <col min="1544" max="1544" width="10.4416666666667" customWidth="1"/>
    <col min="1545" max="1545" width="10.8833333333333" customWidth="1"/>
    <col min="1546" max="1546" width="10.4416666666667" customWidth="1"/>
    <col min="1547" max="1782" width="9.10833333333333" customWidth="1"/>
    <col min="1783" max="1783" width="41.1083333333333" customWidth="1"/>
    <col min="1784" max="1786" width="16.6666666666667" customWidth="1"/>
    <col min="1787" max="1787" width="15.1083333333333" customWidth="1"/>
    <col min="1788" max="1789" width="16.6666666666667" customWidth="1"/>
    <col min="1790" max="1790" width="15.775" customWidth="1"/>
    <col min="1791" max="1791" width="14.2166666666667" customWidth="1"/>
    <col min="1792" max="1792" width="46.3333333333333" customWidth="1"/>
    <col min="1793" max="1798" width="10.775" customWidth="1"/>
    <col min="1799" max="1799" width="29" customWidth="1"/>
    <col min="1800" max="1800" width="10.4416666666667" customWidth="1"/>
    <col min="1801" max="1801" width="10.8833333333333" customWidth="1"/>
    <col min="1802" max="1802" width="10.4416666666667" customWidth="1"/>
    <col min="1803" max="2038" width="9.10833333333333" customWidth="1"/>
    <col min="2039" max="2039" width="41.1083333333333" customWidth="1"/>
    <col min="2040" max="2042" width="16.6666666666667" customWidth="1"/>
    <col min="2043" max="2043" width="15.1083333333333" customWidth="1"/>
    <col min="2044" max="2045" width="16.6666666666667" customWidth="1"/>
    <col min="2046" max="2046" width="15.775" customWidth="1"/>
    <col min="2047" max="2047" width="14.2166666666667" customWidth="1"/>
    <col min="2048" max="2048" width="46.3333333333333" customWidth="1"/>
    <col min="2049" max="2054" width="10.775" customWidth="1"/>
    <col min="2055" max="2055" width="29" customWidth="1"/>
    <col min="2056" max="2056" width="10.4416666666667" customWidth="1"/>
    <col min="2057" max="2057" width="10.8833333333333" customWidth="1"/>
    <col min="2058" max="2058" width="10.4416666666667" customWidth="1"/>
    <col min="2059" max="2294" width="9.10833333333333" customWidth="1"/>
    <col min="2295" max="2295" width="41.1083333333333" customWidth="1"/>
    <col min="2296" max="2298" width="16.6666666666667" customWidth="1"/>
    <col min="2299" max="2299" width="15.1083333333333" customWidth="1"/>
    <col min="2300" max="2301" width="16.6666666666667" customWidth="1"/>
    <col min="2302" max="2302" width="15.775" customWidth="1"/>
    <col min="2303" max="2303" width="14.2166666666667" customWidth="1"/>
    <col min="2304" max="2304" width="46.3333333333333" customWidth="1"/>
    <col min="2305" max="2310" width="10.775" customWidth="1"/>
    <col min="2311" max="2311" width="29" customWidth="1"/>
    <col min="2312" max="2312" width="10.4416666666667" customWidth="1"/>
    <col min="2313" max="2313" width="10.8833333333333" customWidth="1"/>
    <col min="2314" max="2314" width="10.4416666666667" customWidth="1"/>
    <col min="2315" max="2550" width="9.10833333333333" customWidth="1"/>
    <col min="2551" max="2551" width="41.1083333333333" customWidth="1"/>
    <col min="2552" max="2554" width="16.6666666666667" customWidth="1"/>
    <col min="2555" max="2555" width="15.1083333333333" customWidth="1"/>
    <col min="2556" max="2557" width="16.6666666666667" customWidth="1"/>
    <col min="2558" max="2558" width="15.775" customWidth="1"/>
    <col min="2559" max="2559" width="14.2166666666667" customWidth="1"/>
    <col min="2560" max="2560" width="46.3333333333333" customWidth="1"/>
    <col min="2561" max="2566" width="10.775" customWidth="1"/>
    <col min="2567" max="2567" width="29" customWidth="1"/>
    <col min="2568" max="2568" width="10.4416666666667" customWidth="1"/>
    <col min="2569" max="2569" width="10.8833333333333" customWidth="1"/>
    <col min="2570" max="2570" width="10.4416666666667" customWidth="1"/>
    <col min="2571" max="2806" width="9.10833333333333" customWidth="1"/>
    <col min="2807" max="2807" width="41.1083333333333" customWidth="1"/>
    <col min="2808" max="2810" width="16.6666666666667" customWidth="1"/>
    <col min="2811" max="2811" width="15.1083333333333" customWidth="1"/>
    <col min="2812" max="2813" width="16.6666666666667" customWidth="1"/>
    <col min="2814" max="2814" width="15.775" customWidth="1"/>
    <col min="2815" max="2815" width="14.2166666666667" customWidth="1"/>
    <col min="2816" max="2816" width="46.3333333333333" customWidth="1"/>
    <col min="2817" max="2822" width="10.775" customWidth="1"/>
    <col min="2823" max="2823" width="29" customWidth="1"/>
    <col min="2824" max="2824" width="10.4416666666667" customWidth="1"/>
    <col min="2825" max="2825" width="10.8833333333333" customWidth="1"/>
    <col min="2826" max="2826" width="10.4416666666667" customWidth="1"/>
    <col min="2827" max="3062" width="9.10833333333333" customWidth="1"/>
    <col min="3063" max="3063" width="41.1083333333333" customWidth="1"/>
    <col min="3064" max="3066" width="16.6666666666667" customWidth="1"/>
    <col min="3067" max="3067" width="15.1083333333333" customWidth="1"/>
    <col min="3068" max="3069" width="16.6666666666667" customWidth="1"/>
    <col min="3070" max="3070" width="15.775" customWidth="1"/>
    <col min="3071" max="3071" width="14.2166666666667" customWidth="1"/>
    <col min="3072" max="3072" width="46.3333333333333" customWidth="1"/>
    <col min="3073" max="3078" width="10.775" customWidth="1"/>
    <col min="3079" max="3079" width="29" customWidth="1"/>
    <col min="3080" max="3080" width="10.4416666666667" customWidth="1"/>
    <col min="3081" max="3081" width="10.8833333333333" customWidth="1"/>
    <col min="3082" max="3082" width="10.4416666666667" customWidth="1"/>
    <col min="3083" max="3318" width="9.10833333333333" customWidth="1"/>
    <col min="3319" max="3319" width="41.1083333333333" customWidth="1"/>
    <col min="3320" max="3322" width="16.6666666666667" customWidth="1"/>
    <col min="3323" max="3323" width="15.1083333333333" customWidth="1"/>
    <col min="3324" max="3325" width="16.6666666666667" customWidth="1"/>
    <col min="3326" max="3326" width="15.775" customWidth="1"/>
    <col min="3327" max="3327" width="14.2166666666667" customWidth="1"/>
    <col min="3328" max="3328" width="46.3333333333333" customWidth="1"/>
    <col min="3329" max="3334" width="10.775" customWidth="1"/>
    <col min="3335" max="3335" width="29" customWidth="1"/>
    <col min="3336" max="3336" width="10.4416666666667" customWidth="1"/>
    <col min="3337" max="3337" width="10.8833333333333" customWidth="1"/>
    <col min="3338" max="3338" width="10.4416666666667" customWidth="1"/>
    <col min="3339" max="3574" width="9.10833333333333" customWidth="1"/>
    <col min="3575" max="3575" width="41.1083333333333" customWidth="1"/>
    <col min="3576" max="3578" width="16.6666666666667" customWidth="1"/>
    <col min="3579" max="3579" width="15.1083333333333" customWidth="1"/>
    <col min="3580" max="3581" width="16.6666666666667" customWidth="1"/>
    <col min="3582" max="3582" width="15.775" customWidth="1"/>
    <col min="3583" max="3583" width="14.2166666666667" customWidth="1"/>
    <col min="3584" max="3584" width="46.3333333333333" customWidth="1"/>
    <col min="3585" max="3590" width="10.775" customWidth="1"/>
    <col min="3591" max="3591" width="29" customWidth="1"/>
    <col min="3592" max="3592" width="10.4416666666667" customWidth="1"/>
    <col min="3593" max="3593" width="10.8833333333333" customWidth="1"/>
    <col min="3594" max="3594" width="10.4416666666667" customWidth="1"/>
    <col min="3595" max="3830" width="9.10833333333333" customWidth="1"/>
    <col min="3831" max="3831" width="41.1083333333333" customWidth="1"/>
    <col min="3832" max="3834" width="16.6666666666667" customWidth="1"/>
    <col min="3835" max="3835" width="15.1083333333333" customWidth="1"/>
    <col min="3836" max="3837" width="16.6666666666667" customWidth="1"/>
    <col min="3838" max="3838" width="15.775" customWidth="1"/>
    <col min="3839" max="3839" width="14.2166666666667" customWidth="1"/>
    <col min="3840" max="3840" width="46.3333333333333" customWidth="1"/>
    <col min="3841" max="3846" width="10.775" customWidth="1"/>
    <col min="3847" max="3847" width="29" customWidth="1"/>
    <col min="3848" max="3848" width="10.4416666666667" customWidth="1"/>
    <col min="3849" max="3849" width="10.8833333333333" customWidth="1"/>
    <col min="3850" max="3850" width="10.4416666666667" customWidth="1"/>
    <col min="3851" max="4086" width="9.10833333333333" customWidth="1"/>
    <col min="4087" max="4087" width="41.1083333333333" customWidth="1"/>
    <col min="4088" max="4090" width="16.6666666666667" customWidth="1"/>
    <col min="4091" max="4091" width="15.1083333333333" customWidth="1"/>
    <col min="4092" max="4093" width="16.6666666666667" customWidth="1"/>
    <col min="4094" max="4094" width="15.775" customWidth="1"/>
    <col min="4095" max="4095" width="14.2166666666667" customWidth="1"/>
    <col min="4096" max="4096" width="46.3333333333333" customWidth="1"/>
    <col min="4097" max="4102" width="10.775" customWidth="1"/>
    <col min="4103" max="4103" width="29" customWidth="1"/>
    <col min="4104" max="4104" width="10.4416666666667" customWidth="1"/>
    <col min="4105" max="4105" width="10.8833333333333" customWidth="1"/>
    <col min="4106" max="4106" width="10.4416666666667" customWidth="1"/>
    <col min="4107" max="4342" width="9.10833333333333" customWidth="1"/>
    <col min="4343" max="4343" width="41.1083333333333" customWidth="1"/>
    <col min="4344" max="4346" width="16.6666666666667" customWidth="1"/>
    <col min="4347" max="4347" width="15.1083333333333" customWidth="1"/>
    <col min="4348" max="4349" width="16.6666666666667" customWidth="1"/>
    <col min="4350" max="4350" width="15.775" customWidth="1"/>
    <col min="4351" max="4351" width="14.2166666666667" customWidth="1"/>
    <col min="4352" max="4352" width="46.3333333333333" customWidth="1"/>
    <col min="4353" max="4358" width="10.775" customWidth="1"/>
    <col min="4359" max="4359" width="29" customWidth="1"/>
    <col min="4360" max="4360" width="10.4416666666667" customWidth="1"/>
    <col min="4361" max="4361" width="10.8833333333333" customWidth="1"/>
    <col min="4362" max="4362" width="10.4416666666667" customWidth="1"/>
    <col min="4363" max="4598" width="9.10833333333333" customWidth="1"/>
    <col min="4599" max="4599" width="41.1083333333333" customWidth="1"/>
    <col min="4600" max="4602" width="16.6666666666667" customWidth="1"/>
    <col min="4603" max="4603" width="15.1083333333333" customWidth="1"/>
    <col min="4604" max="4605" width="16.6666666666667" customWidth="1"/>
    <col min="4606" max="4606" width="15.775" customWidth="1"/>
    <col min="4607" max="4607" width="14.2166666666667" customWidth="1"/>
    <col min="4608" max="4608" width="46.3333333333333" customWidth="1"/>
    <col min="4609" max="4614" width="10.775" customWidth="1"/>
    <col min="4615" max="4615" width="29" customWidth="1"/>
    <col min="4616" max="4616" width="10.4416666666667" customWidth="1"/>
    <col min="4617" max="4617" width="10.8833333333333" customWidth="1"/>
    <col min="4618" max="4618" width="10.4416666666667" customWidth="1"/>
    <col min="4619" max="4854" width="9.10833333333333" customWidth="1"/>
    <col min="4855" max="4855" width="41.1083333333333" customWidth="1"/>
    <col min="4856" max="4858" width="16.6666666666667" customWidth="1"/>
    <col min="4859" max="4859" width="15.1083333333333" customWidth="1"/>
    <col min="4860" max="4861" width="16.6666666666667" customWidth="1"/>
    <col min="4862" max="4862" width="15.775" customWidth="1"/>
    <col min="4863" max="4863" width="14.2166666666667" customWidth="1"/>
    <col min="4864" max="4864" width="46.3333333333333" customWidth="1"/>
    <col min="4865" max="4870" width="10.775" customWidth="1"/>
    <col min="4871" max="4871" width="29" customWidth="1"/>
    <col min="4872" max="4872" width="10.4416666666667" customWidth="1"/>
    <col min="4873" max="4873" width="10.8833333333333" customWidth="1"/>
    <col min="4874" max="4874" width="10.4416666666667" customWidth="1"/>
    <col min="4875" max="5110" width="9.10833333333333" customWidth="1"/>
    <col min="5111" max="5111" width="41.1083333333333" customWidth="1"/>
    <col min="5112" max="5114" width="16.6666666666667" customWidth="1"/>
    <col min="5115" max="5115" width="15.1083333333333" customWidth="1"/>
    <col min="5116" max="5117" width="16.6666666666667" customWidth="1"/>
    <col min="5118" max="5118" width="15.775" customWidth="1"/>
    <col min="5119" max="5119" width="14.2166666666667" customWidth="1"/>
    <col min="5120" max="5120" width="46.3333333333333" customWidth="1"/>
    <col min="5121" max="5126" width="10.775" customWidth="1"/>
    <col min="5127" max="5127" width="29" customWidth="1"/>
    <col min="5128" max="5128" width="10.4416666666667" customWidth="1"/>
    <col min="5129" max="5129" width="10.8833333333333" customWidth="1"/>
    <col min="5130" max="5130" width="10.4416666666667" customWidth="1"/>
    <col min="5131" max="5366" width="9.10833333333333" customWidth="1"/>
    <col min="5367" max="5367" width="41.1083333333333" customWidth="1"/>
    <col min="5368" max="5370" width="16.6666666666667" customWidth="1"/>
    <col min="5371" max="5371" width="15.1083333333333" customWidth="1"/>
    <col min="5372" max="5373" width="16.6666666666667" customWidth="1"/>
    <col min="5374" max="5374" width="15.775" customWidth="1"/>
    <col min="5375" max="5375" width="14.2166666666667" customWidth="1"/>
    <col min="5376" max="5376" width="46.3333333333333" customWidth="1"/>
    <col min="5377" max="5382" width="10.775" customWidth="1"/>
    <col min="5383" max="5383" width="29" customWidth="1"/>
    <col min="5384" max="5384" width="10.4416666666667" customWidth="1"/>
    <col min="5385" max="5385" width="10.8833333333333" customWidth="1"/>
    <col min="5386" max="5386" width="10.4416666666667" customWidth="1"/>
    <col min="5387" max="5622" width="9.10833333333333" customWidth="1"/>
    <col min="5623" max="5623" width="41.1083333333333" customWidth="1"/>
    <col min="5624" max="5626" width="16.6666666666667" customWidth="1"/>
    <col min="5627" max="5627" width="15.1083333333333" customWidth="1"/>
    <col min="5628" max="5629" width="16.6666666666667" customWidth="1"/>
    <col min="5630" max="5630" width="15.775" customWidth="1"/>
    <col min="5631" max="5631" width="14.2166666666667" customWidth="1"/>
    <col min="5632" max="5632" width="46.3333333333333" customWidth="1"/>
    <col min="5633" max="5638" width="10.775" customWidth="1"/>
    <col min="5639" max="5639" width="29" customWidth="1"/>
    <col min="5640" max="5640" width="10.4416666666667" customWidth="1"/>
    <col min="5641" max="5641" width="10.8833333333333" customWidth="1"/>
    <col min="5642" max="5642" width="10.4416666666667" customWidth="1"/>
    <col min="5643" max="5878" width="9.10833333333333" customWidth="1"/>
    <col min="5879" max="5879" width="41.1083333333333" customWidth="1"/>
    <col min="5880" max="5882" width="16.6666666666667" customWidth="1"/>
    <col min="5883" max="5883" width="15.1083333333333" customWidth="1"/>
    <col min="5884" max="5885" width="16.6666666666667" customWidth="1"/>
    <col min="5886" max="5886" width="15.775" customWidth="1"/>
    <col min="5887" max="5887" width="14.2166666666667" customWidth="1"/>
    <col min="5888" max="5888" width="46.3333333333333" customWidth="1"/>
    <col min="5889" max="5894" width="10.775" customWidth="1"/>
    <col min="5895" max="5895" width="29" customWidth="1"/>
    <col min="5896" max="5896" width="10.4416666666667" customWidth="1"/>
    <col min="5897" max="5897" width="10.8833333333333" customWidth="1"/>
    <col min="5898" max="5898" width="10.4416666666667" customWidth="1"/>
    <col min="5899" max="6134" width="9.10833333333333" customWidth="1"/>
    <col min="6135" max="6135" width="41.1083333333333" customWidth="1"/>
    <col min="6136" max="6138" width="16.6666666666667" customWidth="1"/>
    <col min="6139" max="6139" width="15.1083333333333" customWidth="1"/>
    <col min="6140" max="6141" width="16.6666666666667" customWidth="1"/>
    <col min="6142" max="6142" width="15.775" customWidth="1"/>
    <col min="6143" max="6143" width="14.2166666666667" customWidth="1"/>
    <col min="6144" max="6144" width="46.3333333333333" customWidth="1"/>
    <col min="6145" max="6150" width="10.775" customWidth="1"/>
    <col min="6151" max="6151" width="29" customWidth="1"/>
    <col min="6152" max="6152" width="10.4416666666667" customWidth="1"/>
    <col min="6153" max="6153" width="10.8833333333333" customWidth="1"/>
    <col min="6154" max="6154" width="10.4416666666667" customWidth="1"/>
    <col min="6155" max="6390" width="9.10833333333333" customWidth="1"/>
    <col min="6391" max="6391" width="41.1083333333333" customWidth="1"/>
    <col min="6392" max="6394" width="16.6666666666667" customWidth="1"/>
    <col min="6395" max="6395" width="15.1083333333333" customWidth="1"/>
    <col min="6396" max="6397" width="16.6666666666667" customWidth="1"/>
    <col min="6398" max="6398" width="15.775" customWidth="1"/>
    <col min="6399" max="6399" width="14.2166666666667" customWidth="1"/>
    <col min="6400" max="6400" width="46.3333333333333" customWidth="1"/>
    <col min="6401" max="6406" width="10.775" customWidth="1"/>
    <col min="6407" max="6407" width="29" customWidth="1"/>
    <col min="6408" max="6408" width="10.4416666666667" customWidth="1"/>
    <col min="6409" max="6409" width="10.8833333333333" customWidth="1"/>
    <col min="6410" max="6410" width="10.4416666666667" customWidth="1"/>
    <col min="6411" max="6646" width="9.10833333333333" customWidth="1"/>
    <col min="6647" max="6647" width="41.1083333333333" customWidth="1"/>
    <col min="6648" max="6650" width="16.6666666666667" customWidth="1"/>
    <col min="6651" max="6651" width="15.1083333333333" customWidth="1"/>
    <col min="6652" max="6653" width="16.6666666666667" customWidth="1"/>
    <col min="6654" max="6654" width="15.775" customWidth="1"/>
    <col min="6655" max="6655" width="14.2166666666667" customWidth="1"/>
    <col min="6656" max="6656" width="46.3333333333333" customWidth="1"/>
    <col min="6657" max="6662" width="10.775" customWidth="1"/>
    <col min="6663" max="6663" width="29" customWidth="1"/>
    <col min="6664" max="6664" width="10.4416666666667" customWidth="1"/>
    <col min="6665" max="6665" width="10.8833333333333" customWidth="1"/>
    <col min="6666" max="6666" width="10.4416666666667" customWidth="1"/>
    <col min="6667" max="6902" width="9.10833333333333" customWidth="1"/>
    <col min="6903" max="6903" width="41.1083333333333" customWidth="1"/>
    <col min="6904" max="6906" width="16.6666666666667" customWidth="1"/>
    <col min="6907" max="6907" width="15.1083333333333" customWidth="1"/>
    <col min="6908" max="6909" width="16.6666666666667" customWidth="1"/>
    <col min="6910" max="6910" width="15.775" customWidth="1"/>
    <col min="6911" max="6911" width="14.2166666666667" customWidth="1"/>
    <col min="6912" max="6912" width="46.3333333333333" customWidth="1"/>
    <col min="6913" max="6918" width="10.775" customWidth="1"/>
    <col min="6919" max="6919" width="29" customWidth="1"/>
    <col min="6920" max="6920" width="10.4416666666667" customWidth="1"/>
    <col min="6921" max="6921" width="10.8833333333333" customWidth="1"/>
    <col min="6922" max="6922" width="10.4416666666667" customWidth="1"/>
    <col min="6923" max="7158" width="9.10833333333333" customWidth="1"/>
    <col min="7159" max="7159" width="41.1083333333333" customWidth="1"/>
    <col min="7160" max="7162" width="16.6666666666667" customWidth="1"/>
    <col min="7163" max="7163" width="15.1083333333333" customWidth="1"/>
    <col min="7164" max="7165" width="16.6666666666667" customWidth="1"/>
    <col min="7166" max="7166" width="15.775" customWidth="1"/>
    <col min="7167" max="7167" width="14.2166666666667" customWidth="1"/>
    <col min="7168" max="7168" width="46.3333333333333" customWidth="1"/>
    <col min="7169" max="7174" width="10.775" customWidth="1"/>
    <col min="7175" max="7175" width="29" customWidth="1"/>
    <col min="7176" max="7176" width="10.4416666666667" customWidth="1"/>
    <col min="7177" max="7177" width="10.8833333333333" customWidth="1"/>
    <col min="7178" max="7178" width="10.4416666666667" customWidth="1"/>
    <col min="7179" max="7414" width="9.10833333333333" customWidth="1"/>
    <col min="7415" max="7415" width="41.1083333333333" customWidth="1"/>
    <col min="7416" max="7418" width="16.6666666666667" customWidth="1"/>
    <col min="7419" max="7419" width="15.1083333333333" customWidth="1"/>
    <col min="7420" max="7421" width="16.6666666666667" customWidth="1"/>
    <col min="7422" max="7422" width="15.775" customWidth="1"/>
    <col min="7423" max="7423" width="14.2166666666667" customWidth="1"/>
    <col min="7424" max="7424" width="46.3333333333333" customWidth="1"/>
    <col min="7425" max="7430" width="10.775" customWidth="1"/>
    <col min="7431" max="7431" width="29" customWidth="1"/>
    <col min="7432" max="7432" width="10.4416666666667" customWidth="1"/>
    <col min="7433" max="7433" width="10.8833333333333" customWidth="1"/>
    <col min="7434" max="7434" width="10.4416666666667" customWidth="1"/>
    <col min="7435" max="7670" width="9.10833333333333" customWidth="1"/>
    <col min="7671" max="7671" width="41.1083333333333" customWidth="1"/>
    <col min="7672" max="7674" width="16.6666666666667" customWidth="1"/>
    <col min="7675" max="7675" width="15.1083333333333" customWidth="1"/>
    <col min="7676" max="7677" width="16.6666666666667" customWidth="1"/>
    <col min="7678" max="7678" width="15.775" customWidth="1"/>
    <col min="7679" max="7679" width="14.2166666666667" customWidth="1"/>
    <col min="7680" max="7680" width="46.3333333333333" customWidth="1"/>
    <col min="7681" max="7686" width="10.775" customWidth="1"/>
    <col min="7687" max="7687" width="29" customWidth="1"/>
    <col min="7688" max="7688" width="10.4416666666667" customWidth="1"/>
    <col min="7689" max="7689" width="10.8833333333333" customWidth="1"/>
    <col min="7690" max="7690" width="10.4416666666667" customWidth="1"/>
    <col min="7691" max="7926" width="9.10833333333333" customWidth="1"/>
    <col min="7927" max="7927" width="41.1083333333333" customWidth="1"/>
    <col min="7928" max="7930" width="16.6666666666667" customWidth="1"/>
    <col min="7931" max="7931" width="15.1083333333333" customWidth="1"/>
    <col min="7932" max="7933" width="16.6666666666667" customWidth="1"/>
    <col min="7934" max="7934" width="15.775" customWidth="1"/>
    <col min="7935" max="7935" width="14.2166666666667" customWidth="1"/>
    <col min="7936" max="7936" width="46.3333333333333" customWidth="1"/>
    <col min="7937" max="7942" width="10.775" customWidth="1"/>
    <col min="7943" max="7943" width="29" customWidth="1"/>
    <col min="7944" max="7944" width="10.4416666666667" customWidth="1"/>
    <col min="7945" max="7945" width="10.8833333333333" customWidth="1"/>
    <col min="7946" max="7946" width="10.4416666666667" customWidth="1"/>
    <col min="7947" max="8182" width="9.10833333333333" customWidth="1"/>
    <col min="8183" max="8183" width="41.1083333333333" customWidth="1"/>
    <col min="8184" max="8186" width="16.6666666666667" customWidth="1"/>
    <col min="8187" max="8187" width="15.1083333333333" customWidth="1"/>
    <col min="8188" max="8189" width="16.6666666666667" customWidth="1"/>
    <col min="8190" max="8190" width="15.775" customWidth="1"/>
    <col min="8191" max="8191" width="14.2166666666667" customWidth="1"/>
    <col min="8192" max="8192" width="46.3333333333333" customWidth="1"/>
    <col min="8193" max="8198" width="10.775" customWidth="1"/>
    <col min="8199" max="8199" width="29" customWidth="1"/>
    <col min="8200" max="8200" width="10.4416666666667" customWidth="1"/>
    <col min="8201" max="8201" width="10.8833333333333" customWidth="1"/>
    <col min="8202" max="8202" width="10.4416666666667" customWidth="1"/>
    <col min="8203" max="8438" width="9.10833333333333" customWidth="1"/>
    <col min="8439" max="8439" width="41.1083333333333" customWidth="1"/>
    <col min="8440" max="8442" width="16.6666666666667" customWidth="1"/>
    <col min="8443" max="8443" width="15.1083333333333" customWidth="1"/>
    <col min="8444" max="8445" width="16.6666666666667" customWidth="1"/>
    <col min="8446" max="8446" width="15.775" customWidth="1"/>
    <col min="8447" max="8447" width="14.2166666666667" customWidth="1"/>
    <col min="8448" max="8448" width="46.3333333333333" customWidth="1"/>
    <col min="8449" max="8454" width="10.775" customWidth="1"/>
    <col min="8455" max="8455" width="29" customWidth="1"/>
    <col min="8456" max="8456" width="10.4416666666667" customWidth="1"/>
    <col min="8457" max="8457" width="10.8833333333333" customWidth="1"/>
    <col min="8458" max="8458" width="10.4416666666667" customWidth="1"/>
    <col min="8459" max="8694" width="9.10833333333333" customWidth="1"/>
    <col min="8695" max="8695" width="41.1083333333333" customWidth="1"/>
    <col min="8696" max="8698" width="16.6666666666667" customWidth="1"/>
    <col min="8699" max="8699" width="15.1083333333333" customWidth="1"/>
    <col min="8700" max="8701" width="16.6666666666667" customWidth="1"/>
    <col min="8702" max="8702" width="15.775" customWidth="1"/>
    <col min="8703" max="8703" width="14.2166666666667" customWidth="1"/>
    <col min="8704" max="8704" width="46.3333333333333" customWidth="1"/>
    <col min="8705" max="8710" width="10.775" customWidth="1"/>
    <col min="8711" max="8711" width="29" customWidth="1"/>
    <col min="8712" max="8712" width="10.4416666666667" customWidth="1"/>
    <col min="8713" max="8713" width="10.8833333333333" customWidth="1"/>
    <col min="8714" max="8714" width="10.4416666666667" customWidth="1"/>
    <col min="8715" max="8950" width="9.10833333333333" customWidth="1"/>
    <col min="8951" max="8951" width="41.1083333333333" customWidth="1"/>
    <col min="8952" max="8954" width="16.6666666666667" customWidth="1"/>
    <col min="8955" max="8955" width="15.1083333333333" customWidth="1"/>
    <col min="8956" max="8957" width="16.6666666666667" customWidth="1"/>
    <col min="8958" max="8958" width="15.775" customWidth="1"/>
    <col min="8959" max="8959" width="14.2166666666667" customWidth="1"/>
    <col min="8960" max="8960" width="46.3333333333333" customWidth="1"/>
    <col min="8961" max="8966" width="10.775" customWidth="1"/>
    <col min="8967" max="8967" width="29" customWidth="1"/>
    <col min="8968" max="8968" width="10.4416666666667" customWidth="1"/>
    <col min="8969" max="8969" width="10.8833333333333" customWidth="1"/>
    <col min="8970" max="8970" width="10.4416666666667" customWidth="1"/>
    <col min="8971" max="9206" width="9.10833333333333" customWidth="1"/>
    <col min="9207" max="9207" width="41.1083333333333" customWidth="1"/>
    <col min="9208" max="9210" width="16.6666666666667" customWidth="1"/>
    <col min="9211" max="9211" width="15.1083333333333" customWidth="1"/>
    <col min="9212" max="9213" width="16.6666666666667" customWidth="1"/>
    <col min="9214" max="9214" width="15.775" customWidth="1"/>
    <col min="9215" max="9215" width="14.2166666666667" customWidth="1"/>
    <col min="9216" max="9216" width="46.3333333333333" customWidth="1"/>
    <col min="9217" max="9222" width="10.775" customWidth="1"/>
    <col min="9223" max="9223" width="29" customWidth="1"/>
    <col min="9224" max="9224" width="10.4416666666667" customWidth="1"/>
    <col min="9225" max="9225" width="10.8833333333333" customWidth="1"/>
    <col min="9226" max="9226" width="10.4416666666667" customWidth="1"/>
    <col min="9227" max="9462" width="9.10833333333333" customWidth="1"/>
    <col min="9463" max="9463" width="41.1083333333333" customWidth="1"/>
    <col min="9464" max="9466" width="16.6666666666667" customWidth="1"/>
    <col min="9467" max="9467" width="15.1083333333333" customWidth="1"/>
    <col min="9468" max="9469" width="16.6666666666667" customWidth="1"/>
    <col min="9470" max="9470" width="15.775" customWidth="1"/>
    <col min="9471" max="9471" width="14.2166666666667" customWidth="1"/>
    <col min="9472" max="9472" width="46.3333333333333" customWidth="1"/>
    <col min="9473" max="9478" width="10.775" customWidth="1"/>
    <col min="9479" max="9479" width="29" customWidth="1"/>
    <col min="9480" max="9480" width="10.4416666666667" customWidth="1"/>
    <col min="9481" max="9481" width="10.8833333333333" customWidth="1"/>
    <col min="9482" max="9482" width="10.4416666666667" customWidth="1"/>
    <col min="9483" max="9718" width="9.10833333333333" customWidth="1"/>
    <col min="9719" max="9719" width="41.1083333333333" customWidth="1"/>
    <col min="9720" max="9722" width="16.6666666666667" customWidth="1"/>
    <col min="9723" max="9723" width="15.1083333333333" customWidth="1"/>
    <col min="9724" max="9725" width="16.6666666666667" customWidth="1"/>
    <col min="9726" max="9726" width="15.775" customWidth="1"/>
    <col min="9727" max="9727" width="14.2166666666667" customWidth="1"/>
    <col min="9728" max="9728" width="46.3333333333333" customWidth="1"/>
    <col min="9729" max="9734" width="10.775" customWidth="1"/>
    <col min="9735" max="9735" width="29" customWidth="1"/>
    <col min="9736" max="9736" width="10.4416666666667" customWidth="1"/>
    <col min="9737" max="9737" width="10.8833333333333" customWidth="1"/>
    <col min="9738" max="9738" width="10.4416666666667" customWidth="1"/>
    <col min="9739" max="9974" width="9.10833333333333" customWidth="1"/>
    <col min="9975" max="9975" width="41.1083333333333" customWidth="1"/>
    <col min="9976" max="9978" width="16.6666666666667" customWidth="1"/>
    <col min="9979" max="9979" width="15.1083333333333" customWidth="1"/>
    <col min="9980" max="9981" width="16.6666666666667" customWidth="1"/>
    <col min="9982" max="9982" width="15.775" customWidth="1"/>
    <col min="9983" max="9983" width="14.2166666666667" customWidth="1"/>
    <col min="9984" max="9984" width="46.3333333333333" customWidth="1"/>
    <col min="9985" max="9990" width="10.775" customWidth="1"/>
    <col min="9991" max="9991" width="29" customWidth="1"/>
    <col min="9992" max="9992" width="10.4416666666667" customWidth="1"/>
    <col min="9993" max="9993" width="10.8833333333333" customWidth="1"/>
    <col min="9994" max="9994" width="10.4416666666667" customWidth="1"/>
    <col min="9995" max="10230" width="9.10833333333333" customWidth="1"/>
    <col min="10231" max="10231" width="41.1083333333333" customWidth="1"/>
    <col min="10232" max="10234" width="16.6666666666667" customWidth="1"/>
    <col min="10235" max="10235" width="15.1083333333333" customWidth="1"/>
    <col min="10236" max="10237" width="16.6666666666667" customWidth="1"/>
    <col min="10238" max="10238" width="15.775" customWidth="1"/>
    <col min="10239" max="10239" width="14.2166666666667" customWidth="1"/>
    <col min="10240" max="10240" width="46.3333333333333" customWidth="1"/>
    <col min="10241" max="10246" width="10.775" customWidth="1"/>
    <col min="10247" max="10247" width="29" customWidth="1"/>
    <col min="10248" max="10248" width="10.4416666666667" customWidth="1"/>
    <col min="10249" max="10249" width="10.8833333333333" customWidth="1"/>
    <col min="10250" max="10250" width="10.4416666666667" customWidth="1"/>
    <col min="10251" max="10486" width="9.10833333333333" customWidth="1"/>
    <col min="10487" max="10487" width="41.1083333333333" customWidth="1"/>
    <col min="10488" max="10490" width="16.6666666666667" customWidth="1"/>
    <col min="10491" max="10491" width="15.1083333333333" customWidth="1"/>
    <col min="10492" max="10493" width="16.6666666666667" customWidth="1"/>
    <col min="10494" max="10494" width="15.775" customWidth="1"/>
    <col min="10495" max="10495" width="14.2166666666667" customWidth="1"/>
    <col min="10496" max="10496" width="46.3333333333333" customWidth="1"/>
    <col min="10497" max="10502" width="10.775" customWidth="1"/>
    <col min="10503" max="10503" width="29" customWidth="1"/>
    <col min="10504" max="10504" width="10.4416666666667" customWidth="1"/>
    <col min="10505" max="10505" width="10.8833333333333" customWidth="1"/>
    <col min="10506" max="10506" width="10.4416666666667" customWidth="1"/>
    <col min="10507" max="10742" width="9.10833333333333" customWidth="1"/>
    <col min="10743" max="10743" width="41.1083333333333" customWidth="1"/>
    <col min="10744" max="10746" width="16.6666666666667" customWidth="1"/>
    <col min="10747" max="10747" width="15.1083333333333" customWidth="1"/>
    <col min="10748" max="10749" width="16.6666666666667" customWidth="1"/>
    <col min="10750" max="10750" width="15.775" customWidth="1"/>
    <col min="10751" max="10751" width="14.2166666666667" customWidth="1"/>
    <col min="10752" max="10752" width="46.3333333333333" customWidth="1"/>
    <col min="10753" max="10758" width="10.775" customWidth="1"/>
    <col min="10759" max="10759" width="29" customWidth="1"/>
    <col min="10760" max="10760" width="10.4416666666667" customWidth="1"/>
    <col min="10761" max="10761" width="10.8833333333333" customWidth="1"/>
    <col min="10762" max="10762" width="10.4416666666667" customWidth="1"/>
    <col min="10763" max="10998" width="9.10833333333333" customWidth="1"/>
    <col min="10999" max="10999" width="41.1083333333333" customWidth="1"/>
    <col min="11000" max="11002" width="16.6666666666667" customWidth="1"/>
    <col min="11003" max="11003" width="15.1083333333333" customWidth="1"/>
    <col min="11004" max="11005" width="16.6666666666667" customWidth="1"/>
    <col min="11006" max="11006" width="15.775" customWidth="1"/>
    <col min="11007" max="11007" width="14.2166666666667" customWidth="1"/>
    <col min="11008" max="11008" width="46.3333333333333" customWidth="1"/>
    <col min="11009" max="11014" width="10.775" customWidth="1"/>
    <col min="11015" max="11015" width="29" customWidth="1"/>
    <col min="11016" max="11016" width="10.4416666666667" customWidth="1"/>
    <col min="11017" max="11017" width="10.8833333333333" customWidth="1"/>
    <col min="11018" max="11018" width="10.4416666666667" customWidth="1"/>
    <col min="11019" max="11254" width="9.10833333333333" customWidth="1"/>
    <col min="11255" max="11255" width="41.1083333333333" customWidth="1"/>
    <col min="11256" max="11258" width="16.6666666666667" customWidth="1"/>
    <col min="11259" max="11259" width="15.1083333333333" customWidth="1"/>
    <col min="11260" max="11261" width="16.6666666666667" customWidth="1"/>
    <col min="11262" max="11262" width="15.775" customWidth="1"/>
    <col min="11263" max="11263" width="14.2166666666667" customWidth="1"/>
    <col min="11264" max="11264" width="46.3333333333333" customWidth="1"/>
    <col min="11265" max="11270" width="10.775" customWidth="1"/>
    <col min="11271" max="11271" width="29" customWidth="1"/>
    <col min="11272" max="11272" width="10.4416666666667" customWidth="1"/>
    <col min="11273" max="11273" width="10.8833333333333" customWidth="1"/>
    <col min="11274" max="11274" width="10.4416666666667" customWidth="1"/>
    <col min="11275" max="11510" width="9.10833333333333" customWidth="1"/>
    <col min="11511" max="11511" width="41.1083333333333" customWidth="1"/>
    <col min="11512" max="11514" width="16.6666666666667" customWidth="1"/>
    <col min="11515" max="11515" width="15.1083333333333" customWidth="1"/>
    <col min="11516" max="11517" width="16.6666666666667" customWidth="1"/>
    <col min="11518" max="11518" width="15.775" customWidth="1"/>
    <col min="11519" max="11519" width="14.2166666666667" customWidth="1"/>
    <col min="11520" max="11520" width="46.3333333333333" customWidth="1"/>
    <col min="11521" max="11526" width="10.775" customWidth="1"/>
    <col min="11527" max="11527" width="29" customWidth="1"/>
    <col min="11528" max="11528" width="10.4416666666667" customWidth="1"/>
    <col min="11529" max="11529" width="10.8833333333333" customWidth="1"/>
    <col min="11530" max="11530" width="10.4416666666667" customWidth="1"/>
    <col min="11531" max="11766" width="9.10833333333333" customWidth="1"/>
    <col min="11767" max="11767" width="41.1083333333333" customWidth="1"/>
    <col min="11768" max="11770" width="16.6666666666667" customWidth="1"/>
    <col min="11771" max="11771" width="15.1083333333333" customWidth="1"/>
    <col min="11772" max="11773" width="16.6666666666667" customWidth="1"/>
    <col min="11774" max="11774" width="15.775" customWidth="1"/>
    <col min="11775" max="11775" width="14.2166666666667" customWidth="1"/>
    <col min="11776" max="11776" width="46.3333333333333" customWidth="1"/>
    <col min="11777" max="11782" width="10.775" customWidth="1"/>
    <col min="11783" max="11783" width="29" customWidth="1"/>
    <col min="11784" max="11784" width="10.4416666666667" customWidth="1"/>
    <col min="11785" max="11785" width="10.8833333333333" customWidth="1"/>
    <col min="11786" max="11786" width="10.4416666666667" customWidth="1"/>
    <col min="11787" max="12022" width="9.10833333333333" customWidth="1"/>
    <col min="12023" max="12023" width="41.1083333333333" customWidth="1"/>
    <col min="12024" max="12026" width="16.6666666666667" customWidth="1"/>
    <col min="12027" max="12027" width="15.1083333333333" customWidth="1"/>
    <col min="12028" max="12029" width="16.6666666666667" customWidth="1"/>
    <col min="12030" max="12030" width="15.775" customWidth="1"/>
    <col min="12031" max="12031" width="14.2166666666667" customWidth="1"/>
    <col min="12032" max="12032" width="46.3333333333333" customWidth="1"/>
    <col min="12033" max="12038" width="10.775" customWidth="1"/>
    <col min="12039" max="12039" width="29" customWidth="1"/>
    <col min="12040" max="12040" width="10.4416666666667" customWidth="1"/>
    <col min="12041" max="12041" width="10.8833333333333" customWidth="1"/>
    <col min="12042" max="12042" width="10.4416666666667" customWidth="1"/>
    <col min="12043" max="12278" width="9.10833333333333" customWidth="1"/>
    <col min="12279" max="12279" width="41.1083333333333" customWidth="1"/>
    <col min="12280" max="12282" width="16.6666666666667" customWidth="1"/>
    <col min="12283" max="12283" width="15.1083333333333" customWidth="1"/>
    <col min="12284" max="12285" width="16.6666666666667" customWidth="1"/>
    <col min="12286" max="12286" width="15.775" customWidth="1"/>
    <col min="12287" max="12287" width="14.2166666666667" customWidth="1"/>
    <col min="12288" max="12288" width="46.3333333333333" customWidth="1"/>
    <col min="12289" max="12294" width="10.775" customWidth="1"/>
    <col min="12295" max="12295" width="29" customWidth="1"/>
    <col min="12296" max="12296" width="10.4416666666667" customWidth="1"/>
    <col min="12297" max="12297" width="10.8833333333333" customWidth="1"/>
    <col min="12298" max="12298" width="10.4416666666667" customWidth="1"/>
    <col min="12299" max="12534" width="9.10833333333333" customWidth="1"/>
    <col min="12535" max="12535" width="41.1083333333333" customWidth="1"/>
    <col min="12536" max="12538" width="16.6666666666667" customWidth="1"/>
    <col min="12539" max="12539" width="15.1083333333333" customWidth="1"/>
    <col min="12540" max="12541" width="16.6666666666667" customWidth="1"/>
    <col min="12542" max="12542" width="15.775" customWidth="1"/>
    <col min="12543" max="12543" width="14.2166666666667" customWidth="1"/>
    <col min="12544" max="12544" width="46.3333333333333" customWidth="1"/>
    <col min="12545" max="12550" width="10.775" customWidth="1"/>
    <col min="12551" max="12551" width="29" customWidth="1"/>
    <col min="12552" max="12552" width="10.4416666666667" customWidth="1"/>
    <col min="12553" max="12553" width="10.8833333333333" customWidth="1"/>
    <col min="12554" max="12554" width="10.4416666666667" customWidth="1"/>
    <col min="12555" max="12790" width="9.10833333333333" customWidth="1"/>
    <col min="12791" max="12791" width="41.1083333333333" customWidth="1"/>
    <col min="12792" max="12794" width="16.6666666666667" customWidth="1"/>
    <col min="12795" max="12795" width="15.1083333333333" customWidth="1"/>
    <col min="12796" max="12797" width="16.6666666666667" customWidth="1"/>
    <col min="12798" max="12798" width="15.775" customWidth="1"/>
    <col min="12799" max="12799" width="14.2166666666667" customWidth="1"/>
    <col min="12800" max="12800" width="46.3333333333333" customWidth="1"/>
    <col min="12801" max="12806" width="10.775" customWidth="1"/>
    <col min="12807" max="12807" width="29" customWidth="1"/>
    <col min="12808" max="12808" width="10.4416666666667" customWidth="1"/>
    <col min="12809" max="12809" width="10.8833333333333" customWidth="1"/>
    <col min="12810" max="12810" width="10.4416666666667" customWidth="1"/>
    <col min="12811" max="13046" width="9.10833333333333" customWidth="1"/>
    <col min="13047" max="13047" width="41.1083333333333" customWidth="1"/>
    <col min="13048" max="13050" width="16.6666666666667" customWidth="1"/>
    <col min="13051" max="13051" width="15.1083333333333" customWidth="1"/>
    <col min="13052" max="13053" width="16.6666666666667" customWidth="1"/>
    <col min="13054" max="13054" width="15.775" customWidth="1"/>
    <col min="13055" max="13055" width="14.2166666666667" customWidth="1"/>
    <col min="13056" max="13056" width="46.3333333333333" customWidth="1"/>
    <col min="13057" max="13062" width="10.775" customWidth="1"/>
    <col min="13063" max="13063" width="29" customWidth="1"/>
    <col min="13064" max="13064" width="10.4416666666667" customWidth="1"/>
    <col min="13065" max="13065" width="10.8833333333333" customWidth="1"/>
    <col min="13066" max="13066" width="10.4416666666667" customWidth="1"/>
    <col min="13067" max="13302" width="9.10833333333333" customWidth="1"/>
    <col min="13303" max="13303" width="41.1083333333333" customWidth="1"/>
    <col min="13304" max="13306" width="16.6666666666667" customWidth="1"/>
    <col min="13307" max="13307" width="15.1083333333333" customWidth="1"/>
    <col min="13308" max="13309" width="16.6666666666667" customWidth="1"/>
    <col min="13310" max="13310" width="15.775" customWidth="1"/>
    <col min="13311" max="13311" width="14.2166666666667" customWidth="1"/>
    <col min="13312" max="13312" width="46.3333333333333" customWidth="1"/>
    <col min="13313" max="13318" width="10.775" customWidth="1"/>
    <col min="13319" max="13319" width="29" customWidth="1"/>
    <col min="13320" max="13320" width="10.4416666666667" customWidth="1"/>
    <col min="13321" max="13321" width="10.8833333333333" customWidth="1"/>
    <col min="13322" max="13322" width="10.4416666666667" customWidth="1"/>
    <col min="13323" max="13558" width="9.10833333333333" customWidth="1"/>
    <col min="13559" max="13559" width="41.1083333333333" customWidth="1"/>
    <col min="13560" max="13562" width="16.6666666666667" customWidth="1"/>
    <col min="13563" max="13563" width="15.1083333333333" customWidth="1"/>
    <col min="13564" max="13565" width="16.6666666666667" customWidth="1"/>
    <col min="13566" max="13566" width="15.775" customWidth="1"/>
    <col min="13567" max="13567" width="14.2166666666667" customWidth="1"/>
    <col min="13568" max="13568" width="46.3333333333333" customWidth="1"/>
    <col min="13569" max="13574" width="10.775" customWidth="1"/>
    <col min="13575" max="13575" width="29" customWidth="1"/>
    <col min="13576" max="13576" width="10.4416666666667" customWidth="1"/>
    <col min="13577" max="13577" width="10.8833333333333" customWidth="1"/>
    <col min="13578" max="13578" width="10.4416666666667" customWidth="1"/>
    <col min="13579" max="13814" width="9.10833333333333" customWidth="1"/>
    <col min="13815" max="13815" width="41.1083333333333" customWidth="1"/>
    <col min="13816" max="13818" width="16.6666666666667" customWidth="1"/>
    <col min="13819" max="13819" width="15.1083333333333" customWidth="1"/>
    <col min="13820" max="13821" width="16.6666666666667" customWidth="1"/>
    <col min="13822" max="13822" width="15.775" customWidth="1"/>
    <col min="13823" max="13823" width="14.2166666666667" customWidth="1"/>
    <col min="13824" max="13824" width="46.3333333333333" customWidth="1"/>
    <col min="13825" max="13830" width="10.775" customWidth="1"/>
    <col min="13831" max="13831" width="29" customWidth="1"/>
    <col min="13832" max="13832" width="10.4416666666667" customWidth="1"/>
    <col min="13833" max="13833" width="10.8833333333333" customWidth="1"/>
    <col min="13834" max="13834" width="10.4416666666667" customWidth="1"/>
    <col min="13835" max="14070" width="9.10833333333333" customWidth="1"/>
    <col min="14071" max="14071" width="41.1083333333333" customWidth="1"/>
    <col min="14072" max="14074" width="16.6666666666667" customWidth="1"/>
    <col min="14075" max="14075" width="15.1083333333333" customWidth="1"/>
    <col min="14076" max="14077" width="16.6666666666667" customWidth="1"/>
    <col min="14078" max="14078" width="15.775" customWidth="1"/>
    <col min="14079" max="14079" width="14.2166666666667" customWidth="1"/>
    <col min="14080" max="14080" width="46.3333333333333" customWidth="1"/>
    <col min="14081" max="14086" width="10.775" customWidth="1"/>
    <col min="14087" max="14087" width="29" customWidth="1"/>
    <col min="14088" max="14088" width="10.4416666666667" customWidth="1"/>
    <col min="14089" max="14089" width="10.8833333333333" customWidth="1"/>
    <col min="14090" max="14090" width="10.4416666666667" customWidth="1"/>
    <col min="14091" max="14326" width="9.10833333333333" customWidth="1"/>
    <col min="14327" max="14327" width="41.1083333333333" customWidth="1"/>
    <col min="14328" max="14330" width="16.6666666666667" customWidth="1"/>
    <col min="14331" max="14331" width="15.1083333333333" customWidth="1"/>
    <col min="14332" max="14333" width="16.6666666666667" customWidth="1"/>
    <col min="14334" max="14334" width="15.775" customWidth="1"/>
    <col min="14335" max="14335" width="14.2166666666667" customWidth="1"/>
    <col min="14336" max="14336" width="46.3333333333333" customWidth="1"/>
    <col min="14337" max="14342" width="10.775" customWidth="1"/>
    <col min="14343" max="14343" width="29" customWidth="1"/>
    <col min="14344" max="14344" width="10.4416666666667" customWidth="1"/>
    <col min="14345" max="14345" width="10.8833333333333" customWidth="1"/>
    <col min="14346" max="14346" width="10.4416666666667" customWidth="1"/>
    <col min="14347" max="14582" width="9.10833333333333" customWidth="1"/>
    <col min="14583" max="14583" width="41.1083333333333" customWidth="1"/>
    <col min="14584" max="14586" width="16.6666666666667" customWidth="1"/>
    <col min="14587" max="14587" width="15.1083333333333" customWidth="1"/>
    <col min="14588" max="14589" width="16.6666666666667" customWidth="1"/>
    <col min="14590" max="14590" width="15.775" customWidth="1"/>
    <col min="14591" max="14591" width="14.2166666666667" customWidth="1"/>
    <col min="14592" max="14592" width="46.3333333333333" customWidth="1"/>
    <col min="14593" max="14598" width="10.775" customWidth="1"/>
    <col min="14599" max="14599" width="29" customWidth="1"/>
    <col min="14600" max="14600" width="10.4416666666667" customWidth="1"/>
    <col min="14601" max="14601" width="10.8833333333333" customWidth="1"/>
    <col min="14602" max="14602" width="10.4416666666667" customWidth="1"/>
    <col min="14603" max="14838" width="9.10833333333333" customWidth="1"/>
    <col min="14839" max="14839" width="41.1083333333333" customWidth="1"/>
    <col min="14840" max="14842" width="16.6666666666667" customWidth="1"/>
    <col min="14843" max="14843" width="15.1083333333333" customWidth="1"/>
    <col min="14844" max="14845" width="16.6666666666667" customWidth="1"/>
    <col min="14846" max="14846" width="15.775" customWidth="1"/>
    <col min="14847" max="14847" width="14.2166666666667" customWidth="1"/>
    <col min="14848" max="14848" width="46.3333333333333" customWidth="1"/>
    <col min="14849" max="14854" width="10.775" customWidth="1"/>
    <col min="14855" max="14855" width="29" customWidth="1"/>
    <col min="14856" max="14856" width="10.4416666666667" customWidth="1"/>
    <col min="14857" max="14857" width="10.8833333333333" customWidth="1"/>
    <col min="14858" max="14858" width="10.4416666666667" customWidth="1"/>
    <col min="14859" max="15094" width="9.10833333333333" customWidth="1"/>
    <col min="15095" max="15095" width="41.1083333333333" customWidth="1"/>
    <col min="15096" max="15098" width="16.6666666666667" customWidth="1"/>
    <col min="15099" max="15099" width="15.1083333333333" customWidth="1"/>
    <col min="15100" max="15101" width="16.6666666666667" customWidth="1"/>
    <col min="15102" max="15102" width="15.775" customWidth="1"/>
    <col min="15103" max="15103" width="14.2166666666667" customWidth="1"/>
    <col min="15104" max="15104" width="46.3333333333333" customWidth="1"/>
    <col min="15105" max="15110" width="10.775" customWidth="1"/>
    <col min="15111" max="15111" width="29" customWidth="1"/>
    <col min="15112" max="15112" width="10.4416666666667" customWidth="1"/>
    <col min="15113" max="15113" width="10.8833333333333" customWidth="1"/>
    <col min="15114" max="15114" width="10.4416666666667" customWidth="1"/>
    <col min="15115" max="15350" width="9.10833333333333" customWidth="1"/>
    <col min="15351" max="15351" width="41.1083333333333" customWidth="1"/>
    <col min="15352" max="15354" width="16.6666666666667" customWidth="1"/>
    <col min="15355" max="15355" width="15.1083333333333" customWidth="1"/>
    <col min="15356" max="15357" width="16.6666666666667" customWidth="1"/>
    <col min="15358" max="15358" width="15.775" customWidth="1"/>
    <col min="15359" max="15359" width="14.2166666666667" customWidth="1"/>
    <col min="15360" max="15360" width="46.3333333333333" customWidth="1"/>
    <col min="15361" max="15366" width="10.775" customWidth="1"/>
    <col min="15367" max="15367" width="29" customWidth="1"/>
    <col min="15368" max="15368" width="10.4416666666667" customWidth="1"/>
    <col min="15369" max="15369" width="10.8833333333333" customWidth="1"/>
    <col min="15370" max="15370" width="10.4416666666667" customWidth="1"/>
    <col min="15371" max="15606" width="9.10833333333333" customWidth="1"/>
    <col min="15607" max="15607" width="41.1083333333333" customWidth="1"/>
    <col min="15608" max="15610" width="16.6666666666667" customWidth="1"/>
    <col min="15611" max="15611" width="15.1083333333333" customWidth="1"/>
    <col min="15612" max="15613" width="16.6666666666667" customWidth="1"/>
    <col min="15614" max="15614" width="15.775" customWidth="1"/>
    <col min="15615" max="15615" width="14.2166666666667" customWidth="1"/>
    <col min="15616" max="15616" width="46.3333333333333" customWidth="1"/>
    <col min="15617" max="15622" width="10.775" customWidth="1"/>
    <col min="15623" max="15623" width="29" customWidth="1"/>
    <col min="15624" max="15624" width="10.4416666666667" customWidth="1"/>
    <col min="15625" max="15625" width="10.8833333333333" customWidth="1"/>
    <col min="15626" max="15626" width="10.4416666666667" customWidth="1"/>
    <col min="15627" max="15862" width="9.10833333333333" customWidth="1"/>
    <col min="15863" max="15863" width="41.1083333333333" customWidth="1"/>
    <col min="15864" max="15866" width="16.6666666666667" customWidth="1"/>
    <col min="15867" max="15867" width="15.1083333333333" customWidth="1"/>
    <col min="15868" max="15869" width="16.6666666666667" customWidth="1"/>
    <col min="15870" max="15870" width="15.775" customWidth="1"/>
    <col min="15871" max="15871" width="14.2166666666667" customWidth="1"/>
    <col min="15872" max="15872" width="46.3333333333333" customWidth="1"/>
    <col min="15873" max="15878" width="10.775" customWidth="1"/>
    <col min="15879" max="15879" width="29" customWidth="1"/>
    <col min="15880" max="15880" width="10.4416666666667" customWidth="1"/>
    <col min="15881" max="15881" width="10.8833333333333" customWidth="1"/>
    <col min="15882" max="15882" width="10.4416666666667" customWidth="1"/>
    <col min="15883" max="16118" width="9.10833333333333" customWidth="1"/>
    <col min="16119" max="16119" width="41.1083333333333" customWidth="1"/>
    <col min="16120" max="16122" width="16.6666666666667" customWidth="1"/>
    <col min="16123" max="16123" width="15.1083333333333" customWidth="1"/>
    <col min="16124" max="16125" width="16.6666666666667" customWidth="1"/>
    <col min="16126" max="16126" width="15.775" customWidth="1"/>
    <col min="16127" max="16127" width="14.2166666666667" customWidth="1"/>
    <col min="16128" max="16128" width="46.3333333333333" customWidth="1"/>
    <col min="16129" max="16134" width="10.775" customWidth="1"/>
    <col min="16135" max="16135" width="29" customWidth="1"/>
    <col min="16136" max="16136" width="10.4416666666667" customWidth="1"/>
    <col min="16137" max="16137" width="10.8833333333333" customWidth="1"/>
    <col min="16138" max="16138" width="10.4416666666667" customWidth="1"/>
    <col min="16139" max="16374" width="9.10833333333333" customWidth="1"/>
  </cols>
  <sheetData>
    <row r="1" s="54" customFormat="1" ht="38.7" customHeight="1" spans="1:10">
      <c r="A1" s="56" t="s">
        <v>51</v>
      </c>
      <c r="B1" s="56"/>
      <c r="C1" s="56"/>
      <c r="D1" s="56"/>
      <c r="E1" s="56"/>
      <c r="F1" s="56"/>
      <c r="G1" s="56"/>
      <c r="H1" s="56"/>
      <c r="I1" s="56"/>
      <c r="J1" s="56"/>
    </row>
    <row r="2" s="54" customFormat="1" ht="17.1" customHeight="1" spans="1:10">
      <c r="A2" s="98" t="s">
        <v>2685</v>
      </c>
      <c r="B2" s="98"/>
      <c r="C2" s="98"/>
      <c r="D2" s="98"/>
      <c r="E2" s="98"/>
      <c r="F2" s="98"/>
      <c r="G2" s="98"/>
      <c r="H2" s="98"/>
      <c r="I2" s="98"/>
      <c r="J2" s="98"/>
    </row>
    <row r="3" s="54" customFormat="1" ht="17.1" customHeight="1" spans="1:10">
      <c r="A3" s="98" t="s">
        <v>79</v>
      </c>
      <c r="B3" s="98"/>
      <c r="C3" s="98"/>
      <c r="D3" s="98"/>
      <c r="E3" s="98"/>
      <c r="F3" s="98"/>
      <c r="G3" s="98"/>
      <c r="H3" s="98"/>
      <c r="I3" s="98"/>
      <c r="J3" s="98"/>
    </row>
    <row r="4" s="97" customFormat="1" ht="15.9" customHeight="1" spans="1:10">
      <c r="A4" s="99" t="s">
        <v>2686</v>
      </c>
      <c r="B4" s="99" t="s">
        <v>1911</v>
      </c>
      <c r="C4" s="100" t="s">
        <v>1917</v>
      </c>
      <c r="D4" s="99" t="s">
        <v>1923</v>
      </c>
      <c r="E4" s="100" t="s">
        <v>1918</v>
      </c>
      <c r="F4" s="99" t="s">
        <v>2687</v>
      </c>
      <c r="G4" s="99" t="s">
        <v>1912</v>
      </c>
      <c r="H4" s="99" t="s">
        <v>1924</v>
      </c>
      <c r="I4" s="99" t="s">
        <v>1919</v>
      </c>
      <c r="J4" s="99" t="s">
        <v>1934</v>
      </c>
    </row>
    <row r="5" s="97" customFormat="1" ht="33.9" customHeight="1" spans="1:10">
      <c r="A5" s="101"/>
      <c r="B5" s="101"/>
      <c r="C5" s="99"/>
      <c r="D5" s="101"/>
      <c r="E5" s="99"/>
      <c r="F5" s="101"/>
      <c r="G5" s="101"/>
      <c r="H5" s="101"/>
      <c r="I5" s="101"/>
      <c r="J5" s="101"/>
    </row>
    <row r="6" s="54" customFormat="1" ht="17.1" customHeight="1" spans="1:10">
      <c r="A6" s="102" t="s">
        <v>2508</v>
      </c>
      <c r="B6" s="103">
        <v>0</v>
      </c>
      <c r="C6" s="103"/>
      <c r="D6" s="103">
        <v>0</v>
      </c>
      <c r="E6" s="103"/>
      <c r="F6" s="102" t="s">
        <v>2509</v>
      </c>
      <c r="G6" s="103">
        <v>0</v>
      </c>
      <c r="H6" s="103">
        <v>0</v>
      </c>
      <c r="I6" s="103"/>
      <c r="J6" s="103"/>
    </row>
    <row r="7" s="54" customFormat="1" ht="17.1" customHeight="1" spans="1:10">
      <c r="A7" s="102"/>
      <c r="B7" s="104"/>
      <c r="C7" s="104"/>
      <c r="D7" s="104"/>
      <c r="E7" s="104"/>
      <c r="F7" s="102" t="s">
        <v>2510</v>
      </c>
      <c r="G7" s="104"/>
      <c r="H7" s="104"/>
      <c r="I7" s="104"/>
      <c r="J7" s="104"/>
    </row>
    <row r="8" s="54" customFormat="1" ht="17.1" customHeight="1" spans="1:10">
      <c r="A8" s="102"/>
      <c r="B8" s="104"/>
      <c r="C8" s="104"/>
      <c r="D8" s="104"/>
      <c r="E8" s="104"/>
      <c r="F8" s="102" t="s">
        <v>2278</v>
      </c>
      <c r="G8" s="104"/>
      <c r="H8" s="104"/>
      <c r="I8" s="104"/>
      <c r="J8" s="104"/>
    </row>
    <row r="9" s="54" customFormat="1" ht="17.1" customHeight="1" spans="1:10">
      <c r="A9" s="102"/>
      <c r="B9" s="104"/>
      <c r="C9" s="104"/>
      <c r="D9" s="104"/>
      <c r="E9" s="104"/>
      <c r="F9" s="102" t="s">
        <v>2290</v>
      </c>
      <c r="G9" s="104"/>
      <c r="H9" s="104"/>
      <c r="I9" s="104"/>
      <c r="J9" s="104"/>
    </row>
    <row r="10" s="54" customFormat="1" ht="17.1" customHeight="1" spans="1:10">
      <c r="A10" s="102"/>
      <c r="B10" s="104"/>
      <c r="C10" s="104"/>
      <c r="D10" s="104"/>
      <c r="E10" s="104"/>
      <c r="F10" s="102" t="s">
        <v>2511</v>
      </c>
      <c r="G10" s="104"/>
      <c r="H10" s="104"/>
      <c r="I10" s="104"/>
      <c r="J10" s="104"/>
    </row>
    <row r="11" s="54" customFormat="1" ht="17.1" customHeight="1" spans="1:10">
      <c r="A11" s="102"/>
      <c r="B11" s="104"/>
      <c r="C11" s="104"/>
      <c r="D11" s="104"/>
      <c r="E11" s="104"/>
      <c r="F11" s="102" t="s">
        <v>2282</v>
      </c>
      <c r="G11" s="104"/>
      <c r="H11" s="104"/>
      <c r="I11" s="104"/>
      <c r="J11" s="104"/>
    </row>
    <row r="12" s="54" customFormat="1" ht="17.1" customHeight="1" spans="1:10">
      <c r="A12" s="102"/>
      <c r="B12" s="104"/>
      <c r="C12" s="104"/>
      <c r="D12" s="104"/>
      <c r="E12" s="104"/>
      <c r="F12" s="102" t="s">
        <v>2512</v>
      </c>
      <c r="G12" s="104"/>
      <c r="H12" s="104"/>
      <c r="I12" s="104"/>
      <c r="J12" s="104"/>
    </row>
    <row r="13" s="54" customFormat="1" ht="17.1" customHeight="1" spans="1:10">
      <c r="A13" s="102"/>
      <c r="B13" s="104"/>
      <c r="C13" s="104"/>
      <c r="D13" s="104"/>
      <c r="E13" s="104"/>
      <c r="F13" s="102" t="s">
        <v>2513</v>
      </c>
      <c r="G13" s="104"/>
      <c r="H13" s="104"/>
      <c r="I13" s="104"/>
      <c r="J13" s="104"/>
    </row>
    <row r="14" s="54" customFormat="1" ht="17.1" customHeight="1" spans="1:10">
      <c r="A14" s="102" t="s">
        <v>2514</v>
      </c>
      <c r="B14" s="103">
        <v>0</v>
      </c>
      <c r="C14" s="103"/>
      <c r="D14" s="103">
        <v>0</v>
      </c>
      <c r="E14" s="103"/>
      <c r="F14" s="102" t="s">
        <v>2515</v>
      </c>
      <c r="G14" s="103">
        <v>0</v>
      </c>
      <c r="H14" s="103">
        <v>0</v>
      </c>
      <c r="I14" s="103"/>
      <c r="J14" s="103"/>
    </row>
    <row r="15" s="54" customFormat="1" ht="17.1" customHeight="1" spans="1:10">
      <c r="A15" s="102"/>
      <c r="B15" s="104"/>
      <c r="C15" s="104"/>
      <c r="D15" s="104"/>
      <c r="E15" s="104"/>
      <c r="F15" s="102" t="s">
        <v>2516</v>
      </c>
      <c r="G15" s="104"/>
      <c r="H15" s="104"/>
      <c r="I15" s="104"/>
      <c r="J15" s="104"/>
    </row>
    <row r="16" s="54" customFormat="1" ht="17.1" customHeight="1" spans="1:10">
      <c r="A16" s="102"/>
      <c r="B16" s="104"/>
      <c r="C16" s="104"/>
      <c r="D16" s="104"/>
      <c r="E16" s="104"/>
      <c r="F16" s="102" t="s">
        <v>2517</v>
      </c>
      <c r="G16" s="104"/>
      <c r="H16" s="104"/>
      <c r="I16" s="104"/>
      <c r="J16" s="104"/>
    </row>
    <row r="17" s="54" customFormat="1" ht="17.1" customHeight="1" spans="1:10">
      <c r="A17" s="102"/>
      <c r="B17" s="104"/>
      <c r="C17" s="104"/>
      <c r="D17" s="104"/>
      <c r="E17" s="104"/>
      <c r="F17" s="102" t="s">
        <v>2518</v>
      </c>
      <c r="G17" s="104"/>
      <c r="H17" s="104"/>
      <c r="I17" s="104"/>
      <c r="J17" s="104"/>
    </row>
    <row r="18" s="54" customFormat="1" ht="17.1" customHeight="1" spans="1:10">
      <c r="A18" s="102" t="s">
        <v>2519</v>
      </c>
      <c r="B18" s="103">
        <v>0</v>
      </c>
      <c r="C18" s="103"/>
      <c r="D18" s="103">
        <v>0</v>
      </c>
      <c r="E18" s="103"/>
      <c r="F18" s="102" t="s">
        <v>2520</v>
      </c>
      <c r="G18" s="103">
        <v>0</v>
      </c>
      <c r="H18" s="103">
        <v>0</v>
      </c>
      <c r="I18" s="103"/>
      <c r="J18" s="103"/>
    </row>
    <row r="19" s="54" customFormat="1" ht="17.1" customHeight="1" spans="1:10">
      <c r="A19" s="102"/>
      <c r="B19" s="104"/>
      <c r="C19" s="104"/>
      <c r="D19" s="104"/>
      <c r="E19" s="104"/>
      <c r="F19" s="102" t="s">
        <v>2521</v>
      </c>
      <c r="G19" s="104"/>
      <c r="H19" s="104"/>
      <c r="I19" s="104"/>
      <c r="J19" s="104"/>
    </row>
    <row r="20" s="54" customFormat="1" ht="17.1" customHeight="1" spans="1:10">
      <c r="A20" s="102"/>
      <c r="B20" s="104"/>
      <c r="C20" s="104"/>
      <c r="D20" s="104"/>
      <c r="E20" s="104"/>
      <c r="F20" s="102" t="s">
        <v>2293</v>
      </c>
      <c r="G20" s="104"/>
      <c r="H20" s="104"/>
      <c r="I20" s="104"/>
      <c r="J20" s="104"/>
    </row>
    <row r="21" s="54" customFormat="1" ht="17.1" customHeight="1" spans="1:10">
      <c r="A21" s="102"/>
      <c r="B21" s="104"/>
      <c r="C21" s="104"/>
      <c r="D21" s="104"/>
      <c r="E21" s="104"/>
      <c r="F21" s="102" t="s">
        <v>2294</v>
      </c>
      <c r="G21" s="104"/>
      <c r="H21" s="104"/>
      <c r="I21" s="104"/>
      <c r="J21" s="104"/>
    </row>
    <row r="22" s="54" customFormat="1" ht="17.1" customHeight="1" spans="1:10">
      <c r="A22" s="102"/>
      <c r="B22" s="104"/>
      <c r="C22" s="104"/>
      <c r="D22" s="104"/>
      <c r="E22" s="104"/>
      <c r="F22" s="102" t="s">
        <v>2297</v>
      </c>
      <c r="G22" s="104"/>
      <c r="H22" s="104"/>
      <c r="I22" s="104"/>
      <c r="J22" s="104"/>
    </row>
    <row r="23" s="54" customFormat="1" ht="17.1" customHeight="1" spans="1:10">
      <c r="A23" s="102"/>
      <c r="B23" s="104"/>
      <c r="C23" s="104"/>
      <c r="D23" s="104"/>
      <c r="E23" s="104"/>
      <c r="F23" s="102" t="s">
        <v>2522</v>
      </c>
      <c r="G23" s="104"/>
      <c r="H23" s="104"/>
      <c r="I23" s="104"/>
      <c r="J23" s="104"/>
    </row>
    <row r="24" s="54" customFormat="1" ht="17.1" customHeight="1" spans="1:10">
      <c r="A24" s="102"/>
      <c r="B24" s="104"/>
      <c r="C24" s="104"/>
      <c r="D24" s="104"/>
      <c r="E24" s="104"/>
      <c r="F24" s="102" t="s">
        <v>2523</v>
      </c>
      <c r="G24" s="104"/>
      <c r="H24" s="104"/>
      <c r="I24" s="104"/>
      <c r="J24" s="104"/>
    </row>
    <row r="25" s="54" customFormat="1" ht="17.1" customHeight="1" spans="1:10">
      <c r="A25" s="102" t="s">
        <v>2524</v>
      </c>
      <c r="B25" s="103">
        <v>0</v>
      </c>
      <c r="C25" s="103"/>
      <c r="D25" s="103">
        <v>0</v>
      </c>
      <c r="E25" s="103"/>
      <c r="F25" s="102" t="s">
        <v>2525</v>
      </c>
      <c r="G25" s="103">
        <v>0</v>
      </c>
      <c r="H25" s="103">
        <v>0</v>
      </c>
      <c r="I25" s="103"/>
      <c r="J25" s="103"/>
    </row>
    <row r="26" s="54" customFormat="1" ht="17.1" customHeight="1" spans="1:10">
      <c r="A26" s="102"/>
      <c r="B26" s="104"/>
      <c r="C26" s="104"/>
      <c r="D26" s="104"/>
      <c r="E26" s="104"/>
      <c r="F26" s="102" t="s">
        <v>2526</v>
      </c>
      <c r="G26" s="104"/>
      <c r="H26" s="104"/>
      <c r="I26" s="104"/>
      <c r="J26" s="104"/>
    </row>
    <row r="27" s="54" customFormat="1" ht="17.1" customHeight="1" spans="1:10">
      <c r="A27" s="102"/>
      <c r="B27" s="104"/>
      <c r="C27" s="104"/>
      <c r="D27" s="104"/>
      <c r="E27" s="104"/>
      <c r="F27" s="102" t="s">
        <v>2527</v>
      </c>
      <c r="G27" s="104"/>
      <c r="H27" s="104"/>
      <c r="I27" s="104"/>
      <c r="J27" s="104"/>
    </row>
    <row r="28" s="54" customFormat="1" ht="17.1" customHeight="1" spans="1:10">
      <c r="A28" s="102"/>
      <c r="B28" s="104"/>
      <c r="C28" s="104"/>
      <c r="D28" s="104"/>
      <c r="E28" s="104"/>
      <c r="F28" s="102" t="s">
        <v>2528</v>
      </c>
      <c r="G28" s="104"/>
      <c r="H28" s="104"/>
      <c r="I28" s="104"/>
      <c r="J28" s="104"/>
    </row>
    <row r="29" s="54" customFormat="1" ht="17.1" customHeight="1" spans="1:10">
      <c r="A29" s="102"/>
      <c r="B29" s="104"/>
      <c r="C29" s="104"/>
      <c r="D29" s="104"/>
      <c r="E29" s="104"/>
      <c r="F29" s="102" t="s">
        <v>2529</v>
      </c>
      <c r="G29" s="104"/>
      <c r="H29" s="104"/>
      <c r="I29" s="104"/>
      <c r="J29" s="104"/>
    </row>
    <row r="30" s="54" customFormat="1" ht="17.1" customHeight="1" spans="1:10">
      <c r="A30" s="102" t="s">
        <v>2530</v>
      </c>
      <c r="B30" s="103">
        <v>103</v>
      </c>
      <c r="C30" s="103">
        <v>106</v>
      </c>
      <c r="D30" s="103">
        <v>15698</v>
      </c>
      <c r="E30" s="103"/>
      <c r="F30" s="102" t="s">
        <v>2531</v>
      </c>
      <c r="G30" s="103">
        <v>8923</v>
      </c>
      <c r="H30" s="103">
        <v>3342</v>
      </c>
      <c r="I30" s="103">
        <v>13920</v>
      </c>
      <c r="J30" s="103">
        <v>3435</v>
      </c>
    </row>
    <row r="31" s="54" customFormat="1" ht="17.1" customHeight="1" spans="1:10">
      <c r="A31" s="102" t="s">
        <v>2532</v>
      </c>
      <c r="B31" s="104"/>
      <c r="C31" s="104"/>
      <c r="D31" s="104"/>
      <c r="E31" s="104"/>
      <c r="F31" s="102" t="s">
        <v>2533</v>
      </c>
      <c r="G31" s="104"/>
      <c r="H31" s="104"/>
      <c r="I31" s="104"/>
      <c r="J31" s="104"/>
    </row>
    <row r="32" s="54" customFormat="1" ht="17.1" customHeight="1" spans="1:10">
      <c r="A32" s="102" t="s">
        <v>2534</v>
      </c>
      <c r="B32" s="104"/>
      <c r="C32" s="104"/>
      <c r="D32" s="104"/>
      <c r="E32" s="104"/>
      <c r="F32" s="102" t="s">
        <v>2311</v>
      </c>
      <c r="G32" s="104"/>
      <c r="H32" s="104"/>
      <c r="I32" s="104"/>
      <c r="J32" s="104"/>
    </row>
    <row r="33" s="54" customFormat="1" ht="17.1" customHeight="1" spans="1:10">
      <c r="A33" s="102" t="s">
        <v>2535</v>
      </c>
      <c r="B33" s="104"/>
      <c r="C33" s="104"/>
      <c r="D33" s="104"/>
      <c r="E33" s="104"/>
      <c r="F33" s="102" t="s">
        <v>2312</v>
      </c>
      <c r="G33" s="104"/>
      <c r="H33" s="104"/>
      <c r="I33" s="104"/>
      <c r="J33" s="104"/>
    </row>
    <row r="34" s="54" customFormat="1" ht="17.1" customHeight="1" spans="1:10">
      <c r="A34" s="102" t="s">
        <v>2536</v>
      </c>
      <c r="B34" s="104"/>
      <c r="C34" s="104"/>
      <c r="D34" s="104"/>
      <c r="E34" s="104"/>
      <c r="F34" s="102" t="s">
        <v>2313</v>
      </c>
      <c r="G34" s="104"/>
      <c r="H34" s="104"/>
      <c r="I34" s="104"/>
      <c r="J34" s="104"/>
    </row>
    <row r="35" s="54" customFormat="1" ht="17.1" customHeight="1" spans="1:10">
      <c r="A35" s="102" t="s">
        <v>2537</v>
      </c>
      <c r="B35" s="104"/>
      <c r="C35" s="104"/>
      <c r="D35" s="104"/>
      <c r="E35" s="104"/>
      <c r="F35" s="102" t="s">
        <v>2314</v>
      </c>
      <c r="G35" s="104"/>
      <c r="H35" s="104"/>
      <c r="I35" s="104"/>
      <c r="J35" s="104"/>
    </row>
    <row r="36" s="54" customFormat="1" ht="17.1" customHeight="1" spans="1:10">
      <c r="A36" s="102"/>
      <c r="B36" s="104"/>
      <c r="C36" s="104"/>
      <c r="D36" s="104"/>
      <c r="E36" s="104"/>
      <c r="F36" s="102" t="s">
        <v>2315</v>
      </c>
      <c r="G36" s="104"/>
      <c r="H36" s="104"/>
      <c r="I36" s="104"/>
      <c r="J36" s="104"/>
    </row>
    <row r="37" s="54" customFormat="1" ht="17.1" customHeight="1" spans="1:10">
      <c r="A37" s="102"/>
      <c r="B37" s="104"/>
      <c r="C37" s="104"/>
      <c r="D37" s="104"/>
      <c r="E37" s="104"/>
      <c r="F37" s="102" t="s">
        <v>2316</v>
      </c>
      <c r="G37" s="104"/>
      <c r="H37" s="104"/>
      <c r="I37" s="104"/>
      <c r="J37" s="104"/>
    </row>
    <row r="38" s="54" customFormat="1" ht="17.1" customHeight="1" spans="1:10">
      <c r="A38" s="102"/>
      <c r="B38" s="104"/>
      <c r="C38" s="104"/>
      <c r="D38" s="104"/>
      <c r="E38" s="104"/>
      <c r="F38" s="102" t="s">
        <v>2317</v>
      </c>
      <c r="G38" s="104"/>
      <c r="H38" s="104"/>
      <c r="I38" s="104"/>
      <c r="J38" s="104"/>
    </row>
    <row r="39" s="54" customFormat="1" ht="17.1" customHeight="1" spans="1:10">
      <c r="A39" s="102"/>
      <c r="B39" s="104"/>
      <c r="C39" s="104"/>
      <c r="D39" s="104"/>
      <c r="E39" s="104"/>
      <c r="F39" s="102" t="s">
        <v>2318</v>
      </c>
      <c r="G39" s="104"/>
      <c r="H39" s="104"/>
      <c r="I39" s="104"/>
      <c r="J39" s="104"/>
    </row>
    <row r="40" s="54" customFormat="1" ht="17.1" customHeight="1" spans="1:10">
      <c r="A40" s="102"/>
      <c r="B40" s="104"/>
      <c r="C40" s="104"/>
      <c r="D40" s="104"/>
      <c r="E40" s="104"/>
      <c r="F40" s="102" t="s">
        <v>2319</v>
      </c>
      <c r="G40" s="104"/>
      <c r="H40" s="104"/>
      <c r="I40" s="104"/>
      <c r="J40" s="104"/>
    </row>
    <row r="41" s="54" customFormat="1" ht="17.1" customHeight="1" spans="1:10">
      <c r="A41" s="102"/>
      <c r="B41" s="104"/>
      <c r="C41" s="104"/>
      <c r="D41" s="104"/>
      <c r="E41" s="104"/>
      <c r="F41" s="102" t="s">
        <v>2320</v>
      </c>
      <c r="G41" s="104"/>
      <c r="H41" s="104"/>
      <c r="I41" s="104"/>
      <c r="J41" s="104"/>
    </row>
    <row r="42" s="54" customFormat="1" ht="17.1" customHeight="1" spans="1:10">
      <c r="A42" s="102"/>
      <c r="B42" s="104"/>
      <c r="C42" s="104"/>
      <c r="D42" s="104"/>
      <c r="E42" s="104"/>
      <c r="F42" s="102" t="s">
        <v>1734</v>
      </c>
      <c r="G42" s="104"/>
      <c r="H42" s="104"/>
      <c r="I42" s="104"/>
      <c r="J42" s="104"/>
    </row>
    <row r="43" s="54" customFormat="1" ht="17.1" customHeight="1" spans="1:10">
      <c r="A43" s="102"/>
      <c r="B43" s="104"/>
      <c r="C43" s="104"/>
      <c r="D43" s="104"/>
      <c r="E43" s="104"/>
      <c r="F43" s="102" t="s">
        <v>2321</v>
      </c>
      <c r="G43" s="104"/>
      <c r="H43" s="104"/>
      <c r="I43" s="104"/>
      <c r="J43" s="104"/>
    </row>
    <row r="44" s="54" customFormat="1" ht="17.1" customHeight="1" spans="1:10">
      <c r="A44" s="102"/>
      <c r="B44" s="104"/>
      <c r="C44" s="104"/>
      <c r="D44" s="104"/>
      <c r="E44" s="104"/>
      <c r="F44" s="102" t="s">
        <v>2688</v>
      </c>
      <c r="G44" s="104"/>
      <c r="H44" s="104"/>
      <c r="I44" s="104"/>
      <c r="J44" s="104"/>
    </row>
    <row r="45" s="54" customFormat="1" ht="17.1" customHeight="1" spans="1:10">
      <c r="A45" s="102"/>
      <c r="B45" s="104"/>
      <c r="C45" s="104"/>
      <c r="D45" s="104"/>
      <c r="E45" s="104"/>
      <c r="F45" s="102" t="s">
        <v>2541</v>
      </c>
      <c r="G45" s="104"/>
      <c r="H45" s="104"/>
      <c r="I45" s="104"/>
      <c r="J45" s="104"/>
    </row>
    <row r="46" s="54" customFormat="1" ht="17.1" customHeight="1" spans="1:10">
      <c r="A46" s="102" t="s">
        <v>2542</v>
      </c>
      <c r="B46" s="103">
        <v>0</v>
      </c>
      <c r="C46" s="103"/>
      <c r="D46" s="103">
        <v>0</v>
      </c>
      <c r="E46" s="103"/>
      <c r="F46" s="102" t="s">
        <v>2543</v>
      </c>
      <c r="G46" s="103">
        <v>0</v>
      </c>
      <c r="H46" s="103">
        <v>0</v>
      </c>
      <c r="I46" s="103"/>
      <c r="J46" s="103"/>
    </row>
    <row r="47" s="54" customFormat="1" ht="17.1" customHeight="1" spans="1:10">
      <c r="A47" s="102"/>
      <c r="B47" s="104"/>
      <c r="C47" s="104"/>
      <c r="D47" s="104"/>
      <c r="E47" s="104"/>
      <c r="F47" s="102" t="s">
        <v>2544</v>
      </c>
      <c r="G47" s="104"/>
      <c r="H47" s="104"/>
      <c r="I47" s="104"/>
      <c r="J47" s="104"/>
    </row>
    <row r="48" s="54" customFormat="1" ht="17.1" customHeight="1" spans="1:10">
      <c r="A48" s="102"/>
      <c r="B48" s="104"/>
      <c r="C48" s="104"/>
      <c r="D48" s="104"/>
      <c r="E48" s="104"/>
      <c r="F48" s="102" t="s">
        <v>2326</v>
      </c>
      <c r="G48" s="104"/>
      <c r="H48" s="104"/>
      <c r="I48" s="104"/>
      <c r="J48" s="104"/>
    </row>
    <row r="49" s="54" customFormat="1" ht="17.1" customHeight="1" spans="1:10">
      <c r="A49" s="102"/>
      <c r="B49" s="104"/>
      <c r="C49" s="104"/>
      <c r="D49" s="104"/>
      <c r="E49" s="104"/>
      <c r="F49" s="102" t="s">
        <v>2327</v>
      </c>
      <c r="G49" s="104"/>
      <c r="H49" s="104"/>
      <c r="I49" s="104"/>
      <c r="J49" s="104"/>
    </row>
    <row r="50" s="54" customFormat="1" ht="17.1" customHeight="1" spans="1:10">
      <c r="A50" s="102"/>
      <c r="B50" s="104"/>
      <c r="C50" s="104"/>
      <c r="D50" s="104"/>
      <c r="E50" s="104"/>
      <c r="F50" s="102" t="s">
        <v>2328</v>
      </c>
      <c r="G50" s="104"/>
      <c r="H50" s="104"/>
      <c r="I50" s="104"/>
      <c r="J50" s="104"/>
    </row>
    <row r="51" s="54" customFormat="1" ht="17.1" customHeight="1" spans="1:10">
      <c r="A51" s="102"/>
      <c r="B51" s="104"/>
      <c r="C51" s="104"/>
      <c r="D51" s="104"/>
      <c r="E51" s="104"/>
      <c r="F51" s="102" t="s">
        <v>2329</v>
      </c>
      <c r="G51" s="104"/>
      <c r="H51" s="104"/>
      <c r="I51" s="104"/>
      <c r="J51" s="104"/>
    </row>
    <row r="52" s="54" customFormat="1" ht="17.1" customHeight="1" spans="1:10">
      <c r="A52" s="102"/>
      <c r="B52" s="104"/>
      <c r="C52" s="104"/>
      <c r="D52" s="104"/>
      <c r="E52" s="104"/>
      <c r="F52" s="102" t="s">
        <v>2545</v>
      </c>
      <c r="G52" s="104"/>
      <c r="H52" s="104"/>
      <c r="I52" s="104"/>
      <c r="J52" s="104"/>
    </row>
    <row r="53" s="54" customFormat="1" ht="17.1" customHeight="1" spans="1:10">
      <c r="A53" s="102"/>
      <c r="B53" s="104"/>
      <c r="C53" s="104"/>
      <c r="D53" s="104"/>
      <c r="E53" s="104"/>
      <c r="F53" s="102" t="s">
        <v>2546</v>
      </c>
      <c r="G53" s="104"/>
      <c r="H53" s="104"/>
      <c r="I53" s="104"/>
      <c r="J53" s="104"/>
    </row>
    <row r="54" s="54" customFormat="1" ht="17.1" customHeight="1" spans="1:10">
      <c r="A54" s="102"/>
      <c r="B54" s="104"/>
      <c r="C54" s="104"/>
      <c r="D54" s="104"/>
      <c r="E54" s="104"/>
      <c r="F54" s="102" t="s">
        <v>2547</v>
      </c>
      <c r="G54" s="104"/>
      <c r="H54" s="104"/>
      <c r="I54" s="104"/>
      <c r="J54" s="104"/>
    </row>
    <row r="55" s="54" customFormat="1" ht="17.1" customHeight="1" spans="1:10">
      <c r="A55" s="102" t="s">
        <v>2548</v>
      </c>
      <c r="B55" s="103">
        <v>0</v>
      </c>
      <c r="C55" s="103">
        <v>0</v>
      </c>
      <c r="D55" s="103">
        <v>0</v>
      </c>
      <c r="E55" s="103"/>
      <c r="F55" s="102" t="s">
        <v>2549</v>
      </c>
      <c r="G55" s="103">
        <v>0</v>
      </c>
      <c r="H55" s="103">
        <v>0</v>
      </c>
      <c r="I55" s="103">
        <v>5038</v>
      </c>
      <c r="J55" s="103"/>
    </row>
    <row r="56" s="54" customFormat="1" ht="17.1" customHeight="1" spans="1:10">
      <c r="A56" s="102"/>
      <c r="B56" s="104"/>
      <c r="C56" s="104"/>
      <c r="D56" s="104"/>
      <c r="E56" s="104"/>
      <c r="F56" s="102" t="s">
        <v>2550</v>
      </c>
      <c r="G56" s="104"/>
      <c r="H56" s="104"/>
      <c r="I56" s="104"/>
      <c r="J56" s="104"/>
    </row>
    <row r="57" s="54" customFormat="1" ht="17.1" customHeight="1" spans="1:10">
      <c r="A57" s="102"/>
      <c r="B57" s="104"/>
      <c r="C57" s="104"/>
      <c r="D57" s="104"/>
      <c r="E57" s="104"/>
      <c r="F57" s="102" t="s">
        <v>2311</v>
      </c>
      <c r="G57" s="104"/>
      <c r="H57" s="104"/>
      <c r="I57" s="104"/>
      <c r="J57" s="104"/>
    </row>
    <row r="58" s="54" customFormat="1" ht="17.1" customHeight="1" spans="1:10">
      <c r="A58" s="102"/>
      <c r="B58" s="104"/>
      <c r="C58" s="104"/>
      <c r="D58" s="104"/>
      <c r="E58" s="104"/>
      <c r="F58" s="102" t="s">
        <v>2312</v>
      </c>
      <c r="G58" s="104"/>
      <c r="H58" s="104"/>
      <c r="I58" s="104"/>
      <c r="J58" s="104"/>
    </row>
    <row r="59" s="54" customFormat="1" ht="17.1" customHeight="1" spans="1:10">
      <c r="A59" s="102"/>
      <c r="B59" s="104"/>
      <c r="C59" s="104"/>
      <c r="D59" s="104"/>
      <c r="E59" s="104"/>
      <c r="F59" s="102" t="s">
        <v>2323</v>
      </c>
      <c r="G59" s="104"/>
      <c r="H59" s="104"/>
      <c r="I59" s="104"/>
      <c r="J59" s="104"/>
    </row>
    <row r="60" s="54" customFormat="1" ht="17.1" customHeight="1" spans="1:10">
      <c r="A60" s="102"/>
      <c r="B60" s="104"/>
      <c r="C60" s="104"/>
      <c r="D60" s="104"/>
      <c r="E60" s="104"/>
      <c r="F60" s="102" t="s">
        <v>2551</v>
      </c>
      <c r="G60" s="104"/>
      <c r="H60" s="104"/>
      <c r="I60" s="104"/>
      <c r="J60" s="104"/>
    </row>
    <row r="61" s="54" customFormat="1" ht="17.1" customHeight="1" spans="1:10">
      <c r="A61" s="102"/>
      <c r="B61" s="104"/>
      <c r="C61" s="104"/>
      <c r="D61" s="104"/>
      <c r="E61" s="104"/>
      <c r="F61" s="102" t="s">
        <v>2552</v>
      </c>
      <c r="G61" s="104"/>
      <c r="H61" s="104"/>
      <c r="I61" s="104"/>
      <c r="J61" s="104"/>
    </row>
    <row r="62" s="54" customFormat="1" ht="17.1" customHeight="1" spans="1:10">
      <c r="A62" s="102" t="s">
        <v>2553</v>
      </c>
      <c r="B62" s="103">
        <v>0</v>
      </c>
      <c r="C62" s="103"/>
      <c r="D62" s="103">
        <v>0</v>
      </c>
      <c r="E62" s="103"/>
      <c r="F62" s="102" t="s">
        <v>2554</v>
      </c>
      <c r="G62" s="103">
        <v>0</v>
      </c>
      <c r="H62" s="103">
        <v>0</v>
      </c>
      <c r="I62" s="103">
        <v>1059</v>
      </c>
      <c r="J62" s="103"/>
    </row>
    <row r="63" s="54" customFormat="1" ht="17.1" customHeight="1" spans="1:10">
      <c r="A63" s="102"/>
      <c r="B63" s="104"/>
      <c r="C63" s="104"/>
      <c r="D63" s="104"/>
      <c r="E63" s="104"/>
      <c r="F63" s="102" t="s">
        <v>2555</v>
      </c>
      <c r="G63" s="104"/>
      <c r="H63" s="104"/>
      <c r="I63" s="104"/>
      <c r="J63" s="104"/>
    </row>
    <row r="64" s="54" customFormat="1" ht="17.1" customHeight="1" spans="1:10">
      <c r="A64" s="102"/>
      <c r="B64" s="104"/>
      <c r="C64" s="104"/>
      <c r="D64" s="104"/>
      <c r="E64" s="104"/>
      <c r="F64" s="102" t="s">
        <v>2556</v>
      </c>
      <c r="G64" s="104"/>
      <c r="H64" s="104"/>
      <c r="I64" s="104"/>
      <c r="J64" s="104"/>
    </row>
    <row r="65" s="54" customFormat="1" ht="17.1" customHeight="1" spans="1:10">
      <c r="A65" s="102"/>
      <c r="B65" s="104"/>
      <c r="C65" s="104"/>
      <c r="D65" s="104"/>
      <c r="E65" s="104"/>
      <c r="F65" s="102" t="s">
        <v>2557</v>
      </c>
      <c r="G65" s="104"/>
      <c r="H65" s="104"/>
      <c r="I65" s="104"/>
      <c r="J65" s="104"/>
    </row>
    <row r="66" s="54" customFormat="1" ht="17.1" customHeight="1" spans="1:10">
      <c r="A66" s="102" t="s">
        <v>2558</v>
      </c>
      <c r="B66" s="103">
        <v>0</v>
      </c>
      <c r="C66" s="103">
        <v>0</v>
      </c>
      <c r="D66" s="103">
        <v>0</v>
      </c>
      <c r="E66" s="103"/>
      <c r="F66" s="102" t="s">
        <v>2559</v>
      </c>
      <c r="G66" s="103">
        <v>0</v>
      </c>
      <c r="H66" s="103">
        <v>0</v>
      </c>
      <c r="I66" s="103">
        <v>0</v>
      </c>
      <c r="J66" s="103">
        <v>541</v>
      </c>
    </row>
    <row r="67" s="54" customFormat="1" ht="17.1" customHeight="1" spans="1:10">
      <c r="A67" s="102"/>
      <c r="B67" s="104"/>
      <c r="C67" s="104"/>
      <c r="D67" s="104"/>
      <c r="E67" s="104"/>
      <c r="F67" s="102" t="s">
        <v>2689</v>
      </c>
      <c r="G67" s="104"/>
      <c r="H67" s="104"/>
      <c r="I67" s="104"/>
      <c r="J67" s="104"/>
    </row>
    <row r="68" s="54" customFormat="1" ht="17.1" customHeight="1" spans="1:10">
      <c r="A68" s="102"/>
      <c r="B68" s="104"/>
      <c r="C68" s="104"/>
      <c r="D68" s="104"/>
      <c r="E68" s="104"/>
      <c r="F68" s="102" t="s">
        <v>2326</v>
      </c>
      <c r="G68" s="104"/>
      <c r="H68" s="104"/>
      <c r="I68" s="104"/>
      <c r="J68" s="104"/>
    </row>
    <row r="69" s="54" customFormat="1" ht="17.1" customHeight="1" spans="1:10">
      <c r="A69" s="102"/>
      <c r="B69" s="104"/>
      <c r="C69" s="104"/>
      <c r="D69" s="104"/>
      <c r="E69" s="104"/>
      <c r="F69" s="102" t="s">
        <v>2327</v>
      </c>
      <c r="G69" s="104"/>
      <c r="H69" s="104"/>
      <c r="I69" s="104"/>
      <c r="J69" s="104"/>
    </row>
    <row r="70" s="54" customFormat="1" ht="17.1" customHeight="1" spans="1:10">
      <c r="A70" s="102"/>
      <c r="B70" s="104"/>
      <c r="C70" s="104"/>
      <c r="D70" s="104"/>
      <c r="E70" s="104"/>
      <c r="F70" s="102" t="s">
        <v>2328</v>
      </c>
      <c r="G70" s="104"/>
      <c r="H70" s="104"/>
      <c r="I70" s="104"/>
      <c r="J70" s="104"/>
    </row>
    <row r="71" s="54" customFormat="1" ht="17.1" customHeight="1" spans="1:10">
      <c r="A71" s="102"/>
      <c r="B71" s="104"/>
      <c r="C71" s="104"/>
      <c r="D71" s="104"/>
      <c r="E71" s="104"/>
      <c r="F71" s="102" t="s">
        <v>2329</v>
      </c>
      <c r="G71" s="104"/>
      <c r="H71" s="104"/>
      <c r="I71" s="104"/>
      <c r="J71" s="104"/>
    </row>
    <row r="72" s="54" customFormat="1" ht="17.1" customHeight="1" spans="1:10">
      <c r="A72" s="102"/>
      <c r="B72" s="104"/>
      <c r="C72" s="104"/>
      <c r="D72" s="104"/>
      <c r="E72" s="104"/>
      <c r="F72" s="102" t="s">
        <v>2330</v>
      </c>
      <c r="G72" s="104"/>
      <c r="H72" s="104"/>
      <c r="I72" s="104"/>
      <c r="J72" s="104"/>
    </row>
    <row r="73" s="54" customFormat="1" ht="17.1" customHeight="1" spans="1:10">
      <c r="A73" s="102"/>
      <c r="B73" s="104"/>
      <c r="C73" s="104"/>
      <c r="D73" s="104"/>
      <c r="E73" s="104"/>
      <c r="F73" s="102" t="s">
        <v>2560</v>
      </c>
      <c r="G73" s="104"/>
      <c r="H73" s="104"/>
      <c r="I73" s="104"/>
      <c r="J73" s="104"/>
    </row>
    <row r="74" s="54" customFormat="1" ht="17.1" customHeight="1" spans="1:10">
      <c r="A74" s="102"/>
      <c r="B74" s="104"/>
      <c r="C74" s="104"/>
      <c r="D74" s="104"/>
      <c r="E74" s="104"/>
      <c r="F74" s="102" t="s">
        <v>2561</v>
      </c>
      <c r="G74" s="104"/>
      <c r="H74" s="104"/>
      <c r="I74" s="104"/>
      <c r="J74" s="104"/>
    </row>
    <row r="75" s="54" customFormat="1" ht="17.1" customHeight="1" spans="1:10">
      <c r="A75" s="102" t="s">
        <v>2562</v>
      </c>
      <c r="B75" s="103">
        <v>0</v>
      </c>
      <c r="C75" s="103"/>
      <c r="D75" s="103">
        <v>0</v>
      </c>
      <c r="E75" s="103"/>
      <c r="F75" s="102" t="s">
        <v>2563</v>
      </c>
      <c r="G75" s="103">
        <v>0</v>
      </c>
      <c r="H75" s="103">
        <v>0</v>
      </c>
      <c r="I75" s="103"/>
      <c r="J75" s="103"/>
    </row>
    <row r="76" s="54" customFormat="1" ht="17.1" customHeight="1" spans="1:10">
      <c r="A76" s="102"/>
      <c r="B76" s="104"/>
      <c r="C76" s="104"/>
      <c r="D76" s="104"/>
      <c r="E76" s="104"/>
      <c r="F76" s="102" t="s">
        <v>2564</v>
      </c>
      <c r="G76" s="104"/>
      <c r="H76" s="104"/>
      <c r="I76" s="104"/>
      <c r="J76" s="104"/>
    </row>
    <row r="77" s="54" customFormat="1" ht="17.1" customHeight="1" spans="1:10">
      <c r="A77" s="102"/>
      <c r="B77" s="104"/>
      <c r="C77" s="104"/>
      <c r="D77" s="104"/>
      <c r="E77" s="104"/>
      <c r="F77" s="102" t="s">
        <v>2332</v>
      </c>
      <c r="G77" s="104"/>
      <c r="H77" s="104"/>
      <c r="I77" s="104"/>
      <c r="J77" s="104"/>
    </row>
    <row r="78" s="54" customFormat="1" ht="17.1" customHeight="1" spans="1:10">
      <c r="A78" s="102"/>
      <c r="B78" s="104"/>
      <c r="C78" s="104"/>
      <c r="D78" s="104"/>
      <c r="E78" s="104"/>
      <c r="F78" s="102" t="s">
        <v>2333</v>
      </c>
      <c r="G78" s="104"/>
      <c r="H78" s="104"/>
      <c r="I78" s="104"/>
      <c r="J78" s="104"/>
    </row>
    <row r="79" s="54" customFormat="1" ht="17.1" customHeight="1" spans="1:10">
      <c r="A79" s="102"/>
      <c r="B79" s="104"/>
      <c r="C79" s="104"/>
      <c r="D79" s="104"/>
      <c r="E79" s="104"/>
      <c r="F79" s="102" t="s">
        <v>2334</v>
      </c>
      <c r="G79" s="104"/>
      <c r="H79" s="104"/>
      <c r="I79" s="104"/>
      <c r="J79" s="104"/>
    </row>
    <row r="80" s="54" customFormat="1" ht="17.1" customHeight="1" spans="1:10">
      <c r="A80" s="102"/>
      <c r="B80" s="104"/>
      <c r="C80" s="104"/>
      <c r="D80" s="104"/>
      <c r="E80" s="104"/>
      <c r="F80" s="102" t="s">
        <v>2565</v>
      </c>
      <c r="G80" s="104"/>
      <c r="H80" s="104"/>
      <c r="I80" s="104"/>
      <c r="J80" s="104"/>
    </row>
    <row r="81" s="54" customFormat="1" ht="17.1" customHeight="1" spans="1:10">
      <c r="A81" s="102"/>
      <c r="B81" s="104"/>
      <c r="C81" s="104"/>
      <c r="D81" s="104"/>
      <c r="E81" s="104"/>
      <c r="F81" s="102" t="s">
        <v>2566</v>
      </c>
      <c r="G81" s="104"/>
      <c r="H81" s="104"/>
      <c r="I81" s="104"/>
      <c r="J81" s="104"/>
    </row>
    <row r="82" s="54" customFormat="1" ht="17.1" customHeight="1" spans="1:10">
      <c r="A82" s="102" t="s">
        <v>2567</v>
      </c>
      <c r="B82" s="103">
        <v>0</v>
      </c>
      <c r="C82" s="103"/>
      <c r="D82" s="103">
        <v>0</v>
      </c>
      <c r="E82" s="103"/>
      <c r="F82" s="102" t="s">
        <v>2568</v>
      </c>
      <c r="G82" s="103">
        <v>0</v>
      </c>
      <c r="H82" s="103">
        <v>0</v>
      </c>
      <c r="I82" s="103"/>
      <c r="J82" s="103"/>
    </row>
    <row r="83" s="54" customFormat="1" ht="17.1" customHeight="1" spans="1:10">
      <c r="A83" s="102" t="s">
        <v>2569</v>
      </c>
      <c r="B83" s="104"/>
      <c r="C83" s="104"/>
      <c r="D83" s="104"/>
      <c r="E83" s="104"/>
      <c r="F83" s="102" t="s">
        <v>2570</v>
      </c>
      <c r="G83" s="104"/>
      <c r="H83" s="104"/>
      <c r="I83" s="104"/>
      <c r="J83" s="104"/>
    </row>
    <row r="84" s="54" customFormat="1" ht="17.1" customHeight="1" spans="1:10">
      <c r="A84" s="102" t="s">
        <v>2571</v>
      </c>
      <c r="B84" s="104"/>
      <c r="C84" s="104"/>
      <c r="D84" s="104"/>
      <c r="E84" s="104"/>
      <c r="F84" s="102" t="s">
        <v>2294</v>
      </c>
      <c r="G84" s="104"/>
      <c r="H84" s="104"/>
      <c r="I84" s="104"/>
      <c r="J84" s="104"/>
    </row>
    <row r="85" s="54" customFormat="1" ht="17.1" customHeight="1" spans="1:10">
      <c r="A85" s="102"/>
      <c r="B85" s="104"/>
      <c r="C85" s="104"/>
      <c r="D85" s="104"/>
      <c r="E85" s="104"/>
      <c r="F85" s="102" t="s">
        <v>2358</v>
      </c>
      <c r="G85" s="104"/>
      <c r="H85" s="104"/>
      <c r="I85" s="104"/>
      <c r="J85" s="104"/>
    </row>
    <row r="86" s="54" customFormat="1" ht="17.1" customHeight="1" spans="1:10">
      <c r="A86" s="102"/>
      <c r="B86" s="104"/>
      <c r="C86" s="104"/>
      <c r="D86" s="104"/>
      <c r="E86" s="104"/>
      <c r="F86" s="102" t="s">
        <v>2359</v>
      </c>
      <c r="G86" s="104"/>
      <c r="H86" s="104"/>
      <c r="I86" s="104"/>
      <c r="J86" s="104"/>
    </row>
    <row r="87" s="54" customFormat="1" ht="17.1" customHeight="1" spans="1:10">
      <c r="A87" s="102"/>
      <c r="B87" s="104"/>
      <c r="C87" s="104"/>
      <c r="D87" s="104"/>
      <c r="E87" s="104"/>
      <c r="F87" s="102" t="s">
        <v>2360</v>
      </c>
      <c r="G87" s="104"/>
      <c r="H87" s="104"/>
      <c r="I87" s="104"/>
      <c r="J87" s="104"/>
    </row>
    <row r="88" s="54" customFormat="1" ht="17.1" customHeight="1" spans="1:10">
      <c r="A88" s="102"/>
      <c r="B88" s="104"/>
      <c r="C88" s="104"/>
      <c r="D88" s="104"/>
      <c r="E88" s="104"/>
      <c r="F88" s="102" t="s">
        <v>2572</v>
      </c>
      <c r="G88" s="104"/>
      <c r="H88" s="104"/>
      <c r="I88" s="104"/>
      <c r="J88" s="104"/>
    </row>
    <row r="89" s="54" customFormat="1" ht="17.1" customHeight="1" spans="1:10">
      <c r="A89" s="102"/>
      <c r="B89" s="104"/>
      <c r="C89" s="104"/>
      <c r="D89" s="104"/>
      <c r="E89" s="104"/>
      <c r="F89" s="102" t="s">
        <v>2573</v>
      </c>
      <c r="G89" s="104"/>
      <c r="H89" s="104"/>
      <c r="I89" s="104"/>
      <c r="J89" s="104"/>
    </row>
    <row r="90" s="54" customFormat="1" ht="17.1" customHeight="1" spans="1:10">
      <c r="A90" s="102" t="s">
        <v>2574</v>
      </c>
      <c r="B90" s="103">
        <v>0</v>
      </c>
      <c r="C90" s="103"/>
      <c r="D90" s="103">
        <v>0</v>
      </c>
      <c r="E90" s="103"/>
      <c r="F90" s="102" t="s">
        <v>2575</v>
      </c>
      <c r="G90" s="103">
        <v>0</v>
      </c>
      <c r="H90" s="103">
        <v>0</v>
      </c>
      <c r="I90" s="103"/>
      <c r="J90" s="103"/>
    </row>
    <row r="91" s="54" customFormat="1" ht="17.1" customHeight="1" spans="1:10">
      <c r="A91" s="102"/>
      <c r="B91" s="104"/>
      <c r="C91" s="104"/>
      <c r="D91" s="104"/>
      <c r="E91" s="104"/>
      <c r="F91" s="102" t="s">
        <v>2517</v>
      </c>
      <c r="G91" s="104"/>
      <c r="H91" s="104"/>
      <c r="I91" s="104"/>
      <c r="J91" s="104"/>
    </row>
    <row r="92" s="54" customFormat="1" ht="17.1" customHeight="1" spans="1:10">
      <c r="A92" s="102"/>
      <c r="B92" s="104"/>
      <c r="C92" s="104"/>
      <c r="D92" s="104"/>
      <c r="E92" s="104"/>
      <c r="F92" s="102" t="s">
        <v>2576</v>
      </c>
      <c r="G92" s="104"/>
      <c r="H92" s="104"/>
      <c r="I92" s="104"/>
      <c r="J92" s="104"/>
    </row>
    <row r="93" s="54" customFormat="1" ht="17.1" customHeight="1" spans="1:10">
      <c r="A93" s="102"/>
      <c r="B93" s="104"/>
      <c r="C93" s="104"/>
      <c r="D93" s="104"/>
      <c r="E93" s="104"/>
      <c r="F93" s="102" t="s">
        <v>2577</v>
      </c>
      <c r="G93" s="104"/>
      <c r="H93" s="104"/>
      <c r="I93" s="104"/>
      <c r="J93" s="104"/>
    </row>
    <row r="94" s="54" customFormat="1" ht="17.1" customHeight="1" spans="1:10">
      <c r="A94" s="102"/>
      <c r="B94" s="104"/>
      <c r="C94" s="104"/>
      <c r="D94" s="104"/>
      <c r="E94" s="104"/>
      <c r="F94" s="102" t="s">
        <v>2578</v>
      </c>
      <c r="G94" s="104"/>
      <c r="H94" s="104"/>
      <c r="I94" s="104"/>
      <c r="J94" s="104"/>
    </row>
    <row r="95" s="54" customFormat="1" ht="17.1" customHeight="1" spans="1:10">
      <c r="A95" s="102" t="s">
        <v>2579</v>
      </c>
      <c r="B95" s="103">
        <v>0</v>
      </c>
      <c r="C95" s="103"/>
      <c r="D95" s="103">
        <v>0</v>
      </c>
      <c r="E95" s="103"/>
      <c r="F95" s="102" t="s">
        <v>2580</v>
      </c>
      <c r="G95" s="103">
        <v>0</v>
      </c>
      <c r="H95" s="103">
        <v>0</v>
      </c>
      <c r="I95" s="103"/>
      <c r="J95" s="103"/>
    </row>
    <row r="96" s="54" customFormat="1" ht="17.1" customHeight="1" spans="1:10">
      <c r="A96" s="102" t="s">
        <v>2581</v>
      </c>
      <c r="B96" s="104"/>
      <c r="C96" s="104"/>
      <c r="D96" s="104"/>
      <c r="E96" s="104"/>
      <c r="F96" s="102" t="s">
        <v>2582</v>
      </c>
      <c r="G96" s="104"/>
      <c r="H96" s="104"/>
      <c r="I96" s="104"/>
      <c r="J96" s="104"/>
    </row>
    <row r="97" s="54" customFormat="1" ht="17.1" customHeight="1" spans="1:10">
      <c r="A97" s="102" t="s">
        <v>2583</v>
      </c>
      <c r="B97" s="104"/>
      <c r="C97" s="104"/>
      <c r="D97" s="104"/>
      <c r="E97" s="104"/>
      <c r="F97" s="102" t="s">
        <v>1509</v>
      </c>
      <c r="G97" s="104"/>
      <c r="H97" s="104"/>
      <c r="I97" s="104"/>
      <c r="J97" s="104"/>
    </row>
    <row r="98" s="54" customFormat="1" ht="17.1" customHeight="1" spans="1:10">
      <c r="A98" s="102" t="s">
        <v>2584</v>
      </c>
      <c r="B98" s="104"/>
      <c r="C98" s="104"/>
      <c r="D98" s="104"/>
      <c r="E98" s="104"/>
      <c r="F98" s="102" t="s">
        <v>2585</v>
      </c>
      <c r="G98" s="104"/>
      <c r="H98" s="104"/>
      <c r="I98" s="104"/>
      <c r="J98" s="104"/>
    </row>
    <row r="99" s="54" customFormat="1" ht="17.1" customHeight="1" spans="1:10">
      <c r="A99" s="102"/>
      <c r="B99" s="104"/>
      <c r="C99" s="104"/>
      <c r="D99" s="104"/>
      <c r="E99" s="104"/>
      <c r="F99" s="102" t="s">
        <v>2366</v>
      </c>
      <c r="G99" s="104"/>
      <c r="H99" s="104"/>
      <c r="I99" s="104"/>
      <c r="J99" s="104"/>
    </row>
    <row r="100" s="54" customFormat="1" ht="17.1" customHeight="1" spans="1:10">
      <c r="A100" s="102"/>
      <c r="B100" s="104"/>
      <c r="C100" s="104"/>
      <c r="D100" s="104"/>
      <c r="E100" s="104"/>
      <c r="F100" s="102" t="s">
        <v>2367</v>
      </c>
      <c r="G100" s="104"/>
      <c r="H100" s="104"/>
      <c r="I100" s="104"/>
      <c r="J100" s="104"/>
    </row>
    <row r="101" s="54" customFormat="1" ht="17.1" customHeight="1" spans="1:10">
      <c r="A101" s="102"/>
      <c r="B101" s="104"/>
      <c r="C101" s="104"/>
      <c r="D101" s="104"/>
      <c r="E101" s="104"/>
      <c r="F101" s="102" t="s">
        <v>2586</v>
      </c>
      <c r="G101" s="104"/>
      <c r="H101" s="104"/>
      <c r="I101" s="104"/>
      <c r="J101" s="104"/>
    </row>
    <row r="102" s="54" customFormat="1" ht="17.1" customHeight="1" spans="1:10">
      <c r="A102" s="102"/>
      <c r="B102" s="104"/>
      <c r="C102" s="104"/>
      <c r="D102" s="104"/>
      <c r="E102" s="104"/>
      <c r="F102" s="102" t="s">
        <v>2587</v>
      </c>
      <c r="G102" s="104"/>
      <c r="H102" s="104"/>
      <c r="I102" s="104"/>
      <c r="J102" s="104"/>
    </row>
    <row r="103" s="54" customFormat="1" ht="17.1" customHeight="1" spans="1:10">
      <c r="A103" s="102" t="s">
        <v>2588</v>
      </c>
      <c r="B103" s="103">
        <v>0</v>
      </c>
      <c r="C103" s="103"/>
      <c r="D103" s="103">
        <v>0</v>
      </c>
      <c r="E103" s="105"/>
      <c r="F103" s="106" t="s">
        <v>2589</v>
      </c>
      <c r="G103" s="103">
        <v>0</v>
      </c>
      <c r="H103" s="103">
        <v>0</v>
      </c>
      <c r="I103" s="103"/>
      <c r="J103" s="103"/>
    </row>
    <row r="104" s="54" customFormat="1" ht="17.1" customHeight="1" spans="1:10">
      <c r="A104" s="102"/>
      <c r="B104" s="104"/>
      <c r="C104" s="104"/>
      <c r="D104" s="104"/>
      <c r="E104" s="104"/>
      <c r="F104" s="107" t="s">
        <v>2590</v>
      </c>
      <c r="G104" s="104"/>
      <c r="H104" s="104"/>
      <c r="I104" s="104"/>
      <c r="J104" s="104"/>
    </row>
    <row r="105" s="54" customFormat="1" ht="17.1" customHeight="1" spans="1:10">
      <c r="A105" s="102"/>
      <c r="B105" s="104"/>
      <c r="C105" s="104"/>
      <c r="D105" s="104"/>
      <c r="E105" s="108"/>
      <c r="F105" s="109" t="s">
        <v>1542</v>
      </c>
      <c r="G105" s="104"/>
      <c r="H105" s="104"/>
      <c r="I105" s="104"/>
      <c r="J105" s="104"/>
    </row>
    <row r="106" s="54" customFormat="1" ht="17.1" customHeight="1" spans="1:10">
      <c r="A106" s="102"/>
      <c r="B106" s="104"/>
      <c r="C106" s="104"/>
      <c r="D106" s="104"/>
      <c r="E106" s="104"/>
      <c r="F106" s="102" t="s">
        <v>1543</v>
      </c>
      <c r="G106" s="104"/>
      <c r="H106" s="104"/>
      <c r="I106" s="104"/>
      <c r="J106" s="104"/>
    </row>
    <row r="107" s="54" customFormat="1" ht="17.1" customHeight="1" spans="1:10">
      <c r="A107" s="102"/>
      <c r="B107" s="104"/>
      <c r="C107" s="104"/>
      <c r="D107" s="104"/>
      <c r="E107" s="104"/>
      <c r="F107" s="102" t="s">
        <v>2377</v>
      </c>
      <c r="G107" s="104"/>
      <c r="H107" s="104"/>
      <c r="I107" s="104"/>
      <c r="J107" s="104"/>
    </row>
    <row r="108" s="54" customFormat="1" ht="17.1" customHeight="1" spans="1:10">
      <c r="A108" s="102"/>
      <c r="B108" s="104"/>
      <c r="C108" s="104"/>
      <c r="D108" s="104"/>
      <c r="E108" s="104"/>
      <c r="F108" s="102" t="s">
        <v>2378</v>
      </c>
      <c r="G108" s="104"/>
      <c r="H108" s="104"/>
      <c r="I108" s="104"/>
      <c r="J108" s="104"/>
    </row>
    <row r="109" s="54" customFormat="1" ht="17.1" customHeight="1" spans="1:10">
      <c r="A109" s="102"/>
      <c r="B109" s="104"/>
      <c r="C109" s="104"/>
      <c r="D109" s="104"/>
      <c r="E109" s="104"/>
      <c r="F109" s="102" t="s">
        <v>2591</v>
      </c>
      <c r="G109" s="104"/>
      <c r="H109" s="104"/>
      <c r="I109" s="104"/>
      <c r="J109" s="104"/>
    </row>
    <row r="110" s="54" customFormat="1" ht="17.1" customHeight="1" spans="1:10">
      <c r="A110" s="102"/>
      <c r="B110" s="104"/>
      <c r="C110" s="104"/>
      <c r="D110" s="104"/>
      <c r="E110" s="104"/>
      <c r="F110" s="102" t="s">
        <v>2592</v>
      </c>
      <c r="G110" s="104"/>
      <c r="H110" s="104"/>
      <c r="I110" s="104"/>
      <c r="J110" s="104"/>
    </row>
    <row r="111" s="54" customFormat="1" ht="17.1" customHeight="1" spans="1:10">
      <c r="A111" s="102" t="s">
        <v>2593</v>
      </c>
      <c r="B111" s="103">
        <v>0</v>
      </c>
      <c r="C111" s="103"/>
      <c r="D111" s="103">
        <v>0</v>
      </c>
      <c r="E111" s="103"/>
      <c r="F111" s="102" t="s">
        <v>2594</v>
      </c>
      <c r="G111" s="103">
        <v>0</v>
      </c>
      <c r="H111" s="103">
        <v>0</v>
      </c>
      <c r="I111" s="103"/>
      <c r="J111" s="103"/>
    </row>
    <row r="112" s="54" customFormat="1" ht="17.1" customHeight="1" spans="1:10">
      <c r="A112" s="102"/>
      <c r="B112" s="104"/>
      <c r="C112" s="104"/>
      <c r="D112" s="104"/>
      <c r="E112" s="104"/>
      <c r="F112" s="102" t="s">
        <v>2595</v>
      </c>
      <c r="G112" s="104"/>
      <c r="H112" s="104"/>
      <c r="I112" s="104"/>
      <c r="J112" s="104"/>
    </row>
    <row r="113" s="54" customFormat="1" ht="17.1" customHeight="1" spans="1:10">
      <c r="A113" s="102"/>
      <c r="B113" s="104"/>
      <c r="C113" s="104"/>
      <c r="D113" s="104"/>
      <c r="E113" s="104"/>
      <c r="F113" s="102" t="s">
        <v>2377</v>
      </c>
      <c r="G113" s="104"/>
      <c r="H113" s="104"/>
      <c r="I113" s="104"/>
      <c r="J113" s="104"/>
    </row>
    <row r="114" s="54" customFormat="1" ht="17.1" customHeight="1" spans="1:10">
      <c r="A114" s="102"/>
      <c r="B114" s="104"/>
      <c r="C114" s="104"/>
      <c r="D114" s="104"/>
      <c r="E114" s="104"/>
      <c r="F114" s="102" t="s">
        <v>2380</v>
      </c>
      <c r="G114" s="104"/>
      <c r="H114" s="104"/>
      <c r="I114" s="104"/>
      <c r="J114" s="104"/>
    </row>
    <row r="115" s="54" customFormat="1" ht="17.1" customHeight="1" spans="1:10">
      <c r="A115" s="102"/>
      <c r="B115" s="104"/>
      <c r="C115" s="104"/>
      <c r="D115" s="104"/>
      <c r="E115" s="104"/>
      <c r="F115" s="102" t="s">
        <v>2381</v>
      </c>
      <c r="G115" s="104"/>
      <c r="H115" s="104"/>
      <c r="I115" s="104"/>
      <c r="J115" s="104"/>
    </row>
    <row r="116" s="54" customFormat="1" ht="17.1" customHeight="1" spans="1:10">
      <c r="A116" s="102"/>
      <c r="B116" s="104"/>
      <c r="C116" s="104"/>
      <c r="D116" s="104"/>
      <c r="E116" s="104"/>
      <c r="F116" s="102" t="s">
        <v>2382</v>
      </c>
      <c r="G116" s="104"/>
      <c r="H116" s="104"/>
      <c r="I116" s="104"/>
      <c r="J116" s="104"/>
    </row>
    <row r="117" s="54" customFormat="1" ht="17.1" customHeight="1" spans="1:10">
      <c r="A117" s="102"/>
      <c r="B117" s="104"/>
      <c r="C117" s="104"/>
      <c r="D117" s="104"/>
      <c r="E117" s="104"/>
      <c r="F117" s="102" t="s">
        <v>2596</v>
      </c>
      <c r="G117" s="104"/>
      <c r="H117" s="104"/>
      <c r="I117" s="104"/>
      <c r="J117" s="104"/>
    </row>
    <row r="118" s="54" customFormat="1" ht="17.1" customHeight="1" spans="1:10">
      <c r="A118" s="102"/>
      <c r="B118" s="104"/>
      <c r="C118" s="104"/>
      <c r="D118" s="104"/>
      <c r="E118" s="104"/>
      <c r="F118" s="102" t="s">
        <v>2597</v>
      </c>
      <c r="G118" s="104"/>
      <c r="H118" s="104"/>
      <c r="I118" s="104"/>
      <c r="J118" s="104"/>
    </row>
    <row r="119" s="54" customFormat="1" ht="17.1" customHeight="1" spans="1:10">
      <c r="A119" s="102" t="s">
        <v>2598</v>
      </c>
      <c r="B119" s="103">
        <v>0</v>
      </c>
      <c r="C119" s="103"/>
      <c r="D119" s="103">
        <v>0</v>
      </c>
      <c r="E119" s="103"/>
      <c r="F119" s="102" t="s">
        <v>2599</v>
      </c>
      <c r="G119" s="103">
        <v>0</v>
      </c>
      <c r="H119" s="103">
        <v>0</v>
      </c>
      <c r="I119" s="103"/>
      <c r="J119" s="103"/>
    </row>
    <row r="120" s="54" customFormat="1" ht="17.1" customHeight="1" spans="1:10">
      <c r="A120" s="102"/>
      <c r="B120" s="104"/>
      <c r="C120" s="104"/>
      <c r="D120" s="104"/>
      <c r="E120" s="104"/>
      <c r="F120" s="102" t="s">
        <v>2600</v>
      </c>
      <c r="G120" s="104"/>
      <c r="H120" s="104"/>
      <c r="I120" s="104"/>
      <c r="J120" s="104"/>
    </row>
    <row r="121" s="54" customFormat="1" ht="17.1" customHeight="1" spans="1:10">
      <c r="A121" s="102"/>
      <c r="B121" s="104"/>
      <c r="C121" s="104"/>
      <c r="D121" s="104"/>
      <c r="E121" s="104"/>
      <c r="F121" s="102" t="s">
        <v>1549</v>
      </c>
      <c r="G121" s="104"/>
      <c r="H121" s="104"/>
      <c r="I121" s="104"/>
      <c r="J121" s="104"/>
    </row>
    <row r="122" s="54" customFormat="1" ht="17.1" customHeight="1" spans="1:10">
      <c r="A122" s="102"/>
      <c r="B122" s="104"/>
      <c r="C122" s="104"/>
      <c r="D122" s="104"/>
      <c r="E122" s="104"/>
      <c r="F122" s="102" t="s">
        <v>2384</v>
      </c>
      <c r="G122" s="104"/>
      <c r="H122" s="104"/>
      <c r="I122" s="104"/>
      <c r="J122" s="104"/>
    </row>
    <row r="123" s="54" customFormat="1" ht="17.1" customHeight="1" spans="1:10">
      <c r="A123" s="102"/>
      <c r="B123" s="104"/>
      <c r="C123" s="104"/>
      <c r="D123" s="104"/>
      <c r="E123" s="104"/>
      <c r="F123" s="102" t="s">
        <v>2385</v>
      </c>
      <c r="G123" s="104"/>
      <c r="H123" s="104"/>
      <c r="I123" s="104"/>
      <c r="J123" s="104"/>
    </row>
    <row r="124" s="54" customFormat="1" ht="17.1" customHeight="1" spans="1:10">
      <c r="A124" s="102"/>
      <c r="B124" s="104"/>
      <c r="C124" s="104"/>
      <c r="D124" s="104"/>
      <c r="E124" s="104"/>
      <c r="F124" s="102" t="s">
        <v>2386</v>
      </c>
      <c r="G124" s="104"/>
      <c r="H124" s="104"/>
      <c r="I124" s="104"/>
      <c r="J124" s="104"/>
    </row>
    <row r="125" s="54" customFormat="1" ht="17.1" customHeight="1" spans="1:10">
      <c r="A125" s="102"/>
      <c r="B125" s="104"/>
      <c r="C125" s="104"/>
      <c r="D125" s="104"/>
      <c r="E125" s="104"/>
      <c r="F125" s="102" t="s">
        <v>2601</v>
      </c>
      <c r="G125" s="104"/>
      <c r="H125" s="104"/>
      <c r="I125" s="104"/>
      <c r="J125" s="104"/>
    </row>
    <row r="126" s="54" customFormat="1" ht="17.1" customHeight="1" spans="1:10">
      <c r="A126" s="102"/>
      <c r="B126" s="104"/>
      <c r="C126" s="104"/>
      <c r="D126" s="104"/>
      <c r="E126" s="104"/>
      <c r="F126" s="102" t="s">
        <v>2602</v>
      </c>
      <c r="G126" s="104"/>
      <c r="H126" s="104"/>
      <c r="I126" s="104"/>
      <c r="J126" s="104"/>
    </row>
    <row r="127" s="54" customFormat="1" ht="17.1" customHeight="1" spans="1:10">
      <c r="A127" s="102" t="s">
        <v>2603</v>
      </c>
      <c r="B127" s="103">
        <v>1</v>
      </c>
      <c r="C127" s="103"/>
      <c r="D127" s="103">
        <v>0</v>
      </c>
      <c r="E127" s="103"/>
      <c r="F127" s="102" t="s">
        <v>2604</v>
      </c>
      <c r="G127" s="103">
        <v>0</v>
      </c>
      <c r="H127" s="103">
        <v>0</v>
      </c>
      <c r="I127" s="103"/>
      <c r="J127" s="103"/>
    </row>
    <row r="128" s="54" customFormat="1" ht="17.1" customHeight="1" spans="1:10">
      <c r="A128" s="102"/>
      <c r="B128" s="104"/>
      <c r="C128" s="104"/>
      <c r="D128" s="104"/>
      <c r="E128" s="104"/>
      <c r="F128" s="102" t="s">
        <v>2605</v>
      </c>
      <c r="G128" s="104"/>
      <c r="H128" s="104"/>
      <c r="I128" s="104"/>
      <c r="J128" s="104"/>
    </row>
    <row r="129" s="54" customFormat="1" ht="17.1" customHeight="1" spans="1:10">
      <c r="A129" s="102"/>
      <c r="B129" s="104"/>
      <c r="C129" s="104"/>
      <c r="D129" s="104"/>
      <c r="E129" s="104"/>
      <c r="F129" s="102" t="s">
        <v>2606</v>
      </c>
      <c r="G129" s="104"/>
      <c r="H129" s="104"/>
      <c r="I129" s="104"/>
      <c r="J129" s="104"/>
    </row>
    <row r="130" s="54" customFormat="1" ht="17.1" customHeight="1" spans="1:10">
      <c r="A130" s="102"/>
      <c r="B130" s="104"/>
      <c r="C130" s="104"/>
      <c r="D130" s="104"/>
      <c r="E130" s="104"/>
      <c r="F130" s="102" t="s">
        <v>2607</v>
      </c>
      <c r="G130" s="104"/>
      <c r="H130" s="104"/>
      <c r="I130" s="104"/>
      <c r="J130" s="104"/>
    </row>
    <row r="131" s="54" customFormat="1" ht="17.1" customHeight="1" spans="1:10">
      <c r="A131" s="102"/>
      <c r="B131" s="104"/>
      <c r="C131" s="104"/>
      <c r="D131" s="104"/>
      <c r="E131" s="104"/>
      <c r="F131" s="102" t="s">
        <v>2608</v>
      </c>
      <c r="G131" s="104"/>
      <c r="H131" s="104"/>
      <c r="I131" s="104"/>
      <c r="J131" s="104"/>
    </row>
    <row r="132" s="54" customFormat="1" ht="17.1" customHeight="1" spans="1:10">
      <c r="A132" s="102"/>
      <c r="B132" s="104"/>
      <c r="C132" s="104"/>
      <c r="D132" s="104"/>
      <c r="E132" s="104"/>
      <c r="F132" s="102" t="s">
        <v>2609</v>
      </c>
      <c r="G132" s="104"/>
      <c r="H132" s="104"/>
      <c r="I132" s="104"/>
      <c r="J132" s="104"/>
    </row>
    <row r="133" s="54" customFormat="1" ht="17.1" customHeight="1" spans="1:10">
      <c r="A133" s="102"/>
      <c r="B133" s="104"/>
      <c r="C133" s="104"/>
      <c r="D133" s="104"/>
      <c r="E133" s="104"/>
      <c r="F133" s="102" t="s">
        <v>2610</v>
      </c>
      <c r="G133" s="104"/>
      <c r="H133" s="104"/>
      <c r="I133" s="104"/>
      <c r="J133" s="104"/>
    </row>
    <row r="134" s="54" customFormat="1" ht="17.1" customHeight="1" spans="1:10">
      <c r="A134" s="102"/>
      <c r="B134" s="104"/>
      <c r="C134" s="104"/>
      <c r="D134" s="104"/>
      <c r="E134" s="104"/>
      <c r="F134" s="102" t="s">
        <v>2611</v>
      </c>
      <c r="G134" s="104"/>
      <c r="H134" s="104"/>
      <c r="I134" s="104"/>
      <c r="J134" s="104"/>
    </row>
    <row r="135" s="54" customFormat="1" ht="17.1" customHeight="1" spans="1:10">
      <c r="A135" s="102"/>
      <c r="B135" s="104"/>
      <c r="C135" s="104"/>
      <c r="D135" s="104"/>
      <c r="E135" s="104"/>
      <c r="F135" s="102" t="s">
        <v>2612</v>
      </c>
      <c r="G135" s="104"/>
      <c r="H135" s="104"/>
      <c r="I135" s="104"/>
      <c r="J135" s="104"/>
    </row>
    <row r="136" s="54" customFormat="1" ht="17.1" customHeight="1" spans="1:10">
      <c r="A136" s="102" t="s">
        <v>2613</v>
      </c>
      <c r="B136" s="103">
        <v>0</v>
      </c>
      <c r="C136" s="103"/>
      <c r="D136" s="103">
        <v>0</v>
      </c>
      <c r="E136" s="103"/>
      <c r="F136" s="102" t="s">
        <v>2614</v>
      </c>
      <c r="G136" s="103">
        <v>0</v>
      </c>
      <c r="H136" s="103">
        <v>0</v>
      </c>
      <c r="I136" s="103"/>
      <c r="J136" s="103"/>
    </row>
    <row r="137" s="54" customFormat="1" ht="17.1" customHeight="1" spans="1:10">
      <c r="A137" s="102"/>
      <c r="B137" s="104"/>
      <c r="C137" s="104"/>
      <c r="D137" s="104"/>
      <c r="E137" s="104"/>
      <c r="F137" s="102" t="s">
        <v>2615</v>
      </c>
      <c r="G137" s="104"/>
      <c r="H137" s="104"/>
      <c r="I137" s="104"/>
      <c r="J137" s="104"/>
    </row>
    <row r="138" s="54" customFormat="1" ht="17.1" customHeight="1" spans="1:10">
      <c r="A138" s="102"/>
      <c r="B138" s="104"/>
      <c r="C138" s="104"/>
      <c r="D138" s="104"/>
      <c r="E138" s="104"/>
      <c r="F138" s="102" t="s">
        <v>2616</v>
      </c>
      <c r="G138" s="104"/>
      <c r="H138" s="104"/>
      <c r="I138" s="104"/>
      <c r="J138" s="104"/>
    </row>
    <row r="139" s="54" customFormat="1" ht="17.1" customHeight="1" spans="1:10">
      <c r="A139" s="102"/>
      <c r="B139" s="104"/>
      <c r="C139" s="104"/>
      <c r="D139" s="104"/>
      <c r="E139" s="104"/>
      <c r="F139" s="102" t="s">
        <v>2617</v>
      </c>
      <c r="G139" s="104"/>
      <c r="H139" s="104"/>
      <c r="I139" s="104"/>
      <c r="J139" s="104"/>
    </row>
    <row r="140" s="54" customFormat="1" ht="17.1" customHeight="1" spans="1:10">
      <c r="A140" s="102"/>
      <c r="B140" s="104"/>
      <c r="C140" s="104"/>
      <c r="D140" s="104"/>
      <c r="E140" s="104"/>
      <c r="F140" s="102" t="s">
        <v>2618</v>
      </c>
      <c r="G140" s="104"/>
      <c r="H140" s="104"/>
      <c r="I140" s="104"/>
      <c r="J140" s="104"/>
    </row>
    <row r="141" s="54" customFormat="1" ht="17.1" customHeight="1" spans="1:10">
      <c r="A141" s="102"/>
      <c r="B141" s="104"/>
      <c r="C141" s="104"/>
      <c r="D141" s="104"/>
      <c r="E141" s="104"/>
      <c r="F141" s="102" t="s">
        <v>2619</v>
      </c>
      <c r="G141" s="104"/>
      <c r="H141" s="104"/>
      <c r="I141" s="104"/>
      <c r="J141" s="104"/>
    </row>
    <row r="142" s="54" customFormat="1" ht="17.1" customHeight="1" spans="1:10">
      <c r="A142" s="102"/>
      <c r="B142" s="104"/>
      <c r="C142" s="104"/>
      <c r="D142" s="104"/>
      <c r="E142" s="104"/>
      <c r="F142" s="102" t="s">
        <v>2620</v>
      </c>
      <c r="G142" s="104"/>
      <c r="H142" s="104"/>
      <c r="I142" s="104"/>
      <c r="J142" s="104"/>
    </row>
    <row r="143" s="54" customFormat="1" ht="17.1" customHeight="1" spans="1:10">
      <c r="A143" s="102"/>
      <c r="B143" s="104"/>
      <c r="C143" s="104"/>
      <c r="D143" s="104"/>
      <c r="E143" s="104"/>
      <c r="F143" s="102" t="s">
        <v>2621</v>
      </c>
      <c r="G143" s="104"/>
      <c r="H143" s="104"/>
      <c r="I143" s="104"/>
      <c r="J143" s="104"/>
    </row>
    <row r="144" s="54" customFormat="1" ht="17.1" customHeight="1" spans="1:10">
      <c r="A144" s="102"/>
      <c r="B144" s="104"/>
      <c r="C144" s="104"/>
      <c r="D144" s="104"/>
      <c r="E144" s="104"/>
      <c r="F144" s="102" t="s">
        <v>2622</v>
      </c>
      <c r="G144" s="104"/>
      <c r="H144" s="104"/>
      <c r="I144" s="104"/>
      <c r="J144" s="104"/>
    </row>
    <row r="145" s="54" customFormat="1" ht="17.1" customHeight="1" spans="1:10">
      <c r="A145" s="102" t="s">
        <v>2623</v>
      </c>
      <c r="B145" s="103">
        <v>0</v>
      </c>
      <c r="C145" s="103"/>
      <c r="D145" s="103">
        <v>0</v>
      </c>
      <c r="E145" s="103"/>
      <c r="F145" s="102" t="s">
        <v>2624</v>
      </c>
      <c r="G145" s="103">
        <v>0</v>
      </c>
      <c r="H145" s="103">
        <v>0</v>
      </c>
      <c r="I145" s="103"/>
      <c r="J145" s="103"/>
    </row>
    <row r="146" s="54" customFormat="1" ht="17.1" customHeight="1" spans="1:10">
      <c r="A146" s="102" t="s">
        <v>2625</v>
      </c>
      <c r="B146" s="104"/>
      <c r="C146" s="104"/>
      <c r="D146" s="104"/>
      <c r="E146" s="104"/>
      <c r="F146" s="102" t="s">
        <v>2626</v>
      </c>
      <c r="G146" s="104"/>
      <c r="H146" s="104"/>
      <c r="I146" s="104"/>
      <c r="J146" s="104"/>
    </row>
    <row r="147" s="54" customFormat="1" ht="17.1" customHeight="1" spans="1:10">
      <c r="A147" s="102"/>
      <c r="B147" s="104"/>
      <c r="C147" s="104"/>
      <c r="D147" s="104"/>
      <c r="E147" s="104"/>
      <c r="F147" s="102" t="s">
        <v>2627</v>
      </c>
      <c r="G147" s="104"/>
      <c r="H147" s="104"/>
      <c r="I147" s="104"/>
      <c r="J147" s="104"/>
    </row>
    <row r="148" s="54" customFormat="1" ht="17.1" customHeight="1" spans="1:10">
      <c r="A148" s="102" t="s">
        <v>2628</v>
      </c>
      <c r="B148" s="103">
        <v>0</v>
      </c>
      <c r="C148" s="103"/>
      <c r="D148" s="103">
        <v>0</v>
      </c>
      <c r="E148" s="103"/>
      <c r="F148" s="102" t="s">
        <v>2629</v>
      </c>
      <c r="G148" s="103">
        <v>0</v>
      </c>
      <c r="H148" s="103">
        <v>0</v>
      </c>
      <c r="I148" s="103"/>
      <c r="J148" s="103"/>
    </row>
    <row r="149" s="54" customFormat="1" ht="17.1" customHeight="1" spans="1:10">
      <c r="A149" s="102"/>
      <c r="B149" s="104"/>
      <c r="C149" s="104"/>
      <c r="D149" s="104"/>
      <c r="E149" s="104"/>
      <c r="F149" s="102" t="s">
        <v>2630</v>
      </c>
      <c r="G149" s="104"/>
      <c r="H149" s="104"/>
      <c r="I149" s="104"/>
      <c r="J149" s="104"/>
    </row>
    <row r="150" s="54" customFormat="1" ht="17.1" customHeight="1" spans="1:10">
      <c r="A150" s="102"/>
      <c r="B150" s="104"/>
      <c r="C150" s="104"/>
      <c r="D150" s="104"/>
      <c r="E150" s="104"/>
      <c r="F150" s="102" t="s">
        <v>2631</v>
      </c>
      <c r="G150" s="104"/>
      <c r="H150" s="104"/>
      <c r="I150" s="104"/>
      <c r="J150" s="104"/>
    </row>
    <row r="151" s="54" customFormat="1" ht="17.1" customHeight="1" spans="1:10">
      <c r="A151" s="102"/>
      <c r="B151" s="104"/>
      <c r="C151" s="104"/>
      <c r="D151" s="104"/>
      <c r="E151" s="104"/>
      <c r="F151" s="102" t="s">
        <v>2632</v>
      </c>
      <c r="G151" s="104"/>
      <c r="H151" s="104"/>
      <c r="I151" s="104"/>
      <c r="J151" s="104"/>
    </row>
    <row r="152" s="54" customFormat="1" ht="17.1" customHeight="1" spans="1:10">
      <c r="A152" s="102"/>
      <c r="B152" s="104"/>
      <c r="C152" s="104"/>
      <c r="D152" s="104"/>
      <c r="E152" s="104"/>
      <c r="F152" s="102" t="s">
        <v>2633</v>
      </c>
      <c r="G152" s="104"/>
      <c r="H152" s="104"/>
      <c r="I152" s="104"/>
      <c r="J152" s="104"/>
    </row>
    <row r="153" s="54" customFormat="1" ht="17.1" customHeight="1" spans="1:10">
      <c r="A153" s="102"/>
      <c r="B153" s="104"/>
      <c r="C153" s="104"/>
      <c r="D153" s="104"/>
      <c r="E153" s="104"/>
      <c r="F153" s="102" t="s">
        <v>2634</v>
      </c>
      <c r="G153" s="104"/>
      <c r="H153" s="104"/>
      <c r="I153" s="104"/>
      <c r="J153" s="104"/>
    </row>
    <row r="154" s="54" customFormat="1" ht="17.1" customHeight="1" spans="1:10">
      <c r="A154" s="102" t="s">
        <v>2635</v>
      </c>
      <c r="B154" s="103">
        <v>0</v>
      </c>
      <c r="C154" s="103"/>
      <c r="D154" s="103">
        <v>0</v>
      </c>
      <c r="E154" s="103"/>
      <c r="F154" s="102" t="s">
        <v>2636</v>
      </c>
      <c r="G154" s="103">
        <v>0</v>
      </c>
      <c r="H154" s="103">
        <v>0</v>
      </c>
      <c r="I154" s="103"/>
      <c r="J154" s="103"/>
    </row>
    <row r="155" s="54" customFormat="1" ht="17.1" customHeight="1" spans="1:10">
      <c r="A155" s="102" t="s">
        <v>2637</v>
      </c>
      <c r="B155" s="104"/>
      <c r="C155" s="104"/>
      <c r="D155" s="104"/>
      <c r="E155" s="104"/>
      <c r="F155" s="102" t="s">
        <v>2638</v>
      </c>
      <c r="G155" s="104"/>
      <c r="H155" s="104"/>
      <c r="I155" s="104"/>
      <c r="J155" s="104"/>
    </row>
    <row r="156" s="54" customFormat="1" ht="17.1" customHeight="1" spans="1:10">
      <c r="A156" s="102" t="s">
        <v>2639</v>
      </c>
      <c r="B156" s="104"/>
      <c r="C156" s="104"/>
      <c r="D156" s="104"/>
      <c r="E156" s="104"/>
      <c r="F156" s="102" t="s">
        <v>2640</v>
      </c>
      <c r="G156" s="104"/>
      <c r="H156" s="104"/>
      <c r="I156" s="104"/>
      <c r="J156" s="104"/>
    </row>
    <row r="157" s="54" customFormat="1" ht="17.1" customHeight="1" spans="1:10">
      <c r="A157" s="102" t="s">
        <v>2641</v>
      </c>
      <c r="B157" s="104"/>
      <c r="C157" s="104"/>
      <c r="D157" s="104"/>
      <c r="E157" s="104"/>
      <c r="F157" s="102" t="s">
        <v>2642</v>
      </c>
      <c r="G157" s="104"/>
      <c r="H157" s="104"/>
      <c r="I157" s="104"/>
      <c r="J157" s="104"/>
    </row>
    <row r="158" s="54" customFormat="1" ht="17.1" customHeight="1" spans="1:10">
      <c r="A158" s="102" t="s">
        <v>2643</v>
      </c>
      <c r="B158" s="104"/>
      <c r="C158" s="104"/>
      <c r="D158" s="104"/>
      <c r="E158" s="104"/>
      <c r="F158" s="102" t="s">
        <v>2644</v>
      </c>
      <c r="G158" s="104"/>
      <c r="H158" s="104"/>
      <c r="I158" s="104"/>
      <c r="J158" s="104"/>
    </row>
    <row r="159" s="54" customFormat="1" ht="17.1" customHeight="1" spans="1:10">
      <c r="A159" s="102" t="s">
        <v>2645</v>
      </c>
      <c r="B159" s="104"/>
      <c r="C159" s="104"/>
      <c r="D159" s="104"/>
      <c r="E159" s="104"/>
      <c r="F159" s="102" t="s">
        <v>2646</v>
      </c>
      <c r="G159" s="104"/>
      <c r="H159" s="104"/>
      <c r="I159" s="104"/>
      <c r="J159" s="104"/>
    </row>
    <row r="160" s="54" customFormat="1" ht="17.1" customHeight="1" spans="1:10">
      <c r="A160" s="102" t="s">
        <v>2647</v>
      </c>
      <c r="B160" s="104"/>
      <c r="C160" s="104"/>
      <c r="D160" s="104"/>
      <c r="E160" s="104"/>
      <c r="F160" s="102" t="s">
        <v>2648</v>
      </c>
      <c r="G160" s="104"/>
      <c r="H160" s="104"/>
      <c r="I160" s="104"/>
      <c r="J160" s="104"/>
    </row>
    <row r="161" s="54" customFormat="1" ht="17.1" customHeight="1" spans="1:10">
      <c r="A161" s="102" t="s">
        <v>2649</v>
      </c>
      <c r="B161" s="104"/>
      <c r="C161" s="104"/>
      <c r="D161" s="104"/>
      <c r="E161" s="104"/>
      <c r="F161" s="102" t="s">
        <v>2650</v>
      </c>
      <c r="G161" s="104"/>
      <c r="H161" s="104"/>
      <c r="I161" s="104"/>
      <c r="J161" s="104"/>
    </row>
    <row r="162" s="54" customFormat="1" ht="17.1" customHeight="1" spans="1:10">
      <c r="A162" s="102"/>
      <c r="B162" s="104"/>
      <c r="C162" s="104"/>
      <c r="D162" s="104"/>
      <c r="E162" s="104"/>
      <c r="F162" s="102" t="s">
        <v>2651</v>
      </c>
      <c r="G162" s="104"/>
      <c r="H162" s="104"/>
      <c r="I162" s="104"/>
      <c r="J162" s="104"/>
    </row>
    <row r="163" s="54" customFormat="1" ht="17.1" customHeight="1" spans="1:10">
      <c r="A163" s="102" t="s">
        <v>2652</v>
      </c>
      <c r="B163" s="103">
        <v>0</v>
      </c>
      <c r="C163" s="103"/>
      <c r="D163" s="103">
        <v>0</v>
      </c>
      <c r="E163" s="103"/>
      <c r="F163" s="102" t="s">
        <v>2653</v>
      </c>
      <c r="G163" s="103">
        <v>0</v>
      </c>
      <c r="H163" s="103">
        <v>0</v>
      </c>
      <c r="I163" s="103"/>
      <c r="J163" s="103"/>
    </row>
    <row r="164" s="54" customFormat="1" ht="17.1" customHeight="1" spans="1:10">
      <c r="A164" s="102" t="s">
        <v>2654</v>
      </c>
      <c r="B164" s="104"/>
      <c r="C164" s="104"/>
      <c r="D164" s="104"/>
      <c r="E164" s="104"/>
      <c r="F164" s="102" t="s">
        <v>2655</v>
      </c>
      <c r="G164" s="104"/>
      <c r="H164" s="104"/>
      <c r="I164" s="104"/>
      <c r="J164" s="104"/>
    </row>
    <row r="165" s="54" customFormat="1" ht="17.1" customHeight="1" spans="1:10">
      <c r="A165" s="102" t="s">
        <v>2656</v>
      </c>
      <c r="B165" s="104"/>
      <c r="C165" s="104"/>
      <c r="D165" s="104"/>
      <c r="E165" s="104"/>
      <c r="F165" s="102" t="s">
        <v>2441</v>
      </c>
      <c r="G165" s="104"/>
      <c r="H165" s="104"/>
      <c r="I165" s="104"/>
      <c r="J165" s="104"/>
    </row>
    <row r="166" s="54" customFormat="1" ht="17.1" customHeight="1" spans="1:10">
      <c r="A166" s="102"/>
      <c r="B166" s="104"/>
      <c r="C166" s="104"/>
      <c r="D166" s="104"/>
      <c r="E166" s="104"/>
      <c r="F166" s="102" t="s">
        <v>2442</v>
      </c>
      <c r="G166" s="104"/>
      <c r="H166" s="104"/>
      <c r="I166" s="104"/>
      <c r="J166" s="104"/>
    </row>
    <row r="167" s="54" customFormat="1" ht="17.1" customHeight="1" spans="1:10">
      <c r="A167" s="102"/>
      <c r="B167" s="104"/>
      <c r="C167" s="104"/>
      <c r="D167" s="104"/>
      <c r="E167" s="104"/>
      <c r="F167" s="102" t="s">
        <v>2443</v>
      </c>
      <c r="G167" s="104"/>
      <c r="H167" s="104"/>
      <c r="I167" s="104"/>
      <c r="J167" s="104"/>
    </row>
    <row r="168" s="54" customFormat="1" ht="17.1" customHeight="1" spans="1:10">
      <c r="A168" s="102"/>
      <c r="B168" s="104"/>
      <c r="C168" s="104"/>
      <c r="D168" s="104"/>
      <c r="E168" s="104"/>
      <c r="F168" s="102" t="s">
        <v>2444</v>
      </c>
      <c r="G168" s="104"/>
      <c r="H168" s="104"/>
      <c r="I168" s="104"/>
      <c r="J168" s="104"/>
    </row>
    <row r="169" s="54" customFormat="1" ht="17.1" customHeight="1" spans="1:10">
      <c r="A169" s="102"/>
      <c r="B169" s="104"/>
      <c r="C169" s="104"/>
      <c r="D169" s="104"/>
      <c r="E169" s="104"/>
      <c r="F169" s="102" t="s">
        <v>2445</v>
      </c>
      <c r="G169" s="104"/>
      <c r="H169" s="104"/>
      <c r="I169" s="104"/>
      <c r="J169" s="104"/>
    </row>
    <row r="170" s="54" customFormat="1" ht="17.1" customHeight="1" spans="1:10">
      <c r="A170" s="102"/>
      <c r="B170" s="104"/>
      <c r="C170" s="104"/>
      <c r="D170" s="104"/>
      <c r="E170" s="104"/>
      <c r="F170" s="102" t="s">
        <v>2446</v>
      </c>
      <c r="G170" s="104"/>
      <c r="H170" s="104"/>
      <c r="I170" s="104"/>
      <c r="J170" s="104"/>
    </row>
    <row r="171" s="54" customFormat="1" ht="17.1" customHeight="1" spans="1:10">
      <c r="A171" s="102"/>
      <c r="B171" s="104"/>
      <c r="C171" s="104"/>
      <c r="D171" s="104"/>
      <c r="E171" s="104"/>
      <c r="F171" s="102" t="s">
        <v>2447</v>
      </c>
      <c r="G171" s="104"/>
      <c r="H171" s="104"/>
      <c r="I171" s="104"/>
      <c r="J171" s="104"/>
    </row>
    <row r="172" s="54" customFormat="1" ht="17.1" customHeight="1" spans="1:10">
      <c r="A172" s="102"/>
      <c r="B172" s="104"/>
      <c r="C172" s="104"/>
      <c r="D172" s="104"/>
      <c r="E172" s="104"/>
      <c r="F172" s="102" t="s">
        <v>2448</v>
      </c>
      <c r="G172" s="104"/>
      <c r="H172" s="104"/>
      <c r="I172" s="104"/>
      <c r="J172" s="104"/>
    </row>
    <row r="173" s="54" customFormat="1" ht="17.1" customHeight="1" spans="1:10">
      <c r="A173" s="102"/>
      <c r="B173" s="104"/>
      <c r="C173" s="104"/>
      <c r="D173" s="104"/>
      <c r="E173" s="104"/>
      <c r="F173" s="102" t="s">
        <v>2449</v>
      </c>
      <c r="G173" s="104"/>
      <c r="H173" s="104"/>
      <c r="I173" s="104"/>
      <c r="J173" s="104"/>
    </row>
    <row r="174" s="54" customFormat="1" ht="17.1" customHeight="1" spans="1:10">
      <c r="A174" s="102"/>
      <c r="B174" s="104"/>
      <c r="C174" s="104"/>
      <c r="D174" s="104"/>
      <c r="E174" s="104"/>
      <c r="F174" s="102" t="s">
        <v>2450</v>
      </c>
      <c r="G174" s="104"/>
      <c r="H174" s="104"/>
      <c r="I174" s="104"/>
      <c r="J174" s="104"/>
    </row>
    <row r="175" s="54" customFormat="1" ht="17.1" customHeight="1" spans="1:10">
      <c r="A175" s="102"/>
      <c r="B175" s="104"/>
      <c r="C175" s="104"/>
      <c r="D175" s="104"/>
      <c r="E175" s="104"/>
      <c r="F175" s="102" t="s">
        <v>2451</v>
      </c>
      <c r="G175" s="104"/>
      <c r="H175" s="104"/>
      <c r="I175" s="104"/>
      <c r="J175" s="104"/>
    </row>
    <row r="176" s="54" customFormat="1" ht="17.1" customHeight="1" spans="1:10">
      <c r="A176" s="102"/>
      <c r="B176" s="104"/>
      <c r="C176" s="104"/>
      <c r="D176" s="104"/>
      <c r="E176" s="104"/>
      <c r="F176" s="102" t="s">
        <v>2657</v>
      </c>
      <c r="G176" s="104"/>
      <c r="H176" s="104"/>
      <c r="I176" s="104"/>
      <c r="J176" s="104"/>
    </row>
    <row r="177" s="54" customFormat="1" ht="17.1" customHeight="1" spans="1:10">
      <c r="A177" s="102"/>
      <c r="B177" s="104"/>
      <c r="C177" s="104"/>
      <c r="D177" s="104"/>
      <c r="E177" s="104"/>
      <c r="F177" s="102" t="s">
        <v>2658</v>
      </c>
      <c r="G177" s="104"/>
      <c r="H177" s="104"/>
      <c r="I177" s="104"/>
      <c r="J177" s="104"/>
    </row>
    <row r="178" s="54" customFormat="1" ht="17.1" customHeight="1" spans="1:10">
      <c r="A178" s="102" t="s">
        <v>2659</v>
      </c>
      <c r="B178" s="103">
        <v>0</v>
      </c>
      <c r="C178" s="103"/>
      <c r="D178" s="103">
        <v>0</v>
      </c>
      <c r="E178" s="103">
        <v>17</v>
      </c>
      <c r="F178" s="102" t="s">
        <v>2660</v>
      </c>
      <c r="G178" s="103">
        <v>17</v>
      </c>
      <c r="H178" s="103">
        <v>0</v>
      </c>
      <c r="I178" s="103"/>
      <c r="J178" s="103"/>
    </row>
    <row r="179" s="54" customFormat="1" ht="17.1" customHeight="1" spans="1:10">
      <c r="A179" s="102"/>
      <c r="B179" s="104"/>
      <c r="C179" s="104"/>
      <c r="D179" s="104"/>
      <c r="E179" s="104"/>
      <c r="F179" s="102" t="s">
        <v>2427</v>
      </c>
      <c r="G179" s="104"/>
      <c r="H179" s="104"/>
      <c r="I179" s="104"/>
      <c r="J179" s="104"/>
    </row>
    <row r="180" s="54" customFormat="1" ht="17.1" customHeight="1" spans="1:10">
      <c r="A180" s="102"/>
      <c r="B180" s="104"/>
      <c r="C180" s="104"/>
      <c r="D180" s="104"/>
      <c r="E180" s="104"/>
      <c r="F180" s="102" t="s">
        <v>2661</v>
      </c>
      <c r="G180" s="104"/>
      <c r="H180" s="104"/>
      <c r="I180" s="104"/>
      <c r="J180" s="104"/>
    </row>
    <row r="181" s="54" customFormat="1" ht="17.25" customHeight="1" spans="1:10">
      <c r="A181" s="102"/>
      <c r="B181" s="104"/>
      <c r="C181" s="104"/>
      <c r="D181" s="104"/>
      <c r="E181" s="104"/>
      <c r="F181" s="102" t="s">
        <v>2662</v>
      </c>
      <c r="G181" s="104"/>
      <c r="H181" s="104"/>
      <c r="I181" s="104"/>
      <c r="J181" s="104"/>
    </row>
    <row r="182" s="54" customFormat="1" ht="17.25" hidden="1" customHeight="1" spans="1:10">
      <c r="A182" s="102"/>
      <c r="B182" s="104"/>
      <c r="C182" s="104"/>
      <c r="D182" s="104"/>
      <c r="E182" s="104"/>
      <c r="F182" s="102"/>
      <c r="G182" s="104"/>
      <c r="H182" s="104"/>
      <c r="I182" s="104"/>
      <c r="J182" s="104"/>
    </row>
    <row r="183" s="54" customFormat="1" ht="17.25" hidden="1" customHeight="1" spans="1:10">
      <c r="A183" s="102"/>
      <c r="B183" s="104"/>
      <c r="C183" s="104"/>
      <c r="D183" s="104"/>
      <c r="E183" s="104"/>
      <c r="F183" s="102"/>
      <c r="G183" s="104"/>
      <c r="H183" s="104"/>
      <c r="I183" s="104"/>
      <c r="J183" s="104"/>
    </row>
    <row r="184" s="54" customFormat="1" ht="17.25" hidden="1" customHeight="1" spans="1:10">
      <c r="A184" s="102"/>
      <c r="B184" s="104"/>
      <c r="C184" s="104"/>
      <c r="D184" s="104"/>
      <c r="E184" s="104"/>
      <c r="F184" s="102"/>
      <c r="G184" s="104"/>
      <c r="H184" s="104"/>
      <c r="I184" s="104"/>
      <c r="J184" s="104"/>
    </row>
    <row r="185" s="54" customFormat="1" ht="17.25" hidden="1" customHeight="1" spans="1:10">
      <c r="A185" s="102"/>
      <c r="B185" s="104"/>
      <c r="C185" s="104"/>
      <c r="D185" s="104"/>
      <c r="E185" s="104"/>
      <c r="F185" s="102"/>
      <c r="G185" s="104"/>
      <c r="H185" s="104"/>
      <c r="I185" s="104"/>
      <c r="J185" s="104"/>
    </row>
    <row r="186" s="54" customFormat="1" ht="17.25" hidden="1" customHeight="1" spans="1:10">
      <c r="A186" s="102"/>
      <c r="B186" s="104"/>
      <c r="C186" s="104"/>
      <c r="D186" s="104"/>
      <c r="E186" s="104"/>
      <c r="F186" s="102"/>
      <c r="G186" s="104"/>
      <c r="H186" s="104"/>
      <c r="I186" s="104"/>
      <c r="J186" s="104"/>
    </row>
    <row r="187" s="54" customFormat="1" ht="17.25" hidden="1" customHeight="1" spans="1:10">
      <c r="A187" s="102"/>
      <c r="B187" s="104"/>
      <c r="C187" s="104"/>
      <c r="D187" s="104"/>
      <c r="E187" s="104"/>
      <c r="F187" s="102"/>
      <c r="G187" s="104"/>
      <c r="H187" s="104"/>
      <c r="I187" s="104"/>
      <c r="J187" s="104"/>
    </row>
    <row r="188" s="54" customFormat="1" ht="17.25" hidden="1" customHeight="1" spans="1:10">
      <c r="A188" s="102"/>
      <c r="B188" s="104"/>
      <c r="C188" s="104"/>
      <c r="D188" s="104"/>
      <c r="E188" s="104"/>
      <c r="F188" s="102"/>
      <c r="G188" s="104"/>
      <c r="H188" s="104"/>
      <c r="I188" s="104"/>
      <c r="J188" s="104"/>
    </row>
    <row r="189" s="54" customFormat="1" ht="17.25" hidden="1" customHeight="1" spans="1:10">
      <c r="A189" s="102"/>
      <c r="B189" s="104"/>
      <c r="C189" s="104"/>
      <c r="D189" s="104"/>
      <c r="E189" s="104"/>
      <c r="F189" s="102"/>
      <c r="G189" s="104"/>
      <c r="H189" s="104"/>
      <c r="I189" s="104"/>
      <c r="J189" s="104"/>
    </row>
    <row r="190" s="54" customFormat="1" ht="17.25" hidden="1" customHeight="1" spans="1:10">
      <c r="A190" s="102"/>
      <c r="B190" s="104"/>
      <c r="C190" s="104"/>
      <c r="D190" s="104"/>
      <c r="E190" s="104"/>
      <c r="F190" s="102"/>
      <c r="G190" s="104"/>
      <c r="H190" s="104"/>
      <c r="I190" s="104"/>
      <c r="J190" s="104"/>
    </row>
    <row r="191" s="54" customFormat="1" ht="17.25" hidden="1" customHeight="1" spans="1:10">
      <c r="A191" s="102"/>
      <c r="B191" s="104"/>
      <c r="C191" s="104"/>
      <c r="D191" s="104"/>
      <c r="E191" s="104"/>
      <c r="F191" s="102"/>
      <c r="G191" s="104"/>
      <c r="H191" s="104"/>
      <c r="I191" s="104"/>
      <c r="J191" s="104"/>
    </row>
    <row r="192" s="54" customFormat="1" ht="17.25" hidden="1" customHeight="1" spans="1:10">
      <c r="A192" s="102"/>
      <c r="B192" s="104"/>
      <c r="C192" s="104"/>
      <c r="D192" s="104"/>
      <c r="E192" s="104"/>
      <c r="F192" s="102"/>
      <c r="G192" s="104"/>
      <c r="H192" s="104"/>
      <c r="I192" s="104"/>
      <c r="J192" s="104"/>
    </row>
    <row r="193" s="54" customFormat="1" ht="17.25" hidden="1" customHeight="1" spans="1:10">
      <c r="A193" s="102"/>
      <c r="B193" s="104"/>
      <c r="C193" s="104"/>
      <c r="D193" s="104"/>
      <c r="E193" s="104"/>
      <c r="F193" s="102"/>
      <c r="G193" s="104"/>
      <c r="H193" s="104"/>
      <c r="I193" s="104"/>
      <c r="J193" s="104"/>
    </row>
    <row r="194" s="54" customFormat="1" ht="17.25" hidden="1" customHeight="1" spans="1:10">
      <c r="A194" s="102"/>
      <c r="B194" s="104"/>
      <c r="C194" s="104"/>
      <c r="D194" s="104"/>
      <c r="E194" s="104"/>
      <c r="F194" s="102"/>
      <c r="G194" s="104"/>
      <c r="H194" s="104"/>
      <c r="I194" s="104"/>
      <c r="J194" s="104"/>
    </row>
    <row r="195" s="54" customFormat="1" ht="17.25" hidden="1" customHeight="1" spans="1:10">
      <c r="A195" s="102"/>
      <c r="B195" s="104"/>
      <c r="C195" s="104"/>
      <c r="D195" s="104"/>
      <c r="E195" s="104"/>
      <c r="F195" s="102"/>
      <c r="G195" s="104"/>
      <c r="H195" s="104"/>
      <c r="I195" s="104"/>
      <c r="J195" s="104"/>
    </row>
    <row r="196" s="54" customFormat="1" ht="17.25" hidden="1" customHeight="1" spans="1:10">
      <c r="A196" s="102"/>
      <c r="B196" s="104"/>
      <c r="C196" s="104"/>
      <c r="D196" s="104"/>
      <c r="E196" s="104"/>
      <c r="F196" s="102"/>
      <c r="G196" s="104"/>
      <c r="H196" s="104"/>
      <c r="I196" s="104"/>
      <c r="J196" s="104"/>
    </row>
    <row r="197" s="54" customFormat="1" ht="17.25" hidden="1" customHeight="1" spans="1:10">
      <c r="A197" s="102"/>
      <c r="B197" s="104"/>
      <c r="C197" s="104"/>
      <c r="D197" s="104"/>
      <c r="E197" s="104"/>
      <c r="F197" s="102"/>
      <c r="G197" s="104"/>
      <c r="H197" s="104"/>
      <c r="I197" s="104"/>
      <c r="J197" s="104"/>
    </row>
    <row r="198" s="54" customFormat="1" ht="17.25" hidden="1" customHeight="1" spans="1:10">
      <c r="A198" s="102"/>
      <c r="B198" s="104"/>
      <c r="C198" s="104"/>
      <c r="D198" s="104"/>
      <c r="E198" s="104"/>
      <c r="F198" s="102"/>
      <c r="G198" s="104"/>
      <c r="H198" s="104"/>
      <c r="I198" s="104"/>
      <c r="J198" s="104"/>
    </row>
    <row r="199" s="54" customFormat="1" ht="17.25" hidden="1" customHeight="1" spans="1:10">
      <c r="A199" s="102"/>
      <c r="B199" s="104"/>
      <c r="C199" s="104"/>
      <c r="D199" s="104"/>
      <c r="E199" s="104"/>
      <c r="F199" s="102"/>
      <c r="G199" s="104"/>
      <c r="H199" s="104"/>
      <c r="I199" s="104"/>
      <c r="J199" s="104"/>
    </row>
    <row r="200" s="54" customFormat="1" ht="17.25" hidden="1" customHeight="1" spans="1:10">
      <c r="A200" s="102"/>
      <c r="B200" s="104"/>
      <c r="C200" s="104"/>
      <c r="D200" s="104"/>
      <c r="E200" s="104"/>
      <c r="F200" s="102"/>
      <c r="G200" s="104"/>
      <c r="H200" s="104"/>
      <c r="I200" s="104"/>
      <c r="J200" s="104"/>
    </row>
    <row r="201" s="54" customFormat="1" ht="17.25" hidden="1" customHeight="1" spans="1:10">
      <c r="A201" s="102"/>
      <c r="B201" s="104"/>
      <c r="C201" s="104"/>
      <c r="D201" s="104"/>
      <c r="E201" s="104"/>
      <c r="F201" s="102"/>
      <c r="G201" s="104"/>
      <c r="H201" s="104"/>
      <c r="I201" s="104"/>
      <c r="J201" s="104"/>
    </row>
    <row r="202" s="54" customFormat="1" ht="17.25" hidden="1" customHeight="1" spans="1:10">
      <c r="A202" s="102"/>
      <c r="B202" s="104"/>
      <c r="C202" s="104"/>
      <c r="D202" s="104"/>
      <c r="E202" s="104"/>
      <c r="F202" s="102"/>
      <c r="G202" s="104"/>
      <c r="H202" s="104"/>
      <c r="I202" s="104"/>
      <c r="J202" s="104"/>
    </row>
    <row r="203" s="54" customFormat="1" ht="17.25" hidden="1" customHeight="1" spans="1:10">
      <c r="A203" s="102"/>
      <c r="B203" s="104"/>
      <c r="C203" s="104"/>
      <c r="D203" s="104"/>
      <c r="E203" s="104"/>
      <c r="F203" s="102"/>
      <c r="G203" s="104"/>
      <c r="H203" s="104"/>
      <c r="I203" s="104"/>
      <c r="J203" s="104"/>
    </row>
    <row r="204" s="54" customFormat="1" ht="17.25" hidden="1" customHeight="1" spans="1:10">
      <c r="A204" s="102"/>
      <c r="B204" s="104"/>
      <c r="C204" s="104"/>
      <c r="D204" s="104"/>
      <c r="E204" s="104"/>
      <c r="F204" s="102"/>
      <c r="G204" s="104"/>
      <c r="H204" s="104"/>
      <c r="I204" s="104"/>
      <c r="J204" s="104"/>
    </row>
    <row r="205" s="54" customFormat="1" ht="17.25" hidden="1" customHeight="1" spans="1:10">
      <c r="A205" s="102"/>
      <c r="B205" s="104"/>
      <c r="C205" s="104"/>
      <c r="D205" s="104"/>
      <c r="E205" s="104"/>
      <c r="F205" s="102"/>
      <c r="G205" s="104"/>
      <c r="H205" s="104"/>
      <c r="I205" s="104"/>
      <c r="J205" s="104"/>
    </row>
    <row r="206" s="54" customFormat="1" ht="17.25" hidden="1" customHeight="1" spans="1:10">
      <c r="A206" s="102"/>
      <c r="B206" s="104"/>
      <c r="C206" s="104"/>
      <c r="D206" s="104"/>
      <c r="E206" s="104"/>
      <c r="F206" s="102"/>
      <c r="G206" s="104"/>
      <c r="H206" s="104"/>
      <c r="I206" s="104"/>
      <c r="J206" s="104"/>
    </row>
    <row r="207" s="54" customFormat="1" ht="17.25" hidden="1" customHeight="1" spans="1:10">
      <c r="A207" s="102"/>
      <c r="B207" s="104"/>
      <c r="C207" s="104"/>
      <c r="D207" s="104"/>
      <c r="E207" s="104"/>
      <c r="F207" s="102"/>
      <c r="G207" s="104"/>
      <c r="H207" s="104"/>
      <c r="I207" s="104"/>
      <c r="J207" s="104"/>
    </row>
    <row r="208" s="54" customFormat="1" ht="17.25" hidden="1" customHeight="1" spans="1:10">
      <c r="A208" s="102"/>
      <c r="B208" s="104"/>
      <c r="C208" s="104"/>
      <c r="D208" s="104"/>
      <c r="E208" s="104"/>
      <c r="F208" s="102"/>
      <c r="G208" s="104"/>
      <c r="H208" s="104"/>
      <c r="I208" s="104"/>
      <c r="J208" s="104"/>
    </row>
    <row r="209" s="54" customFormat="1" ht="17.25" hidden="1" customHeight="1" spans="1:10">
      <c r="A209" s="102"/>
      <c r="B209" s="104"/>
      <c r="C209" s="104"/>
      <c r="D209" s="104"/>
      <c r="E209" s="104"/>
      <c r="F209" s="102"/>
      <c r="G209" s="104"/>
      <c r="H209" s="104"/>
      <c r="I209" s="104"/>
      <c r="J209" s="104"/>
    </row>
    <row r="210" s="54" customFormat="1" ht="17.25" hidden="1" customHeight="1" spans="1:10">
      <c r="A210" s="102"/>
      <c r="B210" s="104"/>
      <c r="C210" s="104"/>
      <c r="D210" s="104"/>
      <c r="E210" s="104"/>
      <c r="F210" s="102"/>
      <c r="G210" s="104"/>
      <c r="H210" s="104"/>
      <c r="I210" s="104"/>
      <c r="J210" s="104"/>
    </row>
    <row r="211" s="54" customFormat="1" ht="17.25" hidden="1" customHeight="1" spans="1:10">
      <c r="A211" s="102"/>
      <c r="B211" s="104"/>
      <c r="C211" s="104"/>
      <c r="D211" s="104"/>
      <c r="E211" s="104"/>
      <c r="F211" s="102"/>
      <c r="G211" s="104"/>
      <c r="H211" s="104"/>
      <c r="I211" s="104"/>
      <c r="J211" s="104"/>
    </row>
    <row r="212" s="54" customFormat="1" ht="17.25" hidden="1" customHeight="1" spans="1:10">
      <c r="A212" s="102"/>
      <c r="B212" s="104"/>
      <c r="C212" s="104"/>
      <c r="D212" s="104"/>
      <c r="E212" s="104"/>
      <c r="F212" s="102"/>
      <c r="G212" s="104"/>
      <c r="H212" s="104"/>
      <c r="I212" s="104"/>
      <c r="J212" s="104"/>
    </row>
    <row r="213" s="54" customFormat="1" ht="17.25" hidden="1" customHeight="1" spans="1:10">
      <c r="A213" s="102"/>
      <c r="B213" s="104"/>
      <c r="C213" s="104"/>
      <c r="D213" s="104"/>
      <c r="E213" s="104"/>
      <c r="F213" s="102"/>
      <c r="G213" s="104"/>
      <c r="H213" s="104"/>
      <c r="I213" s="104"/>
      <c r="J213" s="104"/>
    </row>
    <row r="214" s="54" customFormat="1" ht="17.25" hidden="1" customHeight="1" spans="1:10">
      <c r="A214" s="102"/>
      <c r="B214" s="104"/>
      <c r="C214" s="104"/>
      <c r="D214" s="104"/>
      <c r="E214" s="104"/>
      <c r="F214" s="102"/>
      <c r="G214" s="104"/>
      <c r="H214" s="104"/>
      <c r="I214" s="104"/>
      <c r="J214" s="104"/>
    </row>
    <row r="215" s="54" customFormat="1" ht="17.25" hidden="1" customHeight="1" spans="1:10">
      <c r="A215" s="102"/>
      <c r="B215" s="104"/>
      <c r="C215" s="104"/>
      <c r="D215" s="104"/>
      <c r="E215" s="104"/>
      <c r="F215" s="102"/>
      <c r="G215" s="104"/>
      <c r="H215" s="104"/>
      <c r="I215" s="104"/>
      <c r="J215" s="104"/>
    </row>
    <row r="216" s="54" customFormat="1" ht="17.25" hidden="1" customHeight="1" spans="1:10">
      <c r="A216" s="102"/>
      <c r="B216" s="104"/>
      <c r="C216" s="104"/>
      <c r="D216" s="104"/>
      <c r="E216" s="104"/>
      <c r="F216" s="102"/>
      <c r="G216" s="104"/>
      <c r="H216" s="104"/>
      <c r="I216" s="104"/>
      <c r="J216" s="104"/>
    </row>
    <row r="217" s="54" customFormat="1" ht="17.25" hidden="1" customHeight="1" spans="1:10">
      <c r="A217" s="102"/>
      <c r="B217" s="104"/>
      <c r="C217" s="104"/>
      <c r="D217" s="104"/>
      <c r="E217" s="104"/>
      <c r="F217" s="102"/>
      <c r="G217" s="104"/>
      <c r="H217" s="104"/>
      <c r="I217" s="104"/>
      <c r="J217" s="104"/>
    </row>
    <row r="218" s="54" customFormat="1" ht="17.25" hidden="1" customHeight="1" spans="1:10">
      <c r="A218" s="102"/>
      <c r="B218" s="104"/>
      <c r="C218" s="104"/>
      <c r="D218" s="104"/>
      <c r="E218" s="104"/>
      <c r="F218" s="102"/>
      <c r="G218" s="104"/>
      <c r="H218" s="104"/>
      <c r="I218" s="104"/>
      <c r="J218" s="104"/>
    </row>
    <row r="219" s="54" customFormat="1" ht="17.25" hidden="1" customHeight="1" spans="1:10">
      <c r="A219" s="102"/>
      <c r="B219" s="104"/>
      <c r="C219" s="104"/>
      <c r="D219" s="104"/>
      <c r="E219" s="104"/>
      <c r="F219" s="102"/>
      <c r="G219" s="104"/>
      <c r="H219" s="104"/>
      <c r="I219" s="104"/>
      <c r="J219" s="104"/>
    </row>
    <row r="220" s="54" customFormat="1" ht="409.5" hidden="1" customHeight="1" spans="1:10">
      <c r="A220" s="102"/>
      <c r="B220" s="104"/>
      <c r="C220" s="104"/>
      <c r="D220" s="104"/>
      <c r="E220" s="104"/>
      <c r="F220" s="102"/>
      <c r="G220" s="104"/>
      <c r="H220" s="104"/>
      <c r="I220" s="104"/>
      <c r="J220" s="104"/>
    </row>
    <row r="221" s="54" customFormat="1" ht="409.5" hidden="1" customHeight="1" spans="1:10">
      <c r="A221" s="102"/>
      <c r="B221" s="104"/>
      <c r="C221" s="104"/>
      <c r="D221" s="104"/>
      <c r="E221" s="104"/>
      <c r="F221" s="102"/>
      <c r="G221" s="104"/>
      <c r="H221" s="104"/>
      <c r="I221" s="104"/>
      <c r="J221" s="104"/>
    </row>
    <row r="222" s="54" customFormat="1" ht="17.25" customHeight="1" spans="1:10">
      <c r="A222" s="110" t="s">
        <v>2663</v>
      </c>
      <c r="B222" s="103">
        <v>104</v>
      </c>
      <c r="C222" s="103">
        <v>106</v>
      </c>
      <c r="D222" s="103">
        <v>15698</v>
      </c>
      <c r="E222" s="103">
        <v>17</v>
      </c>
      <c r="F222" s="110" t="s">
        <v>2664</v>
      </c>
      <c r="G222" s="103">
        <v>8940</v>
      </c>
      <c r="H222" s="103">
        <v>3342</v>
      </c>
      <c r="I222" s="103">
        <v>20017</v>
      </c>
      <c r="J222" s="103">
        <v>3976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9" sqref="B9"/>
    </sheetView>
  </sheetViews>
  <sheetFormatPr defaultColWidth="9" defaultRowHeight="13.5" outlineLevelRow="4" outlineLevelCol="2"/>
  <cols>
    <col min="1" max="3" width="33.125" customWidth="1"/>
  </cols>
  <sheetData>
    <row r="1" ht="83" customHeight="1" spans="1:3">
      <c r="A1" s="23" t="s">
        <v>53</v>
      </c>
      <c r="B1" s="23"/>
      <c r="C1" s="23"/>
    </row>
    <row r="2" s="93" customFormat="1" ht="15" customHeight="1" spans="1:3">
      <c r="A2" s="94"/>
      <c r="B2" s="94"/>
      <c r="C2" s="95" t="s">
        <v>2690</v>
      </c>
    </row>
    <row r="3" ht="18" customHeight="1" spans="1:3">
      <c r="A3" s="63"/>
      <c r="B3" s="63"/>
      <c r="C3" s="96" t="s">
        <v>802</v>
      </c>
    </row>
    <row r="4" ht="26" customHeight="1" spans="1:3">
      <c r="A4" s="26" t="s">
        <v>2176</v>
      </c>
      <c r="B4" s="28">
        <v>103414</v>
      </c>
      <c r="C4" s="27"/>
    </row>
    <row r="5" ht="26" customHeight="1" spans="1:3">
      <c r="A5" s="26" t="s">
        <v>2691</v>
      </c>
      <c r="B5" s="28">
        <v>98943</v>
      </c>
      <c r="C5" s="27" t="s">
        <v>2692</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7" sqref="D7"/>
    </sheetView>
  </sheetViews>
  <sheetFormatPr defaultColWidth="9" defaultRowHeight="13.5" outlineLevelRow="7" outlineLevelCol="1"/>
  <cols>
    <col min="1" max="1" width="33.125" customWidth="1"/>
    <col min="2" max="2" width="51.125" customWidth="1"/>
  </cols>
  <sheetData>
    <row r="1" ht="51" customHeight="1" spans="1:2">
      <c r="A1" s="23" t="s">
        <v>55</v>
      </c>
      <c r="B1" s="23"/>
    </row>
    <row r="2" spans="1:2">
      <c r="A2" s="24" t="s">
        <v>2693</v>
      </c>
      <c r="B2" s="24"/>
    </row>
    <row r="3" spans="1:2">
      <c r="A3" s="24" t="s">
        <v>79</v>
      </c>
      <c r="B3" s="24"/>
    </row>
    <row r="4" ht="40" customHeight="1" spans="1:2">
      <c r="A4" s="25" t="s">
        <v>1910</v>
      </c>
      <c r="B4" s="25" t="s">
        <v>83</v>
      </c>
    </row>
    <row r="5" ht="40" customHeight="1" spans="1:2">
      <c r="A5" s="26" t="s">
        <v>2694</v>
      </c>
      <c r="B5" s="28">
        <v>86587</v>
      </c>
    </row>
    <row r="6" ht="40" customHeight="1" spans="1:2">
      <c r="A6" s="26" t="s">
        <v>2695</v>
      </c>
      <c r="B6" s="28">
        <v>15698</v>
      </c>
    </row>
    <row r="7" ht="40" customHeight="1" spans="1:2">
      <c r="A7" s="26" t="s">
        <v>2696</v>
      </c>
      <c r="B7" s="28">
        <v>3342</v>
      </c>
    </row>
    <row r="8" ht="40" customHeight="1" spans="1:2">
      <c r="A8" s="26" t="s">
        <v>2697</v>
      </c>
      <c r="B8" s="28">
        <v>98943</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workbookViewId="0">
      <selection activeCell="A4" sqref="A4:J4"/>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ht="36" customHeight="1" spans="1:10">
      <c r="A1" s="63" t="s">
        <v>57</v>
      </c>
      <c r="B1" s="63"/>
      <c r="C1" s="63"/>
      <c r="D1" s="63"/>
      <c r="E1" s="63"/>
      <c r="F1" s="63"/>
      <c r="G1" s="63"/>
      <c r="H1" s="63"/>
      <c r="I1" s="63"/>
      <c r="J1" s="63"/>
    </row>
    <row r="2" ht="12" customHeight="1" spans="1:10">
      <c r="A2" s="88"/>
      <c r="B2" s="89"/>
      <c r="C2" s="89"/>
      <c r="D2" s="89"/>
      <c r="E2" s="89"/>
      <c r="F2" s="89"/>
      <c r="G2" s="89"/>
      <c r="H2" s="89"/>
      <c r="I2" s="89"/>
      <c r="J2" s="24" t="s">
        <v>2698</v>
      </c>
    </row>
    <row r="3" ht="12" customHeight="1" spans="1:10">
      <c r="A3" s="24" t="s">
        <v>79</v>
      </c>
      <c r="B3" s="24"/>
      <c r="C3" s="24"/>
      <c r="D3" s="24"/>
      <c r="E3" s="24"/>
      <c r="F3" s="24"/>
      <c r="G3" s="24"/>
      <c r="H3" s="24"/>
      <c r="I3" s="24"/>
      <c r="J3" s="24"/>
    </row>
    <row r="4" ht="22" customHeight="1" spans="1:10">
      <c r="A4" s="90" t="s">
        <v>2699</v>
      </c>
      <c r="B4" s="90"/>
      <c r="C4" s="90"/>
      <c r="D4" s="90"/>
      <c r="E4" s="90"/>
      <c r="F4" s="90"/>
      <c r="G4" s="90"/>
      <c r="H4" s="90"/>
      <c r="I4" s="90"/>
      <c r="J4" s="90"/>
    </row>
    <row r="5" ht="36" customHeight="1" spans="1:10">
      <c r="A5" s="25" t="s">
        <v>80</v>
      </c>
      <c r="B5" s="25" t="s">
        <v>2700</v>
      </c>
      <c r="C5" s="25" t="s">
        <v>81</v>
      </c>
      <c r="D5" s="25" t="s">
        <v>82</v>
      </c>
      <c r="E5" s="25" t="s">
        <v>83</v>
      </c>
      <c r="F5" s="25" t="s">
        <v>80</v>
      </c>
      <c r="G5" s="25" t="s">
        <v>2700</v>
      </c>
      <c r="H5" s="25" t="s">
        <v>81</v>
      </c>
      <c r="I5" s="25" t="s">
        <v>82</v>
      </c>
      <c r="J5" s="25" t="s">
        <v>83</v>
      </c>
    </row>
    <row r="6" ht="36" customHeight="1" spans="1:10">
      <c r="A6" s="26" t="s">
        <v>2701</v>
      </c>
      <c r="B6" s="91"/>
      <c r="C6" s="28">
        <v>0</v>
      </c>
      <c r="D6" s="28">
        <v>0</v>
      </c>
      <c r="E6" s="28">
        <v>0</v>
      </c>
      <c r="F6" s="26" t="s">
        <v>2702</v>
      </c>
      <c r="G6" s="91"/>
      <c r="H6" s="28">
        <v>0</v>
      </c>
      <c r="I6" s="28">
        <v>0</v>
      </c>
      <c r="J6" s="28">
        <v>0</v>
      </c>
    </row>
    <row r="7" ht="36" customHeight="1" spans="1:10">
      <c r="A7" s="26" t="s">
        <v>2703</v>
      </c>
      <c r="B7" s="91"/>
      <c r="C7" s="28">
        <v>0</v>
      </c>
      <c r="D7" s="28">
        <v>0</v>
      </c>
      <c r="E7" s="28">
        <v>0</v>
      </c>
      <c r="F7" s="26" t="s">
        <v>2704</v>
      </c>
      <c r="G7" s="91"/>
      <c r="H7" s="28">
        <v>0</v>
      </c>
      <c r="I7" s="28">
        <v>0</v>
      </c>
      <c r="J7" s="28">
        <v>0</v>
      </c>
    </row>
    <row r="8" ht="36" customHeight="1" spans="1:10">
      <c r="A8" s="26" t="s">
        <v>2705</v>
      </c>
      <c r="B8" s="91"/>
      <c r="C8" s="28">
        <v>0</v>
      </c>
      <c r="D8" s="28">
        <v>0</v>
      </c>
      <c r="E8" s="28">
        <v>0</v>
      </c>
      <c r="F8" s="26" t="s">
        <v>2706</v>
      </c>
      <c r="G8" s="91"/>
      <c r="H8" s="28">
        <v>0</v>
      </c>
      <c r="I8" s="28">
        <v>0</v>
      </c>
      <c r="J8" s="28">
        <v>0</v>
      </c>
    </row>
    <row r="9" ht="36" customHeight="1" spans="1:10">
      <c r="A9" s="26" t="s">
        <v>2707</v>
      </c>
      <c r="B9" s="91"/>
      <c r="C9" s="28">
        <v>0</v>
      </c>
      <c r="D9" s="28">
        <v>0</v>
      </c>
      <c r="E9" s="28">
        <v>0</v>
      </c>
      <c r="F9" s="26" t="s">
        <v>2708</v>
      </c>
      <c r="G9" s="91"/>
      <c r="H9" s="28">
        <v>0</v>
      </c>
      <c r="I9" s="28">
        <v>0</v>
      </c>
      <c r="J9" s="28">
        <v>0</v>
      </c>
    </row>
    <row r="10" ht="36" customHeight="1" spans="1:10">
      <c r="A10" s="26" t="s">
        <v>2709</v>
      </c>
      <c r="B10" s="91"/>
      <c r="C10" s="28">
        <v>0</v>
      </c>
      <c r="D10" s="28">
        <v>0</v>
      </c>
      <c r="E10" s="28">
        <v>0</v>
      </c>
      <c r="F10" s="26" t="s">
        <v>2710</v>
      </c>
      <c r="G10" s="91"/>
      <c r="H10" s="28">
        <v>0</v>
      </c>
      <c r="I10" s="28">
        <v>0</v>
      </c>
      <c r="J10" s="28">
        <v>0</v>
      </c>
    </row>
    <row r="11" ht="36" customHeight="1" spans="1:10">
      <c r="A11" s="25" t="s">
        <v>132</v>
      </c>
      <c r="B11" s="91"/>
      <c r="C11" s="28">
        <v>0</v>
      </c>
      <c r="D11" s="28">
        <v>0</v>
      </c>
      <c r="E11" s="28">
        <v>0</v>
      </c>
      <c r="F11" s="25" t="s">
        <v>133</v>
      </c>
      <c r="G11" s="91"/>
      <c r="H11" s="28">
        <v>0</v>
      </c>
      <c r="I11" s="28">
        <v>0</v>
      </c>
      <c r="J11" s="28">
        <v>0</v>
      </c>
    </row>
    <row r="12" ht="36" customHeight="1" spans="1:10">
      <c r="A12" s="26" t="s">
        <v>1911</v>
      </c>
      <c r="B12" s="92"/>
      <c r="C12" s="27"/>
      <c r="D12" s="27"/>
      <c r="E12" s="28">
        <v>0</v>
      </c>
      <c r="F12" s="26"/>
      <c r="G12" s="92"/>
      <c r="H12" s="27"/>
      <c r="I12" s="27"/>
      <c r="J12" s="27"/>
    </row>
    <row r="13" ht="36" customHeight="1" spans="1:10">
      <c r="A13" s="26" t="s">
        <v>1917</v>
      </c>
      <c r="B13" s="92"/>
      <c r="C13" s="27"/>
      <c r="D13" s="27"/>
      <c r="E13" s="28">
        <v>0</v>
      </c>
      <c r="F13" s="26"/>
      <c r="G13" s="92"/>
      <c r="H13" s="27"/>
      <c r="I13" s="27"/>
      <c r="J13" s="27"/>
    </row>
    <row r="14" ht="36" customHeight="1" spans="1:10">
      <c r="A14" s="26" t="s">
        <v>1931</v>
      </c>
      <c r="B14" s="92"/>
      <c r="C14" s="27"/>
      <c r="D14" s="27"/>
      <c r="E14" s="28">
        <v>0</v>
      </c>
      <c r="F14" s="26"/>
      <c r="G14" s="92"/>
      <c r="H14" s="27"/>
      <c r="I14" s="27"/>
      <c r="J14" s="27"/>
    </row>
    <row r="15" ht="36" customHeight="1" spans="1:10">
      <c r="A15" s="26"/>
      <c r="B15" s="92"/>
      <c r="C15" s="27"/>
      <c r="D15" s="27"/>
      <c r="E15" s="27"/>
      <c r="F15" s="26" t="s">
        <v>1919</v>
      </c>
      <c r="G15" s="92"/>
      <c r="H15" s="27"/>
      <c r="I15" s="27"/>
      <c r="J15" s="28">
        <v>0</v>
      </c>
    </row>
    <row r="16" ht="36" customHeight="1" spans="1:10">
      <c r="A16" s="26"/>
      <c r="B16" s="92"/>
      <c r="C16" s="27"/>
      <c r="D16" s="27"/>
      <c r="E16" s="27"/>
      <c r="F16" s="26" t="s">
        <v>1934</v>
      </c>
      <c r="G16" s="92"/>
      <c r="H16" s="27"/>
      <c r="I16" s="27"/>
      <c r="J16" s="28">
        <v>0</v>
      </c>
    </row>
    <row r="17" ht="36" customHeight="1" spans="1:10">
      <c r="A17" s="25" t="s">
        <v>1937</v>
      </c>
      <c r="B17" s="92"/>
      <c r="C17" s="27"/>
      <c r="D17" s="27"/>
      <c r="E17" s="28">
        <v>0</v>
      </c>
      <c r="F17" s="25" t="s">
        <v>1938</v>
      </c>
      <c r="G17" s="92"/>
      <c r="H17" s="27"/>
      <c r="I17" s="27"/>
      <c r="J17" s="28">
        <v>0</v>
      </c>
    </row>
  </sheetData>
  <mergeCells count="3">
    <mergeCell ref="A1:J1"/>
    <mergeCell ref="A3:J3"/>
    <mergeCell ref="A4:J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showZeros="0" workbookViewId="0">
      <selection activeCell="E9" sqref="E9"/>
    </sheetView>
  </sheetViews>
  <sheetFormatPr defaultColWidth="9.10833333333333" defaultRowHeight="14.25" outlineLevelCol="7"/>
  <cols>
    <col min="1" max="1" width="30.1083333333333" style="54" customWidth="1"/>
    <col min="2" max="4" width="16.6666666666667" style="54" customWidth="1"/>
    <col min="5" max="5" width="30.1083333333333" style="54" customWidth="1"/>
    <col min="6" max="8" width="18" style="54" customWidth="1"/>
    <col min="9" max="13" width="9.10833333333333" style="54" hidden="1" customWidth="1"/>
    <col min="14" max="256" width="9.10833333333333" style="55" customWidth="1"/>
    <col min="257" max="257" width="30.1083333333333" style="55" customWidth="1"/>
    <col min="258" max="260" width="16.6666666666667" style="55" customWidth="1"/>
    <col min="261" max="261" width="30.1083333333333" style="55" customWidth="1"/>
    <col min="262" max="264" width="18" style="55" customWidth="1"/>
    <col min="265" max="269" width="9.10833333333333" style="55" hidden="1" customWidth="1"/>
    <col min="270" max="512" width="9.10833333333333" style="55" customWidth="1"/>
    <col min="513" max="513" width="30.1083333333333" style="55" customWidth="1"/>
    <col min="514" max="516" width="16.6666666666667" style="55" customWidth="1"/>
    <col min="517" max="517" width="30.1083333333333" style="55" customWidth="1"/>
    <col min="518" max="520" width="18" style="55" customWidth="1"/>
    <col min="521" max="525" width="9.10833333333333" style="55" hidden="1" customWidth="1"/>
    <col min="526" max="768" width="9.10833333333333" style="55" customWidth="1"/>
    <col min="769" max="769" width="30.1083333333333" style="55" customWidth="1"/>
    <col min="770" max="772" width="16.6666666666667" style="55" customWidth="1"/>
    <col min="773" max="773" width="30.1083333333333" style="55" customWidth="1"/>
    <col min="774" max="776" width="18" style="55" customWidth="1"/>
    <col min="777" max="781" width="9.10833333333333" style="55" hidden="1" customWidth="1"/>
    <col min="782" max="1024" width="9.10833333333333" style="55" customWidth="1"/>
    <col min="1025" max="1025" width="30.1083333333333" style="55" customWidth="1"/>
    <col min="1026" max="1028" width="16.6666666666667" style="55" customWidth="1"/>
    <col min="1029" max="1029" width="30.1083333333333" style="55" customWidth="1"/>
    <col min="1030" max="1032" width="18" style="55" customWidth="1"/>
    <col min="1033" max="1037" width="9.10833333333333" style="55" hidden="1" customWidth="1"/>
    <col min="1038" max="1280" width="9.10833333333333" style="55" customWidth="1"/>
    <col min="1281" max="1281" width="30.1083333333333" style="55" customWidth="1"/>
    <col min="1282" max="1284" width="16.6666666666667" style="55" customWidth="1"/>
    <col min="1285" max="1285" width="30.1083333333333" style="55" customWidth="1"/>
    <col min="1286" max="1288" width="18" style="55" customWidth="1"/>
    <col min="1289" max="1293" width="9.10833333333333" style="55" hidden="1" customWidth="1"/>
    <col min="1294" max="1536" width="9.10833333333333" style="55" customWidth="1"/>
    <col min="1537" max="1537" width="30.1083333333333" style="55" customWidth="1"/>
    <col min="1538" max="1540" width="16.6666666666667" style="55" customWidth="1"/>
    <col min="1541" max="1541" width="30.1083333333333" style="55" customWidth="1"/>
    <col min="1542" max="1544" width="18" style="55" customWidth="1"/>
    <col min="1545" max="1549" width="9.10833333333333" style="55" hidden="1" customWidth="1"/>
    <col min="1550" max="1792" width="9.10833333333333" style="55" customWidth="1"/>
    <col min="1793" max="1793" width="30.1083333333333" style="55" customWidth="1"/>
    <col min="1794" max="1796" width="16.6666666666667" style="55" customWidth="1"/>
    <col min="1797" max="1797" width="30.1083333333333" style="55" customWidth="1"/>
    <col min="1798" max="1800" width="18" style="55" customWidth="1"/>
    <col min="1801" max="1805" width="9.10833333333333" style="55" hidden="1" customWidth="1"/>
    <col min="1806" max="2048" width="9.10833333333333" style="55" customWidth="1"/>
    <col min="2049" max="2049" width="30.1083333333333" style="55" customWidth="1"/>
    <col min="2050" max="2052" width="16.6666666666667" style="55" customWidth="1"/>
    <col min="2053" max="2053" width="30.1083333333333" style="55" customWidth="1"/>
    <col min="2054" max="2056" width="18" style="55" customWidth="1"/>
    <col min="2057" max="2061" width="9.10833333333333" style="55" hidden="1" customWidth="1"/>
    <col min="2062" max="2304" width="9.10833333333333" style="55" customWidth="1"/>
    <col min="2305" max="2305" width="30.1083333333333" style="55" customWidth="1"/>
    <col min="2306" max="2308" width="16.6666666666667" style="55" customWidth="1"/>
    <col min="2309" max="2309" width="30.1083333333333" style="55" customWidth="1"/>
    <col min="2310" max="2312" width="18" style="55" customWidth="1"/>
    <col min="2313" max="2317" width="9.10833333333333" style="55" hidden="1" customWidth="1"/>
    <col min="2318" max="2560" width="9.10833333333333" style="55" customWidth="1"/>
    <col min="2561" max="2561" width="30.1083333333333" style="55" customWidth="1"/>
    <col min="2562" max="2564" width="16.6666666666667" style="55" customWidth="1"/>
    <col min="2565" max="2565" width="30.1083333333333" style="55" customWidth="1"/>
    <col min="2566" max="2568" width="18" style="55" customWidth="1"/>
    <col min="2569" max="2573" width="9.10833333333333" style="55" hidden="1" customWidth="1"/>
    <col min="2574" max="2816" width="9.10833333333333" style="55" customWidth="1"/>
    <col min="2817" max="2817" width="30.1083333333333" style="55" customWidth="1"/>
    <col min="2818" max="2820" width="16.6666666666667" style="55" customWidth="1"/>
    <col min="2821" max="2821" width="30.1083333333333" style="55" customWidth="1"/>
    <col min="2822" max="2824" width="18" style="55" customWidth="1"/>
    <col min="2825" max="2829" width="9.10833333333333" style="55" hidden="1" customWidth="1"/>
    <col min="2830" max="3072" width="9.10833333333333" style="55" customWidth="1"/>
    <col min="3073" max="3073" width="30.1083333333333" style="55" customWidth="1"/>
    <col min="3074" max="3076" width="16.6666666666667" style="55" customWidth="1"/>
    <col min="3077" max="3077" width="30.1083333333333" style="55" customWidth="1"/>
    <col min="3078" max="3080" width="18" style="55" customWidth="1"/>
    <col min="3081" max="3085" width="9.10833333333333" style="55" hidden="1" customWidth="1"/>
    <col min="3086" max="3328" width="9.10833333333333" style="55" customWidth="1"/>
    <col min="3329" max="3329" width="30.1083333333333" style="55" customWidth="1"/>
    <col min="3330" max="3332" width="16.6666666666667" style="55" customWidth="1"/>
    <col min="3333" max="3333" width="30.1083333333333" style="55" customWidth="1"/>
    <col min="3334" max="3336" width="18" style="55" customWidth="1"/>
    <col min="3337" max="3341" width="9.10833333333333" style="55" hidden="1" customWidth="1"/>
    <col min="3342" max="3584" width="9.10833333333333" style="55" customWidth="1"/>
    <col min="3585" max="3585" width="30.1083333333333" style="55" customWidth="1"/>
    <col min="3586" max="3588" width="16.6666666666667" style="55" customWidth="1"/>
    <col min="3589" max="3589" width="30.1083333333333" style="55" customWidth="1"/>
    <col min="3590" max="3592" width="18" style="55" customWidth="1"/>
    <col min="3593" max="3597" width="9.10833333333333" style="55" hidden="1" customWidth="1"/>
    <col min="3598" max="3840" width="9.10833333333333" style="55" customWidth="1"/>
    <col min="3841" max="3841" width="30.1083333333333" style="55" customWidth="1"/>
    <col min="3842" max="3844" width="16.6666666666667" style="55" customWidth="1"/>
    <col min="3845" max="3845" width="30.1083333333333" style="55" customWidth="1"/>
    <col min="3846" max="3848" width="18" style="55" customWidth="1"/>
    <col min="3849" max="3853" width="9.10833333333333" style="55" hidden="1" customWidth="1"/>
    <col min="3854" max="4096" width="9.10833333333333" style="55" customWidth="1"/>
    <col min="4097" max="4097" width="30.1083333333333" style="55" customWidth="1"/>
    <col min="4098" max="4100" width="16.6666666666667" style="55" customWidth="1"/>
    <col min="4101" max="4101" width="30.1083333333333" style="55" customWidth="1"/>
    <col min="4102" max="4104" width="18" style="55" customWidth="1"/>
    <col min="4105" max="4109" width="9.10833333333333" style="55" hidden="1" customWidth="1"/>
    <col min="4110" max="4352" width="9.10833333333333" style="55" customWidth="1"/>
    <col min="4353" max="4353" width="30.1083333333333" style="55" customWidth="1"/>
    <col min="4354" max="4356" width="16.6666666666667" style="55" customWidth="1"/>
    <col min="4357" max="4357" width="30.1083333333333" style="55" customWidth="1"/>
    <col min="4358" max="4360" width="18" style="55" customWidth="1"/>
    <col min="4361" max="4365" width="9.10833333333333" style="55" hidden="1" customWidth="1"/>
    <col min="4366" max="4608" width="9.10833333333333" style="55" customWidth="1"/>
    <col min="4609" max="4609" width="30.1083333333333" style="55" customWidth="1"/>
    <col min="4610" max="4612" width="16.6666666666667" style="55" customWidth="1"/>
    <col min="4613" max="4613" width="30.1083333333333" style="55" customWidth="1"/>
    <col min="4614" max="4616" width="18" style="55" customWidth="1"/>
    <col min="4617" max="4621" width="9.10833333333333" style="55" hidden="1" customWidth="1"/>
    <col min="4622" max="4864" width="9.10833333333333" style="55" customWidth="1"/>
    <col min="4865" max="4865" width="30.1083333333333" style="55" customWidth="1"/>
    <col min="4866" max="4868" width="16.6666666666667" style="55" customWidth="1"/>
    <col min="4869" max="4869" width="30.1083333333333" style="55" customWidth="1"/>
    <col min="4870" max="4872" width="18" style="55" customWidth="1"/>
    <col min="4873" max="4877" width="9.10833333333333" style="55" hidden="1" customWidth="1"/>
    <col min="4878" max="5120" width="9.10833333333333" style="55" customWidth="1"/>
    <col min="5121" max="5121" width="30.1083333333333" style="55" customWidth="1"/>
    <col min="5122" max="5124" width="16.6666666666667" style="55" customWidth="1"/>
    <col min="5125" max="5125" width="30.1083333333333" style="55" customWidth="1"/>
    <col min="5126" max="5128" width="18" style="55" customWidth="1"/>
    <col min="5129" max="5133" width="9.10833333333333" style="55" hidden="1" customWidth="1"/>
    <col min="5134" max="5376" width="9.10833333333333" style="55" customWidth="1"/>
    <col min="5377" max="5377" width="30.1083333333333" style="55" customWidth="1"/>
    <col min="5378" max="5380" width="16.6666666666667" style="55" customWidth="1"/>
    <col min="5381" max="5381" width="30.1083333333333" style="55" customWidth="1"/>
    <col min="5382" max="5384" width="18" style="55" customWidth="1"/>
    <col min="5385" max="5389" width="9.10833333333333" style="55" hidden="1" customWidth="1"/>
    <col min="5390" max="5632" width="9.10833333333333" style="55" customWidth="1"/>
    <col min="5633" max="5633" width="30.1083333333333" style="55" customWidth="1"/>
    <col min="5634" max="5636" width="16.6666666666667" style="55" customWidth="1"/>
    <col min="5637" max="5637" width="30.1083333333333" style="55" customWidth="1"/>
    <col min="5638" max="5640" width="18" style="55" customWidth="1"/>
    <col min="5641" max="5645" width="9.10833333333333" style="55" hidden="1" customWidth="1"/>
    <col min="5646" max="5888" width="9.10833333333333" style="55" customWidth="1"/>
    <col min="5889" max="5889" width="30.1083333333333" style="55" customWidth="1"/>
    <col min="5890" max="5892" width="16.6666666666667" style="55" customWidth="1"/>
    <col min="5893" max="5893" width="30.1083333333333" style="55" customWidth="1"/>
    <col min="5894" max="5896" width="18" style="55" customWidth="1"/>
    <col min="5897" max="5901" width="9.10833333333333" style="55" hidden="1" customWidth="1"/>
    <col min="5902" max="6144" width="9.10833333333333" style="55" customWidth="1"/>
    <col min="6145" max="6145" width="30.1083333333333" style="55" customWidth="1"/>
    <col min="6146" max="6148" width="16.6666666666667" style="55" customWidth="1"/>
    <col min="6149" max="6149" width="30.1083333333333" style="55" customWidth="1"/>
    <col min="6150" max="6152" width="18" style="55" customWidth="1"/>
    <col min="6153" max="6157" width="9.10833333333333" style="55" hidden="1" customWidth="1"/>
    <col min="6158" max="6400" width="9.10833333333333" style="55" customWidth="1"/>
    <col min="6401" max="6401" width="30.1083333333333" style="55" customWidth="1"/>
    <col min="6402" max="6404" width="16.6666666666667" style="55" customWidth="1"/>
    <col min="6405" max="6405" width="30.1083333333333" style="55" customWidth="1"/>
    <col min="6406" max="6408" width="18" style="55" customWidth="1"/>
    <col min="6409" max="6413" width="9.10833333333333" style="55" hidden="1" customWidth="1"/>
    <col min="6414" max="6656" width="9.10833333333333" style="55" customWidth="1"/>
    <col min="6657" max="6657" width="30.1083333333333" style="55" customWidth="1"/>
    <col min="6658" max="6660" width="16.6666666666667" style="55" customWidth="1"/>
    <col min="6661" max="6661" width="30.1083333333333" style="55" customWidth="1"/>
    <col min="6662" max="6664" width="18" style="55" customWidth="1"/>
    <col min="6665" max="6669" width="9.10833333333333" style="55" hidden="1" customWidth="1"/>
    <col min="6670" max="6912" width="9.10833333333333" style="55" customWidth="1"/>
    <col min="6913" max="6913" width="30.1083333333333" style="55" customWidth="1"/>
    <col min="6914" max="6916" width="16.6666666666667" style="55" customWidth="1"/>
    <col min="6917" max="6917" width="30.1083333333333" style="55" customWidth="1"/>
    <col min="6918" max="6920" width="18" style="55" customWidth="1"/>
    <col min="6921" max="6925" width="9.10833333333333" style="55" hidden="1" customWidth="1"/>
    <col min="6926" max="7168" width="9.10833333333333" style="55" customWidth="1"/>
    <col min="7169" max="7169" width="30.1083333333333" style="55" customWidth="1"/>
    <col min="7170" max="7172" width="16.6666666666667" style="55" customWidth="1"/>
    <col min="7173" max="7173" width="30.1083333333333" style="55" customWidth="1"/>
    <col min="7174" max="7176" width="18" style="55" customWidth="1"/>
    <col min="7177" max="7181" width="9.10833333333333" style="55" hidden="1" customWidth="1"/>
    <col min="7182" max="7424" width="9.10833333333333" style="55" customWidth="1"/>
    <col min="7425" max="7425" width="30.1083333333333" style="55" customWidth="1"/>
    <col min="7426" max="7428" width="16.6666666666667" style="55" customWidth="1"/>
    <col min="7429" max="7429" width="30.1083333333333" style="55" customWidth="1"/>
    <col min="7430" max="7432" width="18" style="55" customWidth="1"/>
    <col min="7433" max="7437" width="9.10833333333333" style="55" hidden="1" customWidth="1"/>
    <col min="7438" max="7680" width="9.10833333333333" style="55" customWidth="1"/>
    <col min="7681" max="7681" width="30.1083333333333" style="55" customWidth="1"/>
    <col min="7682" max="7684" width="16.6666666666667" style="55" customWidth="1"/>
    <col min="7685" max="7685" width="30.1083333333333" style="55" customWidth="1"/>
    <col min="7686" max="7688" width="18" style="55" customWidth="1"/>
    <col min="7689" max="7693" width="9.10833333333333" style="55" hidden="1" customWidth="1"/>
    <col min="7694" max="7936" width="9.10833333333333" style="55" customWidth="1"/>
    <col min="7937" max="7937" width="30.1083333333333" style="55" customWidth="1"/>
    <col min="7938" max="7940" width="16.6666666666667" style="55" customWidth="1"/>
    <col min="7941" max="7941" width="30.1083333333333" style="55" customWidth="1"/>
    <col min="7942" max="7944" width="18" style="55" customWidth="1"/>
    <col min="7945" max="7949" width="9.10833333333333" style="55" hidden="1" customWidth="1"/>
    <col min="7950" max="8192" width="9.10833333333333" style="55" customWidth="1"/>
    <col min="8193" max="8193" width="30.1083333333333" style="55" customWidth="1"/>
    <col min="8194" max="8196" width="16.6666666666667" style="55" customWidth="1"/>
    <col min="8197" max="8197" width="30.1083333333333" style="55" customWidth="1"/>
    <col min="8198" max="8200" width="18" style="55" customWidth="1"/>
    <col min="8201" max="8205" width="9.10833333333333" style="55" hidden="1" customWidth="1"/>
    <col min="8206" max="8448" width="9.10833333333333" style="55" customWidth="1"/>
    <col min="8449" max="8449" width="30.1083333333333" style="55" customWidth="1"/>
    <col min="8450" max="8452" width="16.6666666666667" style="55" customWidth="1"/>
    <col min="8453" max="8453" width="30.1083333333333" style="55" customWidth="1"/>
    <col min="8454" max="8456" width="18" style="55" customWidth="1"/>
    <col min="8457" max="8461" width="9.10833333333333" style="55" hidden="1" customWidth="1"/>
    <col min="8462" max="8704" width="9.10833333333333" style="55" customWidth="1"/>
    <col min="8705" max="8705" width="30.1083333333333" style="55" customWidth="1"/>
    <col min="8706" max="8708" width="16.6666666666667" style="55" customWidth="1"/>
    <col min="8709" max="8709" width="30.1083333333333" style="55" customWidth="1"/>
    <col min="8710" max="8712" width="18" style="55" customWidth="1"/>
    <col min="8713" max="8717" width="9.10833333333333" style="55" hidden="1" customWidth="1"/>
    <col min="8718" max="8960" width="9.10833333333333" style="55" customWidth="1"/>
    <col min="8961" max="8961" width="30.1083333333333" style="55" customWidth="1"/>
    <col min="8962" max="8964" width="16.6666666666667" style="55" customWidth="1"/>
    <col min="8965" max="8965" width="30.1083333333333" style="55" customWidth="1"/>
    <col min="8966" max="8968" width="18" style="55" customWidth="1"/>
    <col min="8969" max="8973" width="9.10833333333333" style="55" hidden="1" customWidth="1"/>
    <col min="8974" max="9216" width="9.10833333333333" style="55" customWidth="1"/>
    <col min="9217" max="9217" width="30.1083333333333" style="55" customWidth="1"/>
    <col min="9218" max="9220" width="16.6666666666667" style="55" customWidth="1"/>
    <col min="9221" max="9221" width="30.1083333333333" style="55" customWidth="1"/>
    <col min="9222" max="9224" width="18" style="55" customWidth="1"/>
    <col min="9225" max="9229" width="9.10833333333333" style="55" hidden="1" customWidth="1"/>
    <col min="9230" max="9472" width="9.10833333333333" style="55" customWidth="1"/>
    <col min="9473" max="9473" width="30.1083333333333" style="55" customWidth="1"/>
    <col min="9474" max="9476" width="16.6666666666667" style="55" customWidth="1"/>
    <col min="9477" max="9477" width="30.1083333333333" style="55" customWidth="1"/>
    <col min="9478" max="9480" width="18" style="55" customWidth="1"/>
    <col min="9481" max="9485" width="9.10833333333333" style="55" hidden="1" customWidth="1"/>
    <col min="9486" max="9728" width="9.10833333333333" style="55" customWidth="1"/>
    <col min="9729" max="9729" width="30.1083333333333" style="55" customWidth="1"/>
    <col min="9730" max="9732" width="16.6666666666667" style="55" customWidth="1"/>
    <col min="9733" max="9733" width="30.1083333333333" style="55" customWidth="1"/>
    <col min="9734" max="9736" width="18" style="55" customWidth="1"/>
    <col min="9737" max="9741" width="9.10833333333333" style="55" hidden="1" customWidth="1"/>
    <col min="9742" max="9984" width="9.10833333333333" style="55" customWidth="1"/>
    <col min="9985" max="9985" width="30.1083333333333" style="55" customWidth="1"/>
    <col min="9986" max="9988" width="16.6666666666667" style="55" customWidth="1"/>
    <col min="9989" max="9989" width="30.1083333333333" style="55" customWidth="1"/>
    <col min="9990" max="9992" width="18" style="55" customWidth="1"/>
    <col min="9993" max="9997" width="9.10833333333333" style="55" hidden="1" customWidth="1"/>
    <col min="9998" max="10240" width="9.10833333333333" style="55" customWidth="1"/>
    <col min="10241" max="10241" width="30.1083333333333" style="55" customWidth="1"/>
    <col min="10242" max="10244" width="16.6666666666667" style="55" customWidth="1"/>
    <col min="10245" max="10245" width="30.1083333333333" style="55" customWidth="1"/>
    <col min="10246" max="10248" width="18" style="55" customWidth="1"/>
    <col min="10249" max="10253" width="9.10833333333333" style="55" hidden="1" customWidth="1"/>
    <col min="10254" max="10496" width="9.10833333333333" style="55" customWidth="1"/>
    <col min="10497" max="10497" width="30.1083333333333" style="55" customWidth="1"/>
    <col min="10498" max="10500" width="16.6666666666667" style="55" customWidth="1"/>
    <col min="10501" max="10501" width="30.1083333333333" style="55" customWidth="1"/>
    <col min="10502" max="10504" width="18" style="55" customWidth="1"/>
    <col min="10505" max="10509" width="9.10833333333333" style="55" hidden="1" customWidth="1"/>
    <col min="10510" max="10752" width="9.10833333333333" style="55" customWidth="1"/>
    <col min="10753" max="10753" width="30.1083333333333" style="55" customWidth="1"/>
    <col min="10754" max="10756" width="16.6666666666667" style="55" customWidth="1"/>
    <col min="10757" max="10757" width="30.1083333333333" style="55" customWidth="1"/>
    <col min="10758" max="10760" width="18" style="55" customWidth="1"/>
    <col min="10761" max="10765" width="9.10833333333333" style="55" hidden="1" customWidth="1"/>
    <col min="10766" max="11008" width="9.10833333333333" style="55" customWidth="1"/>
    <col min="11009" max="11009" width="30.1083333333333" style="55" customWidth="1"/>
    <col min="11010" max="11012" width="16.6666666666667" style="55" customWidth="1"/>
    <col min="11013" max="11013" width="30.1083333333333" style="55" customWidth="1"/>
    <col min="11014" max="11016" width="18" style="55" customWidth="1"/>
    <col min="11017" max="11021" width="9.10833333333333" style="55" hidden="1" customWidth="1"/>
    <col min="11022" max="11264" width="9.10833333333333" style="55" customWidth="1"/>
    <col min="11265" max="11265" width="30.1083333333333" style="55" customWidth="1"/>
    <col min="11266" max="11268" width="16.6666666666667" style="55" customWidth="1"/>
    <col min="11269" max="11269" width="30.1083333333333" style="55" customWidth="1"/>
    <col min="11270" max="11272" width="18" style="55" customWidth="1"/>
    <col min="11273" max="11277" width="9.10833333333333" style="55" hidden="1" customWidth="1"/>
    <col min="11278" max="11520" width="9.10833333333333" style="55" customWidth="1"/>
    <col min="11521" max="11521" width="30.1083333333333" style="55" customWidth="1"/>
    <col min="11522" max="11524" width="16.6666666666667" style="55" customWidth="1"/>
    <col min="11525" max="11525" width="30.1083333333333" style="55" customWidth="1"/>
    <col min="11526" max="11528" width="18" style="55" customWidth="1"/>
    <col min="11529" max="11533" width="9.10833333333333" style="55" hidden="1" customWidth="1"/>
    <col min="11534" max="11776" width="9.10833333333333" style="55" customWidth="1"/>
    <col min="11777" max="11777" width="30.1083333333333" style="55" customWidth="1"/>
    <col min="11778" max="11780" width="16.6666666666667" style="55" customWidth="1"/>
    <col min="11781" max="11781" width="30.1083333333333" style="55" customWidth="1"/>
    <col min="11782" max="11784" width="18" style="55" customWidth="1"/>
    <col min="11785" max="11789" width="9.10833333333333" style="55" hidden="1" customWidth="1"/>
    <col min="11790" max="12032" width="9.10833333333333" style="55" customWidth="1"/>
    <col min="12033" max="12033" width="30.1083333333333" style="55" customWidth="1"/>
    <col min="12034" max="12036" width="16.6666666666667" style="55" customWidth="1"/>
    <col min="12037" max="12037" width="30.1083333333333" style="55" customWidth="1"/>
    <col min="12038" max="12040" width="18" style="55" customWidth="1"/>
    <col min="12041" max="12045" width="9.10833333333333" style="55" hidden="1" customWidth="1"/>
    <col min="12046" max="12288" width="9.10833333333333" style="55" customWidth="1"/>
    <col min="12289" max="12289" width="30.1083333333333" style="55" customWidth="1"/>
    <col min="12290" max="12292" width="16.6666666666667" style="55" customWidth="1"/>
    <col min="12293" max="12293" width="30.1083333333333" style="55" customWidth="1"/>
    <col min="12294" max="12296" width="18" style="55" customWidth="1"/>
    <col min="12297" max="12301" width="9.10833333333333" style="55" hidden="1" customWidth="1"/>
    <col min="12302" max="12544" width="9.10833333333333" style="55" customWidth="1"/>
    <col min="12545" max="12545" width="30.1083333333333" style="55" customWidth="1"/>
    <col min="12546" max="12548" width="16.6666666666667" style="55" customWidth="1"/>
    <col min="12549" max="12549" width="30.1083333333333" style="55" customWidth="1"/>
    <col min="12550" max="12552" width="18" style="55" customWidth="1"/>
    <col min="12553" max="12557" width="9.10833333333333" style="55" hidden="1" customWidth="1"/>
    <col min="12558" max="12800" width="9.10833333333333" style="55" customWidth="1"/>
    <col min="12801" max="12801" width="30.1083333333333" style="55" customWidth="1"/>
    <col min="12802" max="12804" width="16.6666666666667" style="55" customWidth="1"/>
    <col min="12805" max="12805" width="30.1083333333333" style="55" customWidth="1"/>
    <col min="12806" max="12808" width="18" style="55" customWidth="1"/>
    <col min="12809" max="12813" width="9.10833333333333" style="55" hidden="1" customWidth="1"/>
    <col min="12814" max="13056" width="9.10833333333333" style="55" customWidth="1"/>
    <col min="13057" max="13057" width="30.1083333333333" style="55" customWidth="1"/>
    <col min="13058" max="13060" width="16.6666666666667" style="55" customWidth="1"/>
    <col min="13061" max="13061" width="30.1083333333333" style="55" customWidth="1"/>
    <col min="13062" max="13064" width="18" style="55" customWidth="1"/>
    <col min="13065" max="13069" width="9.10833333333333" style="55" hidden="1" customWidth="1"/>
    <col min="13070" max="13312" width="9.10833333333333" style="55" customWidth="1"/>
    <col min="13313" max="13313" width="30.1083333333333" style="55" customWidth="1"/>
    <col min="13314" max="13316" width="16.6666666666667" style="55" customWidth="1"/>
    <col min="13317" max="13317" width="30.1083333333333" style="55" customWidth="1"/>
    <col min="13318" max="13320" width="18" style="55" customWidth="1"/>
    <col min="13321" max="13325" width="9.10833333333333" style="55" hidden="1" customWidth="1"/>
    <col min="13326" max="13568" width="9.10833333333333" style="55" customWidth="1"/>
    <col min="13569" max="13569" width="30.1083333333333" style="55" customWidth="1"/>
    <col min="13570" max="13572" width="16.6666666666667" style="55" customWidth="1"/>
    <col min="13573" max="13573" width="30.1083333333333" style="55" customWidth="1"/>
    <col min="13574" max="13576" width="18" style="55" customWidth="1"/>
    <col min="13577" max="13581" width="9.10833333333333" style="55" hidden="1" customWidth="1"/>
    <col min="13582" max="13824" width="9.10833333333333" style="55" customWidth="1"/>
    <col min="13825" max="13825" width="30.1083333333333" style="55" customWidth="1"/>
    <col min="13826" max="13828" width="16.6666666666667" style="55" customWidth="1"/>
    <col min="13829" max="13829" width="30.1083333333333" style="55" customWidth="1"/>
    <col min="13830" max="13832" width="18" style="55" customWidth="1"/>
    <col min="13833" max="13837" width="9.10833333333333" style="55" hidden="1" customWidth="1"/>
    <col min="13838" max="14080" width="9.10833333333333" style="55" customWidth="1"/>
    <col min="14081" max="14081" width="30.1083333333333" style="55" customWidth="1"/>
    <col min="14082" max="14084" width="16.6666666666667" style="55" customWidth="1"/>
    <col min="14085" max="14085" width="30.1083333333333" style="55" customWidth="1"/>
    <col min="14086" max="14088" width="18" style="55" customWidth="1"/>
    <col min="14089" max="14093" width="9.10833333333333" style="55" hidden="1" customWidth="1"/>
    <col min="14094" max="14336" width="9.10833333333333" style="55" customWidth="1"/>
    <col min="14337" max="14337" width="30.1083333333333" style="55" customWidth="1"/>
    <col min="14338" max="14340" width="16.6666666666667" style="55" customWidth="1"/>
    <col min="14341" max="14341" width="30.1083333333333" style="55" customWidth="1"/>
    <col min="14342" max="14344" width="18" style="55" customWidth="1"/>
    <col min="14345" max="14349" width="9.10833333333333" style="55" hidden="1" customWidth="1"/>
    <col min="14350" max="14592" width="9.10833333333333" style="55" customWidth="1"/>
    <col min="14593" max="14593" width="30.1083333333333" style="55" customWidth="1"/>
    <col min="14594" max="14596" width="16.6666666666667" style="55" customWidth="1"/>
    <col min="14597" max="14597" width="30.1083333333333" style="55" customWidth="1"/>
    <col min="14598" max="14600" width="18" style="55" customWidth="1"/>
    <col min="14601" max="14605" width="9.10833333333333" style="55" hidden="1" customWidth="1"/>
    <col min="14606" max="14848" width="9.10833333333333" style="55" customWidth="1"/>
    <col min="14849" max="14849" width="30.1083333333333" style="55" customWidth="1"/>
    <col min="14850" max="14852" width="16.6666666666667" style="55" customWidth="1"/>
    <col min="14853" max="14853" width="30.1083333333333" style="55" customWidth="1"/>
    <col min="14854" max="14856" width="18" style="55" customWidth="1"/>
    <col min="14857" max="14861" width="9.10833333333333" style="55" hidden="1" customWidth="1"/>
    <col min="14862" max="15104" width="9.10833333333333" style="55" customWidth="1"/>
    <col min="15105" max="15105" width="30.1083333333333" style="55" customWidth="1"/>
    <col min="15106" max="15108" width="16.6666666666667" style="55" customWidth="1"/>
    <col min="15109" max="15109" width="30.1083333333333" style="55" customWidth="1"/>
    <col min="15110" max="15112" width="18" style="55" customWidth="1"/>
    <col min="15113" max="15117" width="9.10833333333333" style="55" hidden="1" customWidth="1"/>
    <col min="15118" max="15360" width="9.10833333333333" style="55" customWidth="1"/>
    <col min="15361" max="15361" width="30.1083333333333" style="55" customWidth="1"/>
    <col min="15362" max="15364" width="16.6666666666667" style="55" customWidth="1"/>
    <col min="15365" max="15365" width="30.1083333333333" style="55" customWidth="1"/>
    <col min="15366" max="15368" width="18" style="55" customWidth="1"/>
    <col min="15369" max="15373" width="9.10833333333333" style="55" hidden="1" customWidth="1"/>
    <col min="15374" max="15616" width="9.10833333333333" style="55" customWidth="1"/>
    <col min="15617" max="15617" width="30.1083333333333" style="55" customWidth="1"/>
    <col min="15618" max="15620" width="16.6666666666667" style="55" customWidth="1"/>
    <col min="15621" max="15621" width="30.1083333333333" style="55" customWidth="1"/>
    <col min="15622" max="15624" width="18" style="55" customWidth="1"/>
    <col min="15625" max="15629" width="9.10833333333333" style="55" hidden="1" customWidth="1"/>
    <col min="15630" max="15872" width="9.10833333333333" style="55" customWidth="1"/>
    <col min="15873" max="15873" width="30.1083333333333" style="55" customWidth="1"/>
    <col min="15874" max="15876" width="16.6666666666667" style="55" customWidth="1"/>
    <col min="15877" max="15877" width="30.1083333333333" style="55" customWidth="1"/>
    <col min="15878" max="15880" width="18" style="55" customWidth="1"/>
    <col min="15881" max="15885" width="9.10833333333333" style="55" hidden="1" customWidth="1"/>
    <col min="15886" max="16128" width="9.10833333333333" style="55" customWidth="1"/>
    <col min="16129" max="16129" width="30.1083333333333" style="55" customWidth="1"/>
    <col min="16130" max="16132" width="16.6666666666667" style="55" customWidth="1"/>
    <col min="16133" max="16133" width="30.1083333333333" style="55" customWidth="1"/>
    <col min="16134" max="16136" width="18" style="55" customWidth="1"/>
    <col min="16137" max="16141" width="9.10833333333333" style="55" hidden="1" customWidth="1"/>
    <col min="16142" max="16384" width="9.10833333333333" style="55" customWidth="1"/>
  </cols>
  <sheetData>
    <row r="1" s="54" customFormat="1" ht="33.9" customHeight="1" spans="1:8">
      <c r="A1" s="63" t="s">
        <v>6</v>
      </c>
      <c r="B1" s="63"/>
      <c r="C1" s="63"/>
      <c r="D1" s="63"/>
      <c r="E1" s="63"/>
      <c r="F1" s="63"/>
      <c r="G1" s="63"/>
      <c r="H1" s="63"/>
    </row>
    <row r="2" s="54" customFormat="1" ht="17.1" customHeight="1" spans="1:8">
      <c r="A2" s="24" t="s">
        <v>78</v>
      </c>
      <c r="B2" s="24"/>
      <c r="C2" s="24"/>
      <c r="D2" s="24"/>
      <c r="E2" s="24"/>
      <c r="F2" s="24"/>
      <c r="G2" s="24"/>
      <c r="H2" s="24"/>
    </row>
    <row r="3" s="54" customFormat="1" ht="17.1" customHeight="1" spans="1:8">
      <c r="A3" s="24" t="s">
        <v>79</v>
      </c>
      <c r="B3" s="24"/>
      <c r="C3" s="24"/>
      <c r="D3" s="24"/>
      <c r="E3" s="24"/>
      <c r="F3" s="24"/>
      <c r="G3" s="24"/>
      <c r="H3" s="24"/>
    </row>
    <row r="4" s="54" customFormat="1" ht="18.75" customHeight="1" spans="1:8">
      <c r="A4" s="25" t="s">
        <v>80</v>
      </c>
      <c r="B4" s="25" t="s">
        <v>81</v>
      </c>
      <c r="C4" s="25" t="s">
        <v>82</v>
      </c>
      <c r="D4" s="25" t="s">
        <v>83</v>
      </c>
      <c r="E4" s="25" t="s">
        <v>80</v>
      </c>
      <c r="F4" s="25" t="s">
        <v>81</v>
      </c>
      <c r="G4" s="25" t="s">
        <v>82</v>
      </c>
      <c r="H4" s="25" t="s">
        <v>83</v>
      </c>
    </row>
    <row r="5" ht="13.5" spans="1:8">
      <c r="A5" s="26" t="s">
        <v>84</v>
      </c>
      <c r="B5" s="28">
        <v>37200</v>
      </c>
      <c r="C5" s="28">
        <v>37200</v>
      </c>
      <c r="D5" s="28">
        <v>51854</v>
      </c>
      <c r="E5" s="26" t="s">
        <v>85</v>
      </c>
      <c r="F5" s="28">
        <v>350</v>
      </c>
      <c r="G5" s="28">
        <v>301</v>
      </c>
      <c r="H5" s="28">
        <v>301</v>
      </c>
    </row>
    <row r="6" ht="13.5" spans="1:8">
      <c r="A6" s="26" t="s">
        <v>86</v>
      </c>
      <c r="B6" s="28">
        <v>13350</v>
      </c>
      <c r="C6" s="28">
        <v>13350</v>
      </c>
      <c r="D6" s="28">
        <v>14950</v>
      </c>
      <c r="E6" s="26" t="s">
        <v>87</v>
      </c>
      <c r="F6" s="28">
        <v>0</v>
      </c>
      <c r="G6" s="28">
        <v>0</v>
      </c>
      <c r="H6" s="28">
        <v>0</v>
      </c>
    </row>
    <row r="7" ht="13.5" spans="1:8">
      <c r="A7" s="26" t="s">
        <v>88</v>
      </c>
      <c r="B7" s="28">
        <v>4118</v>
      </c>
      <c r="C7" s="28">
        <v>4118</v>
      </c>
      <c r="D7" s="28">
        <v>4045</v>
      </c>
      <c r="E7" s="26" t="s">
        <v>89</v>
      </c>
      <c r="F7" s="28">
        <v>0</v>
      </c>
      <c r="G7" s="28">
        <v>0</v>
      </c>
      <c r="H7" s="28">
        <v>0</v>
      </c>
    </row>
    <row r="8" ht="13.5" spans="1:8">
      <c r="A8" s="26" t="s">
        <v>90</v>
      </c>
      <c r="B8" s="28">
        <v>291</v>
      </c>
      <c r="C8" s="28">
        <v>291</v>
      </c>
      <c r="D8" s="28">
        <v>736</v>
      </c>
      <c r="E8" s="26" t="s">
        <v>91</v>
      </c>
      <c r="F8" s="28">
        <v>0</v>
      </c>
      <c r="G8" s="28">
        <v>0</v>
      </c>
      <c r="H8" s="28">
        <v>0</v>
      </c>
    </row>
    <row r="9" ht="13.5" spans="1:8">
      <c r="A9" s="26" t="s">
        <v>92</v>
      </c>
      <c r="B9" s="28">
        <v>0</v>
      </c>
      <c r="C9" s="28">
        <v>0</v>
      </c>
      <c r="D9" s="28">
        <v>91</v>
      </c>
      <c r="E9" s="26" t="s">
        <v>93</v>
      </c>
      <c r="F9" s="28">
        <v>8028</v>
      </c>
      <c r="G9" s="28">
        <v>6735</v>
      </c>
      <c r="H9" s="28">
        <v>6735</v>
      </c>
    </row>
    <row r="10" ht="13.5" spans="1:8">
      <c r="A10" s="26" t="s">
        <v>94</v>
      </c>
      <c r="B10" s="28">
        <v>1840</v>
      </c>
      <c r="C10" s="28">
        <v>1840</v>
      </c>
      <c r="D10" s="28">
        <v>2304</v>
      </c>
      <c r="E10" s="26" t="s">
        <v>95</v>
      </c>
      <c r="F10" s="28">
        <v>0</v>
      </c>
      <c r="G10" s="28">
        <v>110</v>
      </c>
      <c r="H10" s="28">
        <v>110</v>
      </c>
    </row>
    <row r="11" ht="13.5" spans="1:8">
      <c r="A11" s="26" t="s">
        <v>96</v>
      </c>
      <c r="B11" s="28">
        <v>330</v>
      </c>
      <c r="C11" s="28">
        <v>330</v>
      </c>
      <c r="D11" s="28">
        <v>887</v>
      </c>
      <c r="E11" s="26" t="s">
        <v>97</v>
      </c>
      <c r="F11" s="28">
        <v>0</v>
      </c>
      <c r="G11" s="28">
        <v>0</v>
      </c>
      <c r="H11" s="28">
        <v>0</v>
      </c>
    </row>
    <row r="12" ht="13.5" spans="1:8">
      <c r="A12" s="26" t="s">
        <v>98</v>
      </c>
      <c r="B12" s="28">
        <v>743</v>
      </c>
      <c r="C12" s="28">
        <v>743</v>
      </c>
      <c r="D12" s="28">
        <v>750</v>
      </c>
      <c r="E12" s="26" t="s">
        <v>99</v>
      </c>
      <c r="F12" s="28">
        <v>5089</v>
      </c>
      <c r="G12" s="28">
        <v>2512</v>
      </c>
      <c r="H12" s="28">
        <v>2512</v>
      </c>
    </row>
    <row r="13" ht="13.5" spans="1:8">
      <c r="A13" s="26" t="s">
        <v>100</v>
      </c>
      <c r="B13" s="28">
        <v>1820</v>
      </c>
      <c r="C13" s="28">
        <v>1820</v>
      </c>
      <c r="D13" s="28">
        <v>3118</v>
      </c>
      <c r="E13" s="26" t="s">
        <v>101</v>
      </c>
      <c r="F13" s="28">
        <v>1157</v>
      </c>
      <c r="G13" s="28">
        <v>1193</v>
      </c>
      <c r="H13" s="28">
        <v>1193</v>
      </c>
    </row>
    <row r="14" ht="13.5" spans="1:8">
      <c r="A14" s="26" t="s">
        <v>102</v>
      </c>
      <c r="B14" s="28">
        <v>9510</v>
      </c>
      <c r="C14" s="28">
        <v>9510</v>
      </c>
      <c r="D14" s="28">
        <v>16527</v>
      </c>
      <c r="E14" s="26" t="s">
        <v>103</v>
      </c>
      <c r="F14" s="28">
        <v>25</v>
      </c>
      <c r="G14" s="28">
        <v>361</v>
      </c>
      <c r="H14" s="28">
        <v>361</v>
      </c>
    </row>
    <row r="15" ht="13.5" spans="1:8">
      <c r="A15" s="26" t="s">
        <v>104</v>
      </c>
      <c r="B15" s="28">
        <v>94</v>
      </c>
      <c r="C15" s="28">
        <v>94</v>
      </c>
      <c r="D15" s="28">
        <v>22</v>
      </c>
      <c r="E15" s="26" t="s">
        <v>105</v>
      </c>
      <c r="F15" s="28">
        <v>21966</v>
      </c>
      <c r="G15" s="28">
        <v>22141</v>
      </c>
      <c r="H15" s="28">
        <v>22141</v>
      </c>
    </row>
    <row r="16" ht="13.5" spans="1:8">
      <c r="A16" s="26" t="s">
        <v>106</v>
      </c>
      <c r="B16" s="28">
        <v>104</v>
      </c>
      <c r="C16" s="28">
        <v>104</v>
      </c>
      <c r="D16" s="28">
        <v>1974</v>
      </c>
      <c r="E16" s="26" t="s">
        <v>107</v>
      </c>
      <c r="F16" s="28">
        <v>0</v>
      </c>
      <c r="G16" s="28">
        <v>0</v>
      </c>
      <c r="H16" s="28">
        <v>0</v>
      </c>
    </row>
    <row r="17" ht="13.5" spans="1:8">
      <c r="A17" s="26" t="s">
        <v>108</v>
      </c>
      <c r="B17" s="28">
        <v>5000</v>
      </c>
      <c r="C17" s="28">
        <v>5000</v>
      </c>
      <c r="D17" s="28">
        <v>6441</v>
      </c>
      <c r="E17" s="26" t="s">
        <v>109</v>
      </c>
      <c r="F17" s="28">
        <v>0</v>
      </c>
      <c r="G17" s="28">
        <v>0</v>
      </c>
      <c r="H17" s="28">
        <v>0</v>
      </c>
    </row>
    <row r="18" ht="13.5" spans="1:8">
      <c r="A18" s="26" t="s">
        <v>110</v>
      </c>
      <c r="B18" s="28">
        <v>0</v>
      </c>
      <c r="C18" s="28">
        <v>0</v>
      </c>
      <c r="D18" s="28">
        <v>0</v>
      </c>
      <c r="E18" s="26" t="s">
        <v>111</v>
      </c>
      <c r="F18" s="28">
        <v>21770</v>
      </c>
      <c r="G18" s="28">
        <v>4809</v>
      </c>
      <c r="H18" s="28">
        <v>4809</v>
      </c>
    </row>
    <row r="19" ht="13.5" spans="1:8">
      <c r="A19" s="26" t="s">
        <v>112</v>
      </c>
      <c r="B19" s="28">
        <v>0</v>
      </c>
      <c r="C19" s="28">
        <v>0</v>
      </c>
      <c r="D19" s="28">
        <v>9</v>
      </c>
      <c r="E19" s="26" t="s">
        <v>113</v>
      </c>
      <c r="F19" s="28">
        <v>0</v>
      </c>
      <c r="G19" s="28">
        <v>0</v>
      </c>
      <c r="H19" s="28">
        <v>0</v>
      </c>
    </row>
    <row r="20" ht="13.5" spans="1:8">
      <c r="A20" s="26" t="s">
        <v>114</v>
      </c>
      <c r="B20" s="28">
        <v>0</v>
      </c>
      <c r="C20" s="28">
        <v>0</v>
      </c>
      <c r="D20" s="28">
        <v>0</v>
      </c>
      <c r="E20" s="26" t="s">
        <v>115</v>
      </c>
      <c r="F20" s="28">
        <v>0</v>
      </c>
      <c r="G20" s="28">
        <v>0</v>
      </c>
      <c r="H20" s="28">
        <v>0</v>
      </c>
    </row>
    <row r="21" ht="13.5" spans="1:8">
      <c r="A21" s="26" t="s">
        <v>116</v>
      </c>
      <c r="B21" s="28">
        <v>10000</v>
      </c>
      <c r="C21" s="28">
        <v>10000</v>
      </c>
      <c r="D21" s="28">
        <v>10060</v>
      </c>
      <c r="E21" s="26" t="s">
        <v>117</v>
      </c>
      <c r="F21" s="28">
        <v>0</v>
      </c>
      <c r="G21" s="28">
        <v>0</v>
      </c>
      <c r="H21" s="28">
        <v>0</v>
      </c>
    </row>
    <row r="22" ht="13.5" spans="1:8">
      <c r="A22" s="26" t="s">
        <v>118</v>
      </c>
      <c r="B22" s="28">
        <v>750</v>
      </c>
      <c r="C22" s="28">
        <v>750</v>
      </c>
      <c r="D22" s="28">
        <v>1359</v>
      </c>
      <c r="E22" s="26" t="s">
        <v>119</v>
      </c>
      <c r="F22" s="28">
        <v>0</v>
      </c>
      <c r="G22" s="28">
        <v>0</v>
      </c>
      <c r="H22" s="28">
        <v>0</v>
      </c>
    </row>
    <row r="23" ht="13.5" spans="1:8">
      <c r="A23" s="26" t="s">
        <v>120</v>
      </c>
      <c r="B23" s="28">
        <v>0</v>
      </c>
      <c r="C23" s="28">
        <v>0</v>
      </c>
      <c r="D23" s="28">
        <v>39</v>
      </c>
      <c r="E23" s="26" t="s">
        <v>121</v>
      </c>
      <c r="F23" s="28">
        <v>5989</v>
      </c>
      <c r="G23" s="28">
        <v>11400</v>
      </c>
      <c r="H23" s="28">
        <v>11400</v>
      </c>
    </row>
    <row r="24" ht="13.5" spans="1:8">
      <c r="A24" s="26" t="s">
        <v>122</v>
      </c>
      <c r="B24" s="28">
        <v>100</v>
      </c>
      <c r="C24" s="28">
        <v>100</v>
      </c>
      <c r="D24" s="28">
        <v>1</v>
      </c>
      <c r="E24" s="26" t="s">
        <v>123</v>
      </c>
      <c r="F24" s="28">
        <v>0</v>
      </c>
      <c r="G24" s="28">
        <v>0</v>
      </c>
      <c r="H24" s="28">
        <v>0</v>
      </c>
    </row>
    <row r="25" ht="13.5" spans="1:8">
      <c r="A25" s="26" t="s">
        <v>124</v>
      </c>
      <c r="B25" s="28">
        <v>0</v>
      </c>
      <c r="C25" s="28">
        <v>0</v>
      </c>
      <c r="D25" s="28">
        <v>142</v>
      </c>
      <c r="E25" s="26" t="s">
        <v>125</v>
      </c>
      <c r="F25" s="28">
        <v>0</v>
      </c>
      <c r="G25" s="28">
        <v>0</v>
      </c>
      <c r="H25" s="28">
        <v>0</v>
      </c>
    </row>
    <row r="26" ht="13.5" spans="1:8">
      <c r="A26" s="26" t="s">
        <v>126</v>
      </c>
      <c r="B26" s="28">
        <v>150</v>
      </c>
      <c r="C26" s="28">
        <v>150</v>
      </c>
      <c r="D26" s="28">
        <v>2271</v>
      </c>
      <c r="E26" s="26" t="s">
        <v>127</v>
      </c>
      <c r="F26" s="28">
        <v>1500</v>
      </c>
      <c r="G26" s="28">
        <v>0</v>
      </c>
      <c r="H26" s="28">
        <v>0</v>
      </c>
    </row>
    <row r="27" ht="13.5" spans="1:8">
      <c r="A27" s="26" t="s">
        <v>128</v>
      </c>
      <c r="B27" s="28">
        <v>9000</v>
      </c>
      <c r="C27" s="28">
        <v>9000</v>
      </c>
      <c r="D27" s="28">
        <v>6248</v>
      </c>
      <c r="E27" s="26" t="s">
        <v>129</v>
      </c>
      <c r="F27" s="28">
        <v>3051</v>
      </c>
      <c r="G27" s="28">
        <v>9</v>
      </c>
      <c r="H27" s="28">
        <v>9</v>
      </c>
    </row>
    <row r="28" spans="1:8">
      <c r="A28" s="87"/>
      <c r="B28" s="27"/>
      <c r="C28" s="27"/>
      <c r="D28" s="27"/>
      <c r="E28" s="26" t="s">
        <v>130</v>
      </c>
      <c r="F28" s="28">
        <v>170</v>
      </c>
      <c r="G28" s="28">
        <v>152</v>
      </c>
      <c r="H28" s="28">
        <v>152</v>
      </c>
    </row>
    <row r="29" spans="1:8">
      <c r="A29" s="87"/>
      <c r="B29" s="27"/>
      <c r="C29" s="27"/>
      <c r="D29" s="27"/>
      <c r="E29" s="26" t="s">
        <v>131</v>
      </c>
      <c r="F29" s="28">
        <v>0</v>
      </c>
      <c r="G29" s="28">
        <v>0</v>
      </c>
      <c r="H29" s="28">
        <v>0</v>
      </c>
    </row>
    <row r="30" ht="13.5" spans="1:8">
      <c r="A30" s="26"/>
      <c r="B30" s="27"/>
      <c r="C30" s="27"/>
      <c r="D30" s="27"/>
      <c r="E30" s="26"/>
      <c r="F30" s="27"/>
      <c r="G30" s="27"/>
      <c r="H30" s="27"/>
    </row>
    <row r="31" ht="13.5" spans="1:8">
      <c r="A31" s="26"/>
      <c r="B31" s="27"/>
      <c r="C31" s="27"/>
      <c r="D31" s="27"/>
      <c r="E31" s="26"/>
      <c r="F31" s="27"/>
      <c r="G31" s="27"/>
      <c r="H31" s="27"/>
    </row>
    <row r="32" ht="13.5" spans="1:8">
      <c r="A32" s="26"/>
      <c r="B32" s="27"/>
      <c r="C32" s="27"/>
      <c r="D32" s="27"/>
      <c r="E32" s="26"/>
      <c r="F32" s="27"/>
      <c r="G32" s="27"/>
      <c r="H32" s="27"/>
    </row>
    <row r="33" ht="13.5" spans="1:8">
      <c r="A33" s="26"/>
      <c r="B33" s="27"/>
      <c r="C33" s="27"/>
      <c r="D33" s="27"/>
      <c r="E33" s="26"/>
      <c r="F33" s="27"/>
      <c r="G33" s="27"/>
      <c r="H33" s="27"/>
    </row>
    <row r="34" ht="13.5" spans="1:8">
      <c r="A34" s="26"/>
      <c r="B34" s="27"/>
      <c r="C34" s="27"/>
      <c r="D34" s="27"/>
      <c r="E34" s="26"/>
      <c r="F34" s="27"/>
      <c r="G34" s="27"/>
      <c r="H34" s="27"/>
    </row>
    <row r="35" ht="13.5" spans="1:8">
      <c r="A35" s="26"/>
      <c r="B35" s="27"/>
      <c r="C35" s="27"/>
      <c r="D35" s="27"/>
      <c r="E35" s="26"/>
      <c r="F35" s="27"/>
      <c r="G35" s="27"/>
      <c r="H35" s="27"/>
    </row>
    <row r="36" ht="13.5" spans="1:8">
      <c r="A36" s="26"/>
      <c r="B36" s="27"/>
      <c r="C36" s="27"/>
      <c r="D36" s="27"/>
      <c r="E36" s="26"/>
      <c r="F36" s="27"/>
      <c r="G36" s="27"/>
      <c r="H36" s="27"/>
    </row>
    <row r="37" ht="13.5" spans="1:8">
      <c r="A37" s="26"/>
      <c r="B37" s="27"/>
      <c r="C37" s="27"/>
      <c r="D37" s="27"/>
      <c r="E37" s="26"/>
      <c r="F37" s="27"/>
      <c r="G37" s="27"/>
      <c r="H37" s="27"/>
    </row>
    <row r="38" ht="13.5" spans="1:8">
      <c r="A38" s="26"/>
      <c r="B38" s="27"/>
      <c r="C38" s="27"/>
      <c r="D38" s="27"/>
      <c r="E38" s="26"/>
      <c r="F38" s="27"/>
      <c r="G38" s="27"/>
      <c r="H38" s="27"/>
    </row>
    <row r="39" ht="13.5" spans="1:8">
      <c r="A39" s="26"/>
      <c r="B39" s="27"/>
      <c r="C39" s="27"/>
      <c r="D39" s="27"/>
      <c r="E39" s="26"/>
      <c r="F39" s="27"/>
      <c r="G39" s="27"/>
      <c r="H39" s="27"/>
    </row>
    <row r="40" ht="13.5" spans="1:8">
      <c r="A40" s="25" t="s">
        <v>132</v>
      </c>
      <c r="B40" s="28">
        <v>47200</v>
      </c>
      <c r="C40" s="28">
        <v>47200</v>
      </c>
      <c r="D40" s="28">
        <v>61914</v>
      </c>
      <c r="E40" s="25" t="s">
        <v>133</v>
      </c>
      <c r="F40" s="28">
        <v>69095</v>
      </c>
      <c r="G40" s="28">
        <v>49723</v>
      </c>
      <c r="H40" s="28">
        <v>49723</v>
      </c>
    </row>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C9" sqref="C9"/>
    </sheetView>
  </sheetViews>
  <sheetFormatPr defaultColWidth="9" defaultRowHeight="13.5" outlineLevelCol="5"/>
  <cols>
    <col min="1" max="1" width="14" customWidth="1"/>
    <col min="2" max="2" width="30.75" customWidth="1"/>
    <col min="3" max="3" width="16.75" customWidth="1"/>
    <col min="4" max="4" width="15.125" customWidth="1"/>
    <col min="5" max="5" width="36.5" customWidth="1"/>
    <col min="6" max="6" width="17.625" customWidth="1"/>
  </cols>
  <sheetData>
    <row r="1" ht="22.5" spans="1:6">
      <c r="A1" s="83" t="s">
        <v>59</v>
      </c>
      <c r="B1" s="83"/>
      <c r="C1" s="83"/>
      <c r="D1" s="83"/>
      <c r="E1" s="83"/>
      <c r="F1" s="83"/>
    </row>
    <row r="2" spans="1:6">
      <c r="A2" s="84" t="s">
        <v>2711</v>
      </c>
      <c r="B2" s="84"/>
      <c r="C2" s="84"/>
      <c r="D2" s="84"/>
      <c r="E2" s="84"/>
      <c r="F2" s="84"/>
    </row>
    <row r="3" spans="1:6">
      <c r="A3" s="84" t="s">
        <v>79</v>
      </c>
      <c r="B3" s="84"/>
      <c r="C3" s="84"/>
      <c r="D3" s="84"/>
      <c r="E3" s="84"/>
      <c r="F3" s="84"/>
    </row>
    <row r="4" ht="14.25" spans="1:6">
      <c r="A4" s="85" t="s">
        <v>2699</v>
      </c>
      <c r="B4" s="85"/>
      <c r="C4" s="85"/>
      <c r="D4" s="85"/>
      <c r="E4" s="85"/>
      <c r="F4" s="85"/>
    </row>
    <row r="5" spans="1:6">
      <c r="A5" s="65" t="s">
        <v>142</v>
      </c>
      <c r="B5" s="65" t="s">
        <v>80</v>
      </c>
      <c r="C5" s="65" t="s">
        <v>83</v>
      </c>
      <c r="D5" s="65" t="s">
        <v>142</v>
      </c>
      <c r="E5" s="65" t="s">
        <v>80</v>
      </c>
      <c r="F5" s="65" t="s">
        <v>83</v>
      </c>
    </row>
    <row r="6" ht="18" customHeight="1" spans="1:6">
      <c r="A6" s="65"/>
      <c r="B6" s="65" t="s">
        <v>2712</v>
      </c>
      <c r="C6" s="28">
        <f>C7</f>
        <v>0</v>
      </c>
      <c r="D6" s="26"/>
      <c r="E6" s="65" t="s">
        <v>2713</v>
      </c>
      <c r="F6" s="28">
        <f>F7+F10</f>
        <v>0</v>
      </c>
    </row>
    <row r="7" ht="18" customHeight="1" spans="1:6">
      <c r="A7" s="26">
        <v>103</v>
      </c>
      <c r="B7" s="86" t="s">
        <v>478</v>
      </c>
      <c r="C7" s="28">
        <f>C8</f>
        <v>0</v>
      </c>
      <c r="D7" s="26">
        <v>208</v>
      </c>
      <c r="E7" s="86" t="s">
        <v>1186</v>
      </c>
      <c r="F7" s="28">
        <f>F8</f>
        <v>0</v>
      </c>
    </row>
    <row r="8" ht="18" customHeight="1" spans="1:6">
      <c r="A8" s="26">
        <v>10306</v>
      </c>
      <c r="B8" s="86" t="s">
        <v>716</v>
      </c>
      <c r="C8" s="28">
        <f>C9+C41+C46+C52+C56</f>
        <v>0</v>
      </c>
      <c r="D8" s="26">
        <v>20804</v>
      </c>
      <c r="E8" s="86" t="s">
        <v>1202</v>
      </c>
      <c r="F8" s="28">
        <f>F9</f>
        <v>0</v>
      </c>
    </row>
    <row r="9" ht="18" customHeight="1" spans="1:6">
      <c r="A9" s="26">
        <v>1030601</v>
      </c>
      <c r="B9" s="86" t="s">
        <v>717</v>
      </c>
      <c r="C9" s="28">
        <f>SUM(C10:C40)</f>
        <v>0</v>
      </c>
      <c r="D9" s="26">
        <v>2080451</v>
      </c>
      <c r="E9" s="66" t="s">
        <v>2714</v>
      </c>
      <c r="F9" s="69">
        <v>0</v>
      </c>
    </row>
    <row r="10" ht="18" customHeight="1" spans="1:6">
      <c r="A10" s="26">
        <v>103060103</v>
      </c>
      <c r="B10" s="66" t="s">
        <v>2715</v>
      </c>
      <c r="C10" s="69">
        <v>0</v>
      </c>
      <c r="D10" s="26">
        <v>223</v>
      </c>
      <c r="E10" s="86" t="s">
        <v>2713</v>
      </c>
      <c r="F10" s="28">
        <f>F11+F21+F30+F32+F36</f>
        <v>0</v>
      </c>
    </row>
    <row r="11" ht="18" customHeight="1" spans="1:6">
      <c r="A11" s="26">
        <v>103060104</v>
      </c>
      <c r="B11" s="66" t="s">
        <v>2716</v>
      </c>
      <c r="C11" s="69">
        <v>0</v>
      </c>
      <c r="D11" s="26">
        <v>22301</v>
      </c>
      <c r="E11" s="86" t="s">
        <v>2717</v>
      </c>
      <c r="F11" s="28">
        <f>SUM(F12:F20)</f>
        <v>0</v>
      </c>
    </row>
    <row r="12" ht="18" customHeight="1" spans="1:6">
      <c r="A12" s="26">
        <v>103060105</v>
      </c>
      <c r="B12" s="66" t="s">
        <v>2718</v>
      </c>
      <c r="C12" s="69">
        <v>0</v>
      </c>
      <c r="D12" s="26">
        <v>2230101</v>
      </c>
      <c r="E12" s="66" t="s">
        <v>2719</v>
      </c>
      <c r="F12" s="69">
        <v>0</v>
      </c>
    </row>
    <row r="13" ht="18" customHeight="1" spans="1:6">
      <c r="A13" s="26">
        <v>103060106</v>
      </c>
      <c r="B13" s="66" t="s">
        <v>2720</v>
      </c>
      <c r="C13" s="69">
        <v>0</v>
      </c>
      <c r="D13" s="26">
        <v>2230102</v>
      </c>
      <c r="E13" s="66" t="s">
        <v>2721</v>
      </c>
      <c r="F13" s="69">
        <v>0</v>
      </c>
    </row>
    <row r="14" ht="18" customHeight="1" spans="1:6">
      <c r="A14" s="26">
        <v>103060107</v>
      </c>
      <c r="B14" s="66" t="s">
        <v>2722</v>
      </c>
      <c r="C14" s="69">
        <v>0</v>
      </c>
      <c r="D14" s="26">
        <v>2230103</v>
      </c>
      <c r="E14" s="66" t="s">
        <v>2723</v>
      </c>
      <c r="F14" s="69">
        <v>0</v>
      </c>
    </row>
    <row r="15" ht="18" customHeight="1" spans="1:6">
      <c r="A15" s="26">
        <v>103060108</v>
      </c>
      <c r="B15" s="66" t="s">
        <v>2724</v>
      </c>
      <c r="C15" s="69">
        <v>0</v>
      </c>
      <c r="D15" s="26">
        <v>2230104</v>
      </c>
      <c r="E15" s="66" t="s">
        <v>2725</v>
      </c>
      <c r="F15" s="69">
        <v>0</v>
      </c>
    </row>
    <row r="16" ht="18" customHeight="1" spans="1:6">
      <c r="A16" s="26">
        <v>103060109</v>
      </c>
      <c r="B16" s="66" t="s">
        <v>2726</v>
      </c>
      <c r="C16" s="69">
        <v>0</v>
      </c>
      <c r="D16" s="26">
        <v>2230105</v>
      </c>
      <c r="E16" s="66" t="s">
        <v>2727</v>
      </c>
      <c r="F16" s="69">
        <v>0</v>
      </c>
    </row>
    <row r="17" ht="18" customHeight="1" spans="1:6">
      <c r="A17" s="26">
        <v>103060112</v>
      </c>
      <c r="B17" s="66" t="s">
        <v>2728</v>
      </c>
      <c r="C17" s="69">
        <v>0</v>
      </c>
      <c r="D17" s="26">
        <v>2230106</v>
      </c>
      <c r="E17" s="66" t="s">
        <v>2729</v>
      </c>
      <c r="F17" s="69">
        <v>0</v>
      </c>
    </row>
    <row r="18" ht="18" customHeight="1" spans="1:6">
      <c r="A18" s="26">
        <v>103060113</v>
      </c>
      <c r="B18" s="66" t="s">
        <v>2730</v>
      </c>
      <c r="C18" s="69">
        <v>0</v>
      </c>
      <c r="D18" s="26">
        <v>2230107</v>
      </c>
      <c r="E18" s="66" t="s">
        <v>2731</v>
      </c>
      <c r="F18" s="69">
        <v>0</v>
      </c>
    </row>
    <row r="19" ht="18" customHeight="1" spans="1:6">
      <c r="A19" s="26">
        <v>103060114</v>
      </c>
      <c r="B19" s="66" t="s">
        <v>2732</v>
      </c>
      <c r="C19" s="69">
        <v>0</v>
      </c>
      <c r="D19" s="26">
        <v>2230108</v>
      </c>
      <c r="E19" s="66" t="s">
        <v>2733</v>
      </c>
      <c r="F19" s="69">
        <v>0</v>
      </c>
    </row>
    <row r="20" ht="18" customHeight="1" spans="1:6">
      <c r="A20" s="26">
        <v>103060115</v>
      </c>
      <c r="B20" s="66" t="s">
        <v>2734</v>
      </c>
      <c r="C20" s="69">
        <v>0</v>
      </c>
      <c r="D20" s="26">
        <v>2230199</v>
      </c>
      <c r="E20" s="66" t="s">
        <v>2735</v>
      </c>
      <c r="F20" s="69">
        <v>0</v>
      </c>
    </row>
    <row r="21" ht="18" customHeight="1" spans="1:6">
      <c r="A21" s="26">
        <v>103060116</v>
      </c>
      <c r="B21" s="66" t="s">
        <v>2736</v>
      </c>
      <c r="C21" s="69">
        <v>0</v>
      </c>
      <c r="D21" s="26">
        <v>22302</v>
      </c>
      <c r="E21" s="86" t="s">
        <v>2737</v>
      </c>
      <c r="F21" s="28">
        <f>SUM(F22:F29)</f>
        <v>0</v>
      </c>
    </row>
    <row r="22" ht="18" customHeight="1" spans="1:6">
      <c r="A22" s="26">
        <v>103060117</v>
      </c>
      <c r="B22" s="66" t="s">
        <v>2738</v>
      </c>
      <c r="C22" s="69">
        <v>0</v>
      </c>
      <c r="D22" s="26">
        <v>2230201</v>
      </c>
      <c r="E22" s="66" t="s">
        <v>2739</v>
      </c>
      <c r="F22" s="69">
        <v>0</v>
      </c>
    </row>
    <row r="23" ht="18" customHeight="1" spans="1:6">
      <c r="A23" s="26">
        <v>103060118</v>
      </c>
      <c r="B23" s="66" t="s">
        <v>2740</v>
      </c>
      <c r="C23" s="69">
        <v>0</v>
      </c>
      <c r="D23" s="26">
        <v>2230202</v>
      </c>
      <c r="E23" s="66" t="s">
        <v>2741</v>
      </c>
      <c r="F23" s="69">
        <v>0</v>
      </c>
    </row>
    <row r="24" ht="18" customHeight="1" spans="1:6">
      <c r="A24" s="26">
        <v>103060119</v>
      </c>
      <c r="B24" s="66" t="s">
        <v>2742</v>
      </c>
      <c r="C24" s="69">
        <v>0</v>
      </c>
      <c r="D24" s="26">
        <v>2230203</v>
      </c>
      <c r="E24" s="66" t="s">
        <v>2743</v>
      </c>
      <c r="F24" s="69">
        <v>0</v>
      </c>
    </row>
    <row r="25" ht="18" customHeight="1" spans="1:6">
      <c r="A25" s="26">
        <v>103060120</v>
      </c>
      <c r="B25" s="66" t="s">
        <v>2744</v>
      </c>
      <c r="C25" s="69">
        <v>0</v>
      </c>
      <c r="D25" s="26">
        <v>2230204</v>
      </c>
      <c r="E25" s="66" t="s">
        <v>2745</v>
      </c>
      <c r="F25" s="69">
        <v>0</v>
      </c>
    </row>
    <row r="26" ht="18" customHeight="1" spans="1:6">
      <c r="A26" s="26">
        <v>103060121</v>
      </c>
      <c r="B26" s="66" t="s">
        <v>2746</v>
      </c>
      <c r="C26" s="69">
        <v>0</v>
      </c>
      <c r="D26" s="26">
        <v>2230205</v>
      </c>
      <c r="E26" s="66" t="s">
        <v>2747</v>
      </c>
      <c r="F26" s="69">
        <v>0</v>
      </c>
    </row>
    <row r="27" ht="18" customHeight="1" spans="1:6">
      <c r="A27" s="26">
        <v>103060122</v>
      </c>
      <c r="B27" s="66" t="s">
        <v>2748</v>
      </c>
      <c r="C27" s="69">
        <v>0</v>
      </c>
      <c r="D27" s="26">
        <v>2230206</v>
      </c>
      <c r="E27" s="66" t="s">
        <v>2749</v>
      </c>
      <c r="F27" s="69">
        <v>0</v>
      </c>
    </row>
    <row r="28" ht="18" customHeight="1" spans="1:6">
      <c r="A28" s="26">
        <v>103060123</v>
      </c>
      <c r="B28" s="66" t="s">
        <v>2750</v>
      </c>
      <c r="C28" s="69">
        <v>0</v>
      </c>
      <c r="D28" s="26">
        <v>2230207</v>
      </c>
      <c r="E28" s="66" t="s">
        <v>2751</v>
      </c>
      <c r="F28" s="69">
        <v>0</v>
      </c>
    </row>
    <row r="29" ht="18" customHeight="1" spans="1:6">
      <c r="A29" s="26">
        <v>103060124</v>
      </c>
      <c r="B29" s="66" t="s">
        <v>2752</v>
      </c>
      <c r="C29" s="69">
        <v>0</v>
      </c>
      <c r="D29" s="26">
        <v>2230299</v>
      </c>
      <c r="E29" s="66" t="s">
        <v>2753</v>
      </c>
      <c r="F29" s="69">
        <v>0</v>
      </c>
    </row>
    <row r="30" ht="18" customHeight="1" spans="1:6">
      <c r="A30" s="26">
        <v>103060125</v>
      </c>
      <c r="B30" s="66" t="s">
        <v>2754</v>
      </c>
      <c r="C30" s="69">
        <v>0</v>
      </c>
      <c r="D30" s="26">
        <v>22303</v>
      </c>
      <c r="E30" s="86" t="s">
        <v>2755</v>
      </c>
      <c r="F30" s="28">
        <f>F31</f>
        <v>0</v>
      </c>
    </row>
    <row r="31" ht="18" customHeight="1" spans="1:6">
      <c r="A31" s="26">
        <v>103060126</v>
      </c>
      <c r="B31" s="66" t="s">
        <v>2756</v>
      </c>
      <c r="C31" s="69">
        <v>0</v>
      </c>
      <c r="D31" s="26">
        <v>2230301</v>
      </c>
      <c r="E31" s="66" t="s">
        <v>2757</v>
      </c>
      <c r="F31" s="69">
        <v>0</v>
      </c>
    </row>
    <row r="32" ht="18" customHeight="1" spans="1:6">
      <c r="A32" s="26">
        <v>103060127</v>
      </c>
      <c r="B32" s="66" t="s">
        <v>2758</v>
      </c>
      <c r="C32" s="69">
        <v>0</v>
      </c>
      <c r="D32" s="26">
        <v>22304</v>
      </c>
      <c r="E32" s="86" t="s">
        <v>2759</v>
      </c>
      <c r="F32" s="28">
        <f>F33+F34+F35</f>
        <v>0</v>
      </c>
    </row>
    <row r="33" ht="18" customHeight="1" spans="1:6">
      <c r="A33" s="26">
        <v>103060128</v>
      </c>
      <c r="B33" s="66" t="s">
        <v>2760</v>
      </c>
      <c r="C33" s="69">
        <v>0</v>
      </c>
      <c r="D33" s="26">
        <v>2230401</v>
      </c>
      <c r="E33" s="66" t="s">
        <v>2761</v>
      </c>
      <c r="F33" s="69">
        <v>0</v>
      </c>
    </row>
    <row r="34" ht="18" customHeight="1" spans="1:6">
      <c r="A34" s="26">
        <v>103060129</v>
      </c>
      <c r="B34" s="66" t="s">
        <v>2762</v>
      </c>
      <c r="C34" s="69">
        <v>0</v>
      </c>
      <c r="D34" s="26">
        <v>2230402</v>
      </c>
      <c r="E34" s="66" t="s">
        <v>2763</v>
      </c>
      <c r="F34" s="69">
        <v>0</v>
      </c>
    </row>
    <row r="35" ht="18" customHeight="1" spans="1:6">
      <c r="A35" s="26">
        <v>103060130</v>
      </c>
      <c r="B35" s="66" t="s">
        <v>2764</v>
      </c>
      <c r="C35" s="69">
        <v>0</v>
      </c>
      <c r="D35" s="26">
        <v>2230499</v>
      </c>
      <c r="E35" s="66" t="s">
        <v>2765</v>
      </c>
      <c r="F35" s="69">
        <v>0</v>
      </c>
    </row>
    <row r="36" ht="18" customHeight="1" spans="1:6">
      <c r="A36" s="26">
        <v>103060131</v>
      </c>
      <c r="B36" s="66" t="s">
        <v>2766</v>
      </c>
      <c r="C36" s="69">
        <v>0</v>
      </c>
      <c r="D36" s="26">
        <v>22399</v>
      </c>
      <c r="E36" s="86" t="s">
        <v>2767</v>
      </c>
      <c r="F36" s="28">
        <f>F37</f>
        <v>0</v>
      </c>
    </row>
    <row r="37" ht="18" customHeight="1" spans="1:6">
      <c r="A37" s="26">
        <v>103060132</v>
      </c>
      <c r="B37" s="66" t="s">
        <v>2768</v>
      </c>
      <c r="C37" s="69">
        <v>0</v>
      </c>
      <c r="D37" s="26">
        <v>2239901</v>
      </c>
      <c r="E37" s="66" t="s">
        <v>2769</v>
      </c>
      <c r="F37" s="69">
        <v>0</v>
      </c>
    </row>
    <row r="38" ht="18" customHeight="1" spans="1:6">
      <c r="A38" s="26">
        <v>103060133</v>
      </c>
      <c r="B38" s="66" t="s">
        <v>2770</v>
      </c>
      <c r="C38" s="69">
        <v>0</v>
      </c>
      <c r="D38" s="26"/>
      <c r="E38" s="66"/>
      <c r="F38" s="87"/>
    </row>
    <row r="39" ht="18" customHeight="1" spans="1:6">
      <c r="A39" s="26">
        <v>103060134</v>
      </c>
      <c r="B39" s="66" t="s">
        <v>719</v>
      </c>
      <c r="C39" s="69">
        <v>0</v>
      </c>
      <c r="D39" s="26"/>
      <c r="E39" s="66"/>
      <c r="F39" s="87"/>
    </row>
    <row r="40" ht="18" customHeight="1" spans="1:6">
      <c r="A40" s="26">
        <v>103060198</v>
      </c>
      <c r="B40" s="66" t="s">
        <v>2771</v>
      </c>
      <c r="C40" s="69">
        <v>0</v>
      </c>
      <c r="D40" s="26"/>
      <c r="E40" s="66"/>
      <c r="F40" s="87"/>
    </row>
    <row r="41" ht="18" customHeight="1" spans="1:6">
      <c r="A41" s="26">
        <v>1030602</v>
      </c>
      <c r="B41" s="86" t="s">
        <v>721</v>
      </c>
      <c r="C41" s="28">
        <f>SUM(C42:C45)</f>
        <v>0</v>
      </c>
      <c r="D41" s="26"/>
      <c r="E41" s="66"/>
      <c r="F41" s="87"/>
    </row>
    <row r="42" ht="18" customHeight="1" spans="1:6">
      <c r="A42" s="26">
        <v>103060202</v>
      </c>
      <c r="B42" s="66" t="s">
        <v>2772</v>
      </c>
      <c r="C42" s="69">
        <v>0</v>
      </c>
      <c r="D42" s="26"/>
      <c r="E42" s="66"/>
      <c r="F42" s="87"/>
    </row>
    <row r="43" ht="18" customHeight="1" spans="1:6">
      <c r="A43" s="26">
        <v>103060203</v>
      </c>
      <c r="B43" s="66" t="s">
        <v>2773</v>
      </c>
      <c r="C43" s="69">
        <v>0</v>
      </c>
      <c r="D43" s="26"/>
      <c r="E43" s="66"/>
      <c r="F43" s="87"/>
    </row>
    <row r="44" ht="18" customHeight="1" spans="1:6">
      <c r="A44" s="26">
        <v>103060204</v>
      </c>
      <c r="B44" s="66" t="s">
        <v>2774</v>
      </c>
      <c r="C44" s="69">
        <v>0</v>
      </c>
      <c r="D44" s="26"/>
      <c r="E44" s="66"/>
      <c r="F44" s="87"/>
    </row>
    <row r="45" ht="18" customHeight="1" spans="1:6">
      <c r="A45" s="26">
        <v>103060298</v>
      </c>
      <c r="B45" s="66" t="s">
        <v>2775</v>
      </c>
      <c r="C45" s="69">
        <v>0</v>
      </c>
      <c r="D45" s="26"/>
      <c r="E45" s="66"/>
      <c r="F45" s="87"/>
    </row>
    <row r="46" ht="18" customHeight="1" spans="1:6">
      <c r="A46" s="26">
        <v>1030603</v>
      </c>
      <c r="B46" s="86" t="s">
        <v>724</v>
      </c>
      <c r="C46" s="28">
        <f>SUM(C47:C51)</f>
        <v>0</v>
      </c>
      <c r="D46" s="26"/>
      <c r="E46" s="66"/>
      <c r="F46" s="87"/>
    </row>
    <row r="47" ht="18" customHeight="1" spans="1:6">
      <c r="A47" s="26">
        <v>103060301</v>
      </c>
      <c r="B47" s="66" t="s">
        <v>2776</v>
      </c>
      <c r="C47" s="69">
        <v>0</v>
      </c>
      <c r="D47" s="26"/>
      <c r="E47" s="66"/>
      <c r="F47" s="87"/>
    </row>
    <row r="48" ht="18" customHeight="1" spans="1:6">
      <c r="A48" s="26">
        <v>103060304</v>
      </c>
      <c r="B48" s="66" t="s">
        <v>2777</v>
      </c>
      <c r="C48" s="69">
        <v>0</v>
      </c>
      <c r="D48" s="26"/>
      <c r="E48" s="66"/>
      <c r="F48" s="87"/>
    </row>
    <row r="49" ht="18" customHeight="1" spans="1:6">
      <c r="A49" s="26">
        <v>103060305</v>
      </c>
      <c r="B49" s="66" t="s">
        <v>2778</v>
      </c>
      <c r="C49" s="69">
        <v>0</v>
      </c>
      <c r="D49" s="26"/>
      <c r="E49" s="66"/>
      <c r="F49" s="87"/>
    </row>
    <row r="50" ht="18" customHeight="1" spans="1:6">
      <c r="A50" s="26">
        <v>103060307</v>
      </c>
      <c r="B50" s="66" t="s">
        <v>2779</v>
      </c>
      <c r="C50" s="69">
        <v>0</v>
      </c>
      <c r="D50" s="26"/>
      <c r="E50" s="66"/>
      <c r="F50" s="87"/>
    </row>
    <row r="51" ht="18" customHeight="1" spans="1:6">
      <c r="A51" s="26">
        <v>103060398</v>
      </c>
      <c r="B51" s="66" t="s">
        <v>2780</v>
      </c>
      <c r="C51" s="69">
        <v>0</v>
      </c>
      <c r="D51" s="26"/>
      <c r="E51" s="66"/>
      <c r="F51" s="87"/>
    </row>
    <row r="52" ht="18" customHeight="1" spans="1:6">
      <c r="A52" s="26">
        <v>1030604</v>
      </c>
      <c r="B52" s="86" t="s">
        <v>726</v>
      </c>
      <c r="C52" s="28">
        <f>SUM(C53:C55)</f>
        <v>0</v>
      </c>
      <c r="D52" s="26"/>
      <c r="E52" s="66"/>
      <c r="F52" s="87"/>
    </row>
    <row r="53" ht="18" customHeight="1" spans="1:6">
      <c r="A53" s="26">
        <v>103060401</v>
      </c>
      <c r="B53" s="66" t="s">
        <v>2781</v>
      </c>
      <c r="C53" s="69">
        <v>0</v>
      </c>
      <c r="D53" s="26"/>
      <c r="E53" s="66"/>
      <c r="F53" s="87"/>
    </row>
    <row r="54" ht="18" customHeight="1" spans="1:6">
      <c r="A54" s="26">
        <v>103060402</v>
      </c>
      <c r="B54" s="66" t="s">
        <v>2782</v>
      </c>
      <c r="C54" s="69">
        <v>0</v>
      </c>
      <c r="D54" s="26"/>
      <c r="E54" s="66"/>
      <c r="F54" s="87"/>
    </row>
    <row r="55" ht="18" customHeight="1" spans="1:6">
      <c r="A55" s="26">
        <v>103060498</v>
      </c>
      <c r="B55" s="66" t="s">
        <v>2783</v>
      </c>
      <c r="C55" s="69">
        <v>0</v>
      </c>
      <c r="D55" s="26"/>
      <c r="E55" s="66"/>
      <c r="F55" s="87"/>
    </row>
    <row r="56" ht="18" customHeight="1" spans="1:6">
      <c r="A56" s="26">
        <v>1030698</v>
      </c>
      <c r="B56" s="86" t="s">
        <v>2784</v>
      </c>
      <c r="C56" s="69">
        <v>0</v>
      </c>
      <c r="D56" s="26"/>
      <c r="E56" s="66"/>
      <c r="F56" s="87"/>
    </row>
  </sheetData>
  <mergeCells count="4">
    <mergeCell ref="A1:F1"/>
    <mergeCell ref="A2:F2"/>
    <mergeCell ref="A3:F3"/>
    <mergeCell ref="A4:F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B10" sqref="B10"/>
    </sheetView>
  </sheetViews>
  <sheetFormatPr defaultColWidth="9" defaultRowHeight="13.5" outlineLevelCol="2"/>
  <cols>
    <col min="1" max="1" width="9.75" customWidth="1"/>
    <col min="2" max="2" width="48.8" customWidth="1"/>
    <col min="3" max="3" width="28.1" customWidth="1"/>
  </cols>
  <sheetData>
    <row r="1" ht="79" customHeight="1" spans="1:3">
      <c r="A1" s="23" t="s">
        <v>61</v>
      </c>
      <c r="B1" s="23"/>
      <c r="C1" s="23"/>
    </row>
    <row r="2" spans="1:3">
      <c r="A2" s="24" t="s">
        <v>2785</v>
      </c>
      <c r="B2" s="24"/>
      <c r="C2" s="24"/>
    </row>
    <row r="3" spans="1:3">
      <c r="A3" s="24" t="s">
        <v>802</v>
      </c>
      <c r="B3" s="24"/>
      <c r="C3" s="24"/>
    </row>
    <row r="4" spans="1:3">
      <c r="A4" s="64" t="s">
        <v>2786</v>
      </c>
      <c r="B4" s="64"/>
      <c r="C4" s="64"/>
    </row>
    <row r="5" ht="22" customHeight="1" spans="1:3">
      <c r="A5" s="70" t="s">
        <v>142</v>
      </c>
      <c r="B5" s="78" t="s">
        <v>80</v>
      </c>
      <c r="C5" s="70" t="s">
        <v>83</v>
      </c>
    </row>
    <row r="6" ht="22" customHeight="1" spans="1:3">
      <c r="A6" s="79"/>
      <c r="B6" s="70" t="s">
        <v>2787</v>
      </c>
      <c r="C6" s="73">
        <f>C7</f>
        <v>0</v>
      </c>
    </row>
    <row r="7" ht="22" customHeight="1" spans="1:3">
      <c r="A7" s="80">
        <v>103</v>
      </c>
      <c r="B7" s="81" t="s">
        <v>478</v>
      </c>
      <c r="C7" s="73">
        <f>C8</f>
        <v>0</v>
      </c>
    </row>
    <row r="8" ht="22" customHeight="1" spans="1:3">
      <c r="A8" s="80">
        <v>10306</v>
      </c>
      <c r="B8" s="81" t="s">
        <v>716</v>
      </c>
      <c r="C8" s="73">
        <f>C9+C41+C46+C52+C56</f>
        <v>0</v>
      </c>
    </row>
    <row r="9" ht="22" customHeight="1" spans="1:3">
      <c r="A9" s="80">
        <v>1030601</v>
      </c>
      <c r="B9" s="81" t="s">
        <v>717</v>
      </c>
      <c r="C9" s="73">
        <f>SUM(C10:C40)</f>
        <v>0</v>
      </c>
    </row>
    <row r="10" ht="22" customHeight="1" spans="1:3">
      <c r="A10" s="80">
        <v>103060103</v>
      </c>
      <c r="B10" s="82" t="s">
        <v>2715</v>
      </c>
      <c r="C10" s="73">
        <v>0</v>
      </c>
    </row>
    <row r="11" ht="22" customHeight="1" spans="1:3">
      <c r="A11" s="80">
        <v>103060104</v>
      </c>
      <c r="B11" s="82" t="s">
        <v>2716</v>
      </c>
      <c r="C11" s="73">
        <v>0</v>
      </c>
    </row>
    <row r="12" ht="22" customHeight="1" spans="1:3">
      <c r="A12" s="80">
        <v>103060105</v>
      </c>
      <c r="B12" s="82" t="s">
        <v>2718</v>
      </c>
      <c r="C12" s="73">
        <v>0</v>
      </c>
    </row>
    <row r="13" ht="22" customHeight="1" spans="1:3">
      <c r="A13" s="80">
        <v>103060106</v>
      </c>
      <c r="B13" s="82" t="s">
        <v>2720</v>
      </c>
      <c r="C13" s="73">
        <v>0</v>
      </c>
    </row>
    <row r="14" ht="22" customHeight="1" spans="1:3">
      <c r="A14" s="80">
        <v>103060107</v>
      </c>
      <c r="B14" s="82" t="s">
        <v>2722</v>
      </c>
      <c r="C14" s="73">
        <v>0</v>
      </c>
    </row>
    <row r="15" ht="22" customHeight="1" spans="1:3">
      <c r="A15" s="80">
        <v>103060108</v>
      </c>
      <c r="B15" s="82" t="s">
        <v>2724</v>
      </c>
      <c r="C15" s="73">
        <v>0</v>
      </c>
    </row>
    <row r="16" ht="22" customHeight="1" spans="1:3">
      <c r="A16" s="80">
        <v>103060109</v>
      </c>
      <c r="B16" s="82" t="s">
        <v>2726</v>
      </c>
      <c r="C16" s="73">
        <v>0</v>
      </c>
    </row>
    <row r="17" ht="22" customHeight="1" spans="1:3">
      <c r="A17" s="80">
        <v>103060112</v>
      </c>
      <c r="B17" s="82" t="s">
        <v>2728</v>
      </c>
      <c r="C17" s="73">
        <v>0</v>
      </c>
    </row>
    <row r="18" ht="22" customHeight="1" spans="1:3">
      <c r="A18" s="80">
        <v>103060113</v>
      </c>
      <c r="B18" s="82" t="s">
        <v>2730</v>
      </c>
      <c r="C18" s="73">
        <v>0</v>
      </c>
    </row>
    <row r="19" ht="22" customHeight="1" spans="1:3">
      <c r="A19" s="80">
        <v>103060114</v>
      </c>
      <c r="B19" s="82" t="s">
        <v>2732</v>
      </c>
      <c r="C19" s="73">
        <v>0</v>
      </c>
    </row>
    <row r="20" ht="22" customHeight="1" spans="1:3">
      <c r="A20" s="80">
        <v>103060115</v>
      </c>
      <c r="B20" s="82" t="s">
        <v>2734</v>
      </c>
      <c r="C20" s="73">
        <v>0</v>
      </c>
    </row>
    <row r="21" ht="22" customHeight="1" spans="1:3">
      <c r="A21" s="80">
        <v>103060116</v>
      </c>
      <c r="B21" s="82" t="s">
        <v>2736</v>
      </c>
      <c r="C21" s="73">
        <v>0</v>
      </c>
    </row>
    <row r="22" ht="22" customHeight="1" spans="1:3">
      <c r="A22" s="80">
        <v>103060117</v>
      </c>
      <c r="B22" s="82" t="s">
        <v>2738</v>
      </c>
      <c r="C22" s="73">
        <v>0</v>
      </c>
    </row>
    <row r="23" ht="22" customHeight="1" spans="1:3">
      <c r="A23" s="80">
        <v>103060118</v>
      </c>
      <c r="B23" s="82" t="s">
        <v>2740</v>
      </c>
      <c r="C23" s="73">
        <v>0</v>
      </c>
    </row>
    <row r="24" ht="22" customHeight="1" spans="1:3">
      <c r="A24" s="80">
        <v>103060119</v>
      </c>
      <c r="B24" s="82" t="s">
        <v>2742</v>
      </c>
      <c r="C24" s="73">
        <v>0</v>
      </c>
    </row>
    <row r="25" ht="22" customHeight="1" spans="1:3">
      <c r="A25" s="80">
        <v>103060120</v>
      </c>
      <c r="B25" s="82" t="s">
        <v>2744</v>
      </c>
      <c r="C25" s="73">
        <v>0</v>
      </c>
    </row>
    <row r="26" ht="22" customHeight="1" spans="1:3">
      <c r="A26" s="80">
        <v>103060121</v>
      </c>
      <c r="B26" s="82" t="s">
        <v>2746</v>
      </c>
      <c r="C26" s="73">
        <v>0</v>
      </c>
    </row>
    <row r="27" ht="22" customHeight="1" spans="1:3">
      <c r="A27" s="80">
        <v>103060122</v>
      </c>
      <c r="B27" s="82" t="s">
        <v>2748</v>
      </c>
      <c r="C27" s="73">
        <v>0</v>
      </c>
    </row>
    <row r="28" ht="22" customHeight="1" spans="1:3">
      <c r="A28" s="80">
        <v>103060123</v>
      </c>
      <c r="B28" s="82" t="s">
        <v>2750</v>
      </c>
      <c r="C28" s="73">
        <v>0</v>
      </c>
    </row>
    <row r="29" ht="22" customHeight="1" spans="1:3">
      <c r="A29" s="80">
        <v>103060124</v>
      </c>
      <c r="B29" s="82" t="s">
        <v>2752</v>
      </c>
      <c r="C29" s="73">
        <v>0</v>
      </c>
    </row>
    <row r="30" ht="22" customHeight="1" spans="1:3">
      <c r="A30" s="80">
        <v>103060125</v>
      </c>
      <c r="B30" s="82" t="s">
        <v>2754</v>
      </c>
      <c r="C30" s="73">
        <v>0</v>
      </c>
    </row>
    <row r="31" ht="22" customHeight="1" spans="1:3">
      <c r="A31" s="80">
        <v>103060126</v>
      </c>
      <c r="B31" s="82" t="s">
        <v>2756</v>
      </c>
      <c r="C31" s="73">
        <v>0</v>
      </c>
    </row>
    <row r="32" ht="22" customHeight="1" spans="1:3">
      <c r="A32" s="80">
        <v>103060127</v>
      </c>
      <c r="B32" s="82" t="s">
        <v>2758</v>
      </c>
      <c r="C32" s="73">
        <v>0</v>
      </c>
    </row>
    <row r="33" ht="22" customHeight="1" spans="1:3">
      <c r="A33" s="80">
        <v>103060128</v>
      </c>
      <c r="B33" s="82" t="s">
        <v>2760</v>
      </c>
      <c r="C33" s="73">
        <v>0</v>
      </c>
    </row>
    <row r="34" ht="22" customHeight="1" spans="1:3">
      <c r="A34" s="80">
        <v>103060129</v>
      </c>
      <c r="B34" s="82" t="s">
        <v>2762</v>
      </c>
      <c r="C34" s="73">
        <v>0</v>
      </c>
    </row>
    <row r="35" ht="22" customHeight="1" spans="1:3">
      <c r="A35" s="80">
        <v>103060130</v>
      </c>
      <c r="B35" s="82" t="s">
        <v>2764</v>
      </c>
      <c r="C35" s="73">
        <v>0</v>
      </c>
    </row>
    <row r="36" ht="22" customHeight="1" spans="1:3">
      <c r="A36" s="80">
        <v>103060131</v>
      </c>
      <c r="B36" s="82" t="s">
        <v>2766</v>
      </c>
      <c r="C36" s="73">
        <v>0</v>
      </c>
    </row>
    <row r="37" ht="22" customHeight="1" spans="1:3">
      <c r="A37" s="80">
        <v>103060132</v>
      </c>
      <c r="B37" s="82" t="s">
        <v>2768</v>
      </c>
      <c r="C37" s="73">
        <v>0</v>
      </c>
    </row>
    <row r="38" ht="22" customHeight="1" spans="1:3">
      <c r="A38" s="80">
        <v>103060133</v>
      </c>
      <c r="B38" s="82" t="s">
        <v>2770</v>
      </c>
      <c r="C38" s="73">
        <v>0</v>
      </c>
    </row>
    <row r="39" ht="22" customHeight="1" spans="1:3">
      <c r="A39" s="80">
        <v>103060134</v>
      </c>
      <c r="B39" s="82" t="s">
        <v>719</v>
      </c>
      <c r="C39" s="73">
        <v>0</v>
      </c>
    </row>
    <row r="40" ht="22" customHeight="1" spans="1:3">
      <c r="A40" s="80">
        <v>103060198</v>
      </c>
      <c r="B40" s="82" t="s">
        <v>2771</v>
      </c>
      <c r="C40" s="73">
        <v>0</v>
      </c>
    </row>
    <row r="41" ht="22" customHeight="1" spans="1:3">
      <c r="A41" s="80">
        <v>1030602</v>
      </c>
      <c r="B41" s="81" t="s">
        <v>721</v>
      </c>
      <c r="C41" s="73">
        <f>SUM(C42:C45)</f>
        <v>0</v>
      </c>
    </row>
    <row r="42" ht="22" customHeight="1" spans="1:3">
      <c r="A42" s="80">
        <v>103060202</v>
      </c>
      <c r="B42" s="82" t="s">
        <v>2772</v>
      </c>
      <c r="C42" s="73">
        <v>0</v>
      </c>
    </row>
    <row r="43" ht="22" customHeight="1" spans="1:3">
      <c r="A43" s="80">
        <v>103060203</v>
      </c>
      <c r="B43" s="82" t="s">
        <v>2773</v>
      </c>
      <c r="C43" s="73">
        <v>0</v>
      </c>
    </row>
    <row r="44" ht="22" customHeight="1" spans="1:3">
      <c r="A44" s="80">
        <v>103060204</v>
      </c>
      <c r="B44" s="82" t="s">
        <v>2788</v>
      </c>
      <c r="C44" s="73">
        <v>0</v>
      </c>
    </row>
    <row r="45" ht="22" customHeight="1" spans="1:3">
      <c r="A45" s="80">
        <v>103060298</v>
      </c>
      <c r="B45" s="82" t="s">
        <v>2775</v>
      </c>
      <c r="C45" s="73">
        <v>0</v>
      </c>
    </row>
    <row r="46" ht="22" customHeight="1" spans="1:3">
      <c r="A46" s="80">
        <v>1030603</v>
      </c>
      <c r="B46" s="81" t="s">
        <v>724</v>
      </c>
      <c r="C46" s="73">
        <f>SUM(C47:C51)</f>
        <v>0</v>
      </c>
    </row>
    <row r="47" ht="22" customHeight="1" spans="1:3">
      <c r="A47" s="80">
        <v>103060301</v>
      </c>
      <c r="B47" s="82" t="s">
        <v>2776</v>
      </c>
      <c r="C47" s="73">
        <v>0</v>
      </c>
    </row>
    <row r="48" ht="22" customHeight="1" spans="1:3">
      <c r="A48" s="80">
        <v>103060304</v>
      </c>
      <c r="B48" s="82" t="s">
        <v>2777</v>
      </c>
      <c r="C48" s="73">
        <v>0</v>
      </c>
    </row>
    <row r="49" ht="22" customHeight="1" spans="1:3">
      <c r="A49" s="80">
        <v>103060305</v>
      </c>
      <c r="B49" s="82" t="s">
        <v>2778</v>
      </c>
      <c r="C49" s="73">
        <v>0</v>
      </c>
    </row>
    <row r="50" ht="22" customHeight="1" spans="1:3">
      <c r="A50" s="80">
        <v>103060307</v>
      </c>
      <c r="B50" s="82" t="s">
        <v>2779</v>
      </c>
      <c r="C50" s="73">
        <v>0</v>
      </c>
    </row>
    <row r="51" ht="22" customHeight="1" spans="1:3">
      <c r="A51" s="80">
        <v>103060398</v>
      </c>
      <c r="B51" s="82" t="s">
        <v>2780</v>
      </c>
      <c r="C51" s="73">
        <v>0</v>
      </c>
    </row>
    <row r="52" ht="22" customHeight="1" spans="1:3">
      <c r="A52" s="80">
        <v>1030604</v>
      </c>
      <c r="B52" s="81" t="s">
        <v>726</v>
      </c>
      <c r="C52" s="73">
        <f>SUM(C53:C55)</f>
        <v>0</v>
      </c>
    </row>
    <row r="53" ht="22" customHeight="1" spans="1:3">
      <c r="A53" s="80">
        <v>103060401</v>
      </c>
      <c r="B53" s="82" t="s">
        <v>2781</v>
      </c>
      <c r="C53" s="73">
        <v>0</v>
      </c>
    </row>
    <row r="54" ht="22" customHeight="1" spans="1:3">
      <c r="A54" s="80">
        <v>103060402</v>
      </c>
      <c r="B54" s="82" t="s">
        <v>2782</v>
      </c>
      <c r="C54" s="73">
        <v>0</v>
      </c>
    </row>
    <row r="55" ht="22" customHeight="1" spans="1:3">
      <c r="A55" s="80">
        <v>103060498</v>
      </c>
      <c r="B55" s="82" t="s">
        <v>2783</v>
      </c>
      <c r="C55" s="73">
        <v>0</v>
      </c>
    </row>
    <row r="56" ht="22" customHeight="1" spans="1:3">
      <c r="A56" s="80">
        <v>1030698</v>
      </c>
      <c r="B56" s="81" t="s">
        <v>2784</v>
      </c>
      <c r="C56" s="73">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B6" sqref="B6"/>
    </sheetView>
  </sheetViews>
  <sheetFormatPr defaultColWidth="9" defaultRowHeight="13.5" outlineLevelCol="2"/>
  <cols>
    <col min="1" max="1" width="20.25" customWidth="1"/>
    <col min="2" max="2" width="45.875" customWidth="1"/>
    <col min="3" max="3" width="22.1" customWidth="1"/>
  </cols>
  <sheetData>
    <row r="1" ht="63" customHeight="1" spans="1:3">
      <c r="A1" s="23" t="s">
        <v>63</v>
      </c>
      <c r="B1" s="23"/>
      <c r="C1" s="23"/>
    </row>
    <row r="2" spans="1:3">
      <c r="A2" s="24" t="s">
        <v>2789</v>
      </c>
      <c r="B2" s="24"/>
      <c r="C2" s="24"/>
    </row>
    <row r="3" spans="1:3">
      <c r="A3" s="24" t="s">
        <v>802</v>
      </c>
      <c r="B3" s="24"/>
      <c r="C3" s="24"/>
    </row>
    <row r="4" spans="1:3">
      <c r="A4" s="64" t="s">
        <v>2790</v>
      </c>
      <c r="B4" s="64"/>
      <c r="C4" s="64"/>
    </row>
    <row r="5" ht="22" customHeight="1" spans="1:3">
      <c r="A5" s="70" t="s">
        <v>142</v>
      </c>
      <c r="B5" s="70" t="s">
        <v>80</v>
      </c>
      <c r="C5" s="70" t="s">
        <v>83</v>
      </c>
    </row>
    <row r="6" ht="22" customHeight="1" spans="1:3">
      <c r="A6" s="71" t="s">
        <v>2154</v>
      </c>
      <c r="B6" s="72" t="s">
        <v>2791</v>
      </c>
      <c r="C6" s="73">
        <f>C7+C10</f>
        <v>0</v>
      </c>
    </row>
    <row r="7" ht="22" customHeight="1" spans="1:3">
      <c r="A7" s="71">
        <v>208</v>
      </c>
      <c r="B7" s="74" t="s">
        <v>1186</v>
      </c>
      <c r="C7" s="73">
        <f>C8</f>
        <v>0</v>
      </c>
    </row>
    <row r="8" ht="22" customHeight="1" spans="1:3">
      <c r="A8" s="71">
        <v>20804</v>
      </c>
      <c r="B8" s="74" t="s">
        <v>1202</v>
      </c>
      <c r="C8" s="73">
        <f>C9</f>
        <v>0</v>
      </c>
    </row>
    <row r="9" ht="22" customHeight="1" spans="1:3">
      <c r="A9" s="71">
        <v>2080451</v>
      </c>
      <c r="B9" s="75" t="s">
        <v>2714</v>
      </c>
      <c r="C9" s="73">
        <v>0</v>
      </c>
    </row>
    <row r="10" ht="22" customHeight="1" spans="1:3">
      <c r="A10" s="71">
        <v>223</v>
      </c>
      <c r="B10" s="74" t="s">
        <v>2713</v>
      </c>
      <c r="C10" s="73">
        <f>C11+C21+C30+C32+C36</f>
        <v>0</v>
      </c>
    </row>
    <row r="11" ht="22" customHeight="1" spans="1:3">
      <c r="A11" s="71">
        <v>22301</v>
      </c>
      <c r="B11" s="74" t="s">
        <v>2792</v>
      </c>
      <c r="C11" s="73">
        <f>SUM(C12:C20)</f>
        <v>0</v>
      </c>
    </row>
    <row r="12" ht="22" customHeight="1" spans="1:3">
      <c r="A12" s="71">
        <v>2230101</v>
      </c>
      <c r="B12" s="75" t="s">
        <v>2793</v>
      </c>
      <c r="C12" s="73">
        <v>0</v>
      </c>
    </row>
    <row r="13" ht="22" customHeight="1" spans="1:3">
      <c r="A13" s="71">
        <v>2230102</v>
      </c>
      <c r="B13" s="75" t="s">
        <v>2794</v>
      </c>
      <c r="C13" s="73">
        <v>0</v>
      </c>
    </row>
    <row r="14" ht="22" customHeight="1" spans="1:3">
      <c r="A14" s="71">
        <v>2230103</v>
      </c>
      <c r="B14" s="75" t="s">
        <v>2795</v>
      </c>
      <c r="C14" s="73">
        <v>0</v>
      </c>
    </row>
    <row r="15" ht="22" customHeight="1" spans="1:3">
      <c r="A15" s="71">
        <v>2230104</v>
      </c>
      <c r="B15" s="75" t="s">
        <v>2796</v>
      </c>
      <c r="C15" s="73">
        <v>0</v>
      </c>
    </row>
    <row r="16" ht="22" customHeight="1" spans="1:3">
      <c r="A16" s="71">
        <v>2230105</v>
      </c>
      <c r="B16" s="75" t="s">
        <v>2797</v>
      </c>
      <c r="C16" s="73">
        <v>0</v>
      </c>
    </row>
    <row r="17" ht="22" customHeight="1" spans="1:3">
      <c r="A17" s="71">
        <v>2230106</v>
      </c>
      <c r="B17" s="75" t="s">
        <v>2798</v>
      </c>
      <c r="C17" s="73">
        <v>0</v>
      </c>
    </row>
    <row r="18" ht="22" customHeight="1" spans="1:3">
      <c r="A18" s="71">
        <v>2230107</v>
      </c>
      <c r="B18" s="75" t="s">
        <v>2799</v>
      </c>
      <c r="C18" s="73">
        <v>0</v>
      </c>
    </row>
    <row r="19" ht="22" customHeight="1" spans="1:3">
      <c r="A19" s="71">
        <v>2230108</v>
      </c>
      <c r="B19" s="75" t="s">
        <v>2800</v>
      </c>
      <c r="C19" s="73">
        <v>0</v>
      </c>
    </row>
    <row r="20" ht="22" customHeight="1" spans="1:3">
      <c r="A20" s="71">
        <v>2230199</v>
      </c>
      <c r="B20" s="75" t="s">
        <v>2801</v>
      </c>
      <c r="C20" s="73">
        <v>0</v>
      </c>
    </row>
    <row r="21" ht="22" customHeight="1" spans="1:3">
      <c r="A21" s="71">
        <v>22302</v>
      </c>
      <c r="B21" s="74" t="s">
        <v>2802</v>
      </c>
      <c r="C21" s="73">
        <f>SUM(C22:C29)</f>
        <v>0</v>
      </c>
    </row>
    <row r="22" ht="22" customHeight="1" spans="1:3">
      <c r="A22" s="71">
        <v>2230201</v>
      </c>
      <c r="B22" s="75" t="s">
        <v>2803</v>
      </c>
      <c r="C22" s="73">
        <v>0</v>
      </c>
    </row>
    <row r="23" ht="22" customHeight="1" spans="1:3">
      <c r="A23" s="71">
        <v>2230202</v>
      </c>
      <c r="B23" s="75" t="s">
        <v>2804</v>
      </c>
      <c r="C23" s="73">
        <v>0</v>
      </c>
    </row>
    <row r="24" ht="22" customHeight="1" spans="1:3">
      <c r="A24" s="71">
        <v>2230203</v>
      </c>
      <c r="B24" s="75" t="s">
        <v>2805</v>
      </c>
      <c r="C24" s="73">
        <v>0</v>
      </c>
    </row>
    <row r="25" ht="22" customHeight="1" spans="1:3">
      <c r="A25" s="71">
        <v>2230204</v>
      </c>
      <c r="B25" s="75" t="s">
        <v>2806</v>
      </c>
      <c r="C25" s="73">
        <v>0</v>
      </c>
    </row>
    <row r="26" ht="22" customHeight="1" spans="1:3">
      <c r="A26" s="71">
        <v>2230205</v>
      </c>
      <c r="B26" s="75" t="s">
        <v>2807</v>
      </c>
      <c r="C26" s="73">
        <v>0</v>
      </c>
    </row>
    <row r="27" ht="22" customHeight="1" spans="1:3">
      <c r="A27" s="71">
        <v>2230206</v>
      </c>
      <c r="B27" s="75" t="s">
        <v>2808</v>
      </c>
      <c r="C27" s="73">
        <v>0</v>
      </c>
    </row>
    <row r="28" ht="22" customHeight="1" spans="1:3">
      <c r="A28" s="71">
        <v>2230207</v>
      </c>
      <c r="B28" s="75" t="s">
        <v>2809</v>
      </c>
      <c r="C28" s="73">
        <v>0</v>
      </c>
    </row>
    <row r="29" ht="22" customHeight="1" spans="1:3">
      <c r="A29" s="71">
        <v>2230299</v>
      </c>
      <c r="B29" s="75" t="s">
        <v>2810</v>
      </c>
      <c r="C29" s="73">
        <v>0</v>
      </c>
    </row>
    <row r="30" ht="22" customHeight="1" spans="1:3">
      <c r="A30" s="71">
        <v>22303</v>
      </c>
      <c r="B30" s="74" t="s">
        <v>2811</v>
      </c>
      <c r="C30" s="73">
        <f>C31</f>
        <v>0</v>
      </c>
    </row>
    <row r="31" ht="22" customHeight="1" spans="1:3">
      <c r="A31" s="71">
        <v>2230301</v>
      </c>
      <c r="B31" s="75" t="s">
        <v>2812</v>
      </c>
      <c r="C31" s="73">
        <v>0</v>
      </c>
    </row>
    <row r="32" ht="22" customHeight="1" spans="1:3">
      <c r="A32" s="71">
        <v>22304</v>
      </c>
      <c r="B32" s="76" t="s">
        <v>2813</v>
      </c>
      <c r="C32" s="73">
        <f>C33+C34+C35</f>
        <v>0</v>
      </c>
    </row>
    <row r="33" ht="22" customHeight="1" spans="1:3">
      <c r="A33" s="71">
        <v>2230401</v>
      </c>
      <c r="B33" s="77" t="s">
        <v>2814</v>
      </c>
      <c r="C33" s="73">
        <v>0</v>
      </c>
    </row>
    <row r="34" ht="22" customHeight="1" spans="1:3">
      <c r="A34" s="71">
        <v>2230402</v>
      </c>
      <c r="B34" s="77" t="s">
        <v>2815</v>
      </c>
      <c r="C34" s="73">
        <v>0</v>
      </c>
    </row>
    <row r="35" ht="22" customHeight="1" spans="1:3">
      <c r="A35" s="71">
        <v>2230499</v>
      </c>
      <c r="B35" s="77" t="s">
        <v>2816</v>
      </c>
      <c r="C35" s="73">
        <v>0</v>
      </c>
    </row>
    <row r="36" ht="22" customHeight="1" spans="1:3">
      <c r="A36" s="71">
        <v>22399</v>
      </c>
      <c r="B36" s="76" t="s">
        <v>2817</v>
      </c>
      <c r="C36" s="73">
        <f>C37</f>
        <v>0</v>
      </c>
    </row>
    <row r="37" ht="22" customHeight="1" spans="1:3">
      <c r="A37" s="71">
        <v>2239901</v>
      </c>
      <c r="B37" s="77" t="s">
        <v>2818</v>
      </c>
      <c r="C37" s="73">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Zeros="0" workbookViewId="0">
      <selection activeCell="G5" sqref="G5"/>
    </sheetView>
  </sheetViews>
  <sheetFormatPr defaultColWidth="9" defaultRowHeight="13.5" outlineLevelCol="2"/>
  <cols>
    <col min="1" max="1" width="15.2" customWidth="1"/>
    <col min="2" max="2" width="51.625" customWidth="1"/>
    <col min="3" max="3" width="22.1" customWidth="1"/>
  </cols>
  <sheetData>
    <row r="1" ht="57" customHeight="1" spans="1:3">
      <c r="A1" s="23" t="s">
        <v>63</v>
      </c>
      <c r="B1" s="23"/>
      <c r="C1" s="23"/>
    </row>
    <row r="2" spans="1:3">
      <c r="A2" s="24" t="s">
        <v>2819</v>
      </c>
      <c r="B2" s="24"/>
      <c r="C2" s="24"/>
    </row>
    <row r="3" spans="1:3">
      <c r="A3" s="24" t="s">
        <v>802</v>
      </c>
      <c r="B3" s="24"/>
      <c r="C3" s="24"/>
    </row>
    <row r="4" ht="22" customHeight="1" spans="1:3">
      <c r="A4" s="70" t="s">
        <v>142</v>
      </c>
      <c r="B4" s="70" t="s">
        <v>80</v>
      </c>
      <c r="C4" s="70" t="s">
        <v>83</v>
      </c>
    </row>
    <row r="5" ht="22" customHeight="1" spans="1:3">
      <c r="A5" s="71" t="s">
        <v>2154</v>
      </c>
      <c r="B5" s="72" t="s">
        <v>2791</v>
      </c>
      <c r="C5" s="73">
        <f>C6+C9</f>
        <v>0</v>
      </c>
    </row>
    <row r="6" ht="22" customHeight="1" spans="1:3">
      <c r="A6" s="71">
        <v>208</v>
      </c>
      <c r="B6" s="74" t="s">
        <v>1186</v>
      </c>
      <c r="C6" s="73">
        <f>C7</f>
        <v>0</v>
      </c>
    </row>
    <row r="7" ht="22" customHeight="1" spans="1:3">
      <c r="A7" s="71">
        <v>20804</v>
      </c>
      <c r="B7" s="74" t="s">
        <v>1202</v>
      </c>
      <c r="C7" s="73">
        <f>C8</f>
        <v>0</v>
      </c>
    </row>
    <row r="8" ht="22" customHeight="1" spans="1:3">
      <c r="A8" s="71">
        <v>2080451</v>
      </c>
      <c r="B8" s="75" t="s">
        <v>2714</v>
      </c>
      <c r="C8" s="73">
        <v>0</v>
      </c>
    </row>
    <row r="9" ht="22" customHeight="1" spans="1:3">
      <c r="A9" s="71">
        <v>223</v>
      </c>
      <c r="B9" s="74" t="s">
        <v>2713</v>
      </c>
      <c r="C9" s="73">
        <f>C10+C20+C29+C31+C35</f>
        <v>0</v>
      </c>
    </row>
    <row r="10" ht="22" customHeight="1" spans="1:3">
      <c r="A10" s="71">
        <v>22301</v>
      </c>
      <c r="B10" s="74" t="s">
        <v>2792</v>
      </c>
      <c r="C10" s="73">
        <f>SUM(C11:C19)</f>
        <v>0</v>
      </c>
    </row>
    <row r="11" ht="22" customHeight="1" spans="1:3">
      <c r="A11" s="71">
        <v>2230101</v>
      </c>
      <c r="B11" s="75" t="s">
        <v>2793</v>
      </c>
      <c r="C11" s="73">
        <v>0</v>
      </c>
    </row>
    <row r="12" ht="22" customHeight="1" spans="1:3">
      <c r="A12" s="71">
        <v>2230102</v>
      </c>
      <c r="B12" s="75" t="s">
        <v>2794</v>
      </c>
      <c r="C12" s="73">
        <v>0</v>
      </c>
    </row>
    <row r="13" ht="22" customHeight="1" spans="1:3">
      <c r="A13" s="71">
        <v>2230103</v>
      </c>
      <c r="B13" s="75" t="s">
        <v>2795</v>
      </c>
      <c r="C13" s="73">
        <v>0</v>
      </c>
    </row>
    <row r="14" ht="22" customHeight="1" spans="1:3">
      <c r="A14" s="71">
        <v>2230104</v>
      </c>
      <c r="B14" s="75" t="s">
        <v>2796</v>
      </c>
      <c r="C14" s="73">
        <v>0</v>
      </c>
    </row>
    <row r="15" ht="22" customHeight="1" spans="1:3">
      <c r="A15" s="71">
        <v>2230105</v>
      </c>
      <c r="B15" s="75" t="s">
        <v>2797</v>
      </c>
      <c r="C15" s="73">
        <v>0</v>
      </c>
    </row>
    <row r="16" ht="22" customHeight="1" spans="1:3">
      <c r="A16" s="71">
        <v>2230106</v>
      </c>
      <c r="B16" s="75" t="s">
        <v>2798</v>
      </c>
      <c r="C16" s="73">
        <v>0</v>
      </c>
    </row>
    <row r="17" ht="22" customHeight="1" spans="1:3">
      <c r="A17" s="71">
        <v>2230107</v>
      </c>
      <c r="B17" s="75" t="s">
        <v>2799</v>
      </c>
      <c r="C17" s="73">
        <v>0</v>
      </c>
    </row>
    <row r="18" ht="22" customHeight="1" spans="1:3">
      <c r="A18" s="71">
        <v>2230108</v>
      </c>
      <c r="B18" s="75" t="s">
        <v>2800</v>
      </c>
      <c r="C18" s="73">
        <v>0</v>
      </c>
    </row>
    <row r="19" ht="22" customHeight="1" spans="1:3">
      <c r="A19" s="71">
        <v>2230199</v>
      </c>
      <c r="B19" s="75" t="s">
        <v>2801</v>
      </c>
      <c r="C19" s="73">
        <v>0</v>
      </c>
    </row>
    <row r="20" ht="22" customHeight="1" spans="1:3">
      <c r="A20" s="71">
        <v>22302</v>
      </c>
      <c r="B20" s="74" t="s">
        <v>2802</v>
      </c>
      <c r="C20" s="73">
        <f>SUM(C21:C28)</f>
        <v>0</v>
      </c>
    </row>
    <row r="21" ht="22" customHeight="1" spans="1:3">
      <c r="A21" s="71">
        <v>2230201</v>
      </c>
      <c r="B21" s="75" t="s">
        <v>2803</v>
      </c>
      <c r="C21" s="73">
        <v>0</v>
      </c>
    </row>
    <row r="22" ht="22" customHeight="1" spans="1:3">
      <c r="A22" s="71">
        <v>2230202</v>
      </c>
      <c r="B22" s="75" t="s">
        <v>2804</v>
      </c>
      <c r="C22" s="73">
        <v>0</v>
      </c>
    </row>
    <row r="23" ht="22" customHeight="1" spans="1:3">
      <c r="A23" s="71">
        <v>2230203</v>
      </c>
      <c r="B23" s="75" t="s">
        <v>2805</v>
      </c>
      <c r="C23" s="73">
        <v>0</v>
      </c>
    </row>
    <row r="24" ht="22" customHeight="1" spans="1:3">
      <c r="A24" s="71">
        <v>2230204</v>
      </c>
      <c r="B24" s="75" t="s">
        <v>2806</v>
      </c>
      <c r="C24" s="73">
        <v>0</v>
      </c>
    </row>
    <row r="25" ht="22" customHeight="1" spans="1:3">
      <c r="A25" s="71">
        <v>2230205</v>
      </c>
      <c r="B25" s="75" t="s">
        <v>2807</v>
      </c>
      <c r="C25" s="73">
        <v>0</v>
      </c>
    </row>
    <row r="26" ht="22" customHeight="1" spans="1:3">
      <c r="A26" s="71">
        <v>2230206</v>
      </c>
      <c r="B26" s="75" t="s">
        <v>2808</v>
      </c>
      <c r="C26" s="73">
        <v>0</v>
      </c>
    </row>
    <row r="27" ht="22" customHeight="1" spans="1:3">
      <c r="A27" s="71">
        <v>2230207</v>
      </c>
      <c r="B27" s="75" t="s">
        <v>2809</v>
      </c>
      <c r="C27" s="73">
        <v>0</v>
      </c>
    </row>
    <row r="28" ht="22" customHeight="1" spans="1:3">
      <c r="A28" s="71">
        <v>2230299</v>
      </c>
      <c r="B28" s="75" t="s">
        <v>2810</v>
      </c>
      <c r="C28" s="73">
        <v>0</v>
      </c>
    </row>
    <row r="29" ht="22" customHeight="1" spans="1:3">
      <c r="A29" s="71">
        <v>22303</v>
      </c>
      <c r="B29" s="74" t="s">
        <v>2811</v>
      </c>
      <c r="C29" s="73">
        <f>C30</f>
        <v>0</v>
      </c>
    </row>
    <row r="30" ht="22" customHeight="1" spans="1:3">
      <c r="A30" s="71">
        <v>2230301</v>
      </c>
      <c r="B30" s="75" t="s">
        <v>2812</v>
      </c>
      <c r="C30" s="73">
        <v>0</v>
      </c>
    </row>
    <row r="31" ht="22" customHeight="1" spans="1:3">
      <c r="A31" s="71">
        <v>22304</v>
      </c>
      <c r="B31" s="76" t="s">
        <v>2813</v>
      </c>
      <c r="C31" s="73">
        <f>C32+C33+C34</f>
        <v>0</v>
      </c>
    </row>
    <row r="32" ht="22" customHeight="1" spans="1:3">
      <c r="A32" s="71">
        <v>2230401</v>
      </c>
      <c r="B32" s="77" t="s">
        <v>2814</v>
      </c>
      <c r="C32" s="73">
        <v>0</v>
      </c>
    </row>
    <row r="33" ht="22" customHeight="1" spans="1:3">
      <c r="A33" s="71">
        <v>2230402</v>
      </c>
      <c r="B33" s="77" t="s">
        <v>2815</v>
      </c>
      <c r="C33" s="73">
        <v>0</v>
      </c>
    </row>
    <row r="34" ht="22" customHeight="1" spans="1:3">
      <c r="A34" s="71">
        <v>2230499</v>
      </c>
      <c r="B34" s="77" t="s">
        <v>2816</v>
      </c>
      <c r="C34" s="73">
        <v>0</v>
      </c>
    </row>
    <row r="35" ht="22" customHeight="1" spans="1:3">
      <c r="A35" s="71">
        <v>22399</v>
      </c>
      <c r="B35" s="76" t="s">
        <v>2817</v>
      </c>
      <c r="C35" s="73">
        <f>C36</f>
        <v>0</v>
      </c>
    </row>
    <row r="36" ht="22" customHeight="1" spans="1:3">
      <c r="A36" s="71">
        <v>2239901</v>
      </c>
      <c r="B36" s="77" t="s">
        <v>2818</v>
      </c>
      <c r="C36" s="73">
        <v>0</v>
      </c>
    </row>
  </sheetData>
  <mergeCells count="3">
    <mergeCell ref="A1:C1"/>
    <mergeCell ref="A2:C2"/>
    <mergeCell ref="A3:C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B7" sqref="B7"/>
    </sheetView>
  </sheetViews>
  <sheetFormatPr defaultColWidth="9" defaultRowHeight="13.5" outlineLevelCol="3"/>
  <cols>
    <col min="1" max="1" width="34.25" customWidth="1"/>
    <col min="2" max="2" width="25.9833333333333" customWidth="1"/>
    <col min="3" max="3" width="34.25" customWidth="1"/>
    <col min="4" max="4" width="25.9833333333333" customWidth="1"/>
  </cols>
  <sheetData>
    <row r="1" ht="36" customHeight="1" spans="1:4">
      <c r="A1" s="63" t="s">
        <v>66</v>
      </c>
      <c r="B1" s="63"/>
      <c r="C1" s="63"/>
      <c r="D1" s="63"/>
    </row>
    <row r="2" ht="11" customHeight="1" spans="1:4">
      <c r="A2" s="24" t="s">
        <v>2820</v>
      </c>
      <c r="B2" s="24"/>
      <c r="C2" s="24"/>
      <c r="D2" s="24"/>
    </row>
    <row r="3" ht="36" customHeight="1" spans="1:4">
      <c r="A3" s="24" t="s">
        <v>802</v>
      </c>
      <c r="B3" s="24"/>
      <c r="C3" s="24"/>
      <c r="D3" s="24"/>
    </row>
    <row r="4" ht="17" customHeight="1" spans="1:4">
      <c r="A4" s="64" t="s">
        <v>2821</v>
      </c>
      <c r="B4" s="64"/>
      <c r="C4" s="64"/>
      <c r="D4" s="64"/>
    </row>
    <row r="5" ht="36" customHeight="1" spans="1:4">
      <c r="A5" s="65" t="s">
        <v>1910</v>
      </c>
      <c r="B5" s="65" t="s">
        <v>83</v>
      </c>
      <c r="C5" s="65" t="s">
        <v>1910</v>
      </c>
      <c r="D5" s="65" t="s">
        <v>83</v>
      </c>
    </row>
    <row r="6" ht="36" customHeight="1" spans="1:4">
      <c r="A6" s="66" t="s">
        <v>2712</v>
      </c>
      <c r="B6" s="28">
        <f>'[1]L14'!E5</f>
        <v>0</v>
      </c>
      <c r="C6" s="66" t="s">
        <v>2713</v>
      </c>
      <c r="D6" s="28">
        <f>'[1]L14'!J5</f>
        <v>0</v>
      </c>
    </row>
    <row r="7" ht="36" customHeight="1" spans="1:4">
      <c r="A7" s="66" t="s">
        <v>2822</v>
      </c>
      <c r="B7" s="67">
        <v>0</v>
      </c>
      <c r="C7" s="66" t="s">
        <v>2823</v>
      </c>
      <c r="D7" s="67">
        <v>0</v>
      </c>
    </row>
    <row r="8" ht="36" customHeight="1" spans="1:4">
      <c r="A8" s="66" t="s">
        <v>2824</v>
      </c>
      <c r="B8" s="67">
        <v>0</v>
      </c>
      <c r="C8" s="66" t="s">
        <v>2825</v>
      </c>
      <c r="D8" s="67">
        <v>0</v>
      </c>
    </row>
    <row r="9" ht="36" customHeight="1" spans="1:4">
      <c r="A9" s="66" t="s">
        <v>2826</v>
      </c>
      <c r="B9" s="68">
        <v>0</v>
      </c>
      <c r="C9" s="66" t="s">
        <v>2827</v>
      </c>
      <c r="D9" s="69">
        <v>0</v>
      </c>
    </row>
    <row r="10" ht="36" customHeight="1" spans="1:4">
      <c r="A10" s="66" t="s">
        <v>2828</v>
      </c>
      <c r="B10" s="67">
        <v>0</v>
      </c>
      <c r="C10" s="66" t="s">
        <v>2829</v>
      </c>
      <c r="D10" s="67">
        <v>0</v>
      </c>
    </row>
    <row r="11" ht="36" customHeight="1" spans="1:4">
      <c r="A11" s="66" t="s">
        <v>2830</v>
      </c>
      <c r="B11" s="67">
        <v>0</v>
      </c>
      <c r="C11" s="66" t="s">
        <v>2831</v>
      </c>
      <c r="D11" s="67">
        <v>0</v>
      </c>
    </row>
    <row r="12" ht="36" customHeight="1" spans="1:4">
      <c r="A12" s="66"/>
      <c r="B12" s="67"/>
      <c r="C12" s="66" t="s">
        <v>2832</v>
      </c>
      <c r="D12" s="67">
        <f>B13-SUM(D6:D11)</f>
        <v>0</v>
      </c>
    </row>
    <row r="13" ht="42" customHeight="1" spans="1:4">
      <c r="A13" s="65" t="s">
        <v>1937</v>
      </c>
      <c r="B13" s="28">
        <f>SUM(B6:B11)</f>
        <v>0</v>
      </c>
      <c r="C13" s="65" t="s">
        <v>1938</v>
      </c>
      <c r="D13" s="28">
        <f>SUM(D6:D12)</f>
        <v>0</v>
      </c>
    </row>
  </sheetData>
  <mergeCells count="4">
    <mergeCell ref="A1:D1"/>
    <mergeCell ref="A2:D2"/>
    <mergeCell ref="A3:D3"/>
    <mergeCell ref="A4:D4"/>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C13" sqref="C13"/>
    </sheetView>
  </sheetViews>
  <sheetFormatPr defaultColWidth="9.10833333333333" defaultRowHeight="14.25"/>
  <cols>
    <col min="1" max="1" width="24" style="54" customWidth="1"/>
    <col min="2" max="10" width="13.2166666666667" style="54" customWidth="1"/>
    <col min="11" max="256" width="9.10833333333333" style="55" customWidth="1"/>
    <col min="257" max="257" width="24" style="55" customWidth="1"/>
    <col min="258" max="266" width="13.2166666666667" style="55" customWidth="1"/>
    <col min="267" max="512" width="9.10833333333333" style="55" customWidth="1"/>
    <col min="513" max="513" width="24" style="55" customWidth="1"/>
    <col min="514" max="522" width="13.2166666666667" style="55" customWidth="1"/>
    <col min="523" max="768" width="9.10833333333333" style="55" customWidth="1"/>
    <col min="769" max="769" width="24" style="55" customWidth="1"/>
    <col min="770" max="778" width="13.2166666666667" style="55" customWidth="1"/>
    <col min="779" max="1024" width="9.10833333333333" style="55" customWidth="1"/>
    <col min="1025" max="1025" width="24" style="55" customWidth="1"/>
    <col min="1026" max="1034" width="13.2166666666667" style="55" customWidth="1"/>
    <col min="1035" max="1280" width="9.10833333333333" style="55" customWidth="1"/>
    <col min="1281" max="1281" width="24" style="55" customWidth="1"/>
    <col min="1282" max="1290" width="13.2166666666667" style="55" customWidth="1"/>
    <col min="1291" max="1536" width="9.10833333333333" style="55" customWidth="1"/>
    <col min="1537" max="1537" width="24" style="55" customWidth="1"/>
    <col min="1538" max="1546" width="13.2166666666667" style="55" customWidth="1"/>
    <col min="1547" max="1792" width="9.10833333333333" style="55" customWidth="1"/>
    <col min="1793" max="1793" width="24" style="55" customWidth="1"/>
    <col min="1794" max="1802" width="13.2166666666667" style="55" customWidth="1"/>
    <col min="1803" max="2048" width="9.10833333333333" style="55" customWidth="1"/>
    <col min="2049" max="2049" width="24" style="55" customWidth="1"/>
    <col min="2050" max="2058" width="13.2166666666667" style="55" customWidth="1"/>
    <col min="2059" max="2304" width="9.10833333333333" style="55" customWidth="1"/>
    <col min="2305" max="2305" width="24" style="55" customWidth="1"/>
    <col min="2306" max="2314" width="13.2166666666667" style="55" customWidth="1"/>
    <col min="2315" max="2560" width="9.10833333333333" style="55" customWidth="1"/>
    <col min="2561" max="2561" width="24" style="55" customWidth="1"/>
    <col min="2562" max="2570" width="13.2166666666667" style="55" customWidth="1"/>
    <col min="2571" max="2816" width="9.10833333333333" style="55" customWidth="1"/>
    <col min="2817" max="2817" width="24" style="55" customWidth="1"/>
    <col min="2818" max="2826" width="13.2166666666667" style="55" customWidth="1"/>
    <col min="2827" max="3072" width="9.10833333333333" style="55" customWidth="1"/>
    <col min="3073" max="3073" width="24" style="55" customWidth="1"/>
    <col min="3074" max="3082" width="13.2166666666667" style="55" customWidth="1"/>
    <col min="3083" max="3328" width="9.10833333333333" style="55" customWidth="1"/>
    <col min="3329" max="3329" width="24" style="55" customWidth="1"/>
    <col min="3330" max="3338" width="13.2166666666667" style="55" customWidth="1"/>
    <col min="3339" max="3584" width="9.10833333333333" style="55" customWidth="1"/>
    <col min="3585" max="3585" width="24" style="55" customWidth="1"/>
    <col min="3586" max="3594" width="13.2166666666667" style="55" customWidth="1"/>
    <col min="3595" max="3840" width="9.10833333333333" style="55" customWidth="1"/>
    <col min="3841" max="3841" width="24" style="55" customWidth="1"/>
    <col min="3842" max="3850" width="13.2166666666667" style="55" customWidth="1"/>
    <col min="3851" max="4096" width="9.10833333333333" style="55" customWidth="1"/>
    <col min="4097" max="4097" width="24" style="55" customWidth="1"/>
    <col min="4098" max="4106" width="13.2166666666667" style="55" customWidth="1"/>
    <col min="4107" max="4352" width="9.10833333333333" style="55" customWidth="1"/>
    <col min="4353" max="4353" width="24" style="55" customWidth="1"/>
    <col min="4354" max="4362" width="13.2166666666667" style="55" customWidth="1"/>
    <col min="4363" max="4608" width="9.10833333333333" style="55" customWidth="1"/>
    <col min="4609" max="4609" width="24" style="55" customWidth="1"/>
    <col min="4610" max="4618" width="13.2166666666667" style="55" customWidth="1"/>
    <col min="4619" max="4864" width="9.10833333333333" style="55" customWidth="1"/>
    <col min="4865" max="4865" width="24" style="55" customWidth="1"/>
    <col min="4866" max="4874" width="13.2166666666667" style="55" customWidth="1"/>
    <col min="4875" max="5120" width="9.10833333333333" style="55" customWidth="1"/>
    <col min="5121" max="5121" width="24" style="55" customWidth="1"/>
    <col min="5122" max="5130" width="13.2166666666667" style="55" customWidth="1"/>
    <col min="5131" max="5376" width="9.10833333333333" style="55" customWidth="1"/>
    <col min="5377" max="5377" width="24" style="55" customWidth="1"/>
    <col min="5378" max="5386" width="13.2166666666667" style="55" customWidth="1"/>
    <col min="5387" max="5632" width="9.10833333333333" style="55" customWidth="1"/>
    <col min="5633" max="5633" width="24" style="55" customWidth="1"/>
    <col min="5634" max="5642" width="13.2166666666667" style="55" customWidth="1"/>
    <col min="5643" max="5888" width="9.10833333333333" style="55" customWidth="1"/>
    <col min="5889" max="5889" width="24" style="55" customWidth="1"/>
    <col min="5890" max="5898" width="13.2166666666667" style="55" customWidth="1"/>
    <col min="5899" max="6144" width="9.10833333333333" style="55" customWidth="1"/>
    <col min="6145" max="6145" width="24" style="55" customWidth="1"/>
    <col min="6146" max="6154" width="13.2166666666667" style="55" customWidth="1"/>
    <col min="6155" max="6400" width="9.10833333333333" style="55" customWidth="1"/>
    <col min="6401" max="6401" width="24" style="55" customWidth="1"/>
    <col min="6402" max="6410" width="13.2166666666667" style="55" customWidth="1"/>
    <col min="6411" max="6656" width="9.10833333333333" style="55" customWidth="1"/>
    <col min="6657" max="6657" width="24" style="55" customWidth="1"/>
    <col min="6658" max="6666" width="13.2166666666667" style="55" customWidth="1"/>
    <col min="6667" max="6912" width="9.10833333333333" style="55" customWidth="1"/>
    <col min="6913" max="6913" width="24" style="55" customWidth="1"/>
    <col min="6914" max="6922" width="13.2166666666667" style="55" customWidth="1"/>
    <col min="6923" max="7168" width="9.10833333333333" style="55" customWidth="1"/>
    <col min="7169" max="7169" width="24" style="55" customWidth="1"/>
    <col min="7170" max="7178" width="13.2166666666667" style="55" customWidth="1"/>
    <col min="7179" max="7424" width="9.10833333333333" style="55" customWidth="1"/>
    <col min="7425" max="7425" width="24" style="55" customWidth="1"/>
    <col min="7426" max="7434" width="13.2166666666667" style="55" customWidth="1"/>
    <col min="7435" max="7680" width="9.10833333333333" style="55" customWidth="1"/>
    <col min="7681" max="7681" width="24" style="55" customWidth="1"/>
    <col min="7682" max="7690" width="13.2166666666667" style="55" customWidth="1"/>
    <col min="7691" max="7936" width="9.10833333333333" style="55" customWidth="1"/>
    <col min="7937" max="7937" width="24" style="55" customWidth="1"/>
    <col min="7938" max="7946" width="13.2166666666667" style="55" customWidth="1"/>
    <col min="7947" max="8192" width="9.10833333333333" style="55" customWidth="1"/>
    <col min="8193" max="8193" width="24" style="55" customWidth="1"/>
    <col min="8194" max="8202" width="13.2166666666667" style="55" customWidth="1"/>
    <col min="8203" max="8448" width="9.10833333333333" style="55" customWidth="1"/>
    <col min="8449" max="8449" width="24" style="55" customWidth="1"/>
    <col min="8450" max="8458" width="13.2166666666667" style="55" customWidth="1"/>
    <col min="8459" max="8704" width="9.10833333333333" style="55" customWidth="1"/>
    <col min="8705" max="8705" width="24" style="55" customWidth="1"/>
    <col min="8706" max="8714" width="13.2166666666667" style="55" customWidth="1"/>
    <col min="8715" max="8960" width="9.10833333333333" style="55" customWidth="1"/>
    <col min="8961" max="8961" width="24" style="55" customWidth="1"/>
    <col min="8962" max="8970" width="13.2166666666667" style="55" customWidth="1"/>
    <col min="8971" max="9216" width="9.10833333333333" style="55" customWidth="1"/>
    <col min="9217" max="9217" width="24" style="55" customWidth="1"/>
    <col min="9218" max="9226" width="13.2166666666667" style="55" customWidth="1"/>
    <col min="9227" max="9472" width="9.10833333333333" style="55" customWidth="1"/>
    <col min="9473" max="9473" width="24" style="55" customWidth="1"/>
    <col min="9474" max="9482" width="13.2166666666667" style="55" customWidth="1"/>
    <col min="9483" max="9728" width="9.10833333333333" style="55" customWidth="1"/>
    <col min="9729" max="9729" width="24" style="55" customWidth="1"/>
    <col min="9730" max="9738" width="13.2166666666667" style="55" customWidth="1"/>
    <col min="9739" max="9984" width="9.10833333333333" style="55" customWidth="1"/>
    <col min="9985" max="9985" width="24" style="55" customWidth="1"/>
    <col min="9986" max="9994" width="13.2166666666667" style="55" customWidth="1"/>
    <col min="9995" max="10240" width="9.10833333333333" style="55" customWidth="1"/>
    <col min="10241" max="10241" width="24" style="55" customWidth="1"/>
    <col min="10242" max="10250" width="13.2166666666667" style="55" customWidth="1"/>
    <col min="10251" max="10496" width="9.10833333333333" style="55" customWidth="1"/>
    <col min="10497" max="10497" width="24" style="55" customWidth="1"/>
    <col min="10498" max="10506" width="13.2166666666667" style="55" customWidth="1"/>
    <col min="10507" max="10752" width="9.10833333333333" style="55" customWidth="1"/>
    <col min="10753" max="10753" width="24" style="55" customWidth="1"/>
    <col min="10754" max="10762" width="13.2166666666667" style="55" customWidth="1"/>
    <col min="10763" max="11008" width="9.10833333333333" style="55" customWidth="1"/>
    <col min="11009" max="11009" width="24" style="55" customWidth="1"/>
    <col min="11010" max="11018" width="13.2166666666667" style="55" customWidth="1"/>
    <col min="11019" max="11264" width="9.10833333333333" style="55" customWidth="1"/>
    <col min="11265" max="11265" width="24" style="55" customWidth="1"/>
    <col min="11266" max="11274" width="13.2166666666667" style="55" customWidth="1"/>
    <col min="11275" max="11520" width="9.10833333333333" style="55" customWidth="1"/>
    <col min="11521" max="11521" width="24" style="55" customWidth="1"/>
    <col min="11522" max="11530" width="13.2166666666667" style="55" customWidth="1"/>
    <col min="11531" max="11776" width="9.10833333333333" style="55" customWidth="1"/>
    <col min="11777" max="11777" width="24" style="55" customWidth="1"/>
    <col min="11778" max="11786" width="13.2166666666667" style="55" customWidth="1"/>
    <col min="11787" max="12032" width="9.10833333333333" style="55" customWidth="1"/>
    <col min="12033" max="12033" width="24" style="55" customWidth="1"/>
    <col min="12034" max="12042" width="13.2166666666667" style="55" customWidth="1"/>
    <col min="12043" max="12288" width="9.10833333333333" style="55" customWidth="1"/>
    <col min="12289" max="12289" width="24" style="55" customWidth="1"/>
    <col min="12290" max="12298" width="13.2166666666667" style="55" customWidth="1"/>
    <col min="12299" max="12544" width="9.10833333333333" style="55" customWidth="1"/>
    <col min="12545" max="12545" width="24" style="55" customWidth="1"/>
    <col min="12546" max="12554" width="13.2166666666667" style="55" customWidth="1"/>
    <col min="12555" max="12800" width="9.10833333333333" style="55" customWidth="1"/>
    <col min="12801" max="12801" width="24" style="55" customWidth="1"/>
    <col min="12802" max="12810" width="13.2166666666667" style="55" customWidth="1"/>
    <col min="12811" max="13056" width="9.10833333333333" style="55" customWidth="1"/>
    <col min="13057" max="13057" width="24" style="55" customWidth="1"/>
    <col min="13058" max="13066" width="13.2166666666667" style="55" customWidth="1"/>
    <col min="13067" max="13312" width="9.10833333333333" style="55" customWidth="1"/>
    <col min="13313" max="13313" width="24" style="55" customWidth="1"/>
    <col min="13314" max="13322" width="13.2166666666667" style="55" customWidth="1"/>
    <col min="13323" max="13568" width="9.10833333333333" style="55" customWidth="1"/>
    <col min="13569" max="13569" width="24" style="55" customWidth="1"/>
    <col min="13570" max="13578" width="13.2166666666667" style="55" customWidth="1"/>
    <col min="13579" max="13824" width="9.10833333333333" style="55" customWidth="1"/>
    <col min="13825" max="13825" width="24" style="55" customWidth="1"/>
    <col min="13826" max="13834" width="13.2166666666667" style="55" customWidth="1"/>
    <col min="13835" max="14080" width="9.10833333333333" style="55" customWidth="1"/>
    <col min="14081" max="14081" width="24" style="55" customWidth="1"/>
    <col min="14082" max="14090" width="13.2166666666667" style="55" customWidth="1"/>
    <col min="14091" max="14336" width="9.10833333333333" style="55" customWidth="1"/>
    <col min="14337" max="14337" width="24" style="55" customWidth="1"/>
    <col min="14338" max="14346" width="13.2166666666667" style="55" customWidth="1"/>
    <col min="14347" max="14592" width="9.10833333333333" style="55" customWidth="1"/>
    <col min="14593" max="14593" width="24" style="55" customWidth="1"/>
    <col min="14594" max="14602" width="13.2166666666667" style="55" customWidth="1"/>
    <col min="14603" max="14848" width="9.10833333333333" style="55" customWidth="1"/>
    <col min="14849" max="14849" width="24" style="55" customWidth="1"/>
    <col min="14850" max="14858" width="13.2166666666667" style="55" customWidth="1"/>
    <col min="14859" max="15104" width="9.10833333333333" style="55" customWidth="1"/>
    <col min="15105" max="15105" width="24" style="55" customWidth="1"/>
    <col min="15106" max="15114" width="13.2166666666667" style="55" customWidth="1"/>
    <col min="15115" max="15360" width="9.10833333333333" style="55" customWidth="1"/>
    <col min="15361" max="15361" width="24" style="55" customWidth="1"/>
    <col min="15362" max="15370" width="13.2166666666667" style="55" customWidth="1"/>
    <col min="15371" max="15616" width="9.10833333333333" style="55" customWidth="1"/>
    <col min="15617" max="15617" width="24" style="55" customWidth="1"/>
    <col min="15618" max="15626" width="13.2166666666667" style="55" customWidth="1"/>
    <col min="15627" max="15872" width="9.10833333333333" style="55" customWidth="1"/>
    <col min="15873" max="15873" width="24" style="55" customWidth="1"/>
    <col min="15874" max="15882" width="13.2166666666667" style="55" customWidth="1"/>
    <col min="15883" max="16128" width="9.10833333333333" style="55" customWidth="1"/>
    <col min="16129" max="16129" width="24" style="55" customWidth="1"/>
    <col min="16130" max="16138" width="13.2166666666667" style="55" customWidth="1"/>
    <col min="16139" max="16384" width="9.10833333333333" style="55" customWidth="1"/>
  </cols>
  <sheetData>
    <row r="1" s="54" customFormat="1" ht="33.9" customHeight="1" spans="1:10">
      <c r="A1" s="56" t="s">
        <v>68</v>
      </c>
      <c r="B1" s="56"/>
      <c r="C1" s="56"/>
      <c r="D1" s="56"/>
      <c r="E1" s="56"/>
      <c r="F1" s="56"/>
      <c r="G1" s="56"/>
      <c r="H1" s="56"/>
      <c r="I1" s="56"/>
      <c r="J1" s="56"/>
    </row>
    <row r="2" s="54" customFormat="1" ht="33" customHeight="1" spans="1:10">
      <c r="A2" s="57" t="s">
        <v>2833</v>
      </c>
      <c r="B2" s="58"/>
      <c r="C2" s="58"/>
      <c r="D2" s="58"/>
      <c r="E2" s="58"/>
      <c r="F2" s="58"/>
      <c r="G2" s="58"/>
      <c r="H2" s="58"/>
      <c r="I2" s="58"/>
      <c r="J2" s="58"/>
    </row>
    <row r="3" s="54" customFormat="1" ht="17.1" customHeight="1" spans="1:10">
      <c r="A3" s="58"/>
      <c r="B3" s="58"/>
      <c r="C3" s="58"/>
      <c r="D3" s="58"/>
      <c r="E3" s="58"/>
      <c r="F3" s="58"/>
      <c r="G3" s="58"/>
      <c r="H3" s="58"/>
      <c r="I3" s="58"/>
      <c r="J3" s="58" t="s">
        <v>2834</v>
      </c>
    </row>
    <row r="4" s="54" customFormat="1" ht="17.1" customHeight="1" spans="1:10">
      <c r="A4" s="59" t="s">
        <v>79</v>
      </c>
      <c r="B4" s="59"/>
      <c r="C4" s="59"/>
      <c r="D4" s="59"/>
      <c r="E4" s="59"/>
      <c r="F4" s="59"/>
      <c r="G4" s="59"/>
      <c r="H4" s="59"/>
      <c r="I4" s="59"/>
      <c r="J4" s="59"/>
    </row>
    <row r="5" s="54" customFormat="1" ht="12.75" customHeight="1" spans="1:10">
      <c r="A5" s="60" t="s">
        <v>1910</v>
      </c>
      <c r="B5" s="61" t="s">
        <v>2835</v>
      </c>
      <c r="C5" s="61" t="s">
        <v>2836</v>
      </c>
      <c r="D5" s="61" t="s">
        <v>2837</v>
      </c>
      <c r="E5" s="61" t="s">
        <v>2838</v>
      </c>
      <c r="F5" s="61" t="s">
        <v>2839</v>
      </c>
      <c r="G5" s="61" t="s">
        <v>2840</v>
      </c>
      <c r="H5" s="61" t="s">
        <v>2841</v>
      </c>
      <c r="I5" s="61" t="s">
        <v>2842</v>
      </c>
      <c r="J5" s="61" t="s">
        <v>2843</v>
      </c>
    </row>
    <row r="6" s="54" customFormat="1" ht="36.9" customHeight="1" spans="1:10">
      <c r="A6" s="25"/>
      <c r="B6" s="62"/>
      <c r="C6" s="62"/>
      <c r="D6" s="62"/>
      <c r="E6" s="62"/>
      <c r="F6" s="62"/>
      <c r="G6" s="62"/>
      <c r="H6" s="62"/>
      <c r="I6" s="62"/>
      <c r="J6" s="62"/>
    </row>
    <row r="7" s="54" customFormat="1" ht="20.1" customHeight="1" spans="1:10">
      <c r="A7" s="26" t="s">
        <v>2844</v>
      </c>
      <c r="B7" s="28"/>
      <c r="C7" s="28"/>
      <c r="D7" s="28"/>
      <c r="E7" s="28">
        <v>0</v>
      </c>
      <c r="F7" s="28">
        <v>0</v>
      </c>
      <c r="G7" s="28">
        <v>0</v>
      </c>
      <c r="H7" s="28">
        <v>0</v>
      </c>
      <c r="I7" s="28">
        <v>0</v>
      </c>
      <c r="J7" s="28">
        <v>0</v>
      </c>
    </row>
    <row r="8" s="54" customFormat="1" ht="20.1" customHeight="1" spans="1:10">
      <c r="A8" s="26" t="s">
        <v>2845</v>
      </c>
      <c r="B8" s="28"/>
      <c r="C8" s="28"/>
      <c r="D8" s="28"/>
      <c r="E8" s="28">
        <v>0</v>
      </c>
      <c r="F8" s="28">
        <v>0</v>
      </c>
      <c r="G8" s="28">
        <v>0</v>
      </c>
      <c r="H8" s="28">
        <v>0</v>
      </c>
      <c r="I8" s="28">
        <v>0</v>
      </c>
      <c r="J8" s="28">
        <v>0</v>
      </c>
    </row>
    <row r="9" s="54" customFormat="1" ht="17.1" customHeight="1" spans="1:10">
      <c r="A9" s="26" t="s">
        <v>2846</v>
      </c>
      <c r="B9" s="28"/>
      <c r="C9" s="28"/>
      <c r="D9" s="28"/>
      <c r="E9" s="28">
        <v>0</v>
      </c>
      <c r="F9" s="28">
        <v>0</v>
      </c>
      <c r="G9" s="28">
        <v>0</v>
      </c>
      <c r="H9" s="28">
        <v>0</v>
      </c>
      <c r="I9" s="28">
        <v>0</v>
      </c>
      <c r="J9" s="28">
        <v>0</v>
      </c>
    </row>
    <row r="10" s="54" customFormat="1" ht="20.1" customHeight="1" spans="1:10">
      <c r="A10" s="26" t="s">
        <v>2847</v>
      </c>
      <c r="B10" s="28"/>
      <c r="C10" s="28"/>
      <c r="D10" s="28"/>
      <c r="E10" s="28">
        <v>0</v>
      </c>
      <c r="F10" s="28">
        <v>0</v>
      </c>
      <c r="G10" s="28">
        <v>0</v>
      </c>
      <c r="H10" s="28">
        <v>0</v>
      </c>
      <c r="I10" s="28">
        <v>0</v>
      </c>
      <c r="J10" s="28">
        <v>0</v>
      </c>
    </row>
    <row r="11" s="54" customFormat="1" ht="17.1" customHeight="1" spans="1:10">
      <c r="A11" s="26" t="s">
        <v>2848</v>
      </c>
      <c r="B11" s="28"/>
      <c r="C11" s="28"/>
      <c r="D11" s="28"/>
      <c r="E11" s="28">
        <v>0</v>
      </c>
      <c r="F11" s="28">
        <v>0</v>
      </c>
      <c r="G11" s="28">
        <v>0</v>
      </c>
      <c r="H11" s="28">
        <v>0</v>
      </c>
      <c r="I11" s="28">
        <v>0</v>
      </c>
      <c r="J11" s="28">
        <v>0</v>
      </c>
    </row>
    <row r="12" s="54" customFormat="1" ht="20.1" customHeight="1" spans="1:10">
      <c r="A12" s="26" t="s">
        <v>2849</v>
      </c>
      <c r="B12" s="28"/>
      <c r="C12" s="28"/>
      <c r="D12" s="28"/>
      <c r="E12" s="28">
        <v>0</v>
      </c>
      <c r="F12" s="28">
        <v>0</v>
      </c>
      <c r="G12" s="28">
        <v>0</v>
      </c>
      <c r="H12" s="28">
        <v>0</v>
      </c>
      <c r="I12" s="28">
        <v>0</v>
      </c>
      <c r="J12" s="28">
        <v>0</v>
      </c>
    </row>
    <row r="13" s="54" customFormat="1" ht="20.1" customHeight="1" spans="1:10">
      <c r="A13" s="26" t="s">
        <v>2850</v>
      </c>
      <c r="B13" s="28"/>
      <c r="C13" s="28"/>
      <c r="D13" s="28"/>
      <c r="E13" s="28">
        <v>0</v>
      </c>
      <c r="F13" s="28">
        <v>0</v>
      </c>
      <c r="G13" s="28">
        <v>0</v>
      </c>
      <c r="H13" s="28">
        <v>0</v>
      </c>
      <c r="I13" s="28">
        <v>0</v>
      </c>
      <c r="J13" s="28">
        <v>0</v>
      </c>
    </row>
    <row r="14" s="54" customFormat="1" ht="20.1" customHeight="1" spans="1:10">
      <c r="A14" s="26" t="s">
        <v>2851</v>
      </c>
      <c r="B14" s="28"/>
      <c r="C14" s="28"/>
      <c r="D14" s="28"/>
      <c r="E14" s="28">
        <v>0</v>
      </c>
      <c r="F14" s="28">
        <v>0</v>
      </c>
      <c r="G14" s="28">
        <v>0</v>
      </c>
      <c r="H14" s="28">
        <v>0</v>
      </c>
      <c r="I14" s="28">
        <v>0</v>
      </c>
      <c r="J14" s="28">
        <v>0</v>
      </c>
    </row>
    <row r="15" s="54" customFormat="1" ht="20.1" customHeight="1" spans="1:10">
      <c r="A15" s="26" t="s">
        <v>2852</v>
      </c>
      <c r="B15" s="28"/>
      <c r="C15" s="28"/>
      <c r="D15" s="28"/>
      <c r="E15" s="28">
        <v>0</v>
      </c>
      <c r="F15" s="28">
        <v>0</v>
      </c>
      <c r="G15" s="28">
        <v>0</v>
      </c>
      <c r="H15" s="28">
        <v>0</v>
      </c>
      <c r="I15" s="28">
        <v>0</v>
      </c>
      <c r="J15" s="28">
        <v>0</v>
      </c>
    </row>
    <row r="16" s="54" customFormat="1" ht="20.1" customHeight="1" spans="1:10">
      <c r="A16" s="26" t="s">
        <v>2853</v>
      </c>
      <c r="B16" s="28"/>
      <c r="C16" s="28"/>
      <c r="D16" s="28"/>
      <c r="E16" s="28">
        <v>0</v>
      </c>
      <c r="F16" s="28">
        <v>0</v>
      </c>
      <c r="G16" s="28">
        <v>0</v>
      </c>
      <c r="H16" s="28">
        <v>0</v>
      </c>
      <c r="I16" s="28">
        <v>0</v>
      </c>
      <c r="J16" s="28">
        <v>0</v>
      </c>
    </row>
    <row r="17" s="54" customFormat="1" ht="20.1" customHeight="1" spans="1:10">
      <c r="A17" s="26" t="s">
        <v>2854</v>
      </c>
      <c r="B17" s="28"/>
      <c r="C17" s="28"/>
      <c r="D17" s="28"/>
      <c r="E17" s="28">
        <v>0</v>
      </c>
      <c r="F17" s="28">
        <v>0</v>
      </c>
      <c r="G17" s="28">
        <v>0</v>
      </c>
      <c r="H17" s="28">
        <v>0</v>
      </c>
      <c r="I17" s="28">
        <v>0</v>
      </c>
      <c r="J17" s="28">
        <v>0</v>
      </c>
    </row>
    <row r="18" s="54" customFormat="1" ht="20.1" customHeight="1" spans="1:10">
      <c r="A18" s="26" t="s">
        <v>2855</v>
      </c>
      <c r="B18" s="28"/>
      <c r="C18" s="28"/>
      <c r="D18" s="28"/>
      <c r="E18" s="28">
        <v>0</v>
      </c>
      <c r="F18" s="28">
        <v>0</v>
      </c>
      <c r="G18" s="28">
        <v>0</v>
      </c>
      <c r="H18" s="28">
        <v>0</v>
      </c>
      <c r="I18" s="28">
        <v>0</v>
      </c>
      <c r="J18" s="28">
        <v>0</v>
      </c>
    </row>
    <row r="19" s="54" customFormat="1" ht="20.1" customHeight="1" spans="1:10">
      <c r="A19" s="26" t="s">
        <v>2856</v>
      </c>
      <c r="B19" s="28"/>
      <c r="C19" s="28"/>
      <c r="D19" s="28"/>
      <c r="E19" s="28">
        <v>0</v>
      </c>
      <c r="F19" s="28">
        <v>0</v>
      </c>
      <c r="G19" s="28">
        <v>0</v>
      </c>
      <c r="H19" s="28">
        <v>0</v>
      </c>
      <c r="I19" s="28">
        <v>0</v>
      </c>
      <c r="J19" s="28">
        <v>0</v>
      </c>
    </row>
    <row r="20" s="54" customFormat="1" ht="17.1" customHeight="1" spans="1:10">
      <c r="A20" s="26" t="s">
        <v>2857</v>
      </c>
      <c r="B20" s="28"/>
      <c r="C20" s="28"/>
      <c r="D20" s="28"/>
      <c r="E20" s="28">
        <v>0</v>
      </c>
      <c r="F20" s="28">
        <v>0</v>
      </c>
      <c r="G20" s="28">
        <v>0</v>
      </c>
      <c r="H20" s="28">
        <v>0</v>
      </c>
      <c r="I20" s="28">
        <v>0</v>
      </c>
      <c r="J20" s="28">
        <v>0</v>
      </c>
    </row>
    <row r="21" ht="23" customHeight="1" spans="1:10">
      <c r="A21" s="26" t="s">
        <v>2858</v>
      </c>
      <c r="B21" s="28">
        <v>0</v>
      </c>
      <c r="C21" s="28">
        <v>0</v>
      </c>
      <c r="D21" s="28">
        <v>0</v>
      </c>
      <c r="E21" s="28">
        <v>0</v>
      </c>
      <c r="F21" s="28">
        <v>0</v>
      </c>
      <c r="G21" s="28">
        <v>0</v>
      </c>
      <c r="H21" s="28">
        <v>0</v>
      </c>
      <c r="I21" s="28">
        <v>0</v>
      </c>
      <c r="J21" s="28">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workbookViewId="0">
      <selection activeCell="B14" sqref="B14"/>
    </sheetView>
  </sheetViews>
  <sheetFormatPr defaultColWidth="9" defaultRowHeight="13.5" outlineLevelCol="1"/>
  <cols>
    <col min="1" max="1" width="51.3" customWidth="1"/>
    <col min="2" max="2" width="23" customWidth="1"/>
  </cols>
  <sheetData>
    <row r="1" ht="76" customHeight="1" spans="1:2">
      <c r="A1" s="31" t="s">
        <v>70</v>
      </c>
      <c r="B1" s="32"/>
    </row>
    <row r="2" ht="14.25" spans="1:2">
      <c r="A2" s="33"/>
      <c r="B2" s="34" t="s">
        <v>802</v>
      </c>
    </row>
    <row r="3" ht="14.25" spans="1:2">
      <c r="A3" s="33"/>
      <c r="B3" s="34" t="s">
        <v>2859</v>
      </c>
    </row>
    <row r="4" ht="22" customHeight="1" spans="1:2">
      <c r="A4" s="35" t="s">
        <v>2860</v>
      </c>
      <c r="B4" s="36" t="s">
        <v>2861</v>
      </c>
    </row>
    <row r="5" ht="22" customHeight="1" spans="1:2">
      <c r="A5" s="37" t="s">
        <v>2862</v>
      </c>
      <c r="B5" s="36"/>
    </row>
    <row r="6" ht="22" customHeight="1" spans="1:2">
      <c r="A6" s="37" t="s">
        <v>2863</v>
      </c>
      <c r="B6" s="38"/>
    </row>
    <row r="7" ht="22" customHeight="1" spans="1:2">
      <c r="A7" s="39" t="s">
        <v>2864</v>
      </c>
      <c r="B7" s="40"/>
    </row>
    <row r="8" ht="22" customHeight="1" spans="1:2">
      <c r="A8" s="39" t="s">
        <v>2865</v>
      </c>
      <c r="B8" s="40"/>
    </row>
    <row r="9" ht="22" customHeight="1" spans="1:2">
      <c r="A9" s="39" t="s">
        <v>2866</v>
      </c>
      <c r="B9" s="40"/>
    </row>
    <row r="10" ht="22" customHeight="1" spans="1:2">
      <c r="A10" s="39" t="s">
        <v>2867</v>
      </c>
      <c r="B10" s="40"/>
    </row>
    <row r="11" ht="22" customHeight="1" spans="1:2">
      <c r="A11" s="39" t="s">
        <v>2868</v>
      </c>
      <c r="B11" s="40"/>
    </row>
    <row r="12" ht="22" customHeight="1" spans="1:2">
      <c r="A12" s="41" t="s">
        <v>2869</v>
      </c>
      <c r="B12" s="45"/>
    </row>
    <row r="13" ht="22" customHeight="1" spans="1:2">
      <c r="A13" s="43" t="s">
        <v>2870</v>
      </c>
      <c r="B13" s="48"/>
    </row>
    <row r="14" ht="22" customHeight="1" spans="1:2">
      <c r="A14" s="44" t="s">
        <v>2871</v>
      </c>
      <c r="B14" s="45"/>
    </row>
    <row r="15" ht="22" customHeight="1" spans="1:2">
      <c r="A15" s="46" t="s">
        <v>2872</v>
      </c>
      <c r="B15" s="45"/>
    </row>
    <row r="16" ht="22" customHeight="1" spans="1:2">
      <c r="A16" s="46" t="s">
        <v>2873</v>
      </c>
      <c r="B16" s="45"/>
    </row>
    <row r="17" ht="22" customHeight="1" spans="1:2">
      <c r="A17" s="46" t="s">
        <v>2874</v>
      </c>
      <c r="B17" s="52"/>
    </row>
    <row r="18" ht="22" customHeight="1" spans="1:2">
      <c r="A18" s="46" t="s">
        <v>2875</v>
      </c>
      <c r="B18" s="45"/>
    </row>
    <row r="19" ht="22" customHeight="1" spans="1:2">
      <c r="A19" s="46" t="s">
        <v>2876</v>
      </c>
      <c r="B19" s="45"/>
    </row>
    <row r="20" ht="22" customHeight="1" spans="1:2">
      <c r="A20" s="53" t="s">
        <v>2877</v>
      </c>
      <c r="B20" s="48"/>
    </row>
    <row r="21" ht="22" customHeight="1" spans="1:2">
      <c r="A21" s="44" t="s">
        <v>2878</v>
      </c>
      <c r="B21" s="45"/>
    </row>
    <row r="22" ht="22" customHeight="1" spans="1:2">
      <c r="A22" s="44" t="s">
        <v>2879</v>
      </c>
      <c r="B22" s="45"/>
    </row>
    <row r="23" ht="22" customHeight="1" spans="1:2">
      <c r="A23" s="41" t="s">
        <v>2880</v>
      </c>
      <c r="B23" s="45"/>
    </row>
    <row r="24" ht="22" customHeight="1" spans="1:2">
      <c r="A24" s="41" t="s">
        <v>2881</v>
      </c>
      <c r="B24" s="45"/>
    </row>
    <row r="25" ht="22" customHeight="1" spans="1:2">
      <c r="A25" s="53" t="s">
        <v>2882</v>
      </c>
      <c r="B25" s="48"/>
    </row>
    <row r="26" ht="22" customHeight="1" spans="1:2">
      <c r="A26" s="44" t="s">
        <v>2883</v>
      </c>
      <c r="B26" s="45"/>
    </row>
    <row r="27" ht="22" customHeight="1" spans="1:2">
      <c r="A27" s="44" t="s">
        <v>2884</v>
      </c>
      <c r="B27" s="45"/>
    </row>
    <row r="28" ht="22" customHeight="1" spans="1:2">
      <c r="A28" s="41" t="s">
        <v>2885</v>
      </c>
      <c r="B28" s="45"/>
    </row>
    <row r="29" ht="22" customHeight="1" spans="1:2">
      <c r="A29" s="41" t="s">
        <v>2886</v>
      </c>
      <c r="B29" s="45"/>
    </row>
    <row r="30" ht="22" customHeight="1" spans="1:2">
      <c r="A30" s="41" t="s">
        <v>2887</v>
      </c>
      <c r="B30" s="45"/>
    </row>
    <row r="31" ht="22" customHeight="1" spans="1:2">
      <c r="A31" s="53" t="s">
        <v>2888</v>
      </c>
      <c r="B31" s="48"/>
    </row>
    <row r="32" ht="22" customHeight="1" spans="1:2">
      <c r="A32" s="51" t="s">
        <v>2889</v>
      </c>
      <c r="B32" s="45"/>
    </row>
    <row r="33" ht="22" customHeight="1" spans="1:2">
      <c r="A33" s="51" t="s">
        <v>2890</v>
      </c>
      <c r="B33" s="45"/>
    </row>
    <row r="34" ht="22" customHeight="1" spans="1:2">
      <c r="A34" s="51" t="s">
        <v>2891</v>
      </c>
      <c r="B34" s="45"/>
    </row>
    <row r="35" ht="22" customHeight="1" spans="1:2">
      <c r="A35" s="42" t="s">
        <v>2892</v>
      </c>
      <c r="B35" s="45"/>
    </row>
    <row r="36" ht="22" customHeight="1" spans="1:2">
      <c r="A36" s="42" t="s">
        <v>2893</v>
      </c>
      <c r="B36" s="45"/>
    </row>
    <row r="37" ht="22" customHeight="1" spans="1:2">
      <c r="A37" s="47" t="s">
        <v>2894</v>
      </c>
      <c r="B37" s="48"/>
    </row>
    <row r="38" ht="22" customHeight="1" spans="1:2">
      <c r="A38" s="49" t="s">
        <v>2895</v>
      </c>
      <c r="B38" s="45"/>
    </row>
    <row r="39" ht="22" customHeight="1" spans="1:2">
      <c r="A39" s="49" t="s">
        <v>2896</v>
      </c>
      <c r="B39" s="45"/>
    </row>
    <row r="40" ht="22" customHeight="1" spans="1:2">
      <c r="A40" s="49" t="s">
        <v>2897</v>
      </c>
      <c r="B40" s="45"/>
    </row>
    <row r="41" ht="22" customHeight="1" spans="1:2">
      <c r="A41" s="42" t="s">
        <v>2898</v>
      </c>
      <c r="B41" s="45"/>
    </row>
    <row r="42" ht="22" customHeight="1" spans="1:2">
      <c r="A42" s="42"/>
      <c r="B42" s="45"/>
    </row>
    <row r="43" ht="22" customHeight="1" spans="1:2">
      <c r="A43" s="53" t="s">
        <v>2899</v>
      </c>
      <c r="B43" s="48"/>
    </row>
    <row r="44" ht="22" customHeight="1" spans="1:2">
      <c r="A44" s="51" t="s">
        <v>2900</v>
      </c>
      <c r="B44" s="45"/>
    </row>
    <row r="45" ht="22" customHeight="1" spans="1:2">
      <c r="A45" s="51" t="s">
        <v>2901</v>
      </c>
      <c r="B45" s="45"/>
    </row>
    <row r="46" ht="22" customHeight="1" spans="1:2">
      <c r="A46" s="42" t="s">
        <v>2902</v>
      </c>
      <c r="B46" s="45"/>
    </row>
    <row r="47" ht="22" customHeight="1" spans="1:2">
      <c r="A47" s="42" t="s">
        <v>2903</v>
      </c>
      <c r="B47" s="45"/>
    </row>
    <row r="48" ht="22" customHeight="1" spans="1:2">
      <c r="A48" s="44"/>
      <c r="B48" s="45"/>
    </row>
  </sheetData>
  <mergeCells count="1">
    <mergeCell ref="A1:B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E12" sqref="E12"/>
    </sheetView>
  </sheetViews>
  <sheetFormatPr defaultColWidth="9" defaultRowHeight="13.5" outlineLevelCol="1"/>
  <cols>
    <col min="1" max="1" width="53.4" customWidth="1"/>
    <col min="2" max="2" width="20.2" customWidth="1"/>
  </cols>
  <sheetData>
    <row r="1" ht="14.25" spans="1:2">
      <c r="A1" s="29"/>
      <c r="B1" s="30"/>
    </row>
    <row r="2" ht="78" customHeight="1" spans="1:2">
      <c r="A2" s="31" t="s">
        <v>72</v>
      </c>
      <c r="B2" s="32"/>
    </row>
    <row r="3" ht="14.25" spans="1:2">
      <c r="A3" s="33"/>
      <c r="B3" s="34" t="s">
        <v>802</v>
      </c>
    </row>
    <row r="4" ht="14.25" spans="1:2">
      <c r="A4" s="33"/>
      <c r="B4" s="34" t="s">
        <v>2904</v>
      </c>
    </row>
    <row r="5" ht="22" customHeight="1" spans="1:2">
      <c r="A5" s="35" t="s">
        <v>2860</v>
      </c>
      <c r="B5" s="36" t="s">
        <v>2905</v>
      </c>
    </row>
    <row r="6" ht="22" customHeight="1" spans="1:2">
      <c r="A6" s="37" t="s">
        <v>2906</v>
      </c>
      <c r="B6" s="36"/>
    </row>
    <row r="7" ht="22" customHeight="1" spans="1:2">
      <c r="A7" s="37" t="s">
        <v>2907</v>
      </c>
      <c r="B7" s="38"/>
    </row>
    <row r="8" ht="22" customHeight="1" spans="1:2">
      <c r="A8" s="39" t="s">
        <v>2908</v>
      </c>
      <c r="B8" s="40"/>
    </row>
    <row r="9" ht="22" customHeight="1" spans="1:2">
      <c r="A9" s="39" t="s">
        <v>2909</v>
      </c>
      <c r="B9" s="40"/>
    </row>
    <row r="10" ht="22" customHeight="1" spans="1:2">
      <c r="A10" s="39" t="s">
        <v>2910</v>
      </c>
      <c r="B10" s="40"/>
    </row>
    <row r="11" ht="22" customHeight="1" spans="1:2">
      <c r="A11" s="41" t="s">
        <v>2911</v>
      </c>
      <c r="B11" s="40"/>
    </row>
    <row r="12" ht="22" customHeight="1" spans="1:2">
      <c r="A12" s="39" t="s">
        <v>2912</v>
      </c>
      <c r="B12" s="40"/>
    </row>
    <row r="13" ht="22" customHeight="1" spans="1:2">
      <c r="A13" s="42"/>
      <c r="B13" s="40"/>
    </row>
    <row r="14" ht="22" customHeight="1" spans="1:2">
      <c r="A14" s="43" t="s">
        <v>2913</v>
      </c>
      <c r="B14" s="38"/>
    </row>
    <row r="15" ht="22" customHeight="1" spans="1:2">
      <c r="A15" s="44" t="s">
        <v>2908</v>
      </c>
      <c r="B15" s="45"/>
    </row>
    <row r="16" ht="22" customHeight="1" spans="1:2">
      <c r="A16" s="46" t="s">
        <v>2914</v>
      </c>
      <c r="B16" s="45"/>
    </row>
    <row r="17" ht="22" customHeight="1" spans="1:2">
      <c r="A17" s="46" t="s">
        <v>2915</v>
      </c>
      <c r="B17" s="45"/>
    </row>
    <row r="18" ht="22" customHeight="1" spans="1:2">
      <c r="A18" s="46" t="s">
        <v>2916</v>
      </c>
      <c r="B18" s="45"/>
    </row>
    <row r="19" ht="22" customHeight="1" spans="1:2">
      <c r="A19" s="47" t="s">
        <v>2917</v>
      </c>
      <c r="B19" s="48"/>
    </row>
    <row r="20" ht="22" customHeight="1" spans="1:2">
      <c r="A20" s="39" t="s">
        <v>2918</v>
      </c>
      <c r="B20" s="45"/>
    </row>
    <row r="21" ht="22" customHeight="1" spans="1:2">
      <c r="A21" s="39" t="s">
        <v>2919</v>
      </c>
      <c r="B21" s="48"/>
    </row>
    <row r="22" ht="22" customHeight="1" spans="1:2">
      <c r="A22" s="39" t="s">
        <v>2920</v>
      </c>
      <c r="B22" s="45"/>
    </row>
    <row r="23" ht="22" customHeight="1" spans="1:2">
      <c r="A23" s="41" t="s">
        <v>2921</v>
      </c>
      <c r="B23" s="45"/>
    </row>
    <row r="24" ht="22" customHeight="1" spans="1:2">
      <c r="A24" s="47" t="s">
        <v>2922</v>
      </c>
      <c r="B24" s="48"/>
    </row>
    <row r="25" ht="22" customHeight="1" spans="1:2">
      <c r="A25" s="39" t="s">
        <v>2923</v>
      </c>
      <c r="B25" s="45"/>
    </row>
    <row r="26" ht="22" customHeight="1" spans="1:2">
      <c r="A26" s="39" t="s">
        <v>2924</v>
      </c>
      <c r="B26" s="45"/>
    </row>
    <row r="27" ht="22" customHeight="1" spans="1:2">
      <c r="A27" s="39" t="s">
        <v>2920</v>
      </c>
      <c r="B27" s="45"/>
    </row>
    <row r="28" ht="22" customHeight="1" spans="1:2">
      <c r="A28" s="41" t="s">
        <v>2925</v>
      </c>
      <c r="B28" s="45"/>
    </row>
    <row r="29" ht="22" customHeight="1" spans="1:2">
      <c r="A29" s="41"/>
      <c r="B29" s="45"/>
    </row>
    <row r="30" ht="22" customHeight="1" spans="1:2">
      <c r="A30" s="41"/>
      <c r="B30" s="45"/>
    </row>
    <row r="31" ht="22" customHeight="1" spans="1:2">
      <c r="A31" s="41"/>
      <c r="B31" s="45"/>
    </row>
    <row r="32" ht="22" customHeight="1" spans="1:2">
      <c r="A32" s="47" t="s">
        <v>2926</v>
      </c>
      <c r="B32" s="48"/>
    </row>
    <row r="33" ht="22" customHeight="1" spans="1:2">
      <c r="A33" s="49" t="s">
        <v>2927</v>
      </c>
      <c r="B33" s="45"/>
    </row>
    <row r="34" ht="22" customHeight="1" spans="1:2">
      <c r="A34" s="49" t="s">
        <v>2928</v>
      </c>
      <c r="B34" s="45"/>
    </row>
    <row r="35" ht="22" customHeight="1" spans="1:2">
      <c r="A35" s="49" t="s">
        <v>2929</v>
      </c>
      <c r="B35" s="45"/>
    </row>
    <row r="36" ht="22" customHeight="1" spans="1:2">
      <c r="A36" s="50" t="s">
        <v>2930</v>
      </c>
      <c r="B36" s="45"/>
    </row>
    <row r="37" ht="22" customHeight="1" spans="1:2">
      <c r="A37" s="42" t="s">
        <v>2931</v>
      </c>
      <c r="B37" s="45"/>
    </row>
    <row r="38" ht="22" customHeight="1" spans="1:2">
      <c r="A38" s="47" t="s">
        <v>2932</v>
      </c>
      <c r="B38" s="48"/>
    </row>
    <row r="39" ht="22" customHeight="1" spans="1:2">
      <c r="A39" s="39" t="s">
        <v>2933</v>
      </c>
      <c r="B39" s="45"/>
    </row>
    <row r="40" ht="22" customHeight="1" spans="1:2">
      <c r="A40" s="44" t="s">
        <v>2934</v>
      </c>
      <c r="B40" s="45"/>
    </row>
    <row r="41" ht="22" customHeight="1" spans="1:2">
      <c r="A41" s="39" t="s">
        <v>2935</v>
      </c>
      <c r="B41" s="45"/>
    </row>
    <row r="42" ht="22" customHeight="1" spans="1:2">
      <c r="A42" s="41" t="s">
        <v>2936</v>
      </c>
      <c r="B42" s="45"/>
    </row>
    <row r="43" ht="22" customHeight="1" spans="1:2">
      <c r="A43" s="44" t="s">
        <v>2937</v>
      </c>
      <c r="B43" s="45"/>
    </row>
    <row r="44" ht="22" customHeight="1" spans="1:2">
      <c r="A44" s="47" t="s">
        <v>2938</v>
      </c>
      <c r="B44" s="48"/>
    </row>
    <row r="45" ht="22" customHeight="1" spans="1:2">
      <c r="A45" s="51" t="s">
        <v>2939</v>
      </c>
      <c r="B45" s="45"/>
    </row>
    <row r="46" ht="22" customHeight="1" spans="1:2">
      <c r="A46" s="51" t="s">
        <v>2940</v>
      </c>
      <c r="B46" s="45"/>
    </row>
    <row r="47" ht="22" customHeight="1" spans="1:2">
      <c r="A47" s="42" t="s">
        <v>2941</v>
      </c>
      <c r="B47" s="45"/>
    </row>
    <row r="48" ht="22" customHeight="1" spans="1:2">
      <c r="A48" s="49"/>
      <c r="B48" s="45"/>
    </row>
    <row r="49" ht="22" customHeight="1" spans="1:2">
      <c r="A49" s="49"/>
      <c r="B49" s="45"/>
    </row>
  </sheetData>
  <mergeCells count="1">
    <mergeCell ref="A2:B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B14" sqref="B14"/>
    </sheetView>
  </sheetViews>
  <sheetFormatPr defaultColWidth="9" defaultRowHeight="13.5" outlineLevelCol="2"/>
  <cols>
    <col min="1" max="1" width="46.5" customWidth="1"/>
    <col min="2" max="2" width="14.375" customWidth="1"/>
    <col min="3" max="3" width="19.125" customWidth="1"/>
  </cols>
  <sheetData>
    <row r="1" ht="54" customHeight="1" spans="1:3">
      <c r="A1" s="23" t="s">
        <v>74</v>
      </c>
      <c r="B1" s="23"/>
      <c r="C1" s="23"/>
    </row>
    <row r="2" spans="1:3">
      <c r="A2" s="24" t="s">
        <v>2942</v>
      </c>
      <c r="B2" s="24"/>
      <c r="C2" s="24"/>
    </row>
    <row r="3" spans="1:3">
      <c r="A3" s="24" t="s">
        <v>79</v>
      </c>
      <c r="B3" s="24"/>
      <c r="C3" s="24"/>
    </row>
    <row r="4" ht="26" customHeight="1" spans="1:3">
      <c r="A4" s="25" t="s">
        <v>1910</v>
      </c>
      <c r="B4" s="25" t="s">
        <v>81</v>
      </c>
      <c r="C4" s="25" t="s">
        <v>83</v>
      </c>
    </row>
    <row r="5" ht="26" customHeight="1" spans="1:3">
      <c r="A5" s="26" t="s">
        <v>2943</v>
      </c>
      <c r="B5" s="27"/>
      <c r="C5" s="28">
        <v>91059</v>
      </c>
    </row>
    <row r="6" ht="26" customHeight="1" spans="1:3">
      <c r="A6" s="26" t="s">
        <v>2177</v>
      </c>
      <c r="B6" s="27"/>
      <c r="C6" s="28">
        <v>4472</v>
      </c>
    </row>
    <row r="7" ht="26" customHeight="1" spans="1:3">
      <c r="A7" s="26" t="s">
        <v>2691</v>
      </c>
      <c r="B7" s="27"/>
      <c r="C7" s="28">
        <v>86587</v>
      </c>
    </row>
    <row r="8" ht="26" customHeight="1" spans="1:3">
      <c r="A8" s="26" t="s">
        <v>2176</v>
      </c>
      <c r="B8" s="28">
        <v>103414</v>
      </c>
      <c r="C8" s="27"/>
    </row>
    <row r="9" ht="26" customHeight="1" spans="1:3">
      <c r="A9" s="26" t="s">
        <v>2177</v>
      </c>
      <c r="B9" s="28">
        <v>4471</v>
      </c>
      <c r="C9" s="27"/>
    </row>
    <row r="10" ht="26" customHeight="1" spans="1:3">
      <c r="A10" s="26" t="s">
        <v>2691</v>
      </c>
      <c r="B10" s="28">
        <v>98943</v>
      </c>
      <c r="C10" s="27"/>
    </row>
    <row r="11" ht="26" customHeight="1" spans="1:3">
      <c r="A11" s="26" t="s">
        <v>2944</v>
      </c>
      <c r="B11" s="27"/>
      <c r="C11" s="28">
        <v>16498</v>
      </c>
    </row>
    <row r="12" ht="26" customHeight="1" spans="1:3">
      <c r="A12" s="26" t="s">
        <v>2177</v>
      </c>
      <c r="B12" s="27"/>
      <c r="C12" s="28">
        <v>800</v>
      </c>
    </row>
    <row r="13" ht="26" customHeight="1" spans="1:3">
      <c r="A13" s="26" t="s">
        <v>2691</v>
      </c>
      <c r="B13" s="27"/>
      <c r="C13" s="28">
        <v>15698</v>
      </c>
    </row>
    <row r="14" ht="26" customHeight="1" spans="1:3">
      <c r="A14" s="26" t="s">
        <v>2945</v>
      </c>
      <c r="B14" s="27"/>
      <c r="C14" s="28">
        <v>4143</v>
      </c>
    </row>
    <row r="15" ht="26" customHeight="1" spans="1:3">
      <c r="A15" s="26" t="s">
        <v>2177</v>
      </c>
      <c r="B15" s="27"/>
      <c r="C15" s="28">
        <v>801</v>
      </c>
    </row>
    <row r="16" ht="26" customHeight="1" spans="1:3">
      <c r="A16" s="26" t="s">
        <v>2691</v>
      </c>
      <c r="B16" s="27"/>
      <c r="C16" s="28">
        <v>3342</v>
      </c>
    </row>
    <row r="17" ht="26" customHeight="1" spans="1:3">
      <c r="A17" s="26" t="s">
        <v>2946</v>
      </c>
      <c r="B17" s="27"/>
      <c r="C17" s="28">
        <v>103414</v>
      </c>
    </row>
    <row r="18" ht="26" customHeight="1" spans="1:3">
      <c r="A18" s="26" t="s">
        <v>2177</v>
      </c>
      <c r="B18" s="27"/>
      <c r="C18" s="28">
        <v>4471</v>
      </c>
    </row>
    <row r="19" ht="26" customHeight="1" spans="1:3">
      <c r="A19" s="26" t="s">
        <v>2691</v>
      </c>
      <c r="B19" s="27"/>
      <c r="C19" s="28">
        <v>98943</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H24" sqref="H24"/>
    </sheetView>
  </sheetViews>
  <sheetFormatPr defaultColWidth="9" defaultRowHeight="13.5" outlineLevelRow="7"/>
  <cols>
    <col min="1" max="1" width="11.375" customWidth="1"/>
    <col min="2" max="2" width="10.25" customWidth="1"/>
    <col min="3" max="3" width="13.625" customWidth="1"/>
    <col min="4" max="4" width="11.875" customWidth="1"/>
    <col min="5" max="5" width="14.375" customWidth="1"/>
  </cols>
  <sheetData>
    <row r="1" ht="22.5" spans="1:12">
      <c r="A1" s="1" t="s">
        <v>76</v>
      </c>
      <c r="B1" s="1"/>
      <c r="C1" s="1"/>
      <c r="D1" s="1"/>
      <c r="E1" s="1"/>
      <c r="F1" s="1"/>
      <c r="G1" s="1"/>
      <c r="H1" s="1"/>
      <c r="I1" s="1"/>
      <c r="J1" s="1"/>
      <c r="K1" s="1"/>
      <c r="L1" s="1"/>
    </row>
    <row r="2" ht="22.5" spans="1:12">
      <c r="A2" s="1"/>
      <c r="B2" s="1"/>
      <c r="C2" s="1"/>
      <c r="D2" s="1"/>
      <c r="E2" s="1"/>
      <c r="F2" s="1"/>
      <c r="G2" s="1"/>
      <c r="H2" s="1"/>
      <c r="I2" s="1"/>
      <c r="J2" s="17" t="s">
        <v>2947</v>
      </c>
      <c r="K2" s="17"/>
      <c r="L2" s="1"/>
    </row>
    <row r="3" ht="22" customHeight="1" spans="1:12">
      <c r="A3" s="2"/>
      <c r="B3" s="3"/>
      <c r="C3" s="3"/>
      <c r="D3" s="2"/>
      <c r="E3" s="4" t="s">
        <v>2948</v>
      </c>
      <c r="F3" s="5"/>
      <c r="G3" s="5"/>
      <c r="H3" s="5"/>
      <c r="I3" s="5"/>
      <c r="J3" s="5"/>
      <c r="K3" s="18" t="s">
        <v>802</v>
      </c>
      <c r="L3" s="5"/>
    </row>
    <row r="4" ht="22" customHeight="1" spans="1:12">
      <c r="A4" s="6" t="s">
        <v>81</v>
      </c>
      <c r="B4" s="7"/>
      <c r="C4" s="7"/>
      <c r="D4" s="7"/>
      <c r="E4" s="7"/>
      <c r="F4" s="7"/>
      <c r="G4" s="7" t="s">
        <v>83</v>
      </c>
      <c r="H4" s="7"/>
      <c r="I4" s="7"/>
      <c r="J4" s="7"/>
      <c r="K4" s="7"/>
      <c r="L4" s="19"/>
    </row>
    <row r="5" ht="22" customHeight="1" spans="1:12">
      <c r="A5" s="8" t="s">
        <v>2835</v>
      </c>
      <c r="B5" s="9" t="s">
        <v>2949</v>
      </c>
      <c r="C5" s="9" t="s">
        <v>2950</v>
      </c>
      <c r="D5" s="9"/>
      <c r="E5" s="9"/>
      <c r="F5" s="9" t="s">
        <v>2951</v>
      </c>
      <c r="G5" s="9" t="s">
        <v>2835</v>
      </c>
      <c r="H5" s="9" t="s">
        <v>2949</v>
      </c>
      <c r="I5" s="9" t="s">
        <v>2950</v>
      </c>
      <c r="J5" s="9"/>
      <c r="K5" s="9"/>
      <c r="L5" s="20" t="s">
        <v>2951</v>
      </c>
    </row>
    <row r="6" ht="22" customHeight="1" spans="1:12">
      <c r="A6" s="8"/>
      <c r="B6" s="9"/>
      <c r="C6" s="9" t="s">
        <v>2952</v>
      </c>
      <c r="D6" s="9" t="s">
        <v>2953</v>
      </c>
      <c r="E6" s="9" t="s">
        <v>2954</v>
      </c>
      <c r="F6" s="9"/>
      <c r="G6" s="9"/>
      <c r="H6" s="9"/>
      <c r="I6" s="9" t="s">
        <v>2952</v>
      </c>
      <c r="J6" s="9" t="s">
        <v>2953</v>
      </c>
      <c r="K6" s="9" t="s">
        <v>2954</v>
      </c>
      <c r="L6" s="20"/>
    </row>
    <row r="7" ht="13" customHeight="1" spans="1:12">
      <c r="A7" s="10">
        <v>1</v>
      </c>
      <c r="B7" s="11">
        <v>2</v>
      </c>
      <c r="C7" s="11">
        <v>3</v>
      </c>
      <c r="D7" s="11">
        <v>4</v>
      </c>
      <c r="E7" s="11">
        <v>5</v>
      </c>
      <c r="F7" s="11">
        <v>6</v>
      </c>
      <c r="G7" s="11">
        <v>1</v>
      </c>
      <c r="H7" s="11">
        <v>2</v>
      </c>
      <c r="I7" s="11">
        <v>3</v>
      </c>
      <c r="J7" s="11">
        <v>4</v>
      </c>
      <c r="K7" s="11">
        <v>5</v>
      </c>
      <c r="L7" s="21">
        <v>6</v>
      </c>
    </row>
    <row r="8" ht="43" customHeight="1" spans="1:12">
      <c r="A8" s="12">
        <v>126</v>
      </c>
      <c r="B8" s="13"/>
      <c r="C8" s="14">
        <v>18.55</v>
      </c>
      <c r="D8" s="15"/>
      <c r="E8" s="15">
        <v>18.55</v>
      </c>
      <c r="F8" s="15">
        <v>107</v>
      </c>
      <c r="G8" s="16">
        <v>69</v>
      </c>
      <c r="H8" s="13" t="s">
        <v>2948</v>
      </c>
      <c r="I8" s="14">
        <v>6</v>
      </c>
      <c r="J8" s="15"/>
      <c r="K8" s="15">
        <v>6</v>
      </c>
      <c r="L8" s="22">
        <v>63</v>
      </c>
    </row>
  </sheetData>
  <mergeCells count="12">
    <mergeCell ref="A1:L1"/>
    <mergeCell ref="J2:K2"/>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Zeros="0" workbookViewId="0">
      <selection activeCell="E9" sqref="E9"/>
    </sheetView>
  </sheetViews>
  <sheetFormatPr defaultColWidth="9" defaultRowHeight="13.5" outlineLevelCol="7"/>
  <cols>
    <col min="1" max="1" width="29.75" customWidth="1"/>
    <col min="2" max="4" width="16.125" customWidth="1"/>
    <col min="5" max="5" width="25.75" customWidth="1"/>
    <col min="6" max="8" width="16.125" customWidth="1"/>
    <col min="9" max="250" width="9.125" customWidth="1"/>
    <col min="251" max="251" width="29.75" customWidth="1"/>
    <col min="252" max="257" width="16.125" customWidth="1"/>
    <col min="258" max="258" width="25.75" customWidth="1"/>
    <col min="259" max="264" width="16.125" customWidth="1"/>
    <col min="265" max="506" width="9.125" customWidth="1"/>
    <col min="507" max="507" width="29.75" customWidth="1"/>
    <col min="508" max="513" width="16.125" customWidth="1"/>
    <col min="514" max="514" width="25.75" customWidth="1"/>
    <col min="515" max="520" width="16.125" customWidth="1"/>
    <col min="521" max="762" width="9.125" customWidth="1"/>
    <col min="763" max="763" width="29.75" customWidth="1"/>
    <col min="764" max="769" width="16.125" customWidth="1"/>
    <col min="770" max="770" width="25.75" customWidth="1"/>
    <col min="771" max="776" width="16.125" customWidth="1"/>
    <col min="777" max="1018" width="9.125" customWidth="1"/>
    <col min="1019" max="1019" width="29.75" customWidth="1"/>
    <col min="1020" max="1025" width="16.125" customWidth="1"/>
    <col min="1026" max="1026" width="25.75" customWidth="1"/>
    <col min="1027" max="1032" width="16.125" customWidth="1"/>
    <col min="1033" max="1274" width="9.125" customWidth="1"/>
    <col min="1275" max="1275" width="29.75" customWidth="1"/>
    <col min="1276" max="1281" width="16.125" customWidth="1"/>
    <col min="1282" max="1282" width="25.75" customWidth="1"/>
    <col min="1283" max="1288" width="16.125" customWidth="1"/>
    <col min="1289" max="1530" width="9.125" customWidth="1"/>
    <col min="1531" max="1531" width="29.75" customWidth="1"/>
    <col min="1532" max="1537" width="16.125" customWidth="1"/>
    <col min="1538" max="1538" width="25.75" customWidth="1"/>
    <col min="1539" max="1544" width="16.125" customWidth="1"/>
    <col min="1545" max="1786" width="9.125" customWidth="1"/>
    <col min="1787" max="1787" width="29.75" customWidth="1"/>
    <col min="1788" max="1793" width="16.125" customWidth="1"/>
    <col min="1794" max="1794" width="25.75" customWidth="1"/>
    <col min="1795" max="1800" width="16.125" customWidth="1"/>
    <col min="1801" max="2042" width="9.125" customWidth="1"/>
    <col min="2043" max="2043" width="29.75" customWidth="1"/>
    <col min="2044" max="2049" width="16.125" customWidth="1"/>
    <col min="2050" max="2050" width="25.75" customWidth="1"/>
    <col min="2051" max="2056" width="16.125" customWidth="1"/>
    <col min="2057" max="2298" width="9.125" customWidth="1"/>
    <col min="2299" max="2299" width="29.75" customWidth="1"/>
    <col min="2300" max="2305" width="16.125" customWidth="1"/>
    <col min="2306" max="2306" width="25.75" customWidth="1"/>
    <col min="2307" max="2312" width="16.125" customWidth="1"/>
    <col min="2313" max="2554" width="9.125" customWidth="1"/>
    <col min="2555" max="2555" width="29.75" customWidth="1"/>
    <col min="2556" max="2561" width="16.125" customWidth="1"/>
    <col min="2562" max="2562" width="25.75" customWidth="1"/>
    <col min="2563" max="2568" width="16.125" customWidth="1"/>
    <col min="2569" max="2810" width="9.125" customWidth="1"/>
    <col min="2811" max="2811" width="29.75" customWidth="1"/>
    <col min="2812" max="2817" width="16.125" customWidth="1"/>
    <col min="2818" max="2818" width="25.75" customWidth="1"/>
    <col min="2819" max="2824" width="16.125" customWidth="1"/>
    <col min="2825" max="3066" width="9.125" customWidth="1"/>
    <col min="3067" max="3067" width="29.75" customWidth="1"/>
    <col min="3068" max="3073" width="16.125" customWidth="1"/>
    <col min="3074" max="3074" width="25.75" customWidth="1"/>
    <col min="3075" max="3080" width="16.125" customWidth="1"/>
    <col min="3081" max="3322" width="9.125" customWidth="1"/>
    <col min="3323" max="3323" width="29.75" customWidth="1"/>
    <col min="3324" max="3329" width="16.125" customWidth="1"/>
    <col min="3330" max="3330" width="25.75" customWidth="1"/>
    <col min="3331" max="3336" width="16.125" customWidth="1"/>
    <col min="3337" max="3578" width="9.125" customWidth="1"/>
    <col min="3579" max="3579" width="29.75" customWidth="1"/>
    <col min="3580" max="3585" width="16.125" customWidth="1"/>
    <col min="3586" max="3586" width="25.75" customWidth="1"/>
    <col min="3587" max="3592" width="16.125" customWidth="1"/>
    <col min="3593" max="3834" width="9.125" customWidth="1"/>
    <col min="3835" max="3835" width="29.75" customWidth="1"/>
    <col min="3836" max="3841" width="16.125" customWidth="1"/>
    <col min="3842" max="3842" width="25.75" customWidth="1"/>
    <col min="3843" max="3848" width="16.125" customWidth="1"/>
    <col min="3849" max="4090" width="9.125" customWidth="1"/>
    <col min="4091" max="4091" width="29.75" customWidth="1"/>
    <col min="4092" max="4097" width="16.125" customWidth="1"/>
    <col min="4098" max="4098" width="25.75" customWidth="1"/>
    <col min="4099" max="4104" width="16.125" customWidth="1"/>
    <col min="4105" max="4346" width="9.125" customWidth="1"/>
    <col min="4347" max="4347" width="29.75" customWidth="1"/>
    <col min="4348" max="4353" width="16.125" customWidth="1"/>
    <col min="4354" max="4354" width="25.75" customWidth="1"/>
    <col min="4355" max="4360" width="16.125" customWidth="1"/>
    <col min="4361" max="4602" width="9.125" customWidth="1"/>
    <col min="4603" max="4603" width="29.75" customWidth="1"/>
    <col min="4604" max="4609" width="16.125" customWidth="1"/>
    <col min="4610" max="4610" width="25.75" customWidth="1"/>
    <col min="4611" max="4616" width="16.125" customWidth="1"/>
    <col min="4617" max="4858" width="9.125" customWidth="1"/>
    <col min="4859" max="4859" width="29.75" customWidth="1"/>
    <col min="4860" max="4865" width="16.125" customWidth="1"/>
    <col min="4866" max="4866" width="25.75" customWidth="1"/>
    <col min="4867" max="4872" width="16.125" customWidth="1"/>
    <col min="4873" max="5114" width="9.125" customWidth="1"/>
    <col min="5115" max="5115" width="29.75" customWidth="1"/>
    <col min="5116" max="5121" width="16.125" customWidth="1"/>
    <col min="5122" max="5122" width="25.75" customWidth="1"/>
    <col min="5123" max="5128" width="16.125" customWidth="1"/>
    <col min="5129" max="5370" width="9.125" customWidth="1"/>
    <col min="5371" max="5371" width="29.75" customWidth="1"/>
    <col min="5372" max="5377" width="16.125" customWidth="1"/>
    <col min="5378" max="5378" width="25.75" customWidth="1"/>
    <col min="5379" max="5384" width="16.125" customWidth="1"/>
    <col min="5385" max="5626" width="9.125" customWidth="1"/>
    <col min="5627" max="5627" width="29.75" customWidth="1"/>
    <col min="5628" max="5633" width="16.125" customWidth="1"/>
    <col min="5634" max="5634" width="25.75" customWidth="1"/>
    <col min="5635" max="5640" width="16.125" customWidth="1"/>
    <col min="5641" max="5882" width="9.125" customWidth="1"/>
    <col min="5883" max="5883" width="29.75" customWidth="1"/>
    <col min="5884" max="5889" width="16.125" customWidth="1"/>
    <col min="5890" max="5890" width="25.75" customWidth="1"/>
    <col min="5891" max="5896" width="16.125" customWidth="1"/>
    <col min="5897" max="6138" width="9.125" customWidth="1"/>
    <col min="6139" max="6139" width="29.75" customWidth="1"/>
    <col min="6140" max="6145" width="16.125" customWidth="1"/>
    <col min="6146" max="6146" width="25.75" customWidth="1"/>
    <col min="6147" max="6152" width="16.125" customWidth="1"/>
    <col min="6153" max="6394" width="9.125" customWidth="1"/>
    <col min="6395" max="6395" width="29.75" customWidth="1"/>
    <col min="6396" max="6401" width="16.125" customWidth="1"/>
    <col min="6402" max="6402" width="25.75" customWidth="1"/>
    <col min="6403" max="6408" width="16.125" customWidth="1"/>
    <col min="6409" max="6650" width="9.125" customWidth="1"/>
    <col min="6651" max="6651" width="29.75" customWidth="1"/>
    <col min="6652" max="6657" width="16.125" customWidth="1"/>
    <col min="6658" max="6658" width="25.75" customWidth="1"/>
    <col min="6659" max="6664" width="16.125" customWidth="1"/>
    <col min="6665" max="6906" width="9.125" customWidth="1"/>
    <col min="6907" max="6907" width="29.75" customWidth="1"/>
    <col min="6908" max="6913" width="16.125" customWidth="1"/>
    <col min="6914" max="6914" width="25.75" customWidth="1"/>
    <col min="6915" max="6920" width="16.125" customWidth="1"/>
    <col min="6921" max="7162" width="9.125" customWidth="1"/>
    <col min="7163" max="7163" width="29.75" customWidth="1"/>
    <col min="7164" max="7169" width="16.125" customWidth="1"/>
    <col min="7170" max="7170" width="25.75" customWidth="1"/>
    <col min="7171" max="7176" width="16.125" customWidth="1"/>
    <col min="7177" max="7418" width="9.125" customWidth="1"/>
    <col min="7419" max="7419" width="29.75" customWidth="1"/>
    <col min="7420" max="7425" width="16.125" customWidth="1"/>
    <col min="7426" max="7426" width="25.75" customWidth="1"/>
    <col min="7427" max="7432" width="16.125" customWidth="1"/>
    <col min="7433" max="7674" width="9.125" customWidth="1"/>
    <col min="7675" max="7675" width="29.75" customWidth="1"/>
    <col min="7676" max="7681" width="16.125" customWidth="1"/>
    <col min="7682" max="7682" width="25.75" customWidth="1"/>
    <col min="7683" max="7688" width="16.125" customWidth="1"/>
    <col min="7689" max="7930" width="9.125" customWidth="1"/>
    <col min="7931" max="7931" width="29.75" customWidth="1"/>
    <col min="7932" max="7937" width="16.125" customWidth="1"/>
    <col min="7938" max="7938" width="25.75" customWidth="1"/>
    <col min="7939" max="7944" width="16.125" customWidth="1"/>
    <col min="7945" max="8186" width="9.125" customWidth="1"/>
    <col min="8187" max="8187" width="29.75" customWidth="1"/>
    <col min="8188" max="8193" width="16.125" customWidth="1"/>
    <col min="8194" max="8194" width="25.75" customWidth="1"/>
    <col min="8195" max="8200" width="16.125" customWidth="1"/>
    <col min="8201" max="8442" width="9.125" customWidth="1"/>
    <col min="8443" max="8443" width="29.75" customWidth="1"/>
    <col min="8444" max="8449" width="16.125" customWidth="1"/>
    <col min="8450" max="8450" width="25.75" customWidth="1"/>
    <col min="8451" max="8456" width="16.125" customWidth="1"/>
    <col min="8457" max="8698" width="9.125" customWidth="1"/>
    <col min="8699" max="8699" width="29.75" customWidth="1"/>
    <col min="8700" max="8705" width="16.125" customWidth="1"/>
    <col min="8706" max="8706" width="25.75" customWidth="1"/>
    <col min="8707" max="8712" width="16.125" customWidth="1"/>
    <col min="8713" max="8954" width="9.125" customWidth="1"/>
    <col min="8955" max="8955" width="29.75" customWidth="1"/>
    <col min="8956" max="8961" width="16.125" customWidth="1"/>
    <col min="8962" max="8962" width="25.75" customWidth="1"/>
    <col min="8963" max="8968" width="16.125" customWidth="1"/>
    <col min="8969" max="9210" width="9.125" customWidth="1"/>
    <col min="9211" max="9211" width="29.75" customWidth="1"/>
    <col min="9212" max="9217" width="16.125" customWidth="1"/>
    <col min="9218" max="9218" width="25.75" customWidth="1"/>
    <col min="9219" max="9224" width="16.125" customWidth="1"/>
    <col min="9225" max="9466" width="9.125" customWidth="1"/>
    <col min="9467" max="9467" width="29.75" customWidth="1"/>
    <col min="9468" max="9473" width="16.125" customWidth="1"/>
    <col min="9474" max="9474" width="25.75" customWidth="1"/>
    <col min="9475" max="9480" width="16.125" customWidth="1"/>
    <col min="9481" max="9722" width="9.125" customWidth="1"/>
    <col min="9723" max="9723" width="29.75" customWidth="1"/>
    <col min="9724" max="9729" width="16.125" customWidth="1"/>
    <col min="9730" max="9730" width="25.75" customWidth="1"/>
    <col min="9731" max="9736" width="16.125" customWidth="1"/>
    <col min="9737" max="9978" width="9.125" customWidth="1"/>
    <col min="9979" max="9979" width="29.75" customWidth="1"/>
    <col min="9980" max="9985" width="16.125" customWidth="1"/>
    <col min="9986" max="9986" width="25.75" customWidth="1"/>
    <col min="9987" max="9992" width="16.125" customWidth="1"/>
    <col min="9993" max="10234" width="9.125" customWidth="1"/>
    <col min="10235" max="10235" width="29.75" customWidth="1"/>
    <col min="10236" max="10241" width="16.125" customWidth="1"/>
    <col min="10242" max="10242" width="25.75" customWidth="1"/>
    <col min="10243" max="10248" width="16.125" customWidth="1"/>
    <col min="10249" max="10490" width="9.125" customWidth="1"/>
    <col min="10491" max="10491" width="29.75" customWidth="1"/>
    <col min="10492" max="10497" width="16.125" customWidth="1"/>
    <col min="10498" max="10498" width="25.75" customWidth="1"/>
    <col min="10499" max="10504" width="16.125" customWidth="1"/>
    <col min="10505" max="10746" width="9.125" customWidth="1"/>
    <col min="10747" max="10747" width="29.75" customWidth="1"/>
    <col min="10748" max="10753" width="16.125" customWidth="1"/>
    <col min="10754" max="10754" width="25.75" customWidth="1"/>
    <col min="10755" max="10760" width="16.125" customWidth="1"/>
    <col min="10761" max="11002" width="9.125" customWidth="1"/>
    <col min="11003" max="11003" width="29.75" customWidth="1"/>
    <col min="11004" max="11009" width="16.125" customWidth="1"/>
    <col min="11010" max="11010" width="25.75" customWidth="1"/>
    <col min="11011" max="11016" width="16.125" customWidth="1"/>
    <col min="11017" max="11258" width="9.125" customWidth="1"/>
    <col min="11259" max="11259" width="29.75" customWidth="1"/>
    <col min="11260" max="11265" width="16.125" customWidth="1"/>
    <col min="11266" max="11266" width="25.75" customWidth="1"/>
    <col min="11267" max="11272" width="16.125" customWidth="1"/>
    <col min="11273" max="11514" width="9.125" customWidth="1"/>
    <col min="11515" max="11515" width="29.75" customWidth="1"/>
    <col min="11516" max="11521" width="16.125" customWidth="1"/>
    <col min="11522" max="11522" width="25.75" customWidth="1"/>
    <col min="11523" max="11528" width="16.125" customWidth="1"/>
    <col min="11529" max="11770" width="9.125" customWidth="1"/>
    <col min="11771" max="11771" width="29.75" customWidth="1"/>
    <col min="11772" max="11777" width="16.125" customWidth="1"/>
    <col min="11778" max="11778" width="25.75" customWidth="1"/>
    <col min="11779" max="11784" width="16.125" customWidth="1"/>
    <col min="11785" max="12026" width="9.125" customWidth="1"/>
    <col min="12027" max="12027" width="29.75" customWidth="1"/>
    <col min="12028" max="12033" width="16.125" customWidth="1"/>
    <col min="12034" max="12034" width="25.75" customWidth="1"/>
    <col min="12035" max="12040" width="16.125" customWidth="1"/>
    <col min="12041" max="12282" width="9.125" customWidth="1"/>
    <col min="12283" max="12283" width="29.75" customWidth="1"/>
    <col min="12284" max="12289" width="16.125" customWidth="1"/>
    <col min="12290" max="12290" width="25.75" customWidth="1"/>
    <col min="12291" max="12296" width="16.125" customWidth="1"/>
    <col min="12297" max="12538" width="9.125" customWidth="1"/>
    <col min="12539" max="12539" width="29.75" customWidth="1"/>
    <col min="12540" max="12545" width="16.125" customWidth="1"/>
    <col min="12546" max="12546" width="25.75" customWidth="1"/>
    <col min="12547" max="12552" width="16.125" customWidth="1"/>
    <col min="12553" max="12794" width="9.125" customWidth="1"/>
    <col min="12795" max="12795" width="29.75" customWidth="1"/>
    <col min="12796" max="12801" width="16.125" customWidth="1"/>
    <col min="12802" max="12802" width="25.75" customWidth="1"/>
    <col min="12803" max="12808" width="16.125" customWidth="1"/>
    <col min="12809" max="13050" width="9.125" customWidth="1"/>
    <col min="13051" max="13051" width="29.75" customWidth="1"/>
    <col min="13052" max="13057" width="16.125" customWidth="1"/>
    <col min="13058" max="13058" width="25.75" customWidth="1"/>
    <col min="13059" max="13064" width="16.125" customWidth="1"/>
    <col min="13065" max="13306" width="9.125" customWidth="1"/>
    <col min="13307" max="13307" width="29.75" customWidth="1"/>
    <col min="13308" max="13313" width="16.125" customWidth="1"/>
    <col min="13314" max="13314" width="25.75" customWidth="1"/>
    <col min="13315" max="13320" width="16.125" customWidth="1"/>
    <col min="13321" max="13562" width="9.125" customWidth="1"/>
    <col min="13563" max="13563" width="29.75" customWidth="1"/>
    <col min="13564" max="13569" width="16.125" customWidth="1"/>
    <col min="13570" max="13570" width="25.75" customWidth="1"/>
    <col min="13571" max="13576" width="16.125" customWidth="1"/>
    <col min="13577" max="13818" width="9.125" customWidth="1"/>
    <col min="13819" max="13819" width="29.75" customWidth="1"/>
    <col min="13820" max="13825" width="16.125" customWidth="1"/>
    <col min="13826" max="13826" width="25.75" customWidth="1"/>
    <col min="13827" max="13832" width="16.125" customWidth="1"/>
    <col min="13833" max="14074" width="9.125" customWidth="1"/>
    <col min="14075" max="14075" width="29.75" customWidth="1"/>
    <col min="14076" max="14081" width="16.125" customWidth="1"/>
    <col min="14082" max="14082" width="25.75" customWidth="1"/>
    <col min="14083" max="14088" width="16.125" customWidth="1"/>
    <col min="14089" max="14330" width="9.125" customWidth="1"/>
    <col min="14331" max="14331" width="29.75" customWidth="1"/>
    <col min="14332" max="14337" width="16.125" customWidth="1"/>
    <col min="14338" max="14338" width="25.75" customWidth="1"/>
    <col min="14339" max="14344" width="16.125" customWidth="1"/>
    <col min="14345" max="14586" width="9.125" customWidth="1"/>
    <col min="14587" max="14587" width="29.75" customWidth="1"/>
    <col min="14588" max="14593" width="16.125" customWidth="1"/>
    <col min="14594" max="14594" width="25.75" customWidth="1"/>
    <col min="14595" max="14600" width="16.125" customWidth="1"/>
    <col min="14601" max="14842" width="9.125" customWidth="1"/>
    <col min="14843" max="14843" width="29.75" customWidth="1"/>
    <col min="14844" max="14849" width="16.125" customWidth="1"/>
    <col min="14850" max="14850" width="25.75" customWidth="1"/>
    <col min="14851" max="14856" width="16.125" customWidth="1"/>
    <col min="14857" max="15098" width="9.125" customWidth="1"/>
    <col min="15099" max="15099" width="29.75" customWidth="1"/>
    <col min="15100" max="15105" width="16.125" customWidth="1"/>
    <col min="15106" max="15106" width="25.75" customWidth="1"/>
    <col min="15107" max="15112" width="16.125" customWidth="1"/>
    <col min="15113" max="15354" width="9.125" customWidth="1"/>
    <col min="15355" max="15355" width="29.75" customWidth="1"/>
    <col min="15356" max="15361" width="16.125" customWidth="1"/>
    <col min="15362" max="15362" width="25.75" customWidth="1"/>
    <col min="15363" max="15368" width="16.125" customWidth="1"/>
    <col min="15369" max="15610" width="9.125" customWidth="1"/>
    <col min="15611" max="15611" width="29.75" customWidth="1"/>
    <col min="15612" max="15617" width="16.125" customWidth="1"/>
    <col min="15618" max="15618" width="25.75" customWidth="1"/>
    <col min="15619" max="15624" width="16.125" customWidth="1"/>
    <col min="15625" max="15866" width="9.125" customWidth="1"/>
    <col min="15867" max="15867" width="29.75" customWidth="1"/>
    <col min="15868" max="15873" width="16.125" customWidth="1"/>
    <col min="15874" max="15874" width="25.75" customWidth="1"/>
    <col min="15875" max="15880" width="16.125" customWidth="1"/>
    <col min="15881" max="16122" width="9.125" customWidth="1"/>
    <col min="16123" max="16123" width="29.75" customWidth="1"/>
    <col min="16124" max="16129" width="16.125" customWidth="1"/>
    <col min="16130" max="16130" width="25.75" customWidth="1"/>
    <col min="16131" max="16136" width="16.125" customWidth="1"/>
    <col min="16137" max="16378" width="9.125" customWidth="1"/>
  </cols>
  <sheetData>
    <row r="1" s="88" customFormat="1" ht="33.95" customHeight="1" spans="1:8">
      <c r="A1" s="63" t="s">
        <v>8</v>
      </c>
      <c r="B1" s="63"/>
      <c r="C1" s="63"/>
      <c r="D1" s="63"/>
      <c r="E1" s="63"/>
      <c r="F1" s="63"/>
      <c r="G1" s="63"/>
      <c r="H1" s="63"/>
    </row>
    <row r="2" s="88" customFormat="1" ht="16.9" customHeight="1" spans="1:8">
      <c r="A2" s="24" t="s">
        <v>134</v>
      </c>
      <c r="B2" s="24"/>
      <c r="C2" s="24"/>
      <c r="D2" s="24"/>
      <c r="E2" s="24"/>
      <c r="F2" s="24"/>
      <c r="G2" s="24"/>
      <c r="H2" s="24"/>
    </row>
    <row r="3" s="88" customFormat="1" ht="16.9" customHeight="1" spans="1:8">
      <c r="A3" s="24" t="s">
        <v>79</v>
      </c>
      <c r="B3" s="24"/>
      <c r="C3" s="24"/>
      <c r="D3" s="24"/>
      <c r="E3" s="24"/>
      <c r="F3" s="24"/>
      <c r="G3" s="24"/>
      <c r="H3" s="24"/>
    </row>
    <row r="4" s="88" customFormat="1" ht="41.45" customHeight="1" spans="1:8">
      <c r="A4" s="25" t="s">
        <v>80</v>
      </c>
      <c r="B4" s="25" t="s">
        <v>135</v>
      </c>
      <c r="C4" s="25" t="s">
        <v>136</v>
      </c>
      <c r="D4" s="25" t="s">
        <v>137</v>
      </c>
      <c r="E4" s="25" t="s">
        <v>80</v>
      </c>
      <c r="F4" s="25" t="s">
        <v>135</v>
      </c>
      <c r="G4" s="25" t="s">
        <v>136</v>
      </c>
      <c r="H4" s="25" t="s">
        <v>137</v>
      </c>
    </row>
    <row r="5" s="88" customFormat="1" ht="16.35" customHeight="1" spans="1:8">
      <c r="A5" s="26" t="s">
        <v>84</v>
      </c>
      <c r="B5" s="28">
        <v>51854</v>
      </c>
      <c r="C5" s="28">
        <v>51854</v>
      </c>
      <c r="D5" s="28"/>
      <c r="E5" s="26" t="s">
        <v>85</v>
      </c>
      <c r="F5" s="28">
        <v>301</v>
      </c>
      <c r="G5" s="28">
        <v>301</v>
      </c>
      <c r="H5" s="28"/>
    </row>
    <row r="6" s="88" customFormat="1" ht="16.35" customHeight="1" spans="1:8">
      <c r="A6" s="26" t="s">
        <v>86</v>
      </c>
      <c r="B6" s="28">
        <v>14950</v>
      </c>
      <c r="C6" s="28">
        <v>14950</v>
      </c>
      <c r="D6" s="28"/>
      <c r="E6" s="26" t="s">
        <v>87</v>
      </c>
      <c r="F6" s="28">
        <v>0</v>
      </c>
      <c r="G6" s="28">
        <v>0</v>
      </c>
      <c r="H6" s="28"/>
    </row>
    <row r="7" s="88" customFormat="1" ht="16.35" customHeight="1" spans="1:8">
      <c r="A7" s="26" t="s">
        <v>88</v>
      </c>
      <c r="B7" s="28">
        <v>4045</v>
      </c>
      <c r="C7" s="28">
        <v>4045</v>
      </c>
      <c r="D7" s="28"/>
      <c r="E7" s="26" t="s">
        <v>89</v>
      </c>
      <c r="F7" s="28">
        <v>0</v>
      </c>
      <c r="G7" s="28">
        <v>0</v>
      </c>
      <c r="H7" s="28"/>
    </row>
    <row r="8" s="88" customFormat="1" ht="16.35" customHeight="1" spans="1:8">
      <c r="A8" s="26" t="s">
        <v>90</v>
      </c>
      <c r="B8" s="28">
        <v>736</v>
      </c>
      <c r="C8" s="28">
        <v>736</v>
      </c>
      <c r="D8" s="28"/>
      <c r="E8" s="26" t="s">
        <v>91</v>
      </c>
      <c r="F8" s="28">
        <v>0</v>
      </c>
      <c r="G8" s="28">
        <v>0</v>
      </c>
      <c r="H8" s="28"/>
    </row>
    <row r="9" s="88" customFormat="1" ht="16.35" customHeight="1" spans="1:8">
      <c r="A9" s="26" t="s">
        <v>92</v>
      </c>
      <c r="B9" s="28">
        <v>91</v>
      </c>
      <c r="C9" s="28">
        <v>91</v>
      </c>
      <c r="D9" s="28"/>
      <c r="E9" s="26" t="s">
        <v>93</v>
      </c>
      <c r="F9" s="28">
        <v>6735</v>
      </c>
      <c r="G9" s="28">
        <v>6735</v>
      </c>
      <c r="H9" s="28"/>
    </row>
    <row r="10" s="88" customFormat="1" ht="16.35" customHeight="1" spans="1:8">
      <c r="A10" s="26" t="s">
        <v>94</v>
      </c>
      <c r="B10" s="28">
        <v>2304</v>
      </c>
      <c r="C10" s="28">
        <v>2304</v>
      </c>
      <c r="D10" s="28"/>
      <c r="E10" s="26" t="s">
        <v>95</v>
      </c>
      <c r="F10" s="28">
        <v>110</v>
      </c>
      <c r="G10" s="28">
        <v>110</v>
      </c>
      <c r="H10" s="28"/>
    </row>
    <row r="11" s="88" customFormat="1" ht="16.35" customHeight="1" spans="1:8">
      <c r="A11" s="26" t="s">
        <v>96</v>
      </c>
      <c r="B11" s="28">
        <v>887</v>
      </c>
      <c r="C11" s="28">
        <v>887</v>
      </c>
      <c r="D11" s="28"/>
      <c r="E11" s="26" t="s">
        <v>97</v>
      </c>
      <c r="F11" s="28">
        <v>0</v>
      </c>
      <c r="G11" s="28">
        <v>0</v>
      </c>
      <c r="H11" s="28"/>
    </row>
    <row r="12" s="88" customFormat="1" ht="16.35" customHeight="1" spans="1:8">
      <c r="A12" s="26" t="s">
        <v>98</v>
      </c>
      <c r="B12" s="28">
        <v>750</v>
      </c>
      <c r="C12" s="28">
        <v>750</v>
      </c>
      <c r="D12" s="28"/>
      <c r="E12" s="26" t="s">
        <v>99</v>
      </c>
      <c r="F12" s="28">
        <v>2512</v>
      </c>
      <c r="G12" s="28">
        <v>2512</v>
      </c>
      <c r="H12" s="28"/>
    </row>
    <row r="13" s="88" customFormat="1" ht="16.35" customHeight="1" spans="1:8">
      <c r="A13" s="26" t="s">
        <v>100</v>
      </c>
      <c r="B13" s="28">
        <v>3118</v>
      </c>
      <c r="C13" s="28">
        <v>3118</v>
      </c>
      <c r="D13" s="28"/>
      <c r="E13" s="26" t="s">
        <v>101</v>
      </c>
      <c r="F13" s="28">
        <v>1193</v>
      </c>
      <c r="G13" s="28">
        <v>1193</v>
      </c>
      <c r="H13" s="28"/>
    </row>
    <row r="14" s="88" customFormat="1" ht="16.35" customHeight="1" spans="1:8">
      <c r="A14" s="26" t="s">
        <v>102</v>
      </c>
      <c r="B14" s="28">
        <v>16527</v>
      </c>
      <c r="C14" s="28">
        <v>16527</v>
      </c>
      <c r="D14" s="28"/>
      <c r="E14" s="26" t="s">
        <v>103</v>
      </c>
      <c r="F14" s="28">
        <v>361</v>
      </c>
      <c r="G14" s="28">
        <v>361</v>
      </c>
      <c r="H14" s="28"/>
    </row>
    <row r="15" s="88" customFormat="1" ht="16.35" customHeight="1" spans="1:8">
      <c r="A15" s="26" t="s">
        <v>104</v>
      </c>
      <c r="B15" s="28">
        <v>22</v>
      </c>
      <c r="C15" s="28">
        <v>22</v>
      </c>
      <c r="D15" s="28"/>
      <c r="E15" s="26" t="s">
        <v>105</v>
      </c>
      <c r="F15" s="28">
        <v>22141</v>
      </c>
      <c r="G15" s="28">
        <v>22141</v>
      </c>
      <c r="H15" s="28"/>
    </row>
    <row r="16" s="88" customFormat="1" ht="16.35" customHeight="1" spans="1:8">
      <c r="A16" s="26" t="s">
        <v>106</v>
      </c>
      <c r="B16" s="28">
        <v>1974</v>
      </c>
      <c r="C16" s="28">
        <v>1974</v>
      </c>
      <c r="D16" s="28"/>
      <c r="E16" s="26" t="s">
        <v>107</v>
      </c>
      <c r="F16" s="28">
        <v>0</v>
      </c>
      <c r="G16" s="28">
        <v>0</v>
      </c>
      <c r="H16" s="28"/>
    </row>
    <row r="17" s="88" customFormat="1" ht="16.35" customHeight="1" spans="1:8">
      <c r="A17" s="26" t="s">
        <v>108</v>
      </c>
      <c r="B17" s="28">
        <v>6441</v>
      </c>
      <c r="C17" s="28">
        <v>6441</v>
      </c>
      <c r="D17" s="28"/>
      <c r="E17" s="26" t="s">
        <v>109</v>
      </c>
      <c r="F17" s="28">
        <v>0</v>
      </c>
      <c r="G17" s="28">
        <v>0</v>
      </c>
      <c r="H17" s="28"/>
    </row>
    <row r="18" s="88" customFormat="1" ht="16.35" customHeight="1" spans="1:8">
      <c r="A18" s="26" t="s">
        <v>110</v>
      </c>
      <c r="B18" s="28">
        <v>0</v>
      </c>
      <c r="C18" s="28">
        <v>0</v>
      </c>
      <c r="D18" s="28"/>
      <c r="E18" s="26" t="s">
        <v>111</v>
      </c>
      <c r="F18" s="28">
        <v>4809</v>
      </c>
      <c r="G18" s="28">
        <v>4809</v>
      </c>
      <c r="H18" s="28"/>
    </row>
    <row r="19" s="88" customFormat="1" ht="15.6" customHeight="1" spans="1:8">
      <c r="A19" s="26" t="s">
        <v>112</v>
      </c>
      <c r="B19" s="28">
        <v>9</v>
      </c>
      <c r="C19" s="28">
        <v>9</v>
      </c>
      <c r="D19" s="28"/>
      <c r="E19" s="26" t="s">
        <v>113</v>
      </c>
      <c r="F19" s="28">
        <v>0</v>
      </c>
      <c r="G19" s="28">
        <v>0</v>
      </c>
      <c r="H19" s="28"/>
    </row>
    <row r="20" s="88" customFormat="1" ht="16.35" customHeight="1" spans="1:8">
      <c r="A20" s="26" t="s">
        <v>114</v>
      </c>
      <c r="B20" s="28">
        <v>0</v>
      </c>
      <c r="C20" s="28">
        <v>0</v>
      </c>
      <c r="D20" s="28"/>
      <c r="E20" s="26" t="s">
        <v>115</v>
      </c>
      <c r="F20" s="28">
        <v>0</v>
      </c>
      <c r="G20" s="28">
        <v>0</v>
      </c>
      <c r="H20" s="28"/>
    </row>
    <row r="21" s="88" customFormat="1" ht="16.35" customHeight="1" spans="1:8">
      <c r="A21" s="26" t="s">
        <v>116</v>
      </c>
      <c r="B21" s="28">
        <v>10060</v>
      </c>
      <c r="C21" s="28">
        <v>10060</v>
      </c>
      <c r="D21" s="28"/>
      <c r="E21" s="26" t="s">
        <v>117</v>
      </c>
      <c r="F21" s="28">
        <v>0</v>
      </c>
      <c r="G21" s="28">
        <v>0</v>
      </c>
      <c r="H21" s="28"/>
    </row>
    <row r="22" s="88" customFormat="1" ht="16.35" customHeight="1" spans="1:8">
      <c r="A22" s="26" t="s">
        <v>118</v>
      </c>
      <c r="B22" s="28">
        <v>1359</v>
      </c>
      <c r="C22" s="28">
        <v>1359</v>
      </c>
      <c r="D22" s="28"/>
      <c r="E22" s="26" t="s">
        <v>119</v>
      </c>
      <c r="F22" s="28">
        <v>0</v>
      </c>
      <c r="G22" s="28">
        <v>0</v>
      </c>
      <c r="H22" s="28"/>
    </row>
    <row r="23" s="88" customFormat="1" ht="16.35" customHeight="1" spans="1:8">
      <c r="A23" s="26" t="s">
        <v>120</v>
      </c>
      <c r="B23" s="28">
        <v>39</v>
      </c>
      <c r="C23" s="28">
        <v>39</v>
      </c>
      <c r="D23" s="28"/>
      <c r="E23" s="26" t="s">
        <v>121</v>
      </c>
      <c r="F23" s="28">
        <v>11400</v>
      </c>
      <c r="G23" s="28">
        <v>11400</v>
      </c>
      <c r="H23" s="28"/>
    </row>
    <row r="24" s="88" customFormat="1" ht="16.35" customHeight="1" spans="1:8">
      <c r="A24" s="26" t="s">
        <v>122</v>
      </c>
      <c r="B24" s="28">
        <v>1</v>
      </c>
      <c r="C24" s="28">
        <v>1</v>
      </c>
      <c r="D24" s="28"/>
      <c r="E24" s="26" t="s">
        <v>123</v>
      </c>
      <c r="F24" s="28">
        <v>0</v>
      </c>
      <c r="G24" s="28">
        <v>0</v>
      </c>
      <c r="H24" s="28"/>
    </row>
    <row r="25" s="88" customFormat="1" ht="16.35" customHeight="1" spans="1:8">
      <c r="A25" s="26" t="s">
        <v>124</v>
      </c>
      <c r="B25" s="28">
        <v>142</v>
      </c>
      <c r="C25" s="28">
        <v>142</v>
      </c>
      <c r="D25" s="28"/>
      <c r="E25" s="26" t="s">
        <v>125</v>
      </c>
      <c r="F25" s="28">
        <v>0</v>
      </c>
      <c r="G25" s="28">
        <v>0</v>
      </c>
      <c r="H25" s="28"/>
    </row>
    <row r="26" s="88" customFormat="1" ht="16.35" customHeight="1" spans="1:8">
      <c r="A26" s="26" t="s">
        <v>126</v>
      </c>
      <c r="B26" s="28">
        <v>2271</v>
      </c>
      <c r="C26" s="28">
        <v>2271</v>
      </c>
      <c r="D26" s="28"/>
      <c r="E26" s="26" t="s">
        <v>138</v>
      </c>
      <c r="F26" s="28">
        <v>9</v>
      </c>
      <c r="G26" s="28">
        <v>9</v>
      </c>
      <c r="H26" s="28"/>
    </row>
    <row r="27" s="88" customFormat="1" ht="16.35" customHeight="1" spans="1:8">
      <c r="A27" s="26" t="s">
        <v>128</v>
      </c>
      <c r="B27" s="28">
        <v>6248</v>
      </c>
      <c r="C27" s="28">
        <v>6248</v>
      </c>
      <c r="D27" s="28"/>
      <c r="E27" s="26" t="s">
        <v>139</v>
      </c>
      <c r="F27" s="28">
        <v>152</v>
      </c>
      <c r="G27" s="28">
        <v>152</v>
      </c>
      <c r="H27" s="28"/>
    </row>
    <row r="28" s="88" customFormat="1" ht="16.35" customHeight="1" spans="1:8">
      <c r="A28" s="26"/>
      <c r="B28" s="28"/>
      <c r="C28" s="28"/>
      <c r="D28" s="28"/>
      <c r="E28" s="26" t="s">
        <v>140</v>
      </c>
      <c r="F28" s="28">
        <v>0</v>
      </c>
      <c r="G28" s="28">
        <v>0</v>
      </c>
      <c r="H28" s="28"/>
    </row>
    <row r="29" s="88" customFormat="1" ht="16.35" customHeight="1" spans="1:8">
      <c r="A29" s="25" t="s">
        <v>132</v>
      </c>
      <c r="B29" s="28">
        <v>61914</v>
      </c>
      <c r="C29" s="28">
        <v>61914</v>
      </c>
      <c r="D29" s="28"/>
      <c r="E29" s="25" t="s">
        <v>133</v>
      </c>
      <c r="F29" s="28">
        <v>49723</v>
      </c>
      <c r="G29" s="28">
        <v>49723</v>
      </c>
      <c r="H29" s="28"/>
    </row>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695"/>
  <sheetViews>
    <sheetView showGridLines="0" showZeros="0" workbookViewId="0">
      <selection activeCell="E9" sqref="E9"/>
    </sheetView>
  </sheetViews>
  <sheetFormatPr defaultColWidth="9.10833333333333" defaultRowHeight="14.25" outlineLevelCol="2"/>
  <cols>
    <col min="1" max="1" width="11.125" style="54" customWidth="1"/>
    <col min="2" max="2" width="59" style="54" customWidth="1"/>
    <col min="3" max="3" width="25" style="55" customWidth="1"/>
    <col min="4" max="256" width="9.10833333333333" style="55" customWidth="1"/>
    <col min="257" max="257" width="54.6666666666667" style="55" customWidth="1"/>
    <col min="258" max="258" width="20.6666666666667" style="55" customWidth="1"/>
    <col min="259" max="512" width="9.10833333333333" style="55" customWidth="1"/>
    <col min="513" max="513" width="54.6666666666667" style="55" customWidth="1"/>
    <col min="514" max="514" width="20.6666666666667" style="55" customWidth="1"/>
    <col min="515" max="768" width="9.10833333333333" style="55" customWidth="1"/>
    <col min="769" max="769" width="54.6666666666667" style="55" customWidth="1"/>
    <col min="770" max="770" width="20.6666666666667" style="55" customWidth="1"/>
    <col min="771" max="1024" width="9.10833333333333" style="55" customWidth="1"/>
    <col min="1025" max="1025" width="54.6666666666667" style="55" customWidth="1"/>
    <col min="1026" max="1026" width="20.6666666666667" style="55" customWidth="1"/>
    <col min="1027" max="1280" width="9.10833333333333" style="55" customWidth="1"/>
    <col min="1281" max="1281" width="54.6666666666667" style="55" customWidth="1"/>
    <col min="1282" max="1282" width="20.6666666666667" style="55" customWidth="1"/>
    <col min="1283" max="1536" width="9.10833333333333" style="55" customWidth="1"/>
    <col min="1537" max="1537" width="54.6666666666667" style="55" customWidth="1"/>
    <col min="1538" max="1538" width="20.6666666666667" style="55" customWidth="1"/>
    <col min="1539" max="1792" width="9.10833333333333" style="55" customWidth="1"/>
    <col min="1793" max="1793" width="54.6666666666667" style="55" customWidth="1"/>
    <col min="1794" max="1794" width="20.6666666666667" style="55" customWidth="1"/>
    <col min="1795" max="2048" width="9.10833333333333" style="55" customWidth="1"/>
    <col min="2049" max="2049" width="54.6666666666667" style="55" customWidth="1"/>
    <col min="2050" max="2050" width="20.6666666666667" style="55" customWidth="1"/>
    <col min="2051" max="2304" width="9.10833333333333" style="55" customWidth="1"/>
    <col min="2305" max="2305" width="54.6666666666667" style="55" customWidth="1"/>
    <col min="2306" max="2306" width="20.6666666666667" style="55" customWidth="1"/>
    <col min="2307" max="2560" width="9.10833333333333" style="55" customWidth="1"/>
    <col min="2561" max="2561" width="54.6666666666667" style="55" customWidth="1"/>
    <col min="2562" max="2562" width="20.6666666666667" style="55" customWidth="1"/>
    <col min="2563" max="2816" width="9.10833333333333" style="55" customWidth="1"/>
    <col min="2817" max="2817" width="54.6666666666667" style="55" customWidth="1"/>
    <col min="2818" max="2818" width="20.6666666666667" style="55" customWidth="1"/>
    <col min="2819" max="3072" width="9.10833333333333" style="55" customWidth="1"/>
    <col min="3073" max="3073" width="54.6666666666667" style="55" customWidth="1"/>
    <col min="3074" max="3074" width="20.6666666666667" style="55" customWidth="1"/>
    <col min="3075" max="3328" width="9.10833333333333" style="55" customWidth="1"/>
    <col min="3329" max="3329" width="54.6666666666667" style="55" customWidth="1"/>
    <col min="3330" max="3330" width="20.6666666666667" style="55" customWidth="1"/>
    <col min="3331" max="3584" width="9.10833333333333" style="55" customWidth="1"/>
    <col min="3585" max="3585" width="54.6666666666667" style="55" customWidth="1"/>
    <col min="3586" max="3586" width="20.6666666666667" style="55" customWidth="1"/>
    <col min="3587" max="3840" width="9.10833333333333" style="55" customWidth="1"/>
    <col min="3841" max="3841" width="54.6666666666667" style="55" customWidth="1"/>
    <col min="3842" max="3842" width="20.6666666666667" style="55" customWidth="1"/>
    <col min="3843" max="4096" width="9.10833333333333" style="55" customWidth="1"/>
    <col min="4097" max="4097" width="54.6666666666667" style="55" customWidth="1"/>
    <col min="4098" max="4098" width="20.6666666666667" style="55" customWidth="1"/>
    <col min="4099" max="4352" width="9.10833333333333" style="55" customWidth="1"/>
    <col min="4353" max="4353" width="54.6666666666667" style="55" customWidth="1"/>
    <col min="4354" max="4354" width="20.6666666666667" style="55" customWidth="1"/>
    <col min="4355" max="4608" width="9.10833333333333" style="55" customWidth="1"/>
    <col min="4609" max="4609" width="54.6666666666667" style="55" customWidth="1"/>
    <col min="4610" max="4610" width="20.6666666666667" style="55" customWidth="1"/>
    <col min="4611" max="4864" width="9.10833333333333" style="55" customWidth="1"/>
    <col min="4865" max="4865" width="54.6666666666667" style="55" customWidth="1"/>
    <col min="4866" max="4866" width="20.6666666666667" style="55" customWidth="1"/>
    <col min="4867" max="5120" width="9.10833333333333" style="55" customWidth="1"/>
    <col min="5121" max="5121" width="54.6666666666667" style="55" customWidth="1"/>
    <col min="5122" max="5122" width="20.6666666666667" style="55" customWidth="1"/>
    <col min="5123" max="5376" width="9.10833333333333" style="55" customWidth="1"/>
    <col min="5377" max="5377" width="54.6666666666667" style="55" customWidth="1"/>
    <col min="5378" max="5378" width="20.6666666666667" style="55" customWidth="1"/>
    <col min="5379" max="5632" width="9.10833333333333" style="55" customWidth="1"/>
    <col min="5633" max="5633" width="54.6666666666667" style="55" customWidth="1"/>
    <col min="5634" max="5634" width="20.6666666666667" style="55" customWidth="1"/>
    <col min="5635" max="5888" width="9.10833333333333" style="55" customWidth="1"/>
    <col min="5889" max="5889" width="54.6666666666667" style="55" customWidth="1"/>
    <col min="5890" max="5890" width="20.6666666666667" style="55" customWidth="1"/>
    <col min="5891" max="6144" width="9.10833333333333" style="55" customWidth="1"/>
    <col min="6145" max="6145" width="54.6666666666667" style="55" customWidth="1"/>
    <col min="6146" max="6146" width="20.6666666666667" style="55" customWidth="1"/>
    <col min="6147" max="6400" width="9.10833333333333" style="55" customWidth="1"/>
    <col min="6401" max="6401" width="54.6666666666667" style="55" customWidth="1"/>
    <col min="6402" max="6402" width="20.6666666666667" style="55" customWidth="1"/>
    <col min="6403" max="6656" width="9.10833333333333" style="55" customWidth="1"/>
    <col min="6657" max="6657" width="54.6666666666667" style="55" customWidth="1"/>
    <col min="6658" max="6658" width="20.6666666666667" style="55" customWidth="1"/>
    <col min="6659" max="6912" width="9.10833333333333" style="55" customWidth="1"/>
    <col min="6913" max="6913" width="54.6666666666667" style="55" customWidth="1"/>
    <col min="6914" max="6914" width="20.6666666666667" style="55" customWidth="1"/>
    <col min="6915" max="7168" width="9.10833333333333" style="55" customWidth="1"/>
    <col min="7169" max="7169" width="54.6666666666667" style="55" customWidth="1"/>
    <col min="7170" max="7170" width="20.6666666666667" style="55" customWidth="1"/>
    <col min="7171" max="7424" width="9.10833333333333" style="55" customWidth="1"/>
    <col min="7425" max="7425" width="54.6666666666667" style="55" customWidth="1"/>
    <col min="7426" max="7426" width="20.6666666666667" style="55" customWidth="1"/>
    <col min="7427" max="7680" width="9.10833333333333" style="55" customWidth="1"/>
    <col min="7681" max="7681" width="54.6666666666667" style="55" customWidth="1"/>
    <col min="7682" max="7682" width="20.6666666666667" style="55" customWidth="1"/>
    <col min="7683" max="7936" width="9.10833333333333" style="55" customWidth="1"/>
    <col min="7937" max="7937" width="54.6666666666667" style="55" customWidth="1"/>
    <col min="7938" max="7938" width="20.6666666666667" style="55" customWidth="1"/>
    <col min="7939" max="8192" width="9.10833333333333" style="55" customWidth="1"/>
    <col min="8193" max="8193" width="54.6666666666667" style="55" customWidth="1"/>
    <col min="8194" max="8194" width="20.6666666666667" style="55" customWidth="1"/>
    <col min="8195" max="8448" width="9.10833333333333" style="55" customWidth="1"/>
    <col min="8449" max="8449" width="54.6666666666667" style="55" customWidth="1"/>
    <col min="8450" max="8450" width="20.6666666666667" style="55" customWidth="1"/>
    <col min="8451" max="8704" width="9.10833333333333" style="55" customWidth="1"/>
    <col min="8705" max="8705" width="54.6666666666667" style="55" customWidth="1"/>
    <col min="8706" max="8706" width="20.6666666666667" style="55" customWidth="1"/>
    <col min="8707" max="8960" width="9.10833333333333" style="55" customWidth="1"/>
    <col min="8961" max="8961" width="54.6666666666667" style="55" customWidth="1"/>
    <col min="8962" max="8962" width="20.6666666666667" style="55" customWidth="1"/>
    <col min="8963" max="9216" width="9.10833333333333" style="55" customWidth="1"/>
    <col min="9217" max="9217" width="54.6666666666667" style="55" customWidth="1"/>
    <col min="9218" max="9218" width="20.6666666666667" style="55" customWidth="1"/>
    <col min="9219" max="9472" width="9.10833333333333" style="55" customWidth="1"/>
    <col min="9473" max="9473" width="54.6666666666667" style="55" customWidth="1"/>
    <col min="9474" max="9474" width="20.6666666666667" style="55" customWidth="1"/>
    <col min="9475" max="9728" width="9.10833333333333" style="55" customWidth="1"/>
    <col min="9729" max="9729" width="54.6666666666667" style="55" customWidth="1"/>
    <col min="9730" max="9730" width="20.6666666666667" style="55" customWidth="1"/>
    <col min="9731" max="9984" width="9.10833333333333" style="55" customWidth="1"/>
    <col min="9985" max="9985" width="54.6666666666667" style="55" customWidth="1"/>
    <col min="9986" max="9986" width="20.6666666666667" style="55" customWidth="1"/>
    <col min="9987" max="10240" width="9.10833333333333" style="55" customWidth="1"/>
    <col min="10241" max="10241" width="54.6666666666667" style="55" customWidth="1"/>
    <col min="10242" max="10242" width="20.6666666666667" style="55" customWidth="1"/>
    <col min="10243" max="10496" width="9.10833333333333" style="55" customWidth="1"/>
    <col min="10497" max="10497" width="54.6666666666667" style="55" customWidth="1"/>
    <col min="10498" max="10498" width="20.6666666666667" style="55" customWidth="1"/>
    <col min="10499" max="10752" width="9.10833333333333" style="55" customWidth="1"/>
    <col min="10753" max="10753" width="54.6666666666667" style="55" customWidth="1"/>
    <col min="10754" max="10754" width="20.6666666666667" style="55" customWidth="1"/>
    <col min="10755" max="11008" width="9.10833333333333" style="55" customWidth="1"/>
    <col min="11009" max="11009" width="54.6666666666667" style="55" customWidth="1"/>
    <col min="11010" max="11010" width="20.6666666666667" style="55" customWidth="1"/>
    <col min="11011" max="11264" width="9.10833333333333" style="55" customWidth="1"/>
    <col min="11265" max="11265" width="54.6666666666667" style="55" customWidth="1"/>
    <col min="11266" max="11266" width="20.6666666666667" style="55" customWidth="1"/>
    <col min="11267" max="11520" width="9.10833333333333" style="55" customWidth="1"/>
    <col min="11521" max="11521" width="54.6666666666667" style="55" customWidth="1"/>
    <col min="11522" max="11522" width="20.6666666666667" style="55" customWidth="1"/>
    <col min="11523" max="11776" width="9.10833333333333" style="55" customWidth="1"/>
    <col min="11777" max="11777" width="54.6666666666667" style="55" customWidth="1"/>
    <col min="11778" max="11778" width="20.6666666666667" style="55" customWidth="1"/>
    <col min="11779" max="12032" width="9.10833333333333" style="55" customWidth="1"/>
    <col min="12033" max="12033" width="54.6666666666667" style="55" customWidth="1"/>
    <col min="12034" max="12034" width="20.6666666666667" style="55" customWidth="1"/>
    <col min="12035" max="12288" width="9.10833333333333" style="55" customWidth="1"/>
    <col min="12289" max="12289" width="54.6666666666667" style="55" customWidth="1"/>
    <col min="12290" max="12290" width="20.6666666666667" style="55" customWidth="1"/>
    <col min="12291" max="12544" width="9.10833333333333" style="55" customWidth="1"/>
    <col min="12545" max="12545" width="54.6666666666667" style="55" customWidth="1"/>
    <col min="12546" max="12546" width="20.6666666666667" style="55" customWidth="1"/>
    <col min="12547" max="12800" width="9.10833333333333" style="55" customWidth="1"/>
    <col min="12801" max="12801" width="54.6666666666667" style="55" customWidth="1"/>
    <col min="12802" max="12802" width="20.6666666666667" style="55" customWidth="1"/>
    <col min="12803" max="13056" width="9.10833333333333" style="55" customWidth="1"/>
    <col min="13057" max="13057" width="54.6666666666667" style="55" customWidth="1"/>
    <col min="13058" max="13058" width="20.6666666666667" style="55" customWidth="1"/>
    <col min="13059" max="13312" width="9.10833333333333" style="55" customWidth="1"/>
    <col min="13313" max="13313" width="54.6666666666667" style="55" customWidth="1"/>
    <col min="13314" max="13314" width="20.6666666666667" style="55" customWidth="1"/>
    <col min="13315" max="13568" width="9.10833333333333" style="55" customWidth="1"/>
    <col min="13569" max="13569" width="54.6666666666667" style="55" customWidth="1"/>
    <col min="13570" max="13570" width="20.6666666666667" style="55" customWidth="1"/>
    <col min="13571" max="13824" width="9.10833333333333" style="55" customWidth="1"/>
    <col min="13825" max="13825" width="54.6666666666667" style="55" customWidth="1"/>
    <col min="13826" max="13826" width="20.6666666666667" style="55" customWidth="1"/>
    <col min="13827" max="14080" width="9.10833333333333" style="55" customWidth="1"/>
    <col min="14081" max="14081" width="54.6666666666667" style="55" customWidth="1"/>
    <col min="14082" max="14082" width="20.6666666666667" style="55" customWidth="1"/>
    <col min="14083" max="14336" width="9.10833333333333" style="55" customWidth="1"/>
    <col min="14337" max="14337" width="54.6666666666667" style="55" customWidth="1"/>
    <col min="14338" max="14338" width="20.6666666666667" style="55" customWidth="1"/>
    <col min="14339" max="14592" width="9.10833333333333" style="55" customWidth="1"/>
    <col min="14593" max="14593" width="54.6666666666667" style="55" customWidth="1"/>
    <col min="14594" max="14594" width="20.6666666666667" style="55" customWidth="1"/>
    <col min="14595" max="14848" width="9.10833333333333" style="55" customWidth="1"/>
    <col min="14849" max="14849" width="54.6666666666667" style="55" customWidth="1"/>
    <col min="14850" max="14850" width="20.6666666666667" style="55" customWidth="1"/>
    <col min="14851" max="15104" width="9.10833333333333" style="55" customWidth="1"/>
    <col min="15105" max="15105" width="54.6666666666667" style="55" customWidth="1"/>
    <col min="15106" max="15106" width="20.6666666666667" style="55" customWidth="1"/>
    <col min="15107" max="15360" width="9.10833333333333" style="55" customWidth="1"/>
    <col min="15361" max="15361" width="54.6666666666667" style="55" customWidth="1"/>
    <col min="15362" max="15362" width="20.6666666666667" style="55" customWidth="1"/>
    <col min="15363" max="15616" width="9.10833333333333" style="55" customWidth="1"/>
    <col min="15617" max="15617" width="54.6666666666667" style="55" customWidth="1"/>
    <col min="15618" max="15618" width="20.6666666666667" style="55" customWidth="1"/>
    <col min="15619" max="15872" width="9.10833333333333" style="55" customWidth="1"/>
    <col min="15873" max="15873" width="54.6666666666667" style="55" customWidth="1"/>
    <col min="15874" max="15874" width="20.6666666666667" style="55" customWidth="1"/>
    <col min="15875" max="16128" width="9.10833333333333" style="55" customWidth="1"/>
    <col min="16129" max="16129" width="54.6666666666667" style="55" customWidth="1"/>
    <col min="16130" max="16130" width="20.6666666666667" style="55" customWidth="1"/>
    <col min="16131" max="16384" width="9.10833333333333" style="55" customWidth="1"/>
  </cols>
  <sheetData>
    <row r="1" s="54" customFormat="1" ht="46.5" customHeight="1" spans="1:3">
      <c r="A1" s="160" t="s">
        <v>10</v>
      </c>
      <c r="B1" s="160"/>
      <c r="C1" s="160"/>
    </row>
    <row r="2" s="54" customFormat="1" ht="17.1" customHeight="1" spans="1:3">
      <c r="A2" s="84" t="s">
        <v>141</v>
      </c>
      <c r="B2" s="84"/>
      <c r="C2" s="84"/>
    </row>
    <row r="3" s="54" customFormat="1" ht="17.1" customHeight="1" spans="1:3">
      <c r="A3" s="84" t="s">
        <v>79</v>
      </c>
      <c r="B3" s="84"/>
      <c r="C3" s="84"/>
    </row>
    <row r="4" ht="16" customHeight="1" spans="1:3">
      <c r="A4" s="65" t="s">
        <v>142</v>
      </c>
      <c r="B4" s="65" t="s">
        <v>143</v>
      </c>
      <c r="C4" s="65" t="s">
        <v>83</v>
      </c>
    </row>
    <row r="5" ht="16" customHeight="1" spans="1:3">
      <c r="A5" s="26"/>
      <c r="B5" s="65" t="s">
        <v>144</v>
      </c>
      <c r="C5" s="28">
        <f>SUM(C6,C359)</f>
        <v>61914</v>
      </c>
    </row>
    <row r="6" ht="16" customHeight="1" spans="1:3">
      <c r="A6" s="26">
        <v>101</v>
      </c>
      <c r="B6" s="117" t="s">
        <v>145</v>
      </c>
      <c r="C6" s="28">
        <f>C7+C55+C75+C198+C263+C271+C276+C290+C299+C305+C314+C323+C326+C329+C332+C343+C347+C350+C353+C356</f>
        <v>51854</v>
      </c>
    </row>
    <row r="7" ht="16" customHeight="1" spans="1:3">
      <c r="A7" s="26">
        <v>10101</v>
      </c>
      <c r="B7" s="117" t="s">
        <v>146</v>
      </c>
      <c r="C7" s="28">
        <f>SUM(C8,C33,C37,C40,C52)</f>
        <v>14950</v>
      </c>
    </row>
    <row r="8" ht="16" customHeight="1" spans="1:3">
      <c r="A8" s="26">
        <v>1010101</v>
      </c>
      <c r="B8" s="117" t="s">
        <v>147</v>
      </c>
      <c r="C8" s="28">
        <f>SUM(C9:C32)</f>
        <v>1425</v>
      </c>
    </row>
    <row r="9" ht="16" customHeight="1" spans="1:3">
      <c r="A9" s="26">
        <v>101010101</v>
      </c>
      <c r="B9" s="26" t="s">
        <v>148</v>
      </c>
      <c r="C9" s="68">
        <v>1</v>
      </c>
    </row>
    <row r="10" ht="16" hidden="1" customHeight="1" spans="1:3">
      <c r="A10" s="26">
        <v>101010102</v>
      </c>
      <c r="B10" s="26" t="s">
        <v>149</v>
      </c>
      <c r="C10" s="68">
        <v>0</v>
      </c>
    </row>
    <row r="11" ht="16" customHeight="1" spans="1:3">
      <c r="A11" s="26">
        <v>101010103</v>
      </c>
      <c r="B11" s="26" t="s">
        <v>150</v>
      </c>
      <c r="C11" s="68">
        <v>930</v>
      </c>
    </row>
    <row r="12" ht="16" hidden="1" customHeight="1" spans="1:3">
      <c r="A12" s="26">
        <v>101010104</v>
      </c>
      <c r="B12" s="26" t="s">
        <v>151</v>
      </c>
      <c r="C12" s="68">
        <v>0</v>
      </c>
    </row>
    <row r="13" ht="16" customHeight="1" spans="1:3">
      <c r="A13" s="26">
        <v>101010105</v>
      </c>
      <c r="B13" s="26" t="s">
        <v>152</v>
      </c>
      <c r="C13" s="68">
        <v>7</v>
      </c>
    </row>
    <row r="14" ht="16" customHeight="1" spans="1:3">
      <c r="A14" s="26">
        <v>101010106</v>
      </c>
      <c r="B14" s="26" t="s">
        <v>153</v>
      </c>
      <c r="C14" s="68">
        <v>183</v>
      </c>
    </row>
    <row r="15" ht="16" customHeight="1" spans="1:3">
      <c r="A15" s="26">
        <v>101010119</v>
      </c>
      <c r="B15" s="26" t="s">
        <v>154</v>
      </c>
      <c r="C15" s="68">
        <v>1287</v>
      </c>
    </row>
    <row r="16" ht="16" customHeight="1" spans="1:3">
      <c r="A16" s="26">
        <v>101010120</v>
      </c>
      <c r="B16" s="26" t="s">
        <v>155</v>
      </c>
      <c r="C16" s="68">
        <v>1</v>
      </c>
    </row>
    <row r="17" ht="16" hidden="1" customHeight="1" spans="1:3">
      <c r="A17" s="26">
        <v>101010121</v>
      </c>
      <c r="B17" s="26" t="s">
        <v>156</v>
      </c>
      <c r="C17" s="68">
        <v>0</v>
      </c>
    </row>
    <row r="18" ht="16" hidden="1" customHeight="1" spans="1:3">
      <c r="A18" s="26">
        <v>101010122</v>
      </c>
      <c r="B18" s="26" t="s">
        <v>157</v>
      </c>
      <c r="C18" s="68">
        <v>0</v>
      </c>
    </row>
    <row r="19" ht="16" hidden="1" customHeight="1" spans="1:3">
      <c r="A19" s="26">
        <v>101010125</v>
      </c>
      <c r="B19" s="26" t="s">
        <v>158</v>
      </c>
      <c r="C19" s="68">
        <v>0</v>
      </c>
    </row>
    <row r="20" ht="16" hidden="1" customHeight="1" spans="1:3">
      <c r="A20" s="26">
        <v>101010127</v>
      </c>
      <c r="B20" s="26" t="s">
        <v>159</v>
      </c>
      <c r="C20" s="68">
        <v>0</v>
      </c>
    </row>
    <row r="21" ht="16" customHeight="1" spans="1:3">
      <c r="A21" s="26">
        <v>101010129</v>
      </c>
      <c r="B21" s="26" t="s">
        <v>160</v>
      </c>
      <c r="C21" s="68">
        <v>-49</v>
      </c>
    </row>
    <row r="22" ht="16" hidden="1" customHeight="1" spans="1:3">
      <c r="A22" s="26">
        <v>101010130</v>
      </c>
      <c r="B22" s="26" t="s">
        <v>161</v>
      </c>
      <c r="C22" s="68">
        <v>0</v>
      </c>
    </row>
    <row r="23" ht="16" hidden="1" customHeight="1" spans="1:3">
      <c r="A23" s="26">
        <v>101010131</v>
      </c>
      <c r="B23" s="26" t="s">
        <v>162</v>
      </c>
      <c r="C23" s="68">
        <v>0</v>
      </c>
    </row>
    <row r="24" ht="16" hidden="1" customHeight="1" spans="1:3">
      <c r="A24" s="26">
        <v>101010132</v>
      </c>
      <c r="B24" s="26" t="s">
        <v>163</v>
      </c>
      <c r="C24" s="68">
        <v>0</v>
      </c>
    </row>
    <row r="25" ht="16" hidden="1" customHeight="1" spans="1:3">
      <c r="A25" s="26">
        <v>101010133</v>
      </c>
      <c r="B25" s="26" t="s">
        <v>164</v>
      </c>
      <c r="C25" s="68">
        <v>0</v>
      </c>
    </row>
    <row r="26" ht="16" customHeight="1" spans="1:3">
      <c r="A26" s="26">
        <v>101010136</v>
      </c>
      <c r="B26" s="26" t="s">
        <v>165</v>
      </c>
      <c r="C26" s="68">
        <v>-289</v>
      </c>
    </row>
    <row r="27" ht="16" hidden="1" customHeight="1" spans="1:3">
      <c r="A27" s="26">
        <v>101010137</v>
      </c>
      <c r="B27" s="26" t="s">
        <v>166</v>
      </c>
      <c r="C27" s="68">
        <v>0</v>
      </c>
    </row>
    <row r="28" ht="16" customHeight="1" spans="1:3">
      <c r="A28" s="26">
        <v>101010138</v>
      </c>
      <c r="B28" s="26" t="s">
        <v>167</v>
      </c>
      <c r="C28" s="68">
        <v>-675</v>
      </c>
    </row>
    <row r="29" ht="16" hidden="1" customHeight="1" spans="1:3">
      <c r="A29" s="26">
        <v>101010150</v>
      </c>
      <c r="B29" s="26" t="s">
        <v>168</v>
      </c>
      <c r="C29" s="68">
        <v>0</v>
      </c>
    </row>
    <row r="30" ht="16" customHeight="1" spans="1:3">
      <c r="A30" s="26">
        <v>101010151</v>
      </c>
      <c r="B30" s="26" t="s">
        <v>169</v>
      </c>
      <c r="C30" s="68">
        <v>29</v>
      </c>
    </row>
    <row r="31" ht="16" hidden="1" customHeight="1" spans="1:3">
      <c r="A31" s="26">
        <v>101010152</v>
      </c>
      <c r="B31" s="26" t="s">
        <v>170</v>
      </c>
      <c r="C31" s="68">
        <v>0</v>
      </c>
    </row>
    <row r="32" ht="16" hidden="1" customHeight="1" spans="1:3">
      <c r="A32" s="26">
        <v>101010153</v>
      </c>
      <c r="B32" s="26" t="s">
        <v>171</v>
      </c>
      <c r="C32" s="68">
        <v>0</v>
      </c>
    </row>
    <row r="33" ht="16" hidden="1" customHeight="1" spans="1:3">
      <c r="A33" s="26">
        <v>1010102</v>
      </c>
      <c r="B33" s="117" t="s">
        <v>172</v>
      </c>
      <c r="C33" s="28">
        <f>SUM(C34:C36)</f>
        <v>0</v>
      </c>
    </row>
    <row r="34" ht="16" hidden="1" customHeight="1" spans="1:3">
      <c r="A34" s="26">
        <v>101010201</v>
      </c>
      <c r="B34" s="26" t="s">
        <v>173</v>
      </c>
      <c r="C34" s="68">
        <v>0</v>
      </c>
    </row>
    <row r="35" ht="16" hidden="1" customHeight="1" spans="1:3">
      <c r="A35" s="26">
        <v>101010220</v>
      </c>
      <c r="B35" s="26" t="s">
        <v>174</v>
      </c>
      <c r="C35" s="68">
        <v>0</v>
      </c>
    </row>
    <row r="36" ht="16" hidden="1" customHeight="1" spans="1:3">
      <c r="A36" s="26">
        <v>101010221</v>
      </c>
      <c r="B36" s="26" t="s">
        <v>175</v>
      </c>
      <c r="C36" s="68">
        <v>0</v>
      </c>
    </row>
    <row r="37" ht="16" hidden="1" customHeight="1" spans="1:3">
      <c r="A37" s="26">
        <v>1010103</v>
      </c>
      <c r="B37" s="117" t="s">
        <v>176</v>
      </c>
      <c r="C37" s="28">
        <f>C38+C39</f>
        <v>0</v>
      </c>
    </row>
    <row r="38" ht="16" hidden="1" customHeight="1" spans="1:3">
      <c r="A38" s="26">
        <v>101010301</v>
      </c>
      <c r="B38" s="26" t="s">
        <v>177</v>
      </c>
      <c r="C38" s="68">
        <v>0</v>
      </c>
    </row>
    <row r="39" ht="16" hidden="1" customHeight="1" spans="1:3">
      <c r="A39" s="26">
        <v>101010302</v>
      </c>
      <c r="B39" s="26" t="s">
        <v>178</v>
      </c>
      <c r="C39" s="68">
        <v>0</v>
      </c>
    </row>
    <row r="40" ht="16" customHeight="1" spans="1:3">
      <c r="A40" s="26">
        <v>1010104</v>
      </c>
      <c r="B40" s="117" t="s">
        <v>179</v>
      </c>
      <c r="C40" s="28">
        <f>SUM(C41:C51)</f>
        <v>13525</v>
      </c>
    </row>
    <row r="41" ht="16" customHeight="1" spans="1:3">
      <c r="A41" s="26">
        <v>101010401</v>
      </c>
      <c r="B41" s="26" t="s">
        <v>180</v>
      </c>
      <c r="C41" s="68">
        <v>14263</v>
      </c>
    </row>
    <row r="42" ht="16" hidden="1" customHeight="1" spans="1:3">
      <c r="A42" s="26">
        <v>101010402</v>
      </c>
      <c r="B42" s="26" t="s">
        <v>181</v>
      </c>
      <c r="C42" s="68">
        <v>0</v>
      </c>
    </row>
    <row r="43" ht="16" hidden="1" customHeight="1" spans="1:3">
      <c r="A43" s="26">
        <v>101010403</v>
      </c>
      <c r="B43" s="26" t="s">
        <v>182</v>
      </c>
      <c r="C43" s="68">
        <v>0</v>
      </c>
    </row>
    <row r="44" ht="16" customHeight="1" spans="1:3">
      <c r="A44" s="26">
        <v>101010420</v>
      </c>
      <c r="B44" s="26" t="s">
        <v>183</v>
      </c>
      <c r="C44" s="68">
        <v>3</v>
      </c>
    </row>
    <row r="45" ht="16" hidden="1" customHeight="1" spans="1:3">
      <c r="A45" s="26">
        <v>101010421</v>
      </c>
      <c r="B45" s="26" t="s">
        <v>184</v>
      </c>
      <c r="C45" s="68">
        <v>0</v>
      </c>
    </row>
    <row r="46" ht="16" hidden="1" customHeight="1" spans="1:3">
      <c r="A46" s="26">
        <v>101010422</v>
      </c>
      <c r="B46" s="26" t="s">
        <v>185</v>
      </c>
      <c r="C46" s="68">
        <v>0</v>
      </c>
    </row>
    <row r="47" ht="16" customHeight="1" spans="1:3">
      <c r="A47" s="26">
        <v>101010426</v>
      </c>
      <c r="B47" s="26" t="s">
        <v>186</v>
      </c>
      <c r="C47" s="68">
        <v>-322</v>
      </c>
    </row>
    <row r="48" ht="16" hidden="1" customHeight="1" spans="1:3">
      <c r="A48" s="26">
        <v>101010427</v>
      </c>
      <c r="B48" s="26" t="s">
        <v>187</v>
      </c>
      <c r="C48" s="68">
        <v>0</v>
      </c>
    </row>
    <row r="49" ht="16" customHeight="1" spans="1:3">
      <c r="A49" s="26">
        <v>101010428</v>
      </c>
      <c r="B49" s="26" t="s">
        <v>188</v>
      </c>
      <c r="C49" s="68">
        <v>-419</v>
      </c>
    </row>
    <row r="50" ht="16" hidden="1" customHeight="1" spans="1:3">
      <c r="A50" s="26">
        <v>101010429</v>
      </c>
      <c r="B50" s="26" t="s">
        <v>189</v>
      </c>
      <c r="C50" s="68">
        <v>0</v>
      </c>
    </row>
    <row r="51" ht="16" hidden="1" customHeight="1" spans="1:3">
      <c r="A51" s="26">
        <v>101010461</v>
      </c>
      <c r="B51" s="26" t="s">
        <v>190</v>
      </c>
      <c r="C51" s="68">
        <v>0</v>
      </c>
    </row>
    <row r="52" ht="16" hidden="1" customHeight="1" spans="1:3">
      <c r="A52" s="26">
        <v>1010105</v>
      </c>
      <c r="B52" s="117" t="s">
        <v>191</v>
      </c>
      <c r="C52" s="28">
        <f>SUM(C53:C54)</f>
        <v>0</v>
      </c>
    </row>
    <row r="53" ht="16" hidden="1" customHeight="1" spans="1:3">
      <c r="A53" s="26">
        <v>101010501</v>
      </c>
      <c r="B53" s="26" t="s">
        <v>192</v>
      </c>
      <c r="C53" s="68">
        <v>0</v>
      </c>
    </row>
    <row r="54" ht="16" hidden="1" customHeight="1" spans="1:3">
      <c r="A54" s="26">
        <v>101010502</v>
      </c>
      <c r="B54" s="26" t="s">
        <v>193</v>
      </c>
      <c r="C54" s="68">
        <v>0</v>
      </c>
    </row>
    <row r="55" ht="16" hidden="1" customHeight="1" spans="1:3">
      <c r="A55" s="26">
        <v>10102</v>
      </c>
      <c r="B55" s="117" t="s">
        <v>194</v>
      </c>
      <c r="C55" s="28">
        <f>SUM(C56,C68,C74)</f>
        <v>0</v>
      </c>
    </row>
    <row r="56" ht="16" hidden="1" customHeight="1" spans="1:3">
      <c r="A56" s="26">
        <v>1010201</v>
      </c>
      <c r="B56" s="117" t="s">
        <v>195</v>
      </c>
      <c r="C56" s="28">
        <f>SUM(C57:C67)</f>
        <v>0</v>
      </c>
    </row>
    <row r="57" ht="16" hidden="1" customHeight="1" spans="1:3">
      <c r="A57" s="26">
        <v>101020101</v>
      </c>
      <c r="B57" s="26" t="s">
        <v>196</v>
      </c>
      <c r="C57" s="68">
        <v>0</v>
      </c>
    </row>
    <row r="58" ht="16" hidden="1" customHeight="1" spans="1:3">
      <c r="A58" s="26">
        <v>101020102</v>
      </c>
      <c r="B58" s="26" t="s">
        <v>197</v>
      </c>
      <c r="C58" s="68">
        <v>0</v>
      </c>
    </row>
    <row r="59" ht="16" hidden="1" customHeight="1" spans="1:3">
      <c r="A59" s="26">
        <v>101020103</v>
      </c>
      <c r="B59" s="26" t="s">
        <v>198</v>
      </c>
      <c r="C59" s="68">
        <v>0</v>
      </c>
    </row>
    <row r="60" ht="16" hidden="1" customHeight="1" spans="1:3">
      <c r="A60" s="26">
        <v>101020104</v>
      </c>
      <c r="B60" s="26" t="s">
        <v>199</v>
      </c>
      <c r="C60" s="68">
        <v>0</v>
      </c>
    </row>
    <row r="61" ht="16" hidden="1" customHeight="1" spans="1:3">
      <c r="A61" s="26">
        <v>101020105</v>
      </c>
      <c r="B61" s="26" t="s">
        <v>200</v>
      </c>
      <c r="C61" s="68">
        <v>0</v>
      </c>
    </row>
    <row r="62" ht="16" hidden="1" customHeight="1" spans="1:3">
      <c r="A62" s="26">
        <v>101020106</v>
      </c>
      <c r="B62" s="26" t="s">
        <v>201</v>
      </c>
      <c r="C62" s="68">
        <v>0</v>
      </c>
    </row>
    <row r="63" ht="16" hidden="1" customHeight="1" spans="1:3">
      <c r="A63" s="26">
        <v>101020107</v>
      </c>
      <c r="B63" s="26" t="s">
        <v>202</v>
      </c>
      <c r="C63" s="68">
        <v>0</v>
      </c>
    </row>
    <row r="64" ht="16" hidden="1" customHeight="1" spans="1:3">
      <c r="A64" s="26">
        <v>101020119</v>
      </c>
      <c r="B64" s="26" t="s">
        <v>203</v>
      </c>
      <c r="C64" s="68">
        <v>0</v>
      </c>
    </row>
    <row r="65" ht="16" hidden="1" customHeight="1" spans="1:3">
      <c r="A65" s="26">
        <v>101020120</v>
      </c>
      <c r="B65" s="26" t="s">
        <v>204</v>
      </c>
      <c r="C65" s="68">
        <v>0</v>
      </c>
    </row>
    <row r="66" ht="16" hidden="1" customHeight="1" spans="1:3">
      <c r="A66" s="26">
        <v>101020121</v>
      </c>
      <c r="B66" s="26" t="s">
        <v>205</v>
      </c>
      <c r="C66" s="68">
        <v>0</v>
      </c>
    </row>
    <row r="67" ht="16" hidden="1" customHeight="1" spans="1:3">
      <c r="A67" s="26">
        <v>101020129</v>
      </c>
      <c r="B67" s="26" t="s">
        <v>206</v>
      </c>
      <c r="C67" s="68">
        <v>0</v>
      </c>
    </row>
    <row r="68" ht="16" hidden="1" customHeight="1" spans="1:3">
      <c r="A68" s="26">
        <v>1010202</v>
      </c>
      <c r="B68" s="117" t="s">
        <v>207</v>
      </c>
      <c r="C68" s="28">
        <f>SUM(C69:C73)</f>
        <v>0</v>
      </c>
    </row>
    <row r="69" ht="16" hidden="1" customHeight="1" spans="1:3">
      <c r="A69" s="26">
        <v>101020202</v>
      </c>
      <c r="B69" s="26" t="s">
        <v>208</v>
      </c>
      <c r="C69" s="68">
        <v>0</v>
      </c>
    </row>
    <row r="70" ht="16" hidden="1" customHeight="1" spans="1:3">
      <c r="A70" s="26">
        <v>101020209</v>
      </c>
      <c r="B70" s="26" t="s">
        <v>209</v>
      </c>
      <c r="C70" s="68">
        <v>0</v>
      </c>
    </row>
    <row r="71" ht="16" hidden="1" customHeight="1" spans="1:3">
      <c r="A71" s="26">
        <v>101020220</v>
      </c>
      <c r="B71" s="26" t="s">
        <v>210</v>
      </c>
      <c r="C71" s="68">
        <v>0</v>
      </c>
    </row>
    <row r="72" ht="16" hidden="1" customHeight="1" spans="1:3">
      <c r="A72" s="26">
        <v>101020221</v>
      </c>
      <c r="B72" s="26" t="s">
        <v>211</v>
      </c>
      <c r="C72" s="68">
        <v>0</v>
      </c>
    </row>
    <row r="73" ht="16" hidden="1" customHeight="1" spans="1:3">
      <c r="A73" s="26">
        <v>101020229</v>
      </c>
      <c r="B73" s="26" t="s">
        <v>212</v>
      </c>
      <c r="C73" s="68">
        <v>0</v>
      </c>
    </row>
    <row r="74" ht="16" hidden="1" customHeight="1" spans="1:3">
      <c r="A74" s="26">
        <v>1010203</v>
      </c>
      <c r="B74" s="117" t="s">
        <v>213</v>
      </c>
      <c r="C74" s="68">
        <v>0</v>
      </c>
    </row>
    <row r="75" ht="16" customHeight="1" spans="1:3">
      <c r="A75" s="26">
        <v>10104</v>
      </c>
      <c r="B75" s="117" t="s">
        <v>214</v>
      </c>
      <c r="C75" s="28">
        <f>SUM(C76:C92,C96:C101,C105,C110:C111,C115:C121,C138:C139,C142:C144,C149,C154,C159,C164,C169,C174,C179,C184,C189,C194)</f>
        <v>4045</v>
      </c>
    </row>
    <row r="76" ht="16" hidden="1" customHeight="1" spans="1:3">
      <c r="A76" s="26">
        <v>1010401</v>
      </c>
      <c r="B76" s="117" t="s">
        <v>215</v>
      </c>
      <c r="C76" s="68">
        <v>0</v>
      </c>
    </row>
    <row r="77" ht="16" hidden="1" customHeight="1" spans="1:3">
      <c r="A77" s="26">
        <v>1010402</v>
      </c>
      <c r="B77" s="117" t="s">
        <v>216</v>
      </c>
      <c r="C77" s="68">
        <v>0</v>
      </c>
    </row>
    <row r="78" ht="16" hidden="1" customHeight="1" spans="1:3">
      <c r="A78" s="26">
        <v>1010403</v>
      </c>
      <c r="B78" s="117" t="s">
        <v>217</v>
      </c>
      <c r="C78" s="68">
        <v>0</v>
      </c>
    </row>
    <row r="79" ht="16" hidden="1" customHeight="1" spans="1:3">
      <c r="A79" s="26">
        <v>1010404</v>
      </c>
      <c r="B79" s="117" t="s">
        <v>218</v>
      </c>
      <c r="C79" s="68">
        <v>0</v>
      </c>
    </row>
    <row r="80" ht="16" hidden="1" customHeight="1" spans="1:3">
      <c r="A80" s="26">
        <v>1010405</v>
      </c>
      <c r="B80" s="117" t="s">
        <v>219</v>
      </c>
      <c r="C80" s="68">
        <v>0</v>
      </c>
    </row>
    <row r="81" ht="16" hidden="1" customHeight="1" spans="1:3">
      <c r="A81" s="26">
        <v>1010406</v>
      </c>
      <c r="B81" s="117" t="s">
        <v>220</v>
      </c>
      <c r="C81" s="68">
        <v>0</v>
      </c>
    </row>
    <row r="82" ht="16" hidden="1" customHeight="1" spans="1:3">
      <c r="A82" s="26">
        <v>1010407</v>
      </c>
      <c r="B82" s="117" t="s">
        <v>221</v>
      </c>
      <c r="C82" s="68">
        <v>0</v>
      </c>
    </row>
    <row r="83" ht="16" hidden="1" customHeight="1" spans="1:3">
      <c r="A83" s="26">
        <v>1010408</v>
      </c>
      <c r="B83" s="117" t="s">
        <v>222</v>
      </c>
      <c r="C83" s="68">
        <v>0</v>
      </c>
    </row>
    <row r="84" ht="16" hidden="1" customHeight="1" spans="1:3">
      <c r="A84" s="26">
        <v>1010409</v>
      </c>
      <c r="B84" s="117" t="s">
        <v>223</v>
      </c>
      <c r="C84" s="68">
        <v>0</v>
      </c>
    </row>
    <row r="85" ht="16" hidden="1" customHeight="1" spans="1:3">
      <c r="A85" s="26">
        <v>1010410</v>
      </c>
      <c r="B85" s="117" t="s">
        <v>224</v>
      </c>
      <c r="C85" s="68">
        <v>0</v>
      </c>
    </row>
    <row r="86" ht="16" hidden="1" customHeight="1" spans="1:3">
      <c r="A86" s="26">
        <v>1010411</v>
      </c>
      <c r="B86" s="117" t="s">
        <v>225</v>
      </c>
      <c r="C86" s="68">
        <v>0</v>
      </c>
    </row>
    <row r="87" ht="16" hidden="1" customHeight="1" spans="1:3">
      <c r="A87" s="26">
        <v>1010412</v>
      </c>
      <c r="B87" s="117" t="s">
        <v>226</v>
      </c>
      <c r="C87" s="68">
        <v>0</v>
      </c>
    </row>
    <row r="88" ht="16" hidden="1" customHeight="1" spans="1:3">
      <c r="A88" s="26">
        <v>1010413</v>
      </c>
      <c r="B88" s="117" t="s">
        <v>227</v>
      </c>
      <c r="C88" s="68">
        <v>0</v>
      </c>
    </row>
    <row r="89" ht="16" hidden="1" customHeight="1" spans="1:3">
      <c r="A89" s="26">
        <v>1010414</v>
      </c>
      <c r="B89" s="117" t="s">
        <v>228</v>
      </c>
      <c r="C89" s="68">
        <v>0</v>
      </c>
    </row>
    <row r="90" ht="16" hidden="1" customHeight="1" spans="1:3">
      <c r="A90" s="26">
        <v>1010415</v>
      </c>
      <c r="B90" s="117" t="s">
        <v>229</v>
      </c>
      <c r="C90" s="68">
        <v>0</v>
      </c>
    </row>
    <row r="91" ht="16" hidden="1" customHeight="1" spans="1:3">
      <c r="A91" s="26">
        <v>1010416</v>
      </c>
      <c r="B91" s="117" t="s">
        <v>230</v>
      </c>
      <c r="C91" s="68">
        <v>0</v>
      </c>
    </row>
    <row r="92" ht="16" hidden="1" customHeight="1" spans="1:3">
      <c r="A92" s="26">
        <v>1010417</v>
      </c>
      <c r="B92" s="117" t="s">
        <v>231</v>
      </c>
      <c r="C92" s="28">
        <f>SUM(C93:C95)</f>
        <v>0</v>
      </c>
    </row>
    <row r="93" ht="16" hidden="1" customHeight="1" spans="1:3">
      <c r="A93" s="26">
        <v>101041701</v>
      </c>
      <c r="B93" s="26" t="s">
        <v>232</v>
      </c>
      <c r="C93" s="68">
        <v>0</v>
      </c>
    </row>
    <row r="94" ht="16" hidden="1" customHeight="1" spans="1:3">
      <c r="A94" s="26">
        <v>101041702</v>
      </c>
      <c r="B94" s="26" t="s">
        <v>233</v>
      </c>
      <c r="C94" s="68">
        <v>0</v>
      </c>
    </row>
    <row r="95" ht="16" hidden="1" customHeight="1" spans="1:3">
      <c r="A95" s="26">
        <v>101041709</v>
      </c>
      <c r="B95" s="26" t="s">
        <v>234</v>
      </c>
      <c r="C95" s="68">
        <v>0</v>
      </c>
    </row>
    <row r="96" ht="16" hidden="1" customHeight="1" spans="1:3">
      <c r="A96" s="26">
        <v>1010418</v>
      </c>
      <c r="B96" s="117" t="s">
        <v>235</v>
      </c>
      <c r="C96" s="68">
        <v>0</v>
      </c>
    </row>
    <row r="97" ht="16" hidden="1" customHeight="1" spans="1:3">
      <c r="A97" s="26">
        <v>1010419</v>
      </c>
      <c r="B97" s="117" t="s">
        <v>236</v>
      </c>
      <c r="C97" s="68">
        <v>0</v>
      </c>
    </row>
    <row r="98" ht="16" hidden="1" customHeight="1" spans="1:3">
      <c r="A98" s="26">
        <v>1010420</v>
      </c>
      <c r="B98" s="117" t="s">
        <v>237</v>
      </c>
      <c r="C98" s="68">
        <v>0</v>
      </c>
    </row>
    <row r="99" ht="16" hidden="1" customHeight="1" spans="1:3">
      <c r="A99" s="26">
        <v>1010421</v>
      </c>
      <c r="B99" s="117" t="s">
        <v>238</v>
      </c>
      <c r="C99" s="68">
        <v>0</v>
      </c>
    </row>
    <row r="100" ht="16" hidden="1" customHeight="1" spans="1:3">
      <c r="A100" s="26">
        <v>1010422</v>
      </c>
      <c r="B100" s="117" t="s">
        <v>239</v>
      </c>
      <c r="C100" s="68">
        <v>0</v>
      </c>
    </row>
    <row r="101" ht="16" hidden="1" customHeight="1" spans="1:3">
      <c r="A101" s="26">
        <v>1010423</v>
      </c>
      <c r="B101" s="117" t="s">
        <v>240</v>
      </c>
      <c r="C101" s="28">
        <f>SUM(C102:C104)</f>
        <v>0</v>
      </c>
    </row>
    <row r="102" ht="16" hidden="1" customHeight="1" spans="1:3">
      <c r="A102" s="26">
        <v>101042303</v>
      </c>
      <c r="B102" s="26" t="s">
        <v>241</v>
      </c>
      <c r="C102" s="68">
        <v>0</v>
      </c>
    </row>
    <row r="103" ht="16" hidden="1" customHeight="1" spans="1:3">
      <c r="A103" s="26">
        <v>101042304</v>
      </c>
      <c r="B103" s="26" t="s">
        <v>242</v>
      </c>
      <c r="C103" s="68">
        <v>0</v>
      </c>
    </row>
    <row r="104" ht="16" hidden="1" customHeight="1" spans="1:3">
      <c r="A104" s="26">
        <v>101042309</v>
      </c>
      <c r="B104" s="26" t="s">
        <v>243</v>
      </c>
      <c r="C104" s="68">
        <v>0</v>
      </c>
    </row>
    <row r="105" ht="16" hidden="1" customHeight="1" spans="1:3">
      <c r="A105" s="26">
        <v>1010424</v>
      </c>
      <c r="B105" s="117" t="s">
        <v>244</v>
      </c>
      <c r="C105" s="28">
        <f>SUM(C106:C109)</f>
        <v>0</v>
      </c>
    </row>
    <row r="106" ht="16" hidden="1" customHeight="1" spans="1:3">
      <c r="A106" s="26">
        <v>101042402</v>
      </c>
      <c r="B106" s="26" t="s">
        <v>245</v>
      </c>
      <c r="C106" s="68">
        <v>0</v>
      </c>
    </row>
    <row r="107" ht="16" hidden="1" customHeight="1" spans="1:3">
      <c r="A107" s="26">
        <v>101042403</v>
      </c>
      <c r="B107" s="26" t="s">
        <v>246</v>
      </c>
      <c r="C107" s="68">
        <v>0</v>
      </c>
    </row>
    <row r="108" ht="16" hidden="1" customHeight="1" spans="1:3">
      <c r="A108" s="26">
        <v>101042404</v>
      </c>
      <c r="B108" s="26" t="s">
        <v>247</v>
      </c>
      <c r="C108" s="68">
        <v>0</v>
      </c>
    </row>
    <row r="109" ht="16" hidden="1" customHeight="1" spans="1:3">
      <c r="A109" s="26">
        <v>101042409</v>
      </c>
      <c r="B109" s="26" t="s">
        <v>248</v>
      </c>
      <c r="C109" s="68">
        <v>0</v>
      </c>
    </row>
    <row r="110" ht="16" hidden="1" customHeight="1" spans="1:3">
      <c r="A110" s="26">
        <v>1010425</v>
      </c>
      <c r="B110" s="117" t="s">
        <v>249</v>
      </c>
      <c r="C110" s="68">
        <v>0</v>
      </c>
    </row>
    <row r="111" ht="16" hidden="1" customHeight="1" spans="1:3">
      <c r="A111" s="26">
        <v>1010426</v>
      </c>
      <c r="B111" s="117" t="s">
        <v>250</v>
      </c>
      <c r="C111" s="28">
        <f>SUM(C112:C114)</f>
        <v>0</v>
      </c>
    </row>
    <row r="112" ht="16" hidden="1" customHeight="1" spans="1:3">
      <c r="A112" s="26">
        <v>101042601</v>
      </c>
      <c r="B112" s="26" t="s">
        <v>251</v>
      </c>
      <c r="C112" s="68">
        <v>0</v>
      </c>
    </row>
    <row r="113" ht="16" hidden="1" customHeight="1" spans="1:3">
      <c r="A113" s="26">
        <v>101042602</v>
      </c>
      <c r="B113" s="26" t="s">
        <v>252</v>
      </c>
      <c r="C113" s="68">
        <v>0</v>
      </c>
    </row>
    <row r="114" ht="16" hidden="1" customHeight="1" spans="1:3">
      <c r="A114" s="26">
        <v>101042609</v>
      </c>
      <c r="B114" s="26" t="s">
        <v>253</v>
      </c>
      <c r="C114" s="68">
        <v>0</v>
      </c>
    </row>
    <row r="115" ht="16" hidden="1" customHeight="1" spans="1:3">
      <c r="A115" s="26">
        <v>1010427</v>
      </c>
      <c r="B115" s="117" t="s">
        <v>254</v>
      </c>
      <c r="C115" s="68">
        <v>0</v>
      </c>
    </row>
    <row r="116" ht="16" hidden="1" customHeight="1" spans="1:3">
      <c r="A116" s="26">
        <v>1010428</v>
      </c>
      <c r="B116" s="117" t="s">
        <v>255</v>
      </c>
      <c r="C116" s="68">
        <v>0</v>
      </c>
    </row>
    <row r="117" ht="16" hidden="1" customHeight="1" spans="1:3">
      <c r="A117" s="26">
        <v>1010429</v>
      </c>
      <c r="B117" s="117" t="s">
        <v>256</v>
      </c>
      <c r="C117" s="68">
        <v>0</v>
      </c>
    </row>
    <row r="118" ht="16" hidden="1" customHeight="1" spans="1:3">
      <c r="A118" s="26">
        <v>1010430</v>
      </c>
      <c r="B118" s="117" t="s">
        <v>257</v>
      </c>
      <c r="C118" s="68">
        <v>0</v>
      </c>
    </row>
    <row r="119" ht="16" hidden="1" customHeight="1" spans="1:3">
      <c r="A119" s="26">
        <v>1010431</v>
      </c>
      <c r="B119" s="117" t="s">
        <v>258</v>
      </c>
      <c r="C119" s="68">
        <v>0</v>
      </c>
    </row>
    <row r="120" ht="16" hidden="1" customHeight="1" spans="1:3">
      <c r="A120" s="26">
        <v>1010432</v>
      </c>
      <c r="B120" s="117" t="s">
        <v>259</v>
      </c>
      <c r="C120" s="68">
        <v>0</v>
      </c>
    </row>
    <row r="121" ht="16" customHeight="1" spans="1:3">
      <c r="A121" s="26">
        <v>1010433</v>
      </c>
      <c r="B121" s="117" t="s">
        <v>260</v>
      </c>
      <c r="C121" s="28">
        <f>SUM(C122:C137)</f>
        <v>2957</v>
      </c>
    </row>
    <row r="122" ht="16" hidden="1" customHeight="1" spans="1:3">
      <c r="A122" s="26">
        <v>101043302</v>
      </c>
      <c r="B122" s="26" t="s">
        <v>261</v>
      </c>
      <c r="C122" s="68">
        <v>0</v>
      </c>
    </row>
    <row r="123" ht="16" hidden="1" customHeight="1" spans="1:3">
      <c r="A123" s="26">
        <v>101043303</v>
      </c>
      <c r="B123" s="26" t="s">
        <v>262</v>
      </c>
      <c r="C123" s="68">
        <v>0</v>
      </c>
    </row>
    <row r="124" ht="16" hidden="1" customHeight="1" spans="1:3">
      <c r="A124" s="26">
        <v>101043304</v>
      </c>
      <c r="B124" s="26" t="s">
        <v>263</v>
      </c>
      <c r="C124" s="68">
        <v>0</v>
      </c>
    </row>
    <row r="125" ht="16" hidden="1" customHeight="1" spans="1:3">
      <c r="A125" s="26">
        <v>101043308</v>
      </c>
      <c r="B125" s="26" t="s">
        <v>264</v>
      </c>
      <c r="C125" s="68">
        <v>0</v>
      </c>
    </row>
    <row r="126" ht="16" hidden="1" customHeight="1" spans="1:3">
      <c r="A126" s="26">
        <v>101043309</v>
      </c>
      <c r="B126" s="26" t="s">
        <v>265</v>
      </c>
      <c r="C126" s="68">
        <v>0</v>
      </c>
    </row>
    <row r="127" ht="16" hidden="1" customHeight="1" spans="1:3">
      <c r="A127" s="26">
        <v>101043310</v>
      </c>
      <c r="B127" s="26" t="s">
        <v>266</v>
      </c>
      <c r="C127" s="68">
        <v>0</v>
      </c>
    </row>
    <row r="128" ht="16" hidden="1" customHeight="1" spans="1:3">
      <c r="A128" s="26">
        <v>101043312</v>
      </c>
      <c r="B128" s="26" t="s">
        <v>267</v>
      </c>
      <c r="C128" s="68">
        <v>0</v>
      </c>
    </row>
    <row r="129" ht="16" hidden="1" customHeight="1" spans="1:3">
      <c r="A129" s="26">
        <v>101043313</v>
      </c>
      <c r="B129" s="26" t="s">
        <v>268</v>
      </c>
      <c r="C129" s="68">
        <v>0</v>
      </c>
    </row>
    <row r="130" ht="16" hidden="1" customHeight="1" spans="1:3">
      <c r="A130" s="26">
        <v>101043314</v>
      </c>
      <c r="B130" s="26" t="s">
        <v>269</v>
      </c>
      <c r="C130" s="68">
        <v>0</v>
      </c>
    </row>
    <row r="131" ht="16" hidden="1" customHeight="1" spans="1:3">
      <c r="A131" s="26">
        <v>101043315</v>
      </c>
      <c r="B131" s="26" t="s">
        <v>270</v>
      </c>
      <c r="C131" s="68">
        <v>0</v>
      </c>
    </row>
    <row r="132" ht="16" hidden="1" customHeight="1" spans="1:3">
      <c r="A132" s="26">
        <v>101043316</v>
      </c>
      <c r="B132" s="26" t="s">
        <v>271</v>
      </c>
      <c r="C132" s="68">
        <v>0</v>
      </c>
    </row>
    <row r="133" ht="16" hidden="1" customHeight="1" spans="1:3">
      <c r="A133" s="26">
        <v>101043317</v>
      </c>
      <c r="B133" s="26" t="s">
        <v>272</v>
      </c>
      <c r="C133" s="68">
        <v>0</v>
      </c>
    </row>
    <row r="134" ht="16" hidden="1" customHeight="1" spans="1:3">
      <c r="A134" s="26">
        <v>101043318</v>
      </c>
      <c r="B134" s="26" t="s">
        <v>273</v>
      </c>
      <c r="C134" s="68">
        <v>0</v>
      </c>
    </row>
    <row r="135" ht="16" hidden="1" customHeight="1" spans="1:3">
      <c r="A135" s="26">
        <v>101043319</v>
      </c>
      <c r="B135" s="26" t="s">
        <v>274</v>
      </c>
      <c r="C135" s="68">
        <v>0</v>
      </c>
    </row>
    <row r="136" ht="16" hidden="1" customHeight="1" spans="1:3">
      <c r="A136" s="26">
        <v>101043320</v>
      </c>
      <c r="B136" s="26" t="s">
        <v>275</v>
      </c>
      <c r="C136" s="68">
        <v>0</v>
      </c>
    </row>
    <row r="137" ht="16" customHeight="1" spans="1:3">
      <c r="A137" s="26">
        <v>101043399</v>
      </c>
      <c r="B137" s="26" t="s">
        <v>276</v>
      </c>
      <c r="C137" s="68">
        <v>2957</v>
      </c>
    </row>
    <row r="138" ht="16" hidden="1" customHeight="1" spans="1:3">
      <c r="A138" s="26">
        <v>1010434</v>
      </c>
      <c r="B138" s="117" t="s">
        <v>277</v>
      </c>
      <c r="C138" s="68">
        <v>0</v>
      </c>
    </row>
    <row r="139" ht="16" hidden="1" customHeight="1" spans="1:3">
      <c r="A139" s="26">
        <v>1010435</v>
      </c>
      <c r="B139" s="117" t="s">
        <v>278</v>
      </c>
      <c r="C139" s="28">
        <f>C140+C141</f>
        <v>0</v>
      </c>
    </row>
    <row r="140" ht="16" hidden="1" customHeight="1" spans="1:3">
      <c r="A140" s="26">
        <v>101043501</v>
      </c>
      <c r="B140" s="26" t="s">
        <v>279</v>
      </c>
      <c r="C140" s="68">
        <v>0</v>
      </c>
    </row>
    <row r="141" ht="16" hidden="1" customHeight="1" spans="1:3">
      <c r="A141" s="26">
        <v>101043509</v>
      </c>
      <c r="B141" s="26" t="s">
        <v>280</v>
      </c>
      <c r="C141" s="68">
        <v>0</v>
      </c>
    </row>
    <row r="142" ht="16" customHeight="1" spans="1:3">
      <c r="A142" s="26">
        <v>1010436</v>
      </c>
      <c r="B142" s="117" t="s">
        <v>281</v>
      </c>
      <c r="C142" s="68">
        <v>1084</v>
      </c>
    </row>
    <row r="143" ht="16" hidden="1" customHeight="1" spans="1:3">
      <c r="A143" s="26">
        <v>1010439</v>
      </c>
      <c r="B143" s="117" t="s">
        <v>282</v>
      </c>
      <c r="C143" s="68">
        <v>0</v>
      </c>
    </row>
    <row r="144" ht="16" hidden="1" customHeight="1" spans="1:3">
      <c r="A144" s="26">
        <v>1010440</v>
      </c>
      <c r="B144" s="117" t="s">
        <v>283</v>
      </c>
      <c r="C144" s="28">
        <f>SUM(C145:C148)</f>
        <v>0</v>
      </c>
    </row>
    <row r="145" ht="16" hidden="1" customHeight="1" spans="1:3">
      <c r="A145" s="26">
        <v>101044001</v>
      </c>
      <c r="B145" s="26" t="s">
        <v>284</v>
      </c>
      <c r="C145" s="68">
        <v>0</v>
      </c>
    </row>
    <row r="146" ht="16" hidden="1" customHeight="1" spans="1:3">
      <c r="A146" s="26">
        <v>101044002</v>
      </c>
      <c r="B146" s="26" t="s">
        <v>285</v>
      </c>
      <c r="C146" s="68">
        <v>0</v>
      </c>
    </row>
    <row r="147" ht="16" hidden="1" customHeight="1" spans="1:3">
      <c r="A147" s="26">
        <v>101044003</v>
      </c>
      <c r="B147" s="26" t="s">
        <v>286</v>
      </c>
      <c r="C147" s="68">
        <v>0</v>
      </c>
    </row>
    <row r="148" ht="16" hidden="1" customHeight="1" spans="1:3">
      <c r="A148" s="26">
        <v>101044099</v>
      </c>
      <c r="B148" s="26" t="s">
        <v>287</v>
      </c>
      <c r="C148" s="68">
        <v>0</v>
      </c>
    </row>
    <row r="149" ht="16" hidden="1" customHeight="1" spans="1:3">
      <c r="A149" s="26">
        <v>1010441</v>
      </c>
      <c r="B149" s="117" t="s">
        <v>288</v>
      </c>
      <c r="C149" s="28">
        <f>SUM(C150:C153)</f>
        <v>0</v>
      </c>
    </row>
    <row r="150" ht="16" hidden="1" customHeight="1" spans="1:3">
      <c r="A150" s="26">
        <v>101044101</v>
      </c>
      <c r="B150" s="26" t="s">
        <v>289</v>
      </c>
      <c r="C150" s="68">
        <v>0</v>
      </c>
    </row>
    <row r="151" ht="16" hidden="1" customHeight="1" spans="1:3">
      <c r="A151" s="26">
        <v>101044102</v>
      </c>
      <c r="B151" s="26" t="s">
        <v>290</v>
      </c>
      <c r="C151" s="68">
        <v>0</v>
      </c>
    </row>
    <row r="152" ht="16" hidden="1" customHeight="1" spans="1:3">
      <c r="A152" s="26">
        <v>101044103</v>
      </c>
      <c r="B152" s="26" t="s">
        <v>291</v>
      </c>
      <c r="C152" s="68">
        <v>0</v>
      </c>
    </row>
    <row r="153" ht="16" hidden="1" customHeight="1" spans="1:3">
      <c r="A153" s="26">
        <v>101044199</v>
      </c>
      <c r="B153" s="26" t="s">
        <v>292</v>
      </c>
      <c r="C153" s="68">
        <v>0</v>
      </c>
    </row>
    <row r="154" ht="16" hidden="1" customHeight="1" spans="1:3">
      <c r="A154" s="26">
        <v>1010442</v>
      </c>
      <c r="B154" s="117" t="s">
        <v>293</v>
      </c>
      <c r="C154" s="28">
        <f>SUM(C155:C158)</f>
        <v>0</v>
      </c>
    </row>
    <row r="155" ht="16" hidden="1" customHeight="1" spans="1:3">
      <c r="A155" s="26">
        <v>101044201</v>
      </c>
      <c r="B155" s="26" t="s">
        <v>294</v>
      </c>
      <c r="C155" s="68">
        <v>0</v>
      </c>
    </row>
    <row r="156" ht="16" hidden="1" customHeight="1" spans="1:3">
      <c r="A156" s="26">
        <v>101044202</v>
      </c>
      <c r="B156" s="26" t="s">
        <v>295</v>
      </c>
      <c r="C156" s="68">
        <v>0</v>
      </c>
    </row>
    <row r="157" ht="16" hidden="1" customHeight="1" spans="1:3">
      <c r="A157" s="26">
        <v>101044203</v>
      </c>
      <c r="B157" s="26" t="s">
        <v>296</v>
      </c>
      <c r="C157" s="68">
        <v>0</v>
      </c>
    </row>
    <row r="158" ht="16" hidden="1" customHeight="1" spans="1:3">
      <c r="A158" s="26">
        <v>101044299</v>
      </c>
      <c r="B158" s="26" t="s">
        <v>297</v>
      </c>
      <c r="C158" s="68">
        <v>0</v>
      </c>
    </row>
    <row r="159" ht="16" hidden="1" customHeight="1" spans="1:3">
      <c r="A159" s="26">
        <v>1010443</v>
      </c>
      <c r="B159" s="117" t="s">
        <v>298</v>
      </c>
      <c r="C159" s="28">
        <f>SUM(C160:C163)</f>
        <v>0</v>
      </c>
    </row>
    <row r="160" ht="16" hidden="1" customHeight="1" spans="1:3">
      <c r="A160" s="26">
        <v>101044301</v>
      </c>
      <c r="B160" s="26" t="s">
        <v>299</v>
      </c>
      <c r="C160" s="68">
        <v>0</v>
      </c>
    </row>
    <row r="161" ht="16" hidden="1" customHeight="1" spans="1:3">
      <c r="A161" s="26">
        <v>101044302</v>
      </c>
      <c r="B161" s="26" t="s">
        <v>300</v>
      </c>
      <c r="C161" s="68">
        <v>0</v>
      </c>
    </row>
    <row r="162" ht="16" hidden="1" customHeight="1" spans="1:3">
      <c r="A162" s="26">
        <v>101044303</v>
      </c>
      <c r="B162" s="26" t="s">
        <v>301</v>
      </c>
      <c r="C162" s="68">
        <v>0</v>
      </c>
    </row>
    <row r="163" ht="16" hidden="1" customHeight="1" spans="1:3">
      <c r="A163" s="26">
        <v>101044399</v>
      </c>
      <c r="B163" s="26" t="s">
        <v>302</v>
      </c>
      <c r="C163" s="68">
        <v>0</v>
      </c>
    </row>
    <row r="164" ht="16" hidden="1" customHeight="1" spans="1:3">
      <c r="A164" s="26">
        <v>1010444</v>
      </c>
      <c r="B164" s="117" t="s">
        <v>303</v>
      </c>
      <c r="C164" s="28">
        <f>SUM(C165:C168)</f>
        <v>0</v>
      </c>
    </row>
    <row r="165" ht="16" hidden="1" customHeight="1" spans="1:3">
      <c r="A165" s="26">
        <v>101044401</v>
      </c>
      <c r="B165" s="26" t="s">
        <v>284</v>
      </c>
      <c r="C165" s="68">
        <v>0</v>
      </c>
    </row>
    <row r="166" ht="16" hidden="1" customHeight="1" spans="1:3">
      <c r="A166" s="26">
        <v>101044402</v>
      </c>
      <c r="B166" s="26" t="s">
        <v>285</v>
      </c>
      <c r="C166" s="68">
        <v>0</v>
      </c>
    </row>
    <row r="167" ht="16" hidden="1" customHeight="1" spans="1:3">
      <c r="A167" s="26">
        <v>101044403</v>
      </c>
      <c r="B167" s="26" t="s">
        <v>286</v>
      </c>
      <c r="C167" s="68">
        <v>0</v>
      </c>
    </row>
    <row r="168" ht="16" hidden="1" customHeight="1" spans="1:3">
      <c r="A168" s="26">
        <v>101044499</v>
      </c>
      <c r="B168" s="26" t="s">
        <v>287</v>
      </c>
      <c r="C168" s="68">
        <v>0</v>
      </c>
    </row>
    <row r="169" ht="16" hidden="1" customHeight="1" spans="1:3">
      <c r="A169" s="26">
        <v>1010445</v>
      </c>
      <c r="B169" s="117" t="s">
        <v>304</v>
      </c>
      <c r="C169" s="28">
        <f>SUM(C170:C173)</f>
        <v>0</v>
      </c>
    </row>
    <row r="170" ht="16" hidden="1" customHeight="1" spans="1:3">
      <c r="A170" s="26">
        <v>101044501</v>
      </c>
      <c r="B170" s="26" t="s">
        <v>289</v>
      </c>
      <c r="C170" s="68">
        <v>0</v>
      </c>
    </row>
    <row r="171" ht="16" hidden="1" customHeight="1" spans="1:3">
      <c r="A171" s="26">
        <v>101044502</v>
      </c>
      <c r="B171" s="26" t="s">
        <v>290</v>
      </c>
      <c r="C171" s="68">
        <v>0</v>
      </c>
    </row>
    <row r="172" ht="16" hidden="1" customHeight="1" spans="1:3">
      <c r="A172" s="26">
        <v>101044503</v>
      </c>
      <c r="B172" s="26" t="s">
        <v>291</v>
      </c>
      <c r="C172" s="68">
        <v>0</v>
      </c>
    </row>
    <row r="173" ht="16" hidden="1" customHeight="1" spans="1:3">
      <c r="A173" s="26">
        <v>101044599</v>
      </c>
      <c r="B173" s="26" t="s">
        <v>292</v>
      </c>
      <c r="C173" s="68">
        <v>0</v>
      </c>
    </row>
    <row r="174" ht="16" hidden="1" customHeight="1" spans="1:3">
      <c r="A174" s="26">
        <v>1010446</v>
      </c>
      <c r="B174" s="117" t="s">
        <v>305</v>
      </c>
      <c r="C174" s="28">
        <f>SUM(C175:C178)</f>
        <v>0</v>
      </c>
    </row>
    <row r="175" ht="16" hidden="1" customHeight="1" spans="1:3">
      <c r="A175" s="26">
        <v>101044601</v>
      </c>
      <c r="B175" s="26" t="s">
        <v>294</v>
      </c>
      <c r="C175" s="68">
        <v>0</v>
      </c>
    </row>
    <row r="176" ht="16" hidden="1" customHeight="1" spans="1:3">
      <c r="A176" s="26">
        <v>101044602</v>
      </c>
      <c r="B176" s="26" t="s">
        <v>295</v>
      </c>
      <c r="C176" s="68">
        <v>0</v>
      </c>
    </row>
    <row r="177" ht="16" hidden="1" customHeight="1" spans="1:3">
      <c r="A177" s="26">
        <v>101044603</v>
      </c>
      <c r="B177" s="26" t="s">
        <v>296</v>
      </c>
      <c r="C177" s="68">
        <v>0</v>
      </c>
    </row>
    <row r="178" ht="16" hidden="1" customHeight="1" spans="1:3">
      <c r="A178" s="26">
        <v>101044699</v>
      </c>
      <c r="B178" s="26" t="s">
        <v>297</v>
      </c>
      <c r="C178" s="68">
        <v>0</v>
      </c>
    </row>
    <row r="179" ht="16" hidden="1" customHeight="1" spans="1:3">
      <c r="A179" s="26">
        <v>1010447</v>
      </c>
      <c r="B179" s="117" t="s">
        <v>306</v>
      </c>
      <c r="C179" s="28">
        <f>SUM(C180:C183)</f>
        <v>0</v>
      </c>
    </row>
    <row r="180" ht="16" hidden="1" customHeight="1" spans="1:3">
      <c r="A180" s="26">
        <v>101044701</v>
      </c>
      <c r="B180" s="26" t="s">
        <v>299</v>
      </c>
      <c r="C180" s="68">
        <v>0</v>
      </c>
    </row>
    <row r="181" ht="16" hidden="1" customHeight="1" spans="1:3">
      <c r="A181" s="26">
        <v>101044702</v>
      </c>
      <c r="B181" s="26" t="s">
        <v>300</v>
      </c>
      <c r="C181" s="68">
        <v>0</v>
      </c>
    </row>
    <row r="182" ht="16" hidden="1" customHeight="1" spans="1:3">
      <c r="A182" s="26">
        <v>101044703</v>
      </c>
      <c r="B182" s="26" t="s">
        <v>301</v>
      </c>
      <c r="C182" s="68">
        <v>0</v>
      </c>
    </row>
    <row r="183" ht="16" hidden="1" customHeight="1" spans="1:3">
      <c r="A183" s="26">
        <v>101044799</v>
      </c>
      <c r="B183" s="26" t="s">
        <v>302</v>
      </c>
      <c r="C183" s="68">
        <v>0</v>
      </c>
    </row>
    <row r="184" ht="16" hidden="1" customHeight="1" spans="1:3">
      <c r="A184" s="26">
        <v>1010448</v>
      </c>
      <c r="B184" s="117" t="s">
        <v>307</v>
      </c>
      <c r="C184" s="28">
        <f>SUM(C185:C188)</f>
        <v>0</v>
      </c>
    </row>
    <row r="185" ht="16" hidden="1" customHeight="1" spans="1:3">
      <c r="A185" s="26">
        <v>101044801</v>
      </c>
      <c r="B185" s="26" t="s">
        <v>308</v>
      </c>
      <c r="C185" s="68">
        <v>0</v>
      </c>
    </row>
    <row r="186" ht="16" hidden="1" customHeight="1" spans="1:3">
      <c r="A186" s="26">
        <v>101044802</v>
      </c>
      <c r="B186" s="26" t="s">
        <v>309</v>
      </c>
      <c r="C186" s="68">
        <v>0</v>
      </c>
    </row>
    <row r="187" ht="16" hidden="1" customHeight="1" spans="1:3">
      <c r="A187" s="26">
        <v>101044803</v>
      </c>
      <c r="B187" s="26" t="s">
        <v>310</v>
      </c>
      <c r="C187" s="68">
        <v>0</v>
      </c>
    </row>
    <row r="188" ht="16" hidden="1" customHeight="1" spans="1:3">
      <c r="A188" s="26">
        <v>101044899</v>
      </c>
      <c r="B188" s="26" t="s">
        <v>311</v>
      </c>
      <c r="C188" s="68">
        <v>0</v>
      </c>
    </row>
    <row r="189" ht="16" hidden="1" customHeight="1" spans="1:3">
      <c r="A189" s="26">
        <v>1010449</v>
      </c>
      <c r="B189" s="117" t="s">
        <v>312</v>
      </c>
      <c r="C189" s="28">
        <f>SUM(C190:C193)</f>
        <v>0</v>
      </c>
    </row>
    <row r="190" ht="16" hidden="1" customHeight="1" spans="1:3">
      <c r="A190" s="26">
        <v>101044901</v>
      </c>
      <c r="B190" s="26" t="s">
        <v>308</v>
      </c>
      <c r="C190" s="68">
        <v>0</v>
      </c>
    </row>
    <row r="191" ht="16" hidden="1" customHeight="1" spans="1:3">
      <c r="A191" s="26">
        <v>101044902</v>
      </c>
      <c r="B191" s="26" t="s">
        <v>309</v>
      </c>
      <c r="C191" s="68">
        <v>0</v>
      </c>
    </row>
    <row r="192" ht="16" hidden="1" customHeight="1" spans="1:3">
      <c r="A192" s="26">
        <v>101044903</v>
      </c>
      <c r="B192" s="26" t="s">
        <v>310</v>
      </c>
      <c r="C192" s="68">
        <v>0</v>
      </c>
    </row>
    <row r="193" ht="16" hidden="1" customHeight="1" spans="1:3">
      <c r="A193" s="26">
        <v>101044999</v>
      </c>
      <c r="B193" s="26" t="s">
        <v>311</v>
      </c>
      <c r="C193" s="68">
        <v>0</v>
      </c>
    </row>
    <row r="194" ht="16" customHeight="1" spans="1:3">
      <c r="A194" s="26">
        <v>1010450</v>
      </c>
      <c r="B194" s="117" t="s">
        <v>313</v>
      </c>
      <c r="C194" s="28">
        <f>SUM(C195:C197)</f>
        <v>4</v>
      </c>
    </row>
    <row r="195" ht="16" customHeight="1" spans="1:3">
      <c r="A195" s="26">
        <v>101045001</v>
      </c>
      <c r="B195" s="26" t="s">
        <v>314</v>
      </c>
      <c r="C195" s="68">
        <v>4</v>
      </c>
    </row>
    <row r="196" ht="16" hidden="1" customHeight="1" spans="1:3">
      <c r="A196" s="26">
        <v>101045002</v>
      </c>
      <c r="B196" s="26" t="s">
        <v>315</v>
      </c>
      <c r="C196" s="68">
        <v>0</v>
      </c>
    </row>
    <row r="197" ht="16" hidden="1" customHeight="1" spans="1:3">
      <c r="A197" s="26">
        <v>101045003</v>
      </c>
      <c r="B197" s="26" t="s">
        <v>316</v>
      </c>
      <c r="C197" s="68">
        <v>0</v>
      </c>
    </row>
    <row r="198" ht="16" hidden="1" customHeight="1" spans="1:3">
      <c r="A198" s="26">
        <v>10105</v>
      </c>
      <c r="B198" s="117" t="s">
        <v>317</v>
      </c>
      <c r="C198" s="28">
        <f>SUM(C199:C221,C225,C228,C229,C233:C238,C250:C252,C257,C262)</f>
        <v>0</v>
      </c>
    </row>
    <row r="199" ht="16" hidden="1" customHeight="1" spans="1:3">
      <c r="A199" s="26">
        <v>1010501</v>
      </c>
      <c r="B199" s="117" t="s">
        <v>318</v>
      </c>
      <c r="C199" s="68">
        <v>0</v>
      </c>
    </row>
    <row r="200" ht="16" hidden="1" customHeight="1" spans="1:3">
      <c r="A200" s="26">
        <v>1010502</v>
      </c>
      <c r="B200" s="117" t="s">
        <v>319</v>
      </c>
      <c r="C200" s="68">
        <v>0</v>
      </c>
    </row>
    <row r="201" ht="16" hidden="1" customHeight="1" spans="1:3">
      <c r="A201" s="26">
        <v>1010503</v>
      </c>
      <c r="B201" s="117" t="s">
        <v>320</v>
      </c>
      <c r="C201" s="68">
        <v>0</v>
      </c>
    </row>
    <row r="202" ht="16" hidden="1" customHeight="1" spans="1:3">
      <c r="A202" s="26">
        <v>1010504</v>
      </c>
      <c r="B202" s="117" t="s">
        <v>321</v>
      </c>
      <c r="C202" s="68">
        <v>0</v>
      </c>
    </row>
    <row r="203" ht="16" hidden="1" customHeight="1" spans="1:3">
      <c r="A203" s="26">
        <v>1010505</v>
      </c>
      <c r="B203" s="117" t="s">
        <v>322</v>
      </c>
      <c r="C203" s="68">
        <v>0</v>
      </c>
    </row>
    <row r="204" ht="16" hidden="1" customHeight="1" spans="1:3">
      <c r="A204" s="26">
        <v>1010506</v>
      </c>
      <c r="B204" s="117" t="s">
        <v>323</v>
      </c>
      <c r="C204" s="68">
        <v>0</v>
      </c>
    </row>
    <row r="205" ht="16" hidden="1" customHeight="1" spans="1:3">
      <c r="A205" s="26">
        <v>1010507</v>
      </c>
      <c r="B205" s="117" t="s">
        <v>324</v>
      </c>
      <c r="C205" s="68">
        <v>0</v>
      </c>
    </row>
    <row r="206" ht="16" hidden="1" customHeight="1" spans="1:3">
      <c r="A206" s="26">
        <v>1010508</v>
      </c>
      <c r="B206" s="117" t="s">
        <v>325</v>
      </c>
      <c r="C206" s="68">
        <v>0</v>
      </c>
    </row>
    <row r="207" ht="16" hidden="1" customHeight="1" spans="1:3">
      <c r="A207" s="26">
        <v>1010509</v>
      </c>
      <c r="B207" s="117" t="s">
        <v>326</v>
      </c>
      <c r="C207" s="68">
        <v>0</v>
      </c>
    </row>
    <row r="208" ht="16" hidden="1" customHeight="1" spans="1:3">
      <c r="A208" s="26">
        <v>1010510</v>
      </c>
      <c r="B208" s="117" t="s">
        <v>327</v>
      </c>
      <c r="C208" s="68">
        <v>0</v>
      </c>
    </row>
    <row r="209" ht="16" hidden="1" customHeight="1" spans="1:3">
      <c r="A209" s="26">
        <v>1010511</v>
      </c>
      <c r="B209" s="117" t="s">
        <v>328</v>
      </c>
      <c r="C209" s="68">
        <v>0</v>
      </c>
    </row>
    <row r="210" ht="16" hidden="1" customHeight="1" spans="1:3">
      <c r="A210" s="26">
        <v>1010512</v>
      </c>
      <c r="B210" s="117" t="s">
        <v>329</v>
      </c>
      <c r="C210" s="68">
        <v>0</v>
      </c>
    </row>
    <row r="211" ht="16" hidden="1" customHeight="1" spans="1:3">
      <c r="A211" s="26">
        <v>1010513</v>
      </c>
      <c r="B211" s="117" t="s">
        <v>330</v>
      </c>
      <c r="C211" s="68">
        <v>0</v>
      </c>
    </row>
    <row r="212" ht="16" hidden="1" customHeight="1" spans="1:3">
      <c r="A212" s="26">
        <v>1010514</v>
      </c>
      <c r="B212" s="117" t="s">
        <v>331</v>
      </c>
      <c r="C212" s="68">
        <v>0</v>
      </c>
    </row>
    <row r="213" ht="16" hidden="1" customHeight="1" spans="1:3">
      <c r="A213" s="26">
        <v>1010515</v>
      </c>
      <c r="B213" s="117" t="s">
        <v>332</v>
      </c>
      <c r="C213" s="68">
        <v>0</v>
      </c>
    </row>
    <row r="214" ht="16" hidden="1" customHeight="1" spans="1:3">
      <c r="A214" s="26">
        <v>1010516</v>
      </c>
      <c r="B214" s="117" t="s">
        <v>333</v>
      </c>
      <c r="C214" s="68">
        <v>0</v>
      </c>
    </row>
    <row r="215" ht="16" hidden="1" customHeight="1" spans="1:3">
      <c r="A215" s="26">
        <v>1010517</v>
      </c>
      <c r="B215" s="117" t="s">
        <v>334</v>
      </c>
      <c r="C215" s="68">
        <v>0</v>
      </c>
    </row>
    <row r="216" ht="16" hidden="1" customHeight="1" spans="1:3">
      <c r="A216" s="26">
        <v>1010518</v>
      </c>
      <c r="B216" s="117" t="s">
        <v>335</v>
      </c>
      <c r="C216" s="68">
        <v>0</v>
      </c>
    </row>
    <row r="217" ht="16" hidden="1" customHeight="1" spans="1:3">
      <c r="A217" s="26">
        <v>1010519</v>
      </c>
      <c r="B217" s="117" t="s">
        <v>336</v>
      </c>
      <c r="C217" s="68">
        <v>0</v>
      </c>
    </row>
    <row r="218" ht="16" hidden="1" customHeight="1" spans="1:3">
      <c r="A218" s="26">
        <v>1010520</v>
      </c>
      <c r="B218" s="117" t="s">
        <v>337</v>
      </c>
      <c r="C218" s="68">
        <v>0</v>
      </c>
    </row>
    <row r="219" ht="16" hidden="1" customHeight="1" spans="1:3">
      <c r="A219" s="26">
        <v>1010521</v>
      </c>
      <c r="B219" s="117" t="s">
        <v>338</v>
      </c>
      <c r="C219" s="68">
        <v>0</v>
      </c>
    </row>
    <row r="220" ht="16" hidden="1" customHeight="1" spans="1:3">
      <c r="A220" s="26">
        <v>1010522</v>
      </c>
      <c r="B220" s="117" t="s">
        <v>339</v>
      </c>
      <c r="C220" s="68">
        <v>0</v>
      </c>
    </row>
    <row r="221" ht="16" hidden="1" customHeight="1" spans="1:3">
      <c r="A221" s="26">
        <v>1010523</v>
      </c>
      <c r="B221" s="117" t="s">
        <v>340</v>
      </c>
      <c r="C221" s="28">
        <f>SUM(C222:C224)</f>
        <v>0</v>
      </c>
    </row>
    <row r="222" ht="16" hidden="1" customHeight="1" spans="1:3">
      <c r="A222" s="26">
        <v>101052303</v>
      </c>
      <c r="B222" s="26" t="s">
        <v>341</v>
      </c>
      <c r="C222" s="68">
        <v>0</v>
      </c>
    </row>
    <row r="223" ht="16" hidden="1" customHeight="1" spans="1:3">
      <c r="A223" s="26">
        <v>101052304</v>
      </c>
      <c r="B223" s="26" t="s">
        <v>342</v>
      </c>
      <c r="C223" s="68">
        <v>0</v>
      </c>
    </row>
    <row r="224" ht="16" hidden="1" customHeight="1" spans="1:3">
      <c r="A224" s="26">
        <v>101052309</v>
      </c>
      <c r="B224" s="26" t="s">
        <v>343</v>
      </c>
      <c r="C224" s="68">
        <v>0</v>
      </c>
    </row>
    <row r="225" ht="16" hidden="1" customHeight="1" spans="1:3">
      <c r="A225" s="26">
        <v>1010524</v>
      </c>
      <c r="B225" s="117" t="s">
        <v>344</v>
      </c>
      <c r="C225" s="28">
        <f>SUM(C226:C227)</f>
        <v>0</v>
      </c>
    </row>
    <row r="226" ht="16" hidden="1" customHeight="1" spans="1:3">
      <c r="A226" s="26">
        <v>101052401</v>
      </c>
      <c r="B226" s="26" t="s">
        <v>345</v>
      </c>
      <c r="C226" s="68">
        <v>0</v>
      </c>
    </row>
    <row r="227" ht="16" hidden="1" customHeight="1" spans="1:3">
      <c r="A227" s="26">
        <v>101052409</v>
      </c>
      <c r="B227" s="26" t="s">
        <v>346</v>
      </c>
      <c r="C227" s="68">
        <v>0</v>
      </c>
    </row>
    <row r="228" ht="16" hidden="1" customHeight="1" spans="1:3">
      <c r="A228" s="26">
        <v>1010525</v>
      </c>
      <c r="B228" s="117" t="s">
        <v>347</v>
      </c>
      <c r="C228" s="68">
        <v>0</v>
      </c>
    </row>
    <row r="229" ht="16" hidden="1" customHeight="1" spans="1:3">
      <c r="A229" s="26">
        <v>1010526</v>
      </c>
      <c r="B229" s="117" t="s">
        <v>348</v>
      </c>
      <c r="C229" s="28">
        <f>SUM(C230:C232)</f>
        <v>0</v>
      </c>
    </row>
    <row r="230" ht="16" hidden="1" customHeight="1" spans="1:3">
      <c r="A230" s="26">
        <v>101052601</v>
      </c>
      <c r="B230" s="26" t="s">
        <v>349</v>
      </c>
      <c r="C230" s="68">
        <v>0</v>
      </c>
    </row>
    <row r="231" ht="16" hidden="1" customHeight="1" spans="1:3">
      <c r="A231" s="26">
        <v>101052602</v>
      </c>
      <c r="B231" s="26" t="s">
        <v>350</v>
      </c>
      <c r="C231" s="68">
        <v>0</v>
      </c>
    </row>
    <row r="232" ht="16" hidden="1" customHeight="1" spans="1:3">
      <c r="A232" s="26">
        <v>101052609</v>
      </c>
      <c r="B232" s="26" t="s">
        <v>351</v>
      </c>
      <c r="C232" s="68">
        <v>0</v>
      </c>
    </row>
    <row r="233" ht="16" hidden="1" customHeight="1" spans="1:3">
      <c r="A233" s="26">
        <v>1010527</v>
      </c>
      <c r="B233" s="117" t="s">
        <v>352</v>
      </c>
      <c r="C233" s="68">
        <v>0</v>
      </c>
    </row>
    <row r="234" ht="16" hidden="1" customHeight="1" spans="1:3">
      <c r="A234" s="26">
        <v>1010528</v>
      </c>
      <c r="B234" s="117" t="s">
        <v>353</v>
      </c>
      <c r="C234" s="68">
        <v>0</v>
      </c>
    </row>
    <row r="235" ht="16" hidden="1" customHeight="1" spans="1:3">
      <c r="A235" s="26">
        <v>1010529</v>
      </c>
      <c r="B235" s="117" t="s">
        <v>354</v>
      </c>
      <c r="C235" s="68">
        <v>0</v>
      </c>
    </row>
    <row r="236" ht="16" hidden="1" customHeight="1" spans="1:3">
      <c r="A236" s="26">
        <v>1010530</v>
      </c>
      <c r="B236" s="117" t="s">
        <v>355</v>
      </c>
      <c r="C236" s="68">
        <v>0</v>
      </c>
    </row>
    <row r="237" ht="16" hidden="1" customHeight="1" spans="1:3">
      <c r="A237" s="26">
        <v>1010531</v>
      </c>
      <c r="B237" s="117" t="s">
        <v>356</v>
      </c>
      <c r="C237" s="68">
        <v>0</v>
      </c>
    </row>
    <row r="238" ht="16" hidden="1" customHeight="1" spans="1:3">
      <c r="A238" s="26">
        <v>1010532</v>
      </c>
      <c r="B238" s="117" t="s">
        <v>357</v>
      </c>
      <c r="C238" s="28">
        <f>SUM(C239:C249)</f>
        <v>0</v>
      </c>
    </row>
    <row r="239" ht="16" hidden="1" customHeight="1" spans="1:3">
      <c r="A239" s="26">
        <v>101053201</v>
      </c>
      <c r="B239" s="26" t="s">
        <v>358</v>
      </c>
      <c r="C239" s="68">
        <v>0</v>
      </c>
    </row>
    <row r="240" ht="16" hidden="1" customHeight="1" spans="1:3">
      <c r="A240" s="26">
        <v>101053202</v>
      </c>
      <c r="B240" s="26" t="s">
        <v>359</v>
      </c>
      <c r="C240" s="68">
        <v>0</v>
      </c>
    </row>
    <row r="241" ht="16" hidden="1" customHeight="1" spans="1:3">
      <c r="A241" s="26">
        <v>101053203</v>
      </c>
      <c r="B241" s="26" t="s">
        <v>360</v>
      </c>
      <c r="C241" s="68">
        <v>0</v>
      </c>
    </row>
    <row r="242" ht="16" hidden="1" customHeight="1" spans="1:3">
      <c r="A242" s="26">
        <v>101053205</v>
      </c>
      <c r="B242" s="26" t="s">
        <v>361</v>
      </c>
      <c r="C242" s="68">
        <v>0</v>
      </c>
    </row>
    <row r="243" ht="16" hidden="1" customHeight="1" spans="1:3">
      <c r="A243" s="26">
        <v>101053206</v>
      </c>
      <c r="B243" s="26" t="s">
        <v>362</v>
      </c>
      <c r="C243" s="68">
        <v>0</v>
      </c>
    </row>
    <row r="244" ht="16" hidden="1" customHeight="1" spans="1:3">
      <c r="A244" s="26">
        <v>101053215</v>
      </c>
      <c r="B244" s="26" t="s">
        <v>363</v>
      </c>
      <c r="C244" s="68">
        <v>0</v>
      </c>
    </row>
    <row r="245" ht="16" hidden="1" customHeight="1" spans="1:3">
      <c r="A245" s="26">
        <v>101053216</v>
      </c>
      <c r="B245" s="26" t="s">
        <v>364</v>
      </c>
      <c r="C245" s="68">
        <v>0</v>
      </c>
    </row>
    <row r="246" ht="16" hidden="1" customHeight="1" spans="1:3">
      <c r="A246" s="26">
        <v>101053218</v>
      </c>
      <c r="B246" s="26" t="s">
        <v>365</v>
      </c>
      <c r="C246" s="68">
        <v>0</v>
      </c>
    </row>
    <row r="247" ht="16" hidden="1" customHeight="1" spans="1:3">
      <c r="A247" s="26">
        <v>101053219</v>
      </c>
      <c r="B247" s="26" t="s">
        <v>366</v>
      </c>
      <c r="C247" s="68">
        <v>0</v>
      </c>
    </row>
    <row r="248" ht="16" hidden="1" customHeight="1" spans="1:3">
      <c r="A248" s="26">
        <v>101053220</v>
      </c>
      <c r="B248" s="26" t="s">
        <v>367</v>
      </c>
      <c r="C248" s="68">
        <v>0</v>
      </c>
    </row>
    <row r="249" ht="16" hidden="1" customHeight="1" spans="1:3">
      <c r="A249" s="26">
        <v>101053299</v>
      </c>
      <c r="B249" s="26" t="s">
        <v>368</v>
      </c>
      <c r="C249" s="68">
        <v>0</v>
      </c>
    </row>
    <row r="250" ht="16" hidden="1" customHeight="1" spans="1:3">
      <c r="A250" s="26">
        <v>1010533</v>
      </c>
      <c r="B250" s="117" t="s">
        <v>369</v>
      </c>
      <c r="C250" s="68">
        <v>0</v>
      </c>
    </row>
    <row r="251" ht="16" hidden="1" customHeight="1" spans="1:3">
      <c r="A251" s="26">
        <v>1010534</v>
      </c>
      <c r="B251" s="117" t="s">
        <v>370</v>
      </c>
      <c r="C251" s="68">
        <v>0</v>
      </c>
    </row>
    <row r="252" ht="16" hidden="1" customHeight="1" spans="1:3">
      <c r="A252" s="26">
        <v>1010535</v>
      </c>
      <c r="B252" s="117" t="s">
        <v>371</v>
      </c>
      <c r="C252" s="28">
        <f>SUM(C253:C256)</f>
        <v>0</v>
      </c>
    </row>
    <row r="253" ht="16" hidden="1" customHeight="1" spans="1:3">
      <c r="A253" s="26">
        <v>101053501</v>
      </c>
      <c r="B253" s="26" t="s">
        <v>372</v>
      </c>
      <c r="C253" s="68">
        <v>0</v>
      </c>
    </row>
    <row r="254" ht="16" hidden="1" customHeight="1" spans="1:3">
      <c r="A254" s="26">
        <v>101053502</v>
      </c>
      <c r="B254" s="26" t="s">
        <v>373</v>
      </c>
      <c r="C254" s="68">
        <v>0</v>
      </c>
    </row>
    <row r="255" ht="16" hidden="1" customHeight="1" spans="1:3">
      <c r="A255" s="26">
        <v>101053503</v>
      </c>
      <c r="B255" s="26" t="s">
        <v>374</v>
      </c>
      <c r="C255" s="68">
        <v>0</v>
      </c>
    </row>
    <row r="256" ht="16" hidden="1" customHeight="1" spans="1:3">
      <c r="A256" s="26">
        <v>101053599</v>
      </c>
      <c r="B256" s="26" t="s">
        <v>375</v>
      </c>
      <c r="C256" s="68">
        <v>0</v>
      </c>
    </row>
    <row r="257" ht="16" hidden="1" customHeight="1" spans="1:3">
      <c r="A257" s="26">
        <v>1010536</v>
      </c>
      <c r="B257" s="117" t="s">
        <v>376</v>
      </c>
      <c r="C257" s="28">
        <f>SUM(C258:C261)</f>
        <v>0</v>
      </c>
    </row>
    <row r="258" ht="16" hidden="1" customHeight="1" spans="1:3">
      <c r="A258" s="26">
        <v>101053601</v>
      </c>
      <c r="B258" s="26" t="s">
        <v>377</v>
      </c>
      <c r="C258" s="68">
        <v>0</v>
      </c>
    </row>
    <row r="259" ht="16" hidden="1" customHeight="1" spans="1:3">
      <c r="A259" s="26">
        <v>101053602</v>
      </c>
      <c r="B259" s="26" t="s">
        <v>378</v>
      </c>
      <c r="C259" s="68">
        <v>0</v>
      </c>
    </row>
    <row r="260" ht="16" hidden="1" customHeight="1" spans="1:3">
      <c r="A260" s="26">
        <v>101053603</v>
      </c>
      <c r="B260" s="26" t="s">
        <v>379</v>
      </c>
      <c r="C260" s="68">
        <v>0</v>
      </c>
    </row>
    <row r="261" ht="16" hidden="1" customHeight="1" spans="1:3">
      <c r="A261" s="26">
        <v>101053699</v>
      </c>
      <c r="B261" s="26" t="s">
        <v>380</v>
      </c>
      <c r="C261" s="68">
        <v>0</v>
      </c>
    </row>
    <row r="262" ht="16" hidden="1" customHeight="1" spans="1:3">
      <c r="A262" s="26">
        <v>1010599</v>
      </c>
      <c r="B262" s="117" t="s">
        <v>381</v>
      </c>
      <c r="C262" s="68">
        <v>0</v>
      </c>
    </row>
    <row r="263" ht="16" customHeight="1" spans="1:3">
      <c r="A263" s="26">
        <v>10106</v>
      </c>
      <c r="B263" s="117" t="s">
        <v>382</v>
      </c>
      <c r="C263" s="28">
        <f>SUM(C264,C268:C270)</f>
        <v>736</v>
      </c>
    </row>
    <row r="264" ht="16" customHeight="1" spans="1:3">
      <c r="A264" s="26">
        <v>1010601</v>
      </c>
      <c r="B264" s="117" t="s">
        <v>383</v>
      </c>
      <c r="C264" s="28">
        <f>SUM(C265:C267)</f>
        <v>725</v>
      </c>
    </row>
    <row r="265" ht="16" hidden="1" customHeight="1" spans="1:3">
      <c r="A265" s="26">
        <v>101060101</v>
      </c>
      <c r="B265" s="26" t="s">
        <v>384</v>
      </c>
      <c r="C265" s="68">
        <v>0</v>
      </c>
    </row>
    <row r="266" ht="16" hidden="1" customHeight="1" spans="1:3">
      <c r="A266" s="26">
        <v>101060102</v>
      </c>
      <c r="B266" s="26" t="s">
        <v>385</v>
      </c>
      <c r="C266" s="68">
        <v>0</v>
      </c>
    </row>
    <row r="267" ht="16" customHeight="1" spans="1:3">
      <c r="A267" s="26">
        <v>101060109</v>
      </c>
      <c r="B267" s="26" t="s">
        <v>386</v>
      </c>
      <c r="C267" s="68">
        <v>725</v>
      </c>
    </row>
    <row r="268" ht="16" customHeight="1" spans="1:3">
      <c r="A268" s="26">
        <v>1010602</v>
      </c>
      <c r="B268" s="117" t="s">
        <v>387</v>
      </c>
      <c r="C268" s="68">
        <v>-30</v>
      </c>
    </row>
    <row r="269" ht="16" customHeight="1" spans="1:3">
      <c r="A269" s="26">
        <v>1010603</v>
      </c>
      <c r="B269" s="117" t="s">
        <v>388</v>
      </c>
      <c r="C269" s="68">
        <v>-4</v>
      </c>
    </row>
    <row r="270" ht="16" customHeight="1" spans="1:3">
      <c r="A270" s="26">
        <v>1010620</v>
      </c>
      <c r="B270" s="117" t="s">
        <v>389</v>
      </c>
      <c r="C270" s="68">
        <v>45</v>
      </c>
    </row>
    <row r="271" ht="16" customHeight="1" spans="1:3">
      <c r="A271" s="26">
        <v>10107</v>
      </c>
      <c r="B271" s="117" t="s">
        <v>390</v>
      </c>
      <c r="C271" s="28">
        <f>SUM(C272:C275)</f>
        <v>91</v>
      </c>
    </row>
    <row r="272" ht="16" hidden="1" customHeight="1" spans="1:3">
      <c r="A272" s="26">
        <v>1010701</v>
      </c>
      <c r="B272" s="117" t="s">
        <v>391</v>
      </c>
      <c r="C272" s="68">
        <v>0</v>
      </c>
    </row>
    <row r="273" ht="16" customHeight="1" spans="1:3">
      <c r="A273" s="26">
        <v>1010702</v>
      </c>
      <c r="B273" s="117" t="s">
        <v>392</v>
      </c>
      <c r="C273" s="68">
        <v>91</v>
      </c>
    </row>
    <row r="274" ht="16" hidden="1" customHeight="1" spans="1:3">
      <c r="A274" s="26">
        <v>1010719</v>
      </c>
      <c r="B274" s="117" t="s">
        <v>393</v>
      </c>
      <c r="C274" s="68">
        <v>0</v>
      </c>
    </row>
    <row r="275" ht="16" hidden="1" customHeight="1" spans="1:3">
      <c r="A275" s="26">
        <v>1010720</v>
      </c>
      <c r="B275" s="117" t="s">
        <v>394</v>
      </c>
      <c r="C275" s="68">
        <v>0</v>
      </c>
    </row>
    <row r="276" ht="16" customHeight="1" spans="1:3">
      <c r="A276" s="26">
        <v>10109</v>
      </c>
      <c r="B276" s="117" t="s">
        <v>395</v>
      </c>
      <c r="C276" s="28">
        <f>SUM(C277,C280:C289)</f>
        <v>2304</v>
      </c>
    </row>
    <row r="277" ht="16" customHeight="1" spans="1:3">
      <c r="A277" s="26">
        <v>1010901</v>
      </c>
      <c r="B277" s="117" t="s">
        <v>396</v>
      </c>
      <c r="C277" s="28">
        <f>SUM(C278:C279)</f>
        <v>5</v>
      </c>
    </row>
    <row r="278" ht="16" hidden="1" customHeight="1" spans="1:3">
      <c r="A278" s="26">
        <v>101090101</v>
      </c>
      <c r="B278" s="26" t="s">
        <v>397</v>
      </c>
      <c r="C278" s="68">
        <v>0</v>
      </c>
    </row>
    <row r="279" ht="16" customHeight="1" spans="1:3">
      <c r="A279" s="26">
        <v>101090109</v>
      </c>
      <c r="B279" s="26" t="s">
        <v>398</v>
      </c>
      <c r="C279" s="68">
        <v>5</v>
      </c>
    </row>
    <row r="280" ht="16" customHeight="1" spans="1:3">
      <c r="A280" s="26">
        <v>1010902</v>
      </c>
      <c r="B280" s="117" t="s">
        <v>399</v>
      </c>
      <c r="C280" s="68">
        <v>3</v>
      </c>
    </row>
    <row r="281" ht="16" customHeight="1" spans="1:3">
      <c r="A281" s="26">
        <v>1010903</v>
      </c>
      <c r="B281" s="117" t="s">
        <v>400</v>
      </c>
      <c r="C281" s="68">
        <v>1676</v>
      </c>
    </row>
    <row r="282" ht="16" hidden="1" customHeight="1" spans="1:3">
      <c r="A282" s="26">
        <v>1010904</v>
      </c>
      <c r="B282" s="117" t="s">
        <v>401</v>
      </c>
      <c r="C282" s="68">
        <v>0</v>
      </c>
    </row>
    <row r="283" ht="16" customHeight="1" spans="1:3">
      <c r="A283" s="26">
        <v>1010905</v>
      </c>
      <c r="B283" s="117" t="s">
        <v>402</v>
      </c>
      <c r="C283" s="68">
        <v>1</v>
      </c>
    </row>
    <row r="284" ht="16" customHeight="1" spans="1:3">
      <c r="A284" s="26">
        <v>1010906</v>
      </c>
      <c r="B284" s="117" t="s">
        <v>403</v>
      </c>
      <c r="C284" s="68">
        <v>606</v>
      </c>
    </row>
    <row r="285" ht="16" hidden="1" customHeight="1" spans="1:3">
      <c r="A285" s="26">
        <v>1010918</v>
      </c>
      <c r="B285" s="117" t="s">
        <v>404</v>
      </c>
      <c r="C285" s="68">
        <v>0</v>
      </c>
    </row>
    <row r="286" ht="16" customHeight="1" spans="1:3">
      <c r="A286" s="26">
        <v>1010919</v>
      </c>
      <c r="B286" s="117" t="s">
        <v>405</v>
      </c>
      <c r="C286" s="68">
        <v>12</v>
      </c>
    </row>
    <row r="287" ht="16" customHeight="1" spans="1:3">
      <c r="A287" s="26">
        <v>1010920</v>
      </c>
      <c r="B287" s="117" t="s">
        <v>406</v>
      </c>
      <c r="C287" s="68">
        <v>1</v>
      </c>
    </row>
    <row r="288" ht="16" hidden="1" customHeight="1" spans="1:3">
      <c r="A288" s="26">
        <v>1010921</v>
      </c>
      <c r="B288" s="117" t="s">
        <v>407</v>
      </c>
      <c r="C288" s="68">
        <v>0</v>
      </c>
    </row>
    <row r="289" ht="16" hidden="1" customHeight="1" spans="1:3">
      <c r="A289" s="26">
        <v>1010922</v>
      </c>
      <c r="B289" s="117" t="s">
        <v>408</v>
      </c>
      <c r="C289" s="68">
        <v>0</v>
      </c>
    </row>
    <row r="290" ht="16" customHeight="1" spans="1:3">
      <c r="A290" s="26">
        <v>10110</v>
      </c>
      <c r="B290" s="117" t="s">
        <v>409</v>
      </c>
      <c r="C290" s="28">
        <f>SUM(C291:C298)</f>
        <v>887</v>
      </c>
    </row>
    <row r="291" ht="16" customHeight="1" spans="1:3">
      <c r="A291" s="26">
        <v>1011001</v>
      </c>
      <c r="B291" s="117" t="s">
        <v>410</v>
      </c>
      <c r="C291" s="68">
        <v>1</v>
      </c>
    </row>
    <row r="292" ht="16" hidden="1" customHeight="1" spans="1:3">
      <c r="A292" s="26">
        <v>1011002</v>
      </c>
      <c r="B292" s="117" t="s">
        <v>411</v>
      </c>
      <c r="C292" s="68">
        <v>0</v>
      </c>
    </row>
    <row r="293" ht="16" customHeight="1" spans="1:3">
      <c r="A293" s="26">
        <v>1011003</v>
      </c>
      <c r="B293" s="117" t="s">
        <v>412</v>
      </c>
      <c r="C293" s="68">
        <v>712</v>
      </c>
    </row>
    <row r="294" ht="16" hidden="1" customHeight="1" spans="1:3">
      <c r="A294" s="26">
        <v>1011004</v>
      </c>
      <c r="B294" s="117" t="s">
        <v>413</v>
      </c>
      <c r="C294" s="68">
        <v>0</v>
      </c>
    </row>
    <row r="295" ht="16" hidden="1" customHeight="1" spans="1:3">
      <c r="A295" s="26">
        <v>1011005</v>
      </c>
      <c r="B295" s="117" t="s">
        <v>414</v>
      </c>
      <c r="C295" s="68">
        <v>0</v>
      </c>
    </row>
    <row r="296" ht="16" customHeight="1" spans="1:3">
      <c r="A296" s="26">
        <v>1011006</v>
      </c>
      <c r="B296" s="117" t="s">
        <v>415</v>
      </c>
      <c r="C296" s="68">
        <v>127</v>
      </c>
    </row>
    <row r="297" ht="16" customHeight="1" spans="1:3">
      <c r="A297" s="26">
        <v>1011019</v>
      </c>
      <c r="B297" s="117" t="s">
        <v>416</v>
      </c>
      <c r="C297" s="68">
        <v>9</v>
      </c>
    </row>
    <row r="298" ht="16" customHeight="1" spans="1:3">
      <c r="A298" s="26">
        <v>1011020</v>
      </c>
      <c r="B298" s="117" t="s">
        <v>417</v>
      </c>
      <c r="C298" s="68">
        <v>38</v>
      </c>
    </row>
    <row r="299" ht="16" customHeight="1" spans="1:3">
      <c r="A299" s="26">
        <v>10111</v>
      </c>
      <c r="B299" s="117" t="s">
        <v>418</v>
      </c>
      <c r="C299" s="28">
        <f>SUM(C300,C303:C304)</f>
        <v>750</v>
      </c>
    </row>
    <row r="300" ht="16" hidden="1" customHeight="1" spans="1:3">
      <c r="A300" s="26">
        <v>1011101</v>
      </c>
      <c r="B300" s="117" t="s">
        <v>419</v>
      </c>
      <c r="C300" s="28">
        <f>SUM(C301:C302)</f>
        <v>0</v>
      </c>
    </row>
    <row r="301" ht="16" hidden="1" customHeight="1" spans="1:3">
      <c r="A301" s="26">
        <v>101110101</v>
      </c>
      <c r="B301" s="26" t="s">
        <v>420</v>
      </c>
      <c r="C301" s="68">
        <v>0</v>
      </c>
    </row>
    <row r="302" ht="16" hidden="1" customHeight="1" spans="1:3">
      <c r="A302" s="26">
        <v>101110109</v>
      </c>
      <c r="B302" s="26" t="s">
        <v>421</v>
      </c>
      <c r="C302" s="68">
        <v>0</v>
      </c>
    </row>
    <row r="303" ht="16" customHeight="1" spans="1:3">
      <c r="A303" s="26">
        <v>1011119</v>
      </c>
      <c r="B303" s="117" t="s">
        <v>422</v>
      </c>
      <c r="C303" s="68">
        <v>750</v>
      </c>
    </row>
    <row r="304" ht="16" hidden="1" customHeight="1" spans="1:3">
      <c r="A304" s="26">
        <v>1011120</v>
      </c>
      <c r="B304" s="117" t="s">
        <v>423</v>
      </c>
      <c r="C304" s="68">
        <v>0</v>
      </c>
    </row>
    <row r="305" ht="16" customHeight="1" spans="1:3">
      <c r="A305" s="26">
        <v>10112</v>
      </c>
      <c r="B305" s="117" t="s">
        <v>424</v>
      </c>
      <c r="C305" s="28">
        <f>SUM(C306:C313)</f>
        <v>3118</v>
      </c>
    </row>
    <row r="306" ht="16" customHeight="1" spans="1:3">
      <c r="A306" s="26">
        <v>1011201</v>
      </c>
      <c r="B306" s="117" t="s">
        <v>425</v>
      </c>
      <c r="C306" s="68">
        <v>2</v>
      </c>
    </row>
    <row r="307" ht="16" hidden="1" customHeight="1" spans="1:3">
      <c r="A307" s="26">
        <v>1011202</v>
      </c>
      <c r="B307" s="117" t="s">
        <v>426</v>
      </c>
      <c r="C307" s="68">
        <v>0</v>
      </c>
    </row>
    <row r="308" ht="16" customHeight="1" spans="1:3">
      <c r="A308" s="26">
        <v>1011203</v>
      </c>
      <c r="B308" s="117" t="s">
        <v>427</v>
      </c>
      <c r="C308" s="68">
        <v>1910</v>
      </c>
    </row>
    <row r="309" ht="16" hidden="1" customHeight="1" spans="1:3">
      <c r="A309" s="26">
        <v>1011204</v>
      </c>
      <c r="B309" s="117" t="s">
        <v>428</v>
      </c>
      <c r="C309" s="68">
        <v>0</v>
      </c>
    </row>
    <row r="310" ht="16" customHeight="1" spans="1:3">
      <c r="A310" s="26">
        <v>1011205</v>
      </c>
      <c r="B310" s="117" t="s">
        <v>429</v>
      </c>
      <c r="C310" s="68">
        <v>1147</v>
      </c>
    </row>
    <row r="311" ht="16" hidden="1" customHeight="1" spans="1:3">
      <c r="A311" s="26">
        <v>1011206</v>
      </c>
      <c r="B311" s="117" t="s">
        <v>430</v>
      </c>
      <c r="C311" s="68">
        <v>0</v>
      </c>
    </row>
    <row r="312" ht="16" customHeight="1" spans="1:3">
      <c r="A312" s="26">
        <v>1011219</v>
      </c>
      <c r="B312" s="117" t="s">
        <v>431</v>
      </c>
      <c r="C312" s="68">
        <v>3</v>
      </c>
    </row>
    <row r="313" ht="16" customHeight="1" spans="1:3">
      <c r="A313" s="26">
        <v>1011220</v>
      </c>
      <c r="B313" s="117" t="s">
        <v>432</v>
      </c>
      <c r="C313" s="68">
        <v>56</v>
      </c>
    </row>
    <row r="314" ht="16" customHeight="1" spans="1:3">
      <c r="A314" s="26">
        <v>10113</v>
      </c>
      <c r="B314" s="117" t="s">
        <v>433</v>
      </c>
      <c r="C314" s="28">
        <f>SUM(C315:C322)</f>
        <v>16527</v>
      </c>
    </row>
    <row r="315" ht="16" hidden="1" customHeight="1" spans="1:3">
      <c r="A315" s="26">
        <v>1011301</v>
      </c>
      <c r="B315" s="117" t="s">
        <v>434</v>
      </c>
      <c r="C315" s="68">
        <v>0</v>
      </c>
    </row>
    <row r="316" ht="16" hidden="1" customHeight="1" spans="1:3">
      <c r="A316" s="26">
        <v>1011302</v>
      </c>
      <c r="B316" s="117" t="s">
        <v>435</v>
      </c>
      <c r="C316" s="68">
        <v>0</v>
      </c>
    </row>
    <row r="317" ht="16" customHeight="1" spans="1:3">
      <c r="A317" s="26">
        <v>1011303</v>
      </c>
      <c r="B317" s="117" t="s">
        <v>436</v>
      </c>
      <c r="C317" s="68">
        <v>10418</v>
      </c>
    </row>
    <row r="318" ht="16" hidden="1" customHeight="1" spans="1:3">
      <c r="A318" s="26">
        <v>1011304</v>
      </c>
      <c r="B318" s="117" t="s">
        <v>437</v>
      </c>
      <c r="C318" s="68">
        <v>0</v>
      </c>
    </row>
    <row r="319" ht="16" hidden="1" customHeight="1" spans="1:3">
      <c r="A319" s="26">
        <v>1011305</v>
      </c>
      <c r="B319" s="117" t="s">
        <v>438</v>
      </c>
      <c r="C319" s="68">
        <v>0</v>
      </c>
    </row>
    <row r="320" ht="16" customHeight="1" spans="1:3">
      <c r="A320" s="26">
        <v>1011306</v>
      </c>
      <c r="B320" s="117" t="s">
        <v>439</v>
      </c>
      <c r="C320" s="68">
        <v>6086</v>
      </c>
    </row>
    <row r="321" ht="16" hidden="1" customHeight="1" spans="1:3">
      <c r="A321" s="26">
        <v>1011319</v>
      </c>
      <c r="B321" s="117" t="s">
        <v>440</v>
      </c>
      <c r="C321" s="68">
        <v>0</v>
      </c>
    </row>
    <row r="322" ht="16" customHeight="1" spans="1:3">
      <c r="A322" s="26">
        <v>1011320</v>
      </c>
      <c r="B322" s="117" t="s">
        <v>441</v>
      </c>
      <c r="C322" s="68">
        <v>23</v>
      </c>
    </row>
    <row r="323" ht="16" customHeight="1" spans="1:3">
      <c r="A323" s="26">
        <v>10114</v>
      </c>
      <c r="B323" s="117" t="s">
        <v>442</v>
      </c>
      <c r="C323" s="28">
        <f>SUM(C324:C325)</f>
        <v>22</v>
      </c>
    </row>
    <row r="324" ht="16" customHeight="1" spans="1:3">
      <c r="A324" s="26">
        <v>1011401</v>
      </c>
      <c r="B324" s="117" t="s">
        <v>443</v>
      </c>
      <c r="C324" s="68">
        <v>22</v>
      </c>
    </row>
    <row r="325" ht="16" hidden="1" customHeight="1" spans="1:3">
      <c r="A325" s="26">
        <v>1011420</v>
      </c>
      <c r="B325" s="117" t="s">
        <v>444</v>
      </c>
      <c r="C325" s="68">
        <v>0</v>
      </c>
    </row>
    <row r="326" ht="16" hidden="1" customHeight="1" spans="1:3">
      <c r="A326" s="26">
        <v>10115</v>
      </c>
      <c r="B326" s="117" t="s">
        <v>445</v>
      </c>
      <c r="C326" s="28">
        <f>SUM(C327:C328)</f>
        <v>0</v>
      </c>
    </row>
    <row r="327" ht="16" hidden="1" customHeight="1" spans="1:3">
      <c r="A327" s="26">
        <v>1011501</v>
      </c>
      <c r="B327" s="117" t="s">
        <v>446</v>
      </c>
      <c r="C327" s="68">
        <v>0</v>
      </c>
    </row>
    <row r="328" ht="16" hidden="1" customHeight="1" spans="1:3">
      <c r="A328" s="26">
        <v>1011520</v>
      </c>
      <c r="B328" s="117" t="s">
        <v>447</v>
      </c>
      <c r="C328" s="68">
        <v>0</v>
      </c>
    </row>
    <row r="329" ht="16" hidden="1" customHeight="1" spans="1:3">
      <c r="A329" s="26">
        <v>10116</v>
      </c>
      <c r="B329" s="117" t="s">
        <v>448</v>
      </c>
      <c r="C329" s="28">
        <f>SUM(C330:C331)</f>
        <v>0</v>
      </c>
    </row>
    <row r="330" ht="16" hidden="1" customHeight="1" spans="1:3">
      <c r="A330" s="26">
        <v>1011601</v>
      </c>
      <c r="B330" s="117" t="s">
        <v>449</v>
      </c>
      <c r="C330" s="68">
        <v>0</v>
      </c>
    </row>
    <row r="331" ht="16" hidden="1" customHeight="1" spans="1:3">
      <c r="A331" s="26">
        <v>1011620</v>
      </c>
      <c r="B331" s="117" t="s">
        <v>450</v>
      </c>
      <c r="C331" s="68">
        <v>0</v>
      </c>
    </row>
    <row r="332" ht="16" hidden="1" customHeight="1" spans="1:3">
      <c r="A332" s="26">
        <v>10117</v>
      </c>
      <c r="B332" s="117" t="s">
        <v>451</v>
      </c>
      <c r="C332" s="28">
        <f>SUM(C333,C337,C341:C342)</f>
        <v>0</v>
      </c>
    </row>
    <row r="333" ht="16" hidden="1" customHeight="1" spans="1:3">
      <c r="A333" s="26">
        <v>1011701</v>
      </c>
      <c r="B333" s="117" t="s">
        <v>452</v>
      </c>
      <c r="C333" s="28">
        <f>SUM(C334:C336)</f>
        <v>0</v>
      </c>
    </row>
    <row r="334" ht="16" hidden="1" customHeight="1" spans="1:3">
      <c r="A334" s="26">
        <v>101170101</v>
      </c>
      <c r="B334" s="26" t="s">
        <v>453</v>
      </c>
      <c r="C334" s="68">
        <v>0</v>
      </c>
    </row>
    <row r="335" ht="16" hidden="1" customHeight="1" spans="1:3">
      <c r="A335" s="26">
        <v>101170102</v>
      </c>
      <c r="B335" s="26" t="s">
        <v>454</v>
      </c>
      <c r="C335" s="68">
        <v>0</v>
      </c>
    </row>
    <row r="336" ht="16" hidden="1" customHeight="1" spans="1:3">
      <c r="A336" s="26">
        <v>101170103</v>
      </c>
      <c r="B336" s="26" t="s">
        <v>455</v>
      </c>
      <c r="C336" s="68">
        <v>0</v>
      </c>
    </row>
    <row r="337" ht="16" hidden="1" customHeight="1" spans="1:3">
      <c r="A337" s="26">
        <v>1011703</v>
      </c>
      <c r="B337" s="117" t="s">
        <v>456</v>
      </c>
      <c r="C337" s="28">
        <f>SUM(C338:C340)</f>
        <v>0</v>
      </c>
    </row>
    <row r="338" ht="16" hidden="1" customHeight="1" spans="1:3">
      <c r="A338" s="26">
        <v>101170301</v>
      </c>
      <c r="B338" s="26" t="s">
        <v>457</v>
      </c>
      <c r="C338" s="68">
        <v>0</v>
      </c>
    </row>
    <row r="339" ht="16" hidden="1" customHeight="1" spans="1:3">
      <c r="A339" s="26">
        <v>101170302</v>
      </c>
      <c r="B339" s="26" t="s">
        <v>458</v>
      </c>
      <c r="C339" s="68">
        <v>0</v>
      </c>
    </row>
    <row r="340" ht="16" hidden="1" customHeight="1" spans="1:3">
      <c r="A340" s="26">
        <v>101170303</v>
      </c>
      <c r="B340" s="26" t="s">
        <v>459</v>
      </c>
      <c r="C340" s="68">
        <v>0</v>
      </c>
    </row>
    <row r="341" ht="16" hidden="1" customHeight="1" spans="1:3">
      <c r="A341" s="26">
        <v>1011720</v>
      </c>
      <c r="B341" s="117" t="s">
        <v>460</v>
      </c>
      <c r="C341" s="68">
        <v>0</v>
      </c>
    </row>
    <row r="342" ht="16" hidden="1" customHeight="1" spans="1:3">
      <c r="A342" s="26">
        <v>1011721</v>
      </c>
      <c r="B342" s="117" t="s">
        <v>461</v>
      </c>
      <c r="C342" s="68">
        <v>0</v>
      </c>
    </row>
    <row r="343" ht="16" customHeight="1" spans="1:3">
      <c r="A343" s="26">
        <v>10118</v>
      </c>
      <c r="B343" s="117" t="s">
        <v>462</v>
      </c>
      <c r="C343" s="28">
        <f>SUM(C344:C346)</f>
        <v>1974</v>
      </c>
    </row>
    <row r="344" ht="16" customHeight="1" spans="1:3">
      <c r="A344" s="26">
        <v>1011801</v>
      </c>
      <c r="B344" s="117" t="s">
        <v>463</v>
      </c>
      <c r="C344" s="68">
        <v>1973</v>
      </c>
    </row>
    <row r="345" ht="16" hidden="1" customHeight="1" spans="1:3">
      <c r="A345" s="26">
        <v>1011802</v>
      </c>
      <c r="B345" s="117" t="s">
        <v>464</v>
      </c>
      <c r="C345" s="68">
        <v>0</v>
      </c>
    </row>
    <row r="346" ht="16" customHeight="1" spans="1:3">
      <c r="A346" s="26">
        <v>1011820</v>
      </c>
      <c r="B346" s="117" t="s">
        <v>465</v>
      </c>
      <c r="C346" s="68">
        <v>1</v>
      </c>
    </row>
    <row r="347" ht="16" customHeight="1" spans="1:3">
      <c r="A347" s="26">
        <v>10119</v>
      </c>
      <c r="B347" s="117" t="s">
        <v>466</v>
      </c>
      <c r="C347" s="28">
        <f>SUM(C348:C349)</f>
        <v>6441</v>
      </c>
    </row>
    <row r="348" ht="16" customHeight="1" spans="1:3">
      <c r="A348" s="26">
        <v>1011901</v>
      </c>
      <c r="B348" s="117" t="s">
        <v>467</v>
      </c>
      <c r="C348" s="68">
        <v>6441</v>
      </c>
    </row>
    <row r="349" ht="16" hidden="1" customHeight="1" spans="1:3">
      <c r="A349" s="26">
        <v>1011920</v>
      </c>
      <c r="B349" s="117" t="s">
        <v>468</v>
      </c>
      <c r="C349" s="68">
        <v>0</v>
      </c>
    </row>
    <row r="350" ht="16" hidden="1" customHeight="1" spans="1:3">
      <c r="A350" s="26">
        <v>10120</v>
      </c>
      <c r="B350" s="117" t="s">
        <v>469</v>
      </c>
      <c r="C350" s="28">
        <f>SUM(C351:C352)</f>
        <v>0</v>
      </c>
    </row>
    <row r="351" ht="16" hidden="1" customHeight="1" spans="1:3">
      <c r="A351" s="26">
        <v>1012001</v>
      </c>
      <c r="B351" s="117" t="s">
        <v>470</v>
      </c>
      <c r="C351" s="68">
        <v>0</v>
      </c>
    </row>
    <row r="352" ht="16" hidden="1" customHeight="1" spans="1:3">
      <c r="A352" s="26">
        <v>1012020</v>
      </c>
      <c r="B352" s="117" t="s">
        <v>471</v>
      </c>
      <c r="C352" s="68">
        <v>0</v>
      </c>
    </row>
    <row r="353" ht="16" customHeight="1" spans="1:3">
      <c r="A353" s="26">
        <v>10121</v>
      </c>
      <c r="B353" s="117" t="s">
        <v>472</v>
      </c>
      <c r="C353" s="28">
        <f>C354+C355</f>
        <v>9</v>
      </c>
    </row>
    <row r="354" ht="16" customHeight="1" spans="1:3">
      <c r="A354" s="26">
        <v>1012101</v>
      </c>
      <c r="B354" s="117" t="s">
        <v>473</v>
      </c>
      <c r="C354" s="68">
        <v>9</v>
      </c>
    </row>
    <row r="355" ht="16" hidden="1" customHeight="1" spans="1:3">
      <c r="A355" s="26">
        <v>1012120</v>
      </c>
      <c r="B355" s="117" t="s">
        <v>474</v>
      </c>
      <c r="C355" s="68">
        <v>0</v>
      </c>
    </row>
    <row r="356" ht="16" hidden="1" customHeight="1" spans="1:3">
      <c r="A356" s="26">
        <v>10199</v>
      </c>
      <c r="B356" s="117" t="s">
        <v>475</v>
      </c>
      <c r="C356" s="28">
        <f>SUM(C357:C358)</f>
        <v>0</v>
      </c>
    </row>
    <row r="357" ht="16" hidden="1" customHeight="1" spans="1:3">
      <c r="A357" s="26">
        <v>1019901</v>
      </c>
      <c r="B357" s="117" t="s">
        <v>476</v>
      </c>
      <c r="C357" s="68">
        <v>0</v>
      </c>
    </row>
    <row r="358" ht="16" hidden="1" customHeight="1" spans="1:3">
      <c r="A358" s="26">
        <v>1019920</v>
      </c>
      <c r="B358" s="117" t="s">
        <v>477</v>
      </c>
      <c r="C358" s="68">
        <v>0</v>
      </c>
    </row>
    <row r="359" ht="16" customHeight="1" spans="1:3">
      <c r="A359" s="26">
        <v>103</v>
      </c>
      <c r="B359" s="117" t="s">
        <v>478</v>
      </c>
      <c r="C359" s="28">
        <f>SUM(C360,C385,C581,C611,C630,C679,C682,C688)</f>
        <v>10060</v>
      </c>
    </row>
    <row r="360" ht="16" customHeight="1" spans="1:3">
      <c r="A360" s="26">
        <v>10302</v>
      </c>
      <c r="B360" s="117" t="s">
        <v>479</v>
      </c>
      <c r="C360" s="28">
        <f>SUM(C361,C368:C371,C374:C382)</f>
        <v>1359</v>
      </c>
    </row>
    <row r="361" ht="16" customHeight="1" spans="1:3">
      <c r="A361" s="26">
        <v>1030203</v>
      </c>
      <c r="B361" s="117" t="s">
        <v>480</v>
      </c>
      <c r="C361" s="28">
        <f>SUM(C362:C367)</f>
        <v>988</v>
      </c>
    </row>
    <row r="362" ht="16" customHeight="1" spans="1:3">
      <c r="A362" s="26">
        <v>103020301</v>
      </c>
      <c r="B362" s="26" t="s">
        <v>481</v>
      </c>
      <c r="C362" s="68">
        <v>988</v>
      </c>
    </row>
    <row r="363" ht="16" hidden="1" customHeight="1" spans="1:3">
      <c r="A363" s="26">
        <v>103020302</v>
      </c>
      <c r="B363" s="26" t="s">
        <v>482</v>
      </c>
      <c r="C363" s="68">
        <v>0</v>
      </c>
    </row>
    <row r="364" ht="16" hidden="1" customHeight="1" spans="1:3">
      <c r="A364" s="26">
        <v>103020303</v>
      </c>
      <c r="B364" s="26" t="s">
        <v>483</v>
      </c>
      <c r="C364" s="68">
        <v>0</v>
      </c>
    </row>
    <row r="365" ht="16" hidden="1" customHeight="1" spans="1:3">
      <c r="A365" s="26">
        <v>103020304</v>
      </c>
      <c r="B365" s="26" t="s">
        <v>484</v>
      </c>
      <c r="C365" s="68">
        <v>0</v>
      </c>
    </row>
    <row r="366" ht="16" hidden="1" customHeight="1" spans="1:3">
      <c r="A366" s="26">
        <v>103020305</v>
      </c>
      <c r="B366" s="26" t="s">
        <v>485</v>
      </c>
      <c r="C366" s="68">
        <v>0</v>
      </c>
    </row>
    <row r="367" ht="16" hidden="1" customHeight="1" spans="1:3">
      <c r="A367" s="26">
        <v>103020399</v>
      </c>
      <c r="B367" s="26" t="s">
        <v>486</v>
      </c>
      <c r="C367" s="68">
        <v>0</v>
      </c>
    </row>
    <row r="368" ht="16" hidden="1" customHeight="1" spans="1:3">
      <c r="A368" s="26">
        <v>1030205</v>
      </c>
      <c r="B368" s="117" t="s">
        <v>487</v>
      </c>
      <c r="C368" s="68">
        <v>0</v>
      </c>
    </row>
    <row r="369" ht="16" hidden="1" customHeight="1" spans="1:3">
      <c r="A369" s="26">
        <v>1030210</v>
      </c>
      <c r="B369" s="117" t="s">
        <v>488</v>
      </c>
      <c r="C369" s="68">
        <v>0</v>
      </c>
    </row>
    <row r="370" ht="16" hidden="1" customHeight="1" spans="1:3">
      <c r="A370" s="26">
        <v>1030212</v>
      </c>
      <c r="B370" s="117" t="s">
        <v>489</v>
      </c>
      <c r="C370" s="68">
        <v>0</v>
      </c>
    </row>
    <row r="371" ht="16" customHeight="1" spans="1:3">
      <c r="A371" s="26">
        <v>1030216</v>
      </c>
      <c r="B371" s="117" t="s">
        <v>490</v>
      </c>
      <c r="C371" s="28">
        <f>SUM(C372:C373)</f>
        <v>250</v>
      </c>
    </row>
    <row r="372" ht="16" customHeight="1" spans="1:3">
      <c r="A372" s="26">
        <v>103021601</v>
      </c>
      <c r="B372" s="26" t="s">
        <v>491</v>
      </c>
      <c r="C372" s="68">
        <v>250</v>
      </c>
    </row>
    <row r="373" ht="16" hidden="1" customHeight="1" spans="1:3">
      <c r="A373" s="26">
        <v>103021699</v>
      </c>
      <c r="B373" s="26" t="s">
        <v>492</v>
      </c>
      <c r="C373" s="68">
        <v>0</v>
      </c>
    </row>
    <row r="374" ht="16" hidden="1" customHeight="1" spans="1:3">
      <c r="A374" s="26">
        <v>1030217</v>
      </c>
      <c r="B374" s="117" t="s">
        <v>493</v>
      </c>
      <c r="C374" s="68">
        <v>0</v>
      </c>
    </row>
    <row r="375" ht="16" customHeight="1" spans="1:3">
      <c r="A375" s="26">
        <v>1030218</v>
      </c>
      <c r="B375" s="117" t="s">
        <v>494</v>
      </c>
      <c r="C375" s="68">
        <v>121</v>
      </c>
    </row>
    <row r="376" ht="16" hidden="1" customHeight="1" spans="1:3">
      <c r="A376" s="26">
        <v>1030219</v>
      </c>
      <c r="B376" s="117" t="s">
        <v>495</v>
      </c>
      <c r="C376" s="68">
        <v>0</v>
      </c>
    </row>
    <row r="377" ht="16" hidden="1" customHeight="1" spans="1:3">
      <c r="A377" s="26">
        <v>1030220</v>
      </c>
      <c r="B377" s="117" t="s">
        <v>496</v>
      </c>
      <c r="C377" s="68">
        <v>0</v>
      </c>
    </row>
    <row r="378" ht="16" hidden="1" customHeight="1" spans="1:3">
      <c r="A378" s="26">
        <v>1030222</v>
      </c>
      <c r="B378" s="117" t="s">
        <v>497</v>
      </c>
      <c r="C378" s="68">
        <v>0</v>
      </c>
    </row>
    <row r="379" ht="16" hidden="1" customHeight="1" spans="1:3">
      <c r="A379" s="26">
        <v>1030223</v>
      </c>
      <c r="B379" s="117" t="s">
        <v>498</v>
      </c>
      <c r="C379" s="68">
        <v>0</v>
      </c>
    </row>
    <row r="380" ht="16" hidden="1" customHeight="1" spans="1:3">
      <c r="A380" s="26">
        <v>1030224</v>
      </c>
      <c r="B380" s="117" t="s">
        <v>499</v>
      </c>
      <c r="C380" s="68">
        <v>0</v>
      </c>
    </row>
    <row r="381" ht="16" hidden="1" customHeight="1" spans="1:3">
      <c r="A381" s="26">
        <v>1030225</v>
      </c>
      <c r="B381" s="117" t="s">
        <v>500</v>
      </c>
      <c r="C381" s="68">
        <v>0</v>
      </c>
    </row>
    <row r="382" ht="16" hidden="1" customHeight="1" spans="1:3">
      <c r="A382" s="26">
        <v>1030299</v>
      </c>
      <c r="B382" s="117" t="s">
        <v>501</v>
      </c>
      <c r="C382" s="28">
        <f>C383+C384</f>
        <v>0</v>
      </c>
    </row>
    <row r="383" ht="16" hidden="1" customHeight="1" spans="1:3">
      <c r="A383" s="26">
        <v>103029901</v>
      </c>
      <c r="B383" s="26" t="s">
        <v>502</v>
      </c>
      <c r="C383" s="68">
        <v>0</v>
      </c>
    </row>
    <row r="384" ht="16" hidden="1" customHeight="1" spans="1:3">
      <c r="A384" s="26">
        <v>103029999</v>
      </c>
      <c r="B384" s="26" t="s">
        <v>503</v>
      </c>
      <c r="C384" s="68">
        <v>0</v>
      </c>
    </row>
    <row r="385" ht="16" customHeight="1" spans="1:3">
      <c r="A385" s="26">
        <v>10304</v>
      </c>
      <c r="B385" s="117" t="s">
        <v>504</v>
      </c>
      <c r="C385" s="28">
        <f>C386+C403+C407+C410+C415+C417+C420+C422+C424+C427+C430+C433+C435+C446+C449+C451+C453+C455+C457+C460+C465+C468+C473+C477+C479+C482+C488+C494+C500+C504+C507+C514+C519+C526+C529+C533+C542+C546+C550+C554+C559+C564+C567+C569+C571+C573+C576+C579</f>
        <v>39</v>
      </c>
    </row>
    <row r="386" ht="16" hidden="1" customHeight="1" spans="1:3">
      <c r="A386" s="26">
        <v>1030401</v>
      </c>
      <c r="B386" s="117" t="s">
        <v>505</v>
      </c>
      <c r="C386" s="28">
        <f>SUM(C387:C402)</f>
        <v>0</v>
      </c>
    </row>
    <row r="387" ht="16" hidden="1" customHeight="1" spans="1:3">
      <c r="A387" s="26">
        <v>103040101</v>
      </c>
      <c r="B387" s="26" t="s">
        <v>506</v>
      </c>
      <c r="C387" s="68">
        <v>0</v>
      </c>
    </row>
    <row r="388" ht="16" hidden="1" customHeight="1" spans="1:3">
      <c r="A388" s="26">
        <v>103040102</v>
      </c>
      <c r="B388" s="26" t="s">
        <v>507</v>
      </c>
      <c r="C388" s="68">
        <v>0</v>
      </c>
    </row>
    <row r="389" ht="16" hidden="1" customHeight="1" spans="1:3">
      <c r="A389" s="26">
        <v>103040103</v>
      </c>
      <c r="B389" s="26" t="s">
        <v>508</v>
      </c>
      <c r="C389" s="68">
        <v>0</v>
      </c>
    </row>
    <row r="390" ht="16" hidden="1" customHeight="1" spans="1:3">
      <c r="A390" s="26">
        <v>103040104</v>
      </c>
      <c r="B390" s="26" t="s">
        <v>509</v>
      </c>
      <c r="C390" s="68">
        <v>0</v>
      </c>
    </row>
    <row r="391" ht="16" hidden="1" customHeight="1" spans="1:3">
      <c r="A391" s="26">
        <v>103040109</v>
      </c>
      <c r="B391" s="26" t="s">
        <v>510</v>
      </c>
      <c r="C391" s="68">
        <v>0</v>
      </c>
    </row>
    <row r="392" ht="16" hidden="1" customHeight="1" spans="1:3">
      <c r="A392" s="26">
        <v>103040110</v>
      </c>
      <c r="B392" s="26" t="s">
        <v>511</v>
      </c>
      <c r="C392" s="68">
        <v>0</v>
      </c>
    </row>
    <row r="393" ht="16" hidden="1" customHeight="1" spans="1:3">
      <c r="A393" s="26">
        <v>103040111</v>
      </c>
      <c r="B393" s="26" t="s">
        <v>512</v>
      </c>
      <c r="C393" s="68">
        <v>0</v>
      </c>
    </row>
    <row r="394" ht="16" hidden="1" customHeight="1" spans="1:3">
      <c r="A394" s="26">
        <v>103040112</v>
      </c>
      <c r="B394" s="26" t="s">
        <v>513</v>
      </c>
      <c r="C394" s="68">
        <v>0</v>
      </c>
    </row>
    <row r="395" ht="16" hidden="1" customHeight="1" spans="1:3">
      <c r="A395" s="26">
        <v>103040113</v>
      </c>
      <c r="B395" s="26" t="s">
        <v>514</v>
      </c>
      <c r="C395" s="68">
        <v>0</v>
      </c>
    </row>
    <row r="396" ht="16" hidden="1" customHeight="1" spans="1:3">
      <c r="A396" s="26">
        <v>103040116</v>
      </c>
      <c r="B396" s="26" t="s">
        <v>515</v>
      </c>
      <c r="C396" s="68">
        <v>0</v>
      </c>
    </row>
    <row r="397" ht="16" hidden="1" customHeight="1" spans="1:3">
      <c r="A397" s="26">
        <v>103040117</v>
      </c>
      <c r="B397" s="26" t="s">
        <v>516</v>
      </c>
      <c r="C397" s="68">
        <v>0</v>
      </c>
    </row>
    <row r="398" ht="16" hidden="1" customHeight="1" spans="1:3">
      <c r="A398" s="26">
        <v>103040120</v>
      </c>
      <c r="B398" s="26" t="s">
        <v>517</v>
      </c>
      <c r="C398" s="68">
        <v>0</v>
      </c>
    </row>
    <row r="399" ht="16" hidden="1" customHeight="1" spans="1:3">
      <c r="A399" s="26">
        <v>103040121</v>
      </c>
      <c r="B399" s="26" t="s">
        <v>518</v>
      </c>
      <c r="C399" s="68">
        <v>0</v>
      </c>
    </row>
    <row r="400" ht="16" hidden="1" customHeight="1" spans="1:3">
      <c r="A400" s="26">
        <v>103040122</v>
      </c>
      <c r="B400" s="26" t="s">
        <v>519</v>
      </c>
      <c r="C400" s="68">
        <v>0</v>
      </c>
    </row>
    <row r="401" ht="16" hidden="1" customHeight="1" spans="1:3">
      <c r="A401" s="26">
        <v>103040123</v>
      </c>
      <c r="B401" s="26" t="s">
        <v>520</v>
      </c>
      <c r="C401" s="68">
        <v>0</v>
      </c>
    </row>
    <row r="402" ht="16" hidden="1" customHeight="1" spans="1:3">
      <c r="A402" s="26">
        <v>103040150</v>
      </c>
      <c r="B402" s="26" t="s">
        <v>521</v>
      </c>
      <c r="C402" s="68">
        <v>0</v>
      </c>
    </row>
    <row r="403" ht="16" hidden="1" customHeight="1" spans="1:3">
      <c r="A403" s="26">
        <v>1030402</v>
      </c>
      <c r="B403" s="117" t="s">
        <v>522</v>
      </c>
      <c r="C403" s="28">
        <f>SUM(C404:C406)</f>
        <v>0</v>
      </c>
    </row>
    <row r="404" ht="16" hidden="1" customHeight="1" spans="1:3">
      <c r="A404" s="26">
        <v>103040201</v>
      </c>
      <c r="B404" s="26" t="s">
        <v>523</v>
      </c>
      <c r="C404" s="68">
        <v>0</v>
      </c>
    </row>
    <row r="405" ht="16" hidden="1" customHeight="1" spans="1:3">
      <c r="A405" s="26">
        <v>103040202</v>
      </c>
      <c r="B405" s="26" t="s">
        <v>524</v>
      </c>
      <c r="C405" s="68">
        <v>0</v>
      </c>
    </row>
    <row r="406" ht="16" hidden="1" customHeight="1" spans="1:3">
      <c r="A406" s="26">
        <v>103040250</v>
      </c>
      <c r="B406" s="26" t="s">
        <v>525</v>
      </c>
      <c r="C406" s="68">
        <v>0</v>
      </c>
    </row>
    <row r="407" ht="16" hidden="1" customHeight="1" spans="1:3">
      <c r="A407" s="26">
        <v>1030403</v>
      </c>
      <c r="B407" s="117" t="s">
        <v>526</v>
      </c>
      <c r="C407" s="28">
        <f>SUM(C408:C409)</f>
        <v>0</v>
      </c>
    </row>
    <row r="408" ht="16" hidden="1" customHeight="1" spans="1:3">
      <c r="A408" s="26">
        <v>103040305</v>
      </c>
      <c r="B408" s="26" t="s">
        <v>527</v>
      </c>
      <c r="C408" s="68">
        <v>0</v>
      </c>
    </row>
    <row r="409" ht="16" hidden="1" customHeight="1" spans="1:3">
      <c r="A409" s="26">
        <v>103040350</v>
      </c>
      <c r="B409" s="26" t="s">
        <v>528</v>
      </c>
      <c r="C409" s="68">
        <v>0</v>
      </c>
    </row>
    <row r="410" ht="16" hidden="1" customHeight="1" spans="1:3">
      <c r="A410" s="26">
        <v>1030404</v>
      </c>
      <c r="B410" s="117" t="s">
        <v>529</v>
      </c>
      <c r="C410" s="28">
        <f>SUM(C411:C414)</f>
        <v>0</v>
      </c>
    </row>
    <row r="411" ht="16" hidden="1" customHeight="1" spans="1:3">
      <c r="A411" s="26">
        <v>103040402</v>
      </c>
      <c r="B411" s="26" t="s">
        <v>530</v>
      </c>
      <c r="C411" s="68">
        <v>0</v>
      </c>
    </row>
    <row r="412" ht="16" hidden="1" customHeight="1" spans="1:3">
      <c r="A412" s="26">
        <v>103040403</v>
      </c>
      <c r="B412" s="26" t="s">
        <v>531</v>
      </c>
      <c r="C412" s="68">
        <v>0</v>
      </c>
    </row>
    <row r="413" ht="16" hidden="1" customHeight="1" spans="1:3">
      <c r="A413" s="26">
        <v>103040404</v>
      </c>
      <c r="B413" s="26" t="s">
        <v>532</v>
      </c>
      <c r="C413" s="68">
        <v>0</v>
      </c>
    </row>
    <row r="414" ht="16" hidden="1" customHeight="1" spans="1:3">
      <c r="A414" s="26">
        <v>103040450</v>
      </c>
      <c r="B414" s="26" t="s">
        <v>533</v>
      </c>
      <c r="C414" s="68">
        <v>0</v>
      </c>
    </row>
    <row r="415" ht="16" hidden="1" customHeight="1" spans="1:3">
      <c r="A415" s="26">
        <v>1030406</v>
      </c>
      <c r="B415" s="117" t="s">
        <v>534</v>
      </c>
      <c r="C415" s="28">
        <f>C416</f>
        <v>0</v>
      </c>
    </row>
    <row r="416" ht="16" hidden="1" customHeight="1" spans="1:3">
      <c r="A416" s="26">
        <v>103040650</v>
      </c>
      <c r="B416" s="26" t="s">
        <v>535</v>
      </c>
      <c r="C416" s="68">
        <v>0</v>
      </c>
    </row>
    <row r="417" ht="16" hidden="1" customHeight="1" spans="1:3">
      <c r="A417" s="26">
        <v>1030407</v>
      </c>
      <c r="B417" s="117" t="s">
        <v>536</v>
      </c>
      <c r="C417" s="28">
        <f>SUM(C418:C419)</f>
        <v>0</v>
      </c>
    </row>
    <row r="418" ht="16" hidden="1" customHeight="1" spans="1:3">
      <c r="A418" s="26">
        <v>103040702</v>
      </c>
      <c r="B418" s="26" t="s">
        <v>537</v>
      </c>
      <c r="C418" s="68">
        <v>0</v>
      </c>
    </row>
    <row r="419" ht="16" hidden="1" customHeight="1" spans="1:3">
      <c r="A419" s="26">
        <v>103040750</v>
      </c>
      <c r="B419" s="26" t="s">
        <v>538</v>
      </c>
      <c r="C419" s="68">
        <v>0</v>
      </c>
    </row>
    <row r="420" ht="16" hidden="1" customHeight="1" spans="1:3">
      <c r="A420" s="26">
        <v>1030408</v>
      </c>
      <c r="B420" s="117" t="s">
        <v>539</v>
      </c>
      <c r="C420" s="28">
        <f>C421</f>
        <v>0</v>
      </c>
    </row>
    <row r="421" ht="16" hidden="1" customHeight="1" spans="1:3">
      <c r="A421" s="26">
        <v>103040850</v>
      </c>
      <c r="B421" s="26" t="s">
        <v>540</v>
      </c>
      <c r="C421" s="68">
        <v>0</v>
      </c>
    </row>
    <row r="422" ht="16" hidden="1" customHeight="1" spans="1:3">
      <c r="A422" s="26">
        <v>1030409</v>
      </c>
      <c r="B422" s="117" t="s">
        <v>541</v>
      </c>
      <c r="C422" s="28">
        <f>C423</f>
        <v>0</v>
      </c>
    </row>
    <row r="423" ht="16" hidden="1" customHeight="1" spans="1:3">
      <c r="A423" s="26">
        <v>103040950</v>
      </c>
      <c r="B423" s="26" t="s">
        <v>542</v>
      </c>
      <c r="C423" s="68">
        <v>0</v>
      </c>
    </row>
    <row r="424" ht="16" hidden="1" customHeight="1" spans="1:3">
      <c r="A424" s="26">
        <v>1030410</v>
      </c>
      <c r="B424" s="117" t="s">
        <v>543</v>
      </c>
      <c r="C424" s="28">
        <f>SUM(C425:C426)</f>
        <v>0</v>
      </c>
    </row>
    <row r="425" ht="16" hidden="1" customHeight="1" spans="1:3">
      <c r="A425" s="26">
        <v>103041001</v>
      </c>
      <c r="B425" s="26" t="s">
        <v>537</v>
      </c>
      <c r="C425" s="68">
        <v>0</v>
      </c>
    </row>
    <row r="426" ht="16" hidden="1" customHeight="1" spans="1:3">
      <c r="A426" s="26">
        <v>103041050</v>
      </c>
      <c r="B426" s="26" t="s">
        <v>544</v>
      </c>
      <c r="C426" s="68">
        <v>0</v>
      </c>
    </row>
    <row r="427" ht="16" hidden="1" customHeight="1" spans="1:3">
      <c r="A427" s="26">
        <v>1030413</v>
      </c>
      <c r="B427" s="117" t="s">
        <v>545</v>
      </c>
      <c r="C427" s="28">
        <f>SUM(C428:C429)</f>
        <v>0</v>
      </c>
    </row>
    <row r="428" ht="16" hidden="1" customHeight="1" spans="1:3">
      <c r="A428" s="26">
        <v>103041303</v>
      </c>
      <c r="B428" s="26" t="s">
        <v>546</v>
      </c>
      <c r="C428" s="68">
        <v>0</v>
      </c>
    </row>
    <row r="429" ht="16" hidden="1" customHeight="1" spans="1:3">
      <c r="A429" s="26">
        <v>103041350</v>
      </c>
      <c r="B429" s="26" t="s">
        <v>547</v>
      </c>
      <c r="C429" s="68">
        <v>0</v>
      </c>
    </row>
    <row r="430" ht="16" hidden="1" customHeight="1" spans="1:3">
      <c r="A430" s="26">
        <v>1030414</v>
      </c>
      <c r="B430" s="117" t="s">
        <v>548</v>
      </c>
      <c r="C430" s="28">
        <f>SUM(C431:C432)</f>
        <v>0</v>
      </c>
    </row>
    <row r="431" ht="16" hidden="1" customHeight="1" spans="1:3">
      <c r="A431" s="26">
        <v>103041403</v>
      </c>
      <c r="B431" s="26" t="s">
        <v>549</v>
      </c>
      <c r="C431" s="68">
        <v>0</v>
      </c>
    </row>
    <row r="432" ht="16" hidden="1" customHeight="1" spans="1:3">
      <c r="A432" s="26">
        <v>103041450</v>
      </c>
      <c r="B432" s="26" t="s">
        <v>550</v>
      </c>
      <c r="C432" s="68">
        <v>0</v>
      </c>
    </row>
    <row r="433" ht="16" hidden="1" customHeight="1" spans="1:3">
      <c r="A433" s="26">
        <v>1030415</v>
      </c>
      <c r="B433" s="117" t="s">
        <v>551</v>
      </c>
      <c r="C433" s="28">
        <f>C434</f>
        <v>0</v>
      </c>
    </row>
    <row r="434" ht="16" hidden="1" customHeight="1" spans="1:3">
      <c r="A434" s="26">
        <v>103041550</v>
      </c>
      <c r="B434" s="26" t="s">
        <v>552</v>
      </c>
      <c r="C434" s="68">
        <v>0</v>
      </c>
    </row>
    <row r="435" ht="16" hidden="1" customHeight="1" spans="1:3">
      <c r="A435" s="26">
        <v>1030416</v>
      </c>
      <c r="B435" s="117" t="s">
        <v>553</v>
      </c>
      <c r="C435" s="28">
        <f>SUM(C436:C445)</f>
        <v>0</v>
      </c>
    </row>
    <row r="436" ht="16" hidden="1" customHeight="1" spans="1:3">
      <c r="A436" s="26">
        <v>103041601</v>
      </c>
      <c r="B436" s="26" t="s">
        <v>554</v>
      </c>
      <c r="C436" s="68">
        <v>0</v>
      </c>
    </row>
    <row r="437" ht="16" hidden="1" customHeight="1" spans="1:3">
      <c r="A437" s="26">
        <v>103041602</v>
      </c>
      <c r="B437" s="26" t="s">
        <v>555</v>
      </c>
      <c r="C437" s="68">
        <v>0</v>
      </c>
    </row>
    <row r="438" ht="16" hidden="1" customHeight="1" spans="1:3">
      <c r="A438" s="26">
        <v>103041603</v>
      </c>
      <c r="B438" s="26" t="s">
        <v>556</v>
      </c>
      <c r="C438" s="68">
        <v>0</v>
      </c>
    </row>
    <row r="439" ht="16" hidden="1" customHeight="1" spans="1:3">
      <c r="A439" s="26">
        <v>103041604</v>
      </c>
      <c r="B439" s="26" t="s">
        <v>557</v>
      </c>
      <c r="C439" s="68">
        <v>0</v>
      </c>
    </row>
    <row r="440" ht="16" hidden="1" customHeight="1" spans="1:3">
      <c r="A440" s="26">
        <v>103041605</v>
      </c>
      <c r="B440" s="26" t="s">
        <v>558</v>
      </c>
      <c r="C440" s="68">
        <v>0</v>
      </c>
    </row>
    <row r="441" ht="16" hidden="1" customHeight="1" spans="1:3">
      <c r="A441" s="26">
        <v>103041607</v>
      </c>
      <c r="B441" s="26" t="s">
        <v>559</v>
      </c>
      <c r="C441" s="68">
        <v>0</v>
      </c>
    </row>
    <row r="442" ht="16" hidden="1" customHeight="1" spans="1:3">
      <c r="A442" s="26">
        <v>103041608</v>
      </c>
      <c r="B442" s="26" t="s">
        <v>537</v>
      </c>
      <c r="C442" s="68">
        <v>0</v>
      </c>
    </row>
    <row r="443" ht="16" hidden="1" customHeight="1" spans="1:3">
      <c r="A443" s="26">
        <v>103041616</v>
      </c>
      <c r="B443" s="26" t="s">
        <v>560</v>
      </c>
      <c r="C443" s="68">
        <v>0</v>
      </c>
    </row>
    <row r="444" ht="16" hidden="1" customHeight="1" spans="1:3">
      <c r="A444" s="26">
        <v>103041617</v>
      </c>
      <c r="B444" s="26" t="s">
        <v>561</v>
      </c>
      <c r="C444" s="68">
        <v>0</v>
      </c>
    </row>
    <row r="445" ht="16" hidden="1" customHeight="1" spans="1:3">
      <c r="A445" s="26">
        <v>103041650</v>
      </c>
      <c r="B445" s="26" t="s">
        <v>562</v>
      </c>
      <c r="C445" s="68">
        <v>0</v>
      </c>
    </row>
    <row r="446" ht="16" hidden="1" customHeight="1" spans="1:3">
      <c r="A446" s="26">
        <v>1030417</v>
      </c>
      <c r="B446" s="117" t="s">
        <v>563</v>
      </c>
      <c r="C446" s="28">
        <f>SUM(C447:C448)</f>
        <v>0</v>
      </c>
    </row>
    <row r="447" ht="16" hidden="1" customHeight="1" spans="1:3">
      <c r="A447" s="26">
        <v>103041704</v>
      </c>
      <c r="B447" s="26" t="s">
        <v>537</v>
      </c>
      <c r="C447" s="68">
        <v>0</v>
      </c>
    </row>
    <row r="448" ht="16" hidden="1" customHeight="1" spans="1:3">
      <c r="A448" s="26">
        <v>103041750</v>
      </c>
      <c r="B448" s="26" t="s">
        <v>564</v>
      </c>
      <c r="C448" s="68">
        <v>0</v>
      </c>
    </row>
    <row r="449" ht="16" hidden="1" customHeight="1" spans="1:3">
      <c r="A449" s="26">
        <v>1030418</v>
      </c>
      <c r="B449" s="117" t="s">
        <v>565</v>
      </c>
      <c r="C449" s="28">
        <f t="shared" ref="C449:C453" si="0">C450</f>
        <v>0</v>
      </c>
    </row>
    <row r="450" ht="16" hidden="1" customHeight="1" spans="1:3">
      <c r="A450" s="26">
        <v>103041850</v>
      </c>
      <c r="B450" s="26" t="s">
        <v>566</v>
      </c>
      <c r="C450" s="68">
        <v>0</v>
      </c>
    </row>
    <row r="451" ht="16" hidden="1" customHeight="1" spans="1:3">
      <c r="A451" s="26">
        <v>1030419</v>
      </c>
      <c r="B451" s="117" t="s">
        <v>567</v>
      </c>
      <c r="C451" s="28">
        <f t="shared" si="0"/>
        <v>0</v>
      </c>
    </row>
    <row r="452" ht="16" hidden="1" customHeight="1" spans="1:3">
      <c r="A452" s="26">
        <v>103041950</v>
      </c>
      <c r="B452" s="26" t="s">
        <v>568</v>
      </c>
      <c r="C452" s="68">
        <v>0</v>
      </c>
    </row>
    <row r="453" ht="16" hidden="1" customHeight="1" spans="1:3">
      <c r="A453" s="26">
        <v>1030420</v>
      </c>
      <c r="B453" s="117" t="s">
        <v>569</v>
      </c>
      <c r="C453" s="28">
        <f t="shared" si="0"/>
        <v>0</v>
      </c>
    </row>
    <row r="454" ht="16" hidden="1" customHeight="1" spans="1:3">
      <c r="A454" s="26">
        <v>103042050</v>
      </c>
      <c r="B454" s="26" t="s">
        <v>570</v>
      </c>
      <c r="C454" s="68">
        <v>0</v>
      </c>
    </row>
    <row r="455" ht="16" hidden="1" customHeight="1" spans="1:3">
      <c r="A455" s="26">
        <v>1030422</v>
      </c>
      <c r="B455" s="117" t="s">
        <v>571</v>
      </c>
      <c r="C455" s="28">
        <f>C456</f>
        <v>0</v>
      </c>
    </row>
    <row r="456" ht="16" hidden="1" customHeight="1" spans="1:3">
      <c r="A456" s="26">
        <v>103042250</v>
      </c>
      <c r="B456" s="26" t="s">
        <v>572</v>
      </c>
      <c r="C456" s="68">
        <v>0</v>
      </c>
    </row>
    <row r="457" ht="16" customHeight="1" spans="1:3">
      <c r="A457" s="26">
        <v>1030424</v>
      </c>
      <c r="B457" s="117" t="s">
        <v>573</v>
      </c>
      <c r="C457" s="28">
        <f>SUM(C458:C459)</f>
        <v>39</v>
      </c>
    </row>
    <row r="458" ht="16" customHeight="1" spans="1:3">
      <c r="A458" s="26">
        <v>103042401</v>
      </c>
      <c r="B458" s="26" t="s">
        <v>574</v>
      </c>
      <c r="C458" s="68">
        <v>39</v>
      </c>
    </row>
    <row r="459" ht="16" hidden="1" customHeight="1" spans="1:3">
      <c r="A459" s="26">
        <v>103042450</v>
      </c>
      <c r="B459" s="26" t="s">
        <v>575</v>
      </c>
      <c r="C459" s="68">
        <v>0</v>
      </c>
    </row>
    <row r="460" ht="16" hidden="1" customHeight="1" spans="1:3">
      <c r="A460" s="26">
        <v>1030425</v>
      </c>
      <c r="B460" s="117" t="s">
        <v>576</v>
      </c>
      <c r="C460" s="28">
        <f>SUM(C461:C464)</f>
        <v>0</v>
      </c>
    </row>
    <row r="461" ht="16" hidden="1" customHeight="1" spans="1:3">
      <c r="A461" s="26">
        <v>103042502</v>
      </c>
      <c r="B461" s="26" t="s">
        <v>577</v>
      </c>
      <c r="C461" s="68">
        <v>0</v>
      </c>
    </row>
    <row r="462" ht="16" hidden="1" customHeight="1" spans="1:3">
      <c r="A462" s="26">
        <v>103042507</v>
      </c>
      <c r="B462" s="26" t="s">
        <v>578</v>
      </c>
      <c r="C462" s="68">
        <v>0</v>
      </c>
    </row>
    <row r="463" ht="16" hidden="1" customHeight="1" spans="1:3">
      <c r="A463" s="26">
        <v>103042508</v>
      </c>
      <c r="B463" s="26" t="s">
        <v>579</v>
      </c>
      <c r="C463" s="68">
        <v>0</v>
      </c>
    </row>
    <row r="464" ht="16" hidden="1" customHeight="1" spans="1:3">
      <c r="A464" s="26">
        <v>103042550</v>
      </c>
      <c r="B464" s="26" t="s">
        <v>580</v>
      </c>
      <c r="C464" s="68">
        <v>0</v>
      </c>
    </row>
    <row r="465" ht="16" hidden="1" customHeight="1" spans="1:3">
      <c r="A465" s="26">
        <v>1030426</v>
      </c>
      <c r="B465" s="117" t="s">
        <v>581</v>
      </c>
      <c r="C465" s="28">
        <f>SUM(C466:C467)</f>
        <v>0</v>
      </c>
    </row>
    <row r="466" ht="16" hidden="1" customHeight="1" spans="1:3">
      <c r="A466" s="26">
        <v>103042604</v>
      </c>
      <c r="B466" s="26" t="s">
        <v>582</v>
      </c>
      <c r="C466" s="68">
        <v>0</v>
      </c>
    </row>
    <row r="467" ht="16" hidden="1" customHeight="1" spans="1:3">
      <c r="A467" s="26">
        <v>103042650</v>
      </c>
      <c r="B467" s="26" t="s">
        <v>583</v>
      </c>
      <c r="C467" s="68">
        <v>0</v>
      </c>
    </row>
    <row r="468" ht="16" hidden="1" customHeight="1" spans="1:3">
      <c r="A468" s="26">
        <v>1030427</v>
      </c>
      <c r="B468" s="117" t="s">
        <v>584</v>
      </c>
      <c r="C468" s="28">
        <f>SUM(C469:C472)</f>
        <v>0</v>
      </c>
    </row>
    <row r="469" ht="16" hidden="1" customHeight="1" spans="1:3">
      <c r="A469" s="26">
        <v>103042707</v>
      </c>
      <c r="B469" s="26" t="s">
        <v>585</v>
      </c>
      <c r="C469" s="68">
        <v>0</v>
      </c>
    </row>
    <row r="470" ht="16" hidden="1" customHeight="1" spans="1:3">
      <c r="A470" s="26">
        <v>103042750</v>
      </c>
      <c r="B470" s="26" t="s">
        <v>586</v>
      </c>
      <c r="C470" s="68">
        <v>0</v>
      </c>
    </row>
    <row r="471" ht="16" hidden="1" customHeight="1" spans="1:3">
      <c r="A471" s="26">
        <v>103042751</v>
      </c>
      <c r="B471" s="26" t="s">
        <v>587</v>
      </c>
      <c r="C471" s="68">
        <v>0</v>
      </c>
    </row>
    <row r="472" ht="16" hidden="1" customHeight="1" spans="1:3">
      <c r="A472" s="26">
        <v>103042752</v>
      </c>
      <c r="B472" s="26" t="s">
        <v>588</v>
      </c>
      <c r="C472" s="68">
        <v>0</v>
      </c>
    </row>
    <row r="473" ht="16" hidden="1" customHeight="1" spans="1:3">
      <c r="A473" s="26">
        <v>1030429</v>
      </c>
      <c r="B473" s="117" t="s">
        <v>589</v>
      </c>
      <c r="C473" s="28">
        <f>SUM(C474:C476)</f>
        <v>0</v>
      </c>
    </row>
    <row r="474" ht="16" hidden="1" customHeight="1" spans="1:3">
      <c r="A474" s="26">
        <v>103042907</v>
      </c>
      <c r="B474" s="26" t="s">
        <v>590</v>
      </c>
      <c r="C474" s="68">
        <v>0</v>
      </c>
    </row>
    <row r="475" ht="16" hidden="1" customHeight="1" spans="1:3">
      <c r="A475" s="26">
        <v>103042908</v>
      </c>
      <c r="B475" s="26" t="s">
        <v>591</v>
      </c>
      <c r="C475" s="68">
        <v>0</v>
      </c>
    </row>
    <row r="476" ht="16" hidden="1" customHeight="1" spans="1:3">
      <c r="A476" s="26">
        <v>103042950</v>
      </c>
      <c r="B476" s="26" t="s">
        <v>592</v>
      </c>
      <c r="C476" s="68">
        <v>0</v>
      </c>
    </row>
    <row r="477" ht="16" hidden="1" customHeight="1" spans="1:3">
      <c r="A477" s="26">
        <v>1030430</v>
      </c>
      <c r="B477" s="117" t="s">
        <v>593</v>
      </c>
      <c r="C477" s="28">
        <f>C478</f>
        <v>0</v>
      </c>
    </row>
    <row r="478" ht="16" hidden="1" customHeight="1" spans="1:3">
      <c r="A478" s="26">
        <v>103043050</v>
      </c>
      <c r="B478" s="26" t="s">
        <v>594</v>
      </c>
      <c r="C478" s="68">
        <v>0</v>
      </c>
    </row>
    <row r="479" ht="16" hidden="1" customHeight="1" spans="1:3">
      <c r="A479" s="26">
        <v>1030431</v>
      </c>
      <c r="B479" s="117" t="s">
        <v>595</v>
      </c>
      <c r="C479" s="28">
        <f>SUM(C480:C481)</f>
        <v>0</v>
      </c>
    </row>
    <row r="480" ht="16" hidden="1" customHeight="1" spans="1:3">
      <c r="A480" s="26">
        <v>103043101</v>
      </c>
      <c r="B480" s="26" t="s">
        <v>596</v>
      </c>
      <c r="C480" s="68">
        <v>0</v>
      </c>
    </row>
    <row r="481" ht="16" hidden="1" customHeight="1" spans="1:3">
      <c r="A481" s="26">
        <v>103043150</v>
      </c>
      <c r="B481" s="26" t="s">
        <v>597</v>
      </c>
      <c r="C481" s="68">
        <v>0</v>
      </c>
    </row>
    <row r="482" ht="16" hidden="1" customHeight="1" spans="1:3">
      <c r="A482" s="26">
        <v>1030432</v>
      </c>
      <c r="B482" s="117" t="s">
        <v>598</v>
      </c>
      <c r="C482" s="28">
        <f>SUM(C483:C487)</f>
        <v>0</v>
      </c>
    </row>
    <row r="483" ht="16" hidden="1" customHeight="1" spans="1:3">
      <c r="A483" s="26">
        <v>103043204</v>
      </c>
      <c r="B483" s="26" t="s">
        <v>599</v>
      </c>
      <c r="C483" s="68">
        <v>0</v>
      </c>
    </row>
    <row r="484" ht="16" hidden="1" customHeight="1" spans="1:3">
      <c r="A484" s="26">
        <v>103043205</v>
      </c>
      <c r="B484" s="26" t="s">
        <v>600</v>
      </c>
      <c r="C484" s="68">
        <v>0</v>
      </c>
    </row>
    <row r="485" ht="16" hidden="1" customHeight="1" spans="1:3">
      <c r="A485" s="26">
        <v>103043208</v>
      </c>
      <c r="B485" s="26" t="s">
        <v>601</v>
      </c>
      <c r="C485" s="68">
        <v>0</v>
      </c>
    </row>
    <row r="486" ht="16" hidden="1" customHeight="1" spans="1:3">
      <c r="A486" s="26">
        <v>103043211</v>
      </c>
      <c r="B486" s="26" t="s">
        <v>602</v>
      </c>
      <c r="C486" s="68">
        <v>0</v>
      </c>
    </row>
    <row r="487" ht="16" hidden="1" customHeight="1" spans="1:3">
      <c r="A487" s="26">
        <v>103043250</v>
      </c>
      <c r="B487" s="26" t="s">
        <v>603</v>
      </c>
      <c r="C487" s="68">
        <v>0</v>
      </c>
    </row>
    <row r="488" ht="16" hidden="1" customHeight="1" spans="1:3">
      <c r="A488" s="26">
        <v>1030433</v>
      </c>
      <c r="B488" s="117" t="s">
        <v>604</v>
      </c>
      <c r="C488" s="28">
        <f>SUM(C489:C493)</f>
        <v>0</v>
      </c>
    </row>
    <row r="489" ht="16" hidden="1" customHeight="1" spans="1:3">
      <c r="A489" s="26">
        <v>103043306</v>
      </c>
      <c r="B489" s="26" t="s">
        <v>605</v>
      </c>
      <c r="C489" s="68">
        <v>0</v>
      </c>
    </row>
    <row r="490" ht="16" hidden="1" customHeight="1" spans="1:3">
      <c r="A490" s="26">
        <v>103043310</v>
      </c>
      <c r="B490" s="26" t="s">
        <v>537</v>
      </c>
      <c r="C490" s="68">
        <v>0</v>
      </c>
    </row>
    <row r="491" ht="16" hidden="1" customHeight="1" spans="1:3">
      <c r="A491" s="26">
        <v>103043311</v>
      </c>
      <c r="B491" s="26" t="s">
        <v>606</v>
      </c>
      <c r="C491" s="68">
        <v>0</v>
      </c>
    </row>
    <row r="492" ht="16" hidden="1" customHeight="1" spans="1:3">
      <c r="A492" s="26">
        <v>103043313</v>
      </c>
      <c r="B492" s="26" t="s">
        <v>607</v>
      </c>
      <c r="C492" s="68">
        <v>0</v>
      </c>
    </row>
    <row r="493" ht="16" hidden="1" customHeight="1" spans="1:3">
      <c r="A493" s="26">
        <v>103043350</v>
      </c>
      <c r="B493" s="26" t="s">
        <v>608</v>
      </c>
      <c r="C493" s="68">
        <v>0</v>
      </c>
    </row>
    <row r="494" ht="16" hidden="1" customHeight="1" spans="1:3">
      <c r="A494" s="26">
        <v>1030434</v>
      </c>
      <c r="B494" s="117" t="s">
        <v>609</v>
      </c>
      <c r="C494" s="28">
        <f>SUM(C495:C499)</f>
        <v>0</v>
      </c>
    </row>
    <row r="495" ht="16" hidden="1" customHeight="1" spans="1:3">
      <c r="A495" s="26">
        <v>103043401</v>
      </c>
      <c r="B495" s="26" t="s">
        <v>610</v>
      </c>
      <c r="C495" s="68">
        <v>0</v>
      </c>
    </row>
    <row r="496" ht="16" hidden="1" customHeight="1" spans="1:3">
      <c r="A496" s="26">
        <v>103043402</v>
      </c>
      <c r="B496" s="26" t="s">
        <v>611</v>
      </c>
      <c r="C496" s="68">
        <v>0</v>
      </c>
    </row>
    <row r="497" ht="16" hidden="1" customHeight="1" spans="1:3">
      <c r="A497" s="26">
        <v>103043403</v>
      </c>
      <c r="B497" s="26" t="s">
        <v>612</v>
      </c>
      <c r="C497" s="68">
        <v>0</v>
      </c>
    </row>
    <row r="498" ht="16" hidden="1" customHeight="1" spans="1:3">
      <c r="A498" s="26">
        <v>103043404</v>
      </c>
      <c r="B498" s="26" t="s">
        <v>613</v>
      </c>
      <c r="C498" s="68">
        <v>0</v>
      </c>
    </row>
    <row r="499" ht="16" hidden="1" customHeight="1" spans="1:3">
      <c r="A499" s="26">
        <v>103043450</v>
      </c>
      <c r="B499" s="26" t="s">
        <v>614</v>
      </c>
      <c r="C499" s="68">
        <v>0</v>
      </c>
    </row>
    <row r="500" ht="16" hidden="1" customHeight="1" spans="1:3">
      <c r="A500" s="26">
        <v>1030435</v>
      </c>
      <c r="B500" s="117" t="s">
        <v>615</v>
      </c>
      <c r="C500" s="28">
        <f>SUM(C501:C503)</f>
        <v>0</v>
      </c>
    </row>
    <row r="501" ht="16" hidden="1" customHeight="1" spans="1:3">
      <c r="A501" s="26">
        <v>103043506</v>
      </c>
      <c r="B501" s="26" t="s">
        <v>537</v>
      </c>
      <c r="C501" s="68">
        <v>0</v>
      </c>
    </row>
    <row r="502" ht="16" hidden="1" customHeight="1" spans="1:3">
      <c r="A502" s="26">
        <v>103043507</v>
      </c>
      <c r="B502" s="26" t="s">
        <v>616</v>
      </c>
      <c r="C502" s="68">
        <v>0</v>
      </c>
    </row>
    <row r="503" ht="16" hidden="1" customHeight="1" spans="1:3">
      <c r="A503" s="26">
        <v>103043550</v>
      </c>
      <c r="B503" s="26" t="s">
        <v>617</v>
      </c>
      <c r="C503" s="68">
        <v>0</v>
      </c>
    </row>
    <row r="504" ht="16" hidden="1" customHeight="1" spans="1:3">
      <c r="A504" s="26">
        <v>1030440</v>
      </c>
      <c r="B504" s="117" t="s">
        <v>618</v>
      </c>
      <c r="C504" s="28">
        <f>SUM(C505:C506)</f>
        <v>0</v>
      </c>
    </row>
    <row r="505" ht="16" hidden="1" customHeight="1" spans="1:3">
      <c r="A505" s="26">
        <v>103044001</v>
      </c>
      <c r="B505" s="26" t="s">
        <v>537</v>
      </c>
      <c r="C505" s="68">
        <v>0</v>
      </c>
    </row>
    <row r="506" ht="16" hidden="1" customHeight="1" spans="1:3">
      <c r="A506" s="26">
        <v>103044050</v>
      </c>
      <c r="B506" s="26" t="s">
        <v>619</v>
      </c>
      <c r="C506" s="68">
        <v>0</v>
      </c>
    </row>
    <row r="507" ht="16" hidden="1" customHeight="1" spans="1:3">
      <c r="A507" s="26">
        <v>1030442</v>
      </c>
      <c r="B507" s="117" t="s">
        <v>620</v>
      </c>
      <c r="C507" s="28">
        <f>SUM(C508:C513)</f>
        <v>0</v>
      </c>
    </row>
    <row r="508" ht="16" hidden="1" customHeight="1" spans="1:3">
      <c r="A508" s="26">
        <v>103044203</v>
      </c>
      <c r="B508" s="26" t="s">
        <v>537</v>
      </c>
      <c r="C508" s="68">
        <v>0</v>
      </c>
    </row>
    <row r="509" ht="16" hidden="1" customHeight="1" spans="1:3">
      <c r="A509" s="26">
        <v>103044208</v>
      </c>
      <c r="B509" s="26" t="s">
        <v>621</v>
      </c>
      <c r="C509" s="68">
        <v>0</v>
      </c>
    </row>
    <row r="510" ht="16" hidden="1" customHeight="1" spans="1:3">
      <c r="A510" s="26">
        <v>103044209</v>
      </c>
      <c r="B510" s="26" t="s">
        <v>622</v>
      </c>
      <c r="C510" s="68">
        <v>0</v>
      </c>
    </row>
    <row r="511" ht="16" hidden="1" customHeight="1" spans="1:3">
      <c r="A511" s="26">
        <v>103044220</v>
      </c>
      <c r="B511" s="26" t="s">
        <v>623</v>
      </c>
      <c r="C511" s="68">
        <v>0</v>
      </c>
    </row>
    <row r="512" ht="16" hidden="1" customHeight="1" spans="1:3">
      <c r="A512" s="26">
        <v>103044221</v>
      </c>
      <c r="B512" s="26" t="s">
        <v>624</v>
      </c>
      <c r="C512" s="68">
        <v>0</v>
      </c>
    </row>
    <row r="513" ht="16" hidden="1" customHeight="1" spans="1:3">
      <c r="A513" s="26">
        <v>103044250</v>
      </c>
      <c r="B513" s="26" t="s">
        <v>625</v>
      </c>
      <c r="C513" s="68">
        <v>0</v>
      </c>
    </row>
    <row r="514" ht="16" hidden="1" customHeight="1" spans="1:3">
      <c r="A514" s="26">
        <v>1030443</v>
      </c>
      <c r="B514" s="117" t="s">
        <v>626</v>
      </c>
      <c r="C514" s="28">
        <f>SUM(C515:C518)</f>
        <v>0</v>
      </c>
    </row>
    <row r="515" ht="16" hidden="1" customHeight="1" spans="1:3">
      <c r="A515" s="26">
        <v>103044306</v>
      </c>
      <c r="B515" s="26" t="s">
        <v>537</v>
      </c>
      <c r="C515" s="68">
        <v>0</v>
      </c>
    </row>
    <row r="516" ht="16" hidden="1" customHeight="1" spans="1:3">
      <c r="A516" s="26">
        <v>103044307</v>
      </c>
      <c r="B516" s="26" t="s">
        <v>627</v>
      </c>
      <c r="C516" s="68">
        <v>0</v>
      </c>
    </row>
    <row r="517" ht="16" hidden="1" customHeight="1" spans="1:3">
      <c r="A517" s="26">
        <v>103044308</v>
      </c>
      <c r="B517" s="26" t="s">
        <v>628</v>
      </c>
      <c r="C517" s="68">
        <v>0</v>
      </c>
    </row>
    <row r="518" ht="16" hidden="1" customHeight="1" spans="1:3">
      <c r="A518" s="26">
        <v>103044350</v>
      </c>
      <c r="B518" s="26" t="s">
        <v>629</v>
      </c>
      <c r="C518" s="68">
        <v>0</v>
      </c>
    </row>
    <row r="519" ht="16" hidden="1" customHeight="1" spans="1:3">
      <c r="A519" s="26">
        <v>1030444</v>
      </c>
      <c r="B519" s="117" t="s">
        <v>630</v>
      </c>
      <c r="C519" s="28">
        <f>SUM(C520:C525)</f>
        <v>0</v>
      </c>
    </row>
    <row r="520" ht="16" hidden="1" customHeight="1" spans="1:3">
      <c r="A520" s="26">
        <v>103044414</v>
      </c>
      <c r="B520" s="26" t="s">
        <v>631</v>
      </c>
      <c r="C520" s="68">
        <v>0</v>
      </c>
    </row>
    <row r="521" ht="16" hidden="1" customHeight="1" spans="1:3">
      <c r="A521" s="26">
        <v>103044416</v>
      </c>
      <c r="B521" s="26" t="s">
        <v>632</v>
      </c>
      <c r="C521" s="68">
        <v>0</v>
      </c>
    </row>
    <row r="522" ht="16" hidden="1" customHeight="1" spans="1:3">
      <c r="A522" s="26">
        <v>103044433</v>
      </c>
      <c r="B522" s="26" t="s">
        <v>633</v>
      </c>
      <c r="C522" s="68">
        <v>0</v>
      </c>
    </row>
    <row r="523" ht="16" hidden="1" customHeight="1" spans="1:3">
      <c r="A523" s="26">
        <v>103044434</v>
      </c>
      <c r="B523" s="26" t="s">
        <v>634</v>
      </c>
      <c r="C523" s="68">
        <v>0</v>
      </c>
    </row>
    <row r="524" ht="16" hidden="1" customHeight="1" spans="1:3">
      <c r="A524" s="26">
        <v>103044435</v>
      </c>
      <c r="B524" s="26" t="s">
        <v>635</v>
      </c>
      <c r="C524" s="68">
        <v>0</v>
      </c>
    </row>
    <row r="525" ht="16" hidden="1" customHeight="1" spans="1:3">
      <c r="A525" s="26">
        <v>103044450</v>
      </c>
      <c r="B525" s="26" t="s">
        <v>636</v>
      </c>
      <c r="C525" s="68">
        <v>0</v>
      </c>
    </row>
    <row r="526" ht="16" hidden="1" customHeight="1" spans="1:3">
      <c r="A526" s="26">
        <v>1030445</v>
      </c>
      <c r="B526" s="117" t="s">
        <v>637</v>
      </c>
      <c r="C526" s="28">
        <f>SUM(C527:C528)</f>
        <v>0</v>
      </c>
    </row>
    <row r="527" ht="16" hidden="1" customHeight="1" spans="1:3">
      <c r="A527" s="26">
        <v>103044507</v>
      </c>
      <c r="B527" s="26" t="s">
        <v>638</v>
      </c>
      <c r="C527" s="68">
        <v>0</v>
      </c>
    </row>
    <row r="528" ht="16" hidden="1" customHeight="1" spans="1:3">
      <c r="A528" s="26">
        <v>103044550</v>
      </c>
      <c r="B528" s="26" t="s">
        <v>639</v>
      </c>
      <c r="C528" s="68">
        <v>0</v>
      </c>
    </row>
    <row r="529" ht="16" hidden="1" customHeight="1" spans="1:3">
      <c r="A529" s="26">
        <v>1030446</v>
      </c>
      <c r="B529" s="117" t="s">
        <v>640</v>
      </c>
      <c r="C529" s="28">
        <f>SUM(C530:C532)</f>
        <v>0</v>
      </c>
    </row>
    <row r="530" ht="16" hidden="1" customHeight="1" spans="1:3">
      <c r="A530" s="26">
        <v>103044608</v>
      </c>
      <c r="B530" s="26" t="s">
        <v>537</v>
      </c>
      <c r="C530" s="68">
        <v>0</v>
      </c>
    </row>
    <row r="531" ht="16" hidden="1" customHeight="1" spans="1:3">
      <c r="A531" s="26">
        <v>103044609</v>
      </c>
      <c r="B531" s="26" t="s">
        <v>641</v>
      </c>
      <c r="C531" s="68">
        <v>0</v>
      </c>
    </row>
    <row r="532" ht="16" hidden="1" customHeight="1" spans="1:3">
      <c r="A532" s="26">
        <v>103044650</v>
      </c>
      <c r="B532" s="26" t="s">
        <v>642</v>
      </c>
      <c r="C532" s="68">
        <v>0</v>
      </c>
    </row>
    <row r="533" ht="16" hidden="1" customHeight="1" spans="1:3">
      <c r="A533" s="26">
        <v>1030447</v>
      </c>
      <c r="B533" s="117" t="s">
        <v>643</v>
      </c>
      <c r="C533" s="28">
        <f>SUM(C534:C541)</f>
        <v>0</v>
      </c>
    </row>
    <row r="534" ht="16" hidden="1" customHeight="1" spans="1:3">
      <c r="A534" s="26">
        <v>103044709</v>
      </c>
      <c r="B534" s="26" t="s">
        <v>644</v>
      </c>
      <c r="C534" s="68">
        <v>0</v>
      </c>
    </row>
    <row r="535" ht="16" hidden="1" customHeight="1" spans="1:3">
      <c r="A535" s="26">
        <v>103044712</v>
      </c>
      <c r="B535" s="26" t="s">
        <v>645</v>
      </c>
      <c r="C535" s="68">
        <v>0</v>
      </c>
    </row>
    <row r="536" ht="16" hidden="1" customHeight="1" spans="1:3">
      <c r="A536" s="26">
        <v>103044713</v>
      </c>
      <c r="B536" s="26" t="s">
        <v>537</v>
      </c>
      <c r="C536" s="68">
        <v>0</v>
      </c>
    </row>
    <row r="537" ht="16" hidden="1" customHeight="1" spans="1:3">
      <c r="A537" s="26">
        <v>103044715</v>
      </c>
      <c r="B537" s="26" t="s">
        <v>646</v>
      </c>
      <c r="C537" s="68">
        <v>0</v>
      </c>
    </row>
    <row r="538" ht="16" hidden="1" customHeight="1" spans="1:3">
      <c r="A538" s="26">
        <v>103044730</v>
      </c>
      <c r="B538" s="26" t="s">
        <v>647</v>
      </c>
      <c r="C538" s="68">
        <v>0</v>
      </c>
    </row>
    <row r="539" ht="16" hidden="1" customHeight="1" spans="1:3">
      <c r="A539" s="26">
        <v>103044731</v>
      </c>
      <c r="B539" s="26" t="s">
        <v>648</v>
      </c>
      <c r="C539" s="68">
        <v>0</v>
      </c>
    </row>
    <row r="540" ht="16" hidden="1" customHeight="1" spans="1:3">
      <c r="A540" s="26">
        <v>103044732</v>
      </c>
      <c r="B540" s="26" t="s">
        <v>649</v>
      </c>
      <c r="C540" s="68">
        <v>0</v>
      </c>
    </row>
    <row r="541" ht="16" hidden="1" customHeight="1" spans="1:3">
      <c r="A541" s="26">
        <v>103044750</v>
      </c>
      <c r="B541" s="26" t="s">
        <v>650</v>
      </c>
      <c r="C541" s="68">
        <v>0</v>
      </c>
    </row>
    <row r="542" ht="16" hidden="1" customHeight="1" spans="1:3">
      <c r="A542" s="26">
        <v>1030448</v>
      </c>
      <c r="B542" s="117" t="s">
        <v>651</v>
      </c>
      <c r="C542" s="28">
        <f>SUM(C543:C545)</f>
        <v>0</v>
      </c>
    </row>
    <row r="543" ht="16" hidden="1" customHeight="1" spans="1:3">
      <c r="A543" s="26">
        <v>103044801</v>
      </c>
      <c r="B543" s="26" t="s">
        <v>652</v>
      </c>
      <c r="C543" s="68">
        <v>0</v>
      </c>
    </row>
    <row r="544" ht="16" hidden="1" customHeight="1" spans="1:3">
      <c r="A544" s="26">
        <v>103044802</v>
      </c>
      <c r="B544" s="26" t="s">
        <v>653</v>
      </c>
      <c r="C544" s="68">
        <v>0</v>
      </c>
    </row>
    <row r="545" ht="16" hidden="1" customHeight="1" spans="1:3">
      <c r="A545" s="26">
        <v>103044850</v>
      </c>
      <c r="B545" s="26" t="s">
        <v>654</v>
      </c>
      <c r="C545" s="68">
        <v>0</v>
      </c>
    </row>
    <row r="546" ht="16" hidden="1" customHeight="1" spans="1:3">
      <c r="A546" s="26">
        <v>1030449</v>
      </c>
      <c r="B546" s="117" t="s">
        <v>655</v>
      </c>
      <c r="C546" s="28">
        <f>SUM(C547:C549)</f>
        <v>0</v>
      </c>
    </row>
    <row r="547" ht="16" hidden="1" customHeight="1" spans="1:3">
      <c r="A547" s="26">
        <v>103044907</v>
      </c>
      <c r="B547" s="26" t="s">
        <v>578</v>
      </c>
      <c r="C547" s="68">
        <v>0</v>
      </c>
    </row>
    <row r="548" ht="16" hidden="1" customHeight="1" spans="1:3">
      <c r="A548" s="26">
        <v>103044908</v>
      </c>
      <c r="B548" s="26" t="s">
        <v>656</v>
      </c>
      <c r="C548" s="68">
        <v>0</v>
      </c>
    </row>
    <row r="549" ht="16" hidden="1" customHeight="1" spans="1:3">
      <c r="A549" s="26">
        <v>103044950</v>
      </c>
      <c r="B549" s="26" t="s">
        <v>657</v>
      </c>
      <c r="C549" s="68">
        <v>0</v>
      </c>
    </row>
    <row r="550" ht="16" hidden="1" customHeight="1" spans="1:3">
      <c r="A550" s="26">
        <v>1030450</v>
      </c>
      <c r="B550" s="117" t="s">
        <v>658</v>
      </c>
      <c r="C550" s="28">
        <f>SUM(C551:C553)</f>
        <v>0</v>
      </c>
    </row>
    <row r="551" ht="16" hidden="1" customHeight="1" spans="1:3">
      <c r="A551" s="26">
        <v>103045002</v>
      </c>
      <c r="B551" s="26" t="s">
        <v>659</v>
      </c>
      <c r="C551" s="68">
        <v>0</v>
      </c>
    </row>
    <row r="552" ht="16" hidden="1" customHeight="1" spans="1:3">
      <c r="A552" s="26">
        <v>103045004</v>
      </c>
      <c r="B552" s="26" t="s">
        <v>660</v>
      </c>
      <c r="C552" s="68">
        <v>0</v>
      </c>
    </row>
    <row r="553" ht="16" hidden="1" customHeight="1" spans="1:3">
      <c r="A553" s="26">
        <v>103045050</v>
      </c>
      <c r="B553" s="26" t="s">
        <v>661</v>
      </c>
      <c r="C553" s="68">
        <v>0</v>
      </c>
    </row>
    <row r="554" ht="16" hidden="1" customHeight="1" spans="1:3">
      <c r="A554" s="26">
        <v>1030451</v>
      </c>
      <c r="B554" s="117" t="s">
        <v>662</v>
      </c>
      <c r="C554" s="28">
        <f>SUM(C555:C558)</f>
        <v>0</v>
      </c>
    </row>
    <row r="555" ht="16" hidden="1" customHeight="1" spans="1:3">
      <c r="A555" s="26">
        <v>103045101</v>
      </c>
      <c r="B555" s="26" t="s">
        <v>663</v>
      </c>
      <c r="C555" s="68">
        <v>0</v>
      </c>
    </row>
    <row r="556" ht="16" hidden="1" customHeight="1" spans="1:3">
      <c r="A556" s="26">
        <v>103045102</v>
      </c>
      <c r="B556" s="26" t="s">
        <v>664</v>
      </c>
      <c r="C556" s="68">
        <v>0</v>
      </c>
    </row>
    <row r="557" ht="16" hidden="1" customHeight="1" spans="1:3">
      <c r="A557" s="26">
        <v>103045103</v>
      </c>
      <c r="B557" s="26" t="s">
        <v>665</v>
      </c>
      <c r="C557" s="68">
        <v>0</v>
      </c>
    </row>
    <row r="558" ht="16" hidden="1" customHeight="1" spans="1:3">
      <c r="A558" s="26">
        <v>103045150</v>
      </c>
      <c r="B558" s="26" t="s">
        <v>666</v>
      </c>
      <c r="C558" s="68">
        <v>0</v>
      </c>
    </row>
    <row r="559" ht="16" hidden="1" customHeight="1" spans="1:3">
      <c r="A559" s="26">
        <v>1030452</v>
      </c>
      <c r="B559" s="117" t="s">
        <v>667</v>
      </c>
      <c r="C559" s="28">
        <f>SUM(C560:C563)</f>
        <v>0</v>
      </c>
    </row>
    <row r="560" ht="16" hidden="1" customHeight="1" spans="1:3">
      <c r="A560" s="26">
        <v>103045201</v>
      </c>
      <c r="B560" s="26" t="s">
        <v>668</v>
      </c>
      <c r="C560" s="68">
        <v>0</v>
      </c>
    </row>
    <row r="561" ht="16" hidden="1" customHeight="1" spans="1:3">
      <c r="A561" s="26">
        <v>103045202</v>
      </c>
      <c r="B561" s="26" t="s">
        <v>669</v>
      </c>
      <c r="C561" s="68">
        <v>0</v>
      </c>
    </row>
    <row r="562" ht="16" hidden="1" customHeight="1" spans="1:3">
      <c r="A562" s="26">
        <v>103045203</v>
      </c>
      <c r="B562" s="26" t="s">
        <v>537</v>
      </c>
      <c r="C562" s="68">
        <v>0</v>
      </c>
    </row>
    <row r="563" ht="16" hidden="1" customHeight="1" spans="1:3">
      <c r="A563" s="26">
        <v>103045250</v>
      </c>
      <c r="B563" s="26" t="s">
        <v>670</v>
      </c>
      <c r="C563" s="68">
        <v>0</v>
      </c>
    </row>
    <row r="564" ht="16" hidden="1" customHeight="1" spans="1:3">
      <c r="A564" s="26">
        <v>1030455</v>
      </c>
      <c r="B564" s="117" t="s">
        <v>671</v>
      </c>
      <c r="C564" s="28">
        <f>SUM(C565:C566)</f>
        <v>0</v>
      </c>
    </row>
    <row r="565" ht="16" hidden="1" customHeight="1" spans="1:3">
      <c r="A565" s="26">
        <v>103045501</v>
      </c>
      <c r="B565" s="26" t="s">
        <v>672</v>
      </c>
      <c r="C565" s="68">
        <v>0</v>
      </c>
    </row>
    <row r="566" ht="16" hidden="1" customHeight="1" spans="1:3">
      <c r="A566" s="26">
        <v>103045550</v>
      </c>
      <c r="B566" s="26" t="s">
        <v>673</v>
      </c>
      <c r="C566" s="68">
        <v>0</v>
      </c>
    </row>
    <row r="567" ht="16" hidden="1" customHeight="1" spans="1:3">
      <c r="A567" s="26">
        <v>1030456</v>
      </c>
      <c r="B567" s="117" t="s">
        <v>674</v>
      </c>
      <c r="C567" s="28">
        <f t="shared" ref="C567:C571" si="1">C568</f>
        <v>0</v>
      </c>
    </row>
    <row r="568" ht="16" hidden="1" customHeight="1" spans="1:3">
      <c r="A568" s="26">
        <v>103045650</v>
      </c>
      <c r="B568" s="26" t="s">
        <v>675</v>
      </c>
      <c r="C568" s="68">
        <v>0</v>
      </c>
    </row>
    <row r="569" ht="16" hidden="1" customHeight="1" spans="1:3">
      <c r="A569" s="26">
        <v>1030457</v>
      </c>
      <c r="B569" s="117" t="s">
        <v>676</v>
      </c>
      <c r="C569" s="28">
        <f t="shared" si="1"/>
        <v>0</v>
      </c>
    </row>
    <row r="570" ht="16" hidden="1" customHeight="1" spans="1:3">
      <c r="A570" s="26">
        <v>103045750</v>
      </c>
      <c r="B570" s="26" t="s">
        <v>677</v>
      </c>
      <c r="C570" s="68">
        <v>0</v>
      </c>
    </row>
    <row r="571" ht="16" hidden="1" customHeight="1" spans="1:3">
      <c r="A571" s="26">
        <v>1030458</v>
      </c>
      <c r="B571" s="117" t="s">
        <v>678</v>
      </c>
      <c r="C571" s="28">
        <f t="shared" si="1"/>
        <v>0</v>
      </c>
    </row>
    <row r="572" ht="16" hidden="1" customHeight="1" spans="1:3">
      <c r="A572" s="26">
        <v>103045850</v>
      </c>
      <c r="B572" s="26" t="s">
        <v>679</v>
      </c>
      <c r="C572" s="68">
        <v>0</v>
      </c>
    </row>
    <row r="573" ht="16" hidden="1" customHeight="1" spans="1:3">
      <c r="A573" s="26">
        <v>1030459</v>
      </c>
      <c r="B573" s="117" t="s">
        <v>680</v>
      </c>
      <c r="C573" s="28">
        <f>SUM(C574:C575)</f>
        <v>0</v>
      </c>
    </row>
    <row r="574" ht="16" hidden="1" customHeight="1" spans="1:3">
      <c r="A574" s="26">
        <v>103045901</v>
      </c>
      <c r="B574" s="26" t="s">
        <v>549</v>
      </c>
      <c r="C574" s="68">
        <v>0</v>
      </c>
    </row>
    <row r="575" ht="16" hidden="1" customHeight="1" spans="1:3">
      <c r="A575" s="26">
        <v>103045950</v>
      </c>
      <c r="B575" s="26" t="s">
        <v>681</v>
      </c>
      <c r="C575" s="68">
        <v>0</v>
      </c>
    </row>
    <row r="576" ht="16" hidden="1" customHeight="1" spans="1:3">
      <c r="A576" s="26">
        <v>1030461</v>
      </c>
      <c r="B576" s="117" t="s">
        <v>682</v>
      </c>
      <c r="C576" s="28">
        <f>SUM(C577:C578)</f>
        <v>0</v>
      </c>
    </row>
    <row r="577" ht="16" hidden="1" customHeight="1" spans="1:3">
      <c r="A577" s="26">
        <v>103046101</v>
      </c>
      <c r="B577" s="26" t="s">
        <v>537</v>
      </c>
      <c r="C577" s="68">
        <v>0</v>
      </c>
    </row>
    <row r="578" ht="16" hidden="1" customHeight="1" spans="1:3">
      <c r="A578" s="26">
        <v>103046150</v>
      </c>
      <c r="B578" s="26" t="s">
        <v>683</v>
      </c>
      <c r="C578" s="68">
        <v>0</v>
      </c>
    </row>
    <row r="579" ht="16" hidden="1" customHeight="1" spans="1:3">
      <c r="A579" s="26">
        <v>1030499</v>
      </c>
      <c r="B579" s="117" t="s">
        <v>684</v>
      </c>
      <c r="C579" s="28">
        <f>C580</f>
        <v>0</v>
      </c>
    </row>
    <row r="580" ht="16" hidden="1" customHeight="1" spans="1:3">
      <c r="A580" s="26">
        <v>103049950</v>
      </c>
      <c r="B580" s="26" t="s">
        <v>685</v>
      </c>
      <c r="C580" s="68">
        <v>0</v>
      </c>
    </row>
    <row r="581" ht="16" customHeight="1" spans="1:3">
      <c r="A581" s="26">
        <v>10305</v>
      </c>
      <c r="B581" s="117" t="s">
        <v>686</v>
      </c>
      <c r="C581" s="28">
        <f>SUM(C582,C604,C609:C610)</f>
        <v>1</v>
      </c>
    </row>
    <row r="582" ht="16" customHeight="1" spans="1:3">
      <c r="A582" s="26">
        <v>1030501</v>
      </c>
      <c r="B582" s="117" t="s">
        <v>687</v>
      </c>
      <c r="C582" s="28">
        <f>SUM(C583:C603)</f>
        <v>1</v>
      </c>
    </row>
    <row r="583" ht="16" hidden="1" customHeight="1" spans="1:3">
      <c r="A583" s="26">
        <v>103050101</v>
      </c>
      <c r="B583" s="26" t="s">
        <v>688</v>
      </c>
      <c r="C583" s="68">
        <v>0</v>
      </c>
    </row>
    <row r="584" ht="16" hidden="1" customHeight="1" spans="1:3">
      <c r="A584" s="26">
        <v>103050102</v>
      </c>
      <c r="B584" s="26" t="s">
        <v>689</v>
      </c>
      <c r="C584" s="68">
        <v>0</v>
      </c>
    </row>
    <row r="585" ht="16" hidden="1" customHeight="1" spans="1:3">
      <c r="A585" s="26">
        <v>103050103</v>
      </c>
      <c r="B585" s="26" t="s">
        <v>690</v>
      </c>
      <c r="C585" s="68">
        <v>0</v>
      </c>
    </row>
    <row r="586" ht="16" hidden="1" customHeight="1" spans="1:3">
      <c r="A586" s="26">
        <v>103050105</v>
      </c>
      <c r="B586" s="26" t="s">
        <v>691</v>
      </c>
      <c r="C586" s="68">
        <v>0</v>
      </c>
    </row>
    <row r="587" ht="16" hidden="1" customHeight="1" spans="1:3">
      <c r="A587" s="26">
        <v>103050107</v>
      </c>
      <c r="B587" s="26" t="s">
        <v>692</v>
      </c>
      <c r="C587" s="68">
        <v>0</v>
      </c>
    </row>
    <row r="588" ht="16" hidden="1" customHeight="1" spans="1:3">
      <c r="A588" s="26">
        <v>103050108</v>
      </c>
      <c r="B588" s="26" t="s">
        <v>693</v>
      </c>
      <c r="C588" s="68">
        <v>0</v>
      </c>
    </row>
    <row r="589" ht="16" hidden="1" customHeight="1" spans="1:3">
      <c r="A589" s="26">
        <v>103050109</v>
      </c>
      <c r="B589" s="26" t="s">
        <v>694</v>
      </c>
      <c r="C589" s="68">
        <v>0</v>
      </c>
    </row>
    <row r="590" ht="16" hidden="1" customHeight="1" spans="1:3">
      <c r="A590" s="26">
        <v>103050110</v>
      </c>
      <c r="B590" s="26" t="s">
        <v>695</v>
      </c>
      <c r="C590" s="68">
        <v>0</v>
      </c>
    </row>
    <row r="591" ht="16" hidden="1" customHeight="1" spans="1:3">
      <c r="A591" s="26">
        <v>103050111</v>
      </c>
      <c r="B591" s="26" t="s">
        <v>696</v>
      </c>
      <c r="C591" s="68">
        <v>0</v>
      </c>
    </row>
    <row r="592" ht="16" hidden="1" customHeight="1" spans="1:3">
      <c r="A592" s="26">
        <v>103050112</v>
      </c>
      <c r="B592" s="26" t="s">
        <v>697</v>
      </c>
      <c r="C592" s="68">
        <v>0</v>
      </c>
    </row>
    <row r="593" ht="16" hidden="1" customHeight="1" spans="1:3">
      <c r="A593" s="26">
        <v>103050113</v>
      </c>
      <c r="B593" s="26" t="s">
        <v>698</v>
      </c>
      <c r="C593" s="68">
        <v>0</v>
      </c>
    </row>
    <row r="594" ht="16" hidden="1" customHeight="1" spans="1:3">
      <c r="A594" s="26">
        <v>103050114</v>
      </c>
      <c r="B594" s="26" t="s">
        <v>699</v>
      </c>
      <c r="C594" s="68">
        <v>0</v>
      </c>
    </row>
    <row r="595" ht="16" hidden="1" customHeight="1" spans="1:3">
      <c r="A595" s="26">
        <v>103050115</v>
      </c>
      <c r="B595" s="26" t="s">
        <v>700</v>
      </c>
      <c r="C595" s="68">
        <v>0</v>
      </c>
    </row>
    <row r="596" ht="16" hidden="1" customHeight="1" spans="1:3">
      <c r="A596" s="26">
        <v>103050116</v>
      </c>
      <c r="B596" s="26" t="s">
        <v>701</v>
      </c>
      <c r="C596" s="68">
        <v>0</v>
      </c>
    </row>
    <row r="597" ht="16" hidden="1" customHeight="1" spans="1:3">
      <c r="A597" s="26">
        <v>103050117</v>
      </c>
      <c r="B597" s="26" t="s">
        <v>702</v>
      </c>
      <c r="C597" s="68">
        <v>0</v>
      </c>
    </row>
    <row r="598" ht="16" hidden="1" customHeight="1" spans="1:3">
      <c r="A598" s="26">
        <v>103050119</v>
      </c>
      <c r="B598" s="26" t="s">
        <v>703</v>
      </c>
      <c r="C598" s="68">
        <v>0</v>
      </c>
    </row>
    <row r="599" ht="16" hidden="1" customHeight="1" spans="1:3">
      <c r="A599" s="26">
        <v>103050120</v>
      </c>
      <c r="B599" s="26" t="s">
        <v>704</v>
      </c>
      <c r="C599" s="68">
        <v>0</v>
      </c>
    </row>
    <row r="600" ht="16" hidden="1" customHeight="1" spans="1:3">
      <c r="A600" s="26">
        <v>103050121</v>
      </c>
      <c r="B600" s="26" t="s">
        <v>705</v>
      </c>
      <c r="C600" s="68">
        <v>0</v>
      </c>
    </row>
    <row r="601" ht="16" hidden="1" customHeight="1" spans="1:3">
      <c r="A601" s="26">
        <v>103050122</v>
      </c>
      <c r="B601" s="26" t="s">
        <v>706</v>
      </c>
      <c r="C601" s="68">
        <v>0</v>
      </c>
    </row>
    <row r="602" ht="16" hidden="1" customHeight="1" spans="1:3">
      <c r="A602" s="26">
        <v>103050123</v>
      </c>
      <c r="B602" s="26" t="s">
        <v>707</v>
      </c>
      <c r="C602" s="68">
        <v>0</v>
      </c>
    </row>
    <row r="603" ht="16" customHeight="1" spans="1:3">
      <c r="A603" s="26">
        <v>103050199</v>
      </c>
      <c r="B603" s="26" t="s">
        <v>708</v>
      </c>
      <c r="C603" s="68">
        <v>1</v>
      </c>
    </row>
    <row r="604" ht="16" hidden="1" customHeight="1" spans="1:3">
      <c r="A604" s="26">
        <v>1030502</v>
      </c>
      <c r="B604" s="117" t="s">
        <v>709</v>
      </c>
      <c r="C604" s="28">
        <f>SUM(C605:C608)</f>
        <v>0</v>
      </c>
    </row>
    <row r="605" ht="16" hidden="1" customHeight="1" spans="1:3">
      <c r="A605" s="26">
        <v>103050201</v>
      </c>
      <c r="B605" s="26" t="s">
        <v>710</v>
      </c>
      <c r="C605" s="68">
        <v>0</v>
      </c>
    </row>
    <row r="606" ht="16" hidden="1" customHeight="1" spans="1:3">
      <c r="A606" s="26">
        <v>103050202</v>
      </c>
      <c r="B606" s="26" t="s">
        <v>711</v>
      </c>
      <c r="C606" s="68">
        <v>0</v>
      </c>
    </row>
    <row r="607" ht="16" hidden="1" customHeight="1" spans="1:3">
      <c r="A607" s="26">
        <v>103050203</v>
      </c>
      <c r="B607" s="26" t="s">
        <v>712</v>
      </c>
      <c r="C607" s="68">
        <v>0</v>
      </c>
    </row>
    <row r="608" ht="16" hidden="1" customHeight="1" spans="1:3">
      <c r="A608" s="26">
        <v>103050299</v>
      </c>
      <c r="B608" s="26" t="s">
        <v>713</v>
      </c>
      <c r="C608" s="68">
        <v>0</v>
      </c>
    </row>
    <row r="609" ht="16" hidden="1" customHeight="1" spans="1:3">
      <c r="A609" s="26">
        <v>1030503</v>
      </c>
      <c r="B609" s="117" t="s">
        <v>714</v>
      </c>
      <c r="C609" s="68">
        <v>0</v>
      </c>
    </row>
    <row r="610" ht="16" hidden="1" customHeight="1" spans="1:3">
      <c r="A610" s="26">
        <v>1030509</v>
      </c>
      <c r="B610" s="117" t="s">
        <v>715</v>
      </c>
      <c r="C610" s="68">
        <v>0</v>
      </c>
    </row>
    <row r="611" ht="16" customHeight="1" spans="1:3">
      <c r="A611" s="26">
        <v>10306</v>
      </c>
      <c r="B611" s="117" t="s">
        <v>716</v>
      </c>
      <c r="C611" s="28">
        <f>SUM(C612,C616,C619,C621,C623,C624,C628,C629)</f>
        <v>142</v>
      </c>
    </row>
    <row r="612" ht="16" hidden="1" customHeight="1" spans="1:3">
      <c r="A612" s="26">
        <v>1030601</v>
      </c>
      <c r="B612" s="117" t="s">
        <v>717</v>
      </c>
      <c r="C612" s="28">
        <f>SUM(C613:C615)</f>
        <v>0</v>
      </c>
    </row>
    <row r="613" ht="16" hidden="1" customHeight="1" spans="1:3">
      <c r="A613" s="26">
        <v>103060101</v>
      </c>
      <c r="B613" s="26" t="s">
        <v>718</v>
      </c>
      <c r="C613" s="68">
        <v>0</v>
      </c>
    </row>
    <row r="614" ht="16" hidden="1" customHeight="1" spans="1:3">
      <c r="A614" s="26">
        <v>103060102</v>
      </c>
      <c r="B614" s="26" t="s">
        <v>719</v>
      </c>
      <c r="C614" s="68">
        <v>0</v>
      </c>
    </row>
    <row r="615" ht="16" hidden="1" customHeight="1" spans="1:3">
      <c r="A615" s="26">
        <v>103060199</v>
      </c>
      <c r="B615" s="26" t="s">
        <v>720</v>
      </c>
      <c r="C615" s="68">
        <v>0</v>
      </c>
    </row>
    <row r="616" ht="16" hidden="1" customHeight="1" spans="1:3">
      <c r="A616" s="26">
        <v>1030602</v>
      </c>
      <c r="B616" s="117" t="s">
        <v>721</v>
      </c>
      <c r="C616" s="28">
        <f>SUM(C617:C618)</f>
        <v>0</v>
      </c>
    </row>
    <row r="617" ht="16" hidden="1" customHeight="1" spans="1:3">
      <c r="A617" s="26">
        <v>103060201</v>
      </c>
      <c r="B617" s="26" t="s">
        <v>722</v>
      </c>
      <c r="C617" s="68">
        <v>0</v>
      </c>
    </row>
    <row r="618" ht="16" hidden="1" customHeight="1" spans="1:3">
      <c r="A618" s="26">
        <v>103060299</v>
      </c>
      <c r="B618" s="26" t="s">
        <v>723</v>
      </c>
      <c r="C618" s="68">
        <v>0</v>
      </c>
    </row>
    <row r="619" ht="16" hidden="1" customHeight="1" spans="1:3">
      <c r="A619" s="26">
        <v>1030603</v>
      </c>
      <c r="B619" s="117" t="s">
        <v>724</v>
      </c>
      <c r="C619" s="28">
        <f>C620</f>
        <v>0</v>
      </c>
    </row>
    <row r="620" ht="16" hidden="1" customHeight="1" spans="1:3">
      <c r="A620" s="26">
        <v>103060399</v>
      </c>
      <c r="B620" s="26" t="s">
        <v>725</v>
      </c>
      <c r="C620" s="68">
        <v>0</v>
      </c>
    </row>
    <row r="621" ht="16" hidden="1" customHeight="1" spans="1:3">
      <c r="A621" s="26">
        <v>1030604</v>
      </c>
      <c r="B621" s="117" t="s">
        <v>726</v>
      </c>
      <c r="C621" s="28">
        <f>C622</f>
        <v>0</v>
      </c>
    </row>
    <row r="622" ht="16" hidden="1" customHeight="1" spans="1:3">
      <c r="A622" s="26">
        <v>103060499</v>
      </c>
      <c r="B622" s="26" t="s">
        <v>727</v>
      </c>
      <c r="C622" s="68">
        <v>0</v>
      </c>
    </row>
    <row r="623" ht="16" hidden="1" customHeight="1" spans="1:3">
      <c r="A623" s="26">
        <v>1030605</v>
      </c>
      <c r="B623" s="117" t="s">
        <v>728</v>
      </c>
      <c r="C623" s="68">
        <v>0</v>
      </c>
    </row>
    <row r="624" ht="16" hidden="1" customHeight="1" spans="1:3">
      <c r="A624" s="26">
        <v>1030606</v>
      </c>
      <c r="B624" s="117" t="s">
        <v>729</v>
      </c>
      <c r="C624" s="28">
        <f>SUM(C625:C627)</f>
        <v>0</v>
      </c>
    </row>
    <row r="625" ht="16" hidden="1" customHeight="1" spans="1:3">
      <c r="A625" s="26">
        <v>103060601</v>
      </c>
      <c r="B625" s="26" t="s">
        <v>730</v>
      </c>
      <c r="C625" s="68">
        <v>0</v>
      </c>
    </row>
    <row r="626" ht="16" hidden="1" customHeight="1" spans="1:3">
      <c r="A626" s="26">
        <v>103060602</v>
      </c>
      <c r="B626" s="26" t="s">
        <v>731</v>
      </c>
      <c r="C626" s="68">
        <v>0</v>
      </c>
    </row>
    <row r="627" ht="16" hidden="1" customHeight="1" spans="1:3">
      <c r="A627" s="26">
        <v>103060699</v>
      </c>
      <c r="B627" s="26" t="s">
        <v>732</v>
      </c>
      <c r="C627" s="68">
        <v>0</v>
      </c>
    </row>
    <row r="628" ht="16" hidden="1" customHeight="1" spans="1:3">
      <c r="A628" s="26">
        <v>1030607</v>
      </c>
      <c r="B628" s="117" t="s">
        <v>733</v>
      </c>
      <c r="C628" s="68">
        <v>0</v>
      </c>
    </row>
    <row r="629" ht="16" customHeight="1" spans="1:3">
      <c r="A629" s="26">
        <v>1030699</v>
      </c>
      <c r="B629" s="117" t="s">
        <v>734</v>
      </c>
      <c r="C629" s="68">
        <v>142</v>
      </c>
    </row>
    <row r="630" ht="16" customHeight="1" spans="1:3">
      <c r="A630" s="26">
        <v>10307</v>
      </c>
      <c r="B630" s="117" t="s">
        <v>735</v>
      </c>
      <c r="C630" s="28">
        <f>SUM(C631,C634,C641:C643,C648,C654:C655,C658,C659,C662:C665,C670:C674,C677:C678)</f>
        <v>2271</v>
      </c>
    </row>
    <row r="631" ht="16" hidden="1" customHeight="1" spans="1:3">
      <c r="A631" s="26">
        <v>1030701</v>
      </c>
      <c r="B631" s="117" t="s">
        <v>736</v>
      </c>
      <c r="C631" s="28">
        <f>SUM(C632:C633)</f>
        <v>0</v>
      </c>
    </row>
    <row r="632" ht="16" hidden="1" customHeight="1" spans="1:3">
      <c r="A632" s="26">
        <v>103070101</v>
      </c>
      <c r="B632" s="26" t="s">
        <v>737</v>
      </c>
      <c r="C632" s="68">
        <v>0</v>
      </c>
    </row>
    <row r="633" ht="16" hidden="1" customHeight="1" spans="1:3">
      <c r="A633" s="26">
        <v>103070102</v>
      </c>
      <c r="B633" s="26" t="s">
        <v>738</v>
      </c>
      <c r="C633" s="68">
        <v>0</v>
      </c>
    </row>
    <row r="634" ht="16" hidden="1" customHeight="1" spans="1:3">
      <c r="A634" s="26">
        <v>1030702</v>
      </c>
      <c r="B634" s="117" t="s">
        <v>739</v>
      </c>
      <c r="C634" s="28">
        <f>SUM(C635:C640)</f>
        <v>0</v>
      </c>
    </row>
    <row r="635" ht="16" hidden="1" customHeight="1" spans="1:3">
      <c r="A635" s="26">
        <v>103070201</v>
      </c>
      <c r="B635" s="26" t="s">
        <v>740</v>
      </c>
      <c r="C635" s="68">
        <v>0</v>
      </c>
    </row>
    <row r="636" ht="16" hidden="1" customHeight="1" spans="1:3">
      <c r="A636" s="26">
        <v>103070202</v>
      </c>
      <c r="B636" s="26" t="s">
        <v>741</v>
      </c>
      <c r="C636" s="68">
        <v>0</v>
      </c>
    </row>
    <row r="637" ht="16" hidden="1" customHeight="1" spans="1:3">
      <c r="A637" s="26">
        <v>103070203</v>
      </c>
      <c r="B637" s="26" t="s">
        <v>742</v>
      </c>
      <c r="C637" s="68">
        <v>0</v>
      </c>
    </row>
    <row r="638" ht="16" hidden="1" customHeight="1" spans="1:3">
      <c r="A638" s="26">
        <v>103070204</v>
      </c>
      <c r="B638" s="26" t="s">
        <v>743</v>
      </c>
      <c r="C638" s="68">
        <v>0</v>
      </c>
    </row>
    <row r="639" ht="16" hidden="1" customHeight="1" spans="1:3">
      <c r="A639" s="26">
        <v>103070205</v>
      </c>
      <c r="B639" s="26" t="s">
        <v>744</v>
      </c>
      <c r="C639" s="68">
        <v>0</v>
      </c>
    </row>
    <row r="640" ht="16" hidden="1" customHeight="1" spans="1:3">
      <c r="A640" s="26">
        <v>103070206</v>
      </c>
      <c r="B640" s="26" t="s">
        <v>745</v>
      </c>
      <c r="C640" s="68">
        <v>0</v>
      </c>
    </row>
    <row r="641" ht="16" hidden="1" customHeight="1" spans="1:3">
      <c r="A641" s="26">
        <v>1030703</v>
      </c>
      <c r="B641" s="117" t="s">
        <v>746</v>
      </c>
      <c r="C641" s="68">
        <v>0</v>
      </c>
    </row>
    <row r="642" ht="16" hidden="1" customHeight="1" spans="1:3">
      <c r="A642" s="26">
        <v>1030704</v>
      </c>
      <c r="B642" s="117" t="s">
        <v>747</v>
      </c>
      <c r="C642" s="68">
        <v>0</v>
      </c>
    </row>
    <row r="643" ht="16" customHeight="1" spans="1:3">
      <c r="A643" s="26">
        <v>1030705</v>
      </c>
      <c r="B643" s="117" t="s">
        <v>748</v>
      </c>
      <c r="C643" s="28">
        <f>SUM(C644:C647)</f>
        <v>339</v>
      </c>
    </row>
    <row r="644" ht="16" customHeight="1" spans="1:3">
      <c r="A644" s="26">
        <v>103070501</v>
      </c>
      <c r="B644" s="26" t="s">
        <v>749</v>
      </c>
      <c r="C644" s="68">
        <v>27</v>
      </c>
    </row>
    <row r="645" ht="16" hidden="1" customHeight="1" spans="1:3">
      <c r="A645" s="26">
        <v>103070502</v>
      </c>
      <c r="B645" s="26" t="s">
        <v>750</v>
      </c>
      <c r="C645" s="68">
        <v>0</v>
      </c>
    </row>
    <row r="646" ht="16" hidden="1" customHeight="1" spans="1:3">
      <c r="A646" s="26">
        <v>103070503</v>
      </c>
      <c r="B646" s="26" t="s">
        <v>751</v>
      </c>
      <c r="C646" s="68">
        <v>0</v>
      </c>
    </row>
    <row r="647" ht="16" customHeight="1" spans="1:3">
      <c r="A647" s="26">
        <v>103070599</v>
      </c>
      <c r="B647" s="26" t="s">
        <v>752</v>
      </c>
      <c r="C647" s="68">
        <v>312</v>
      </c>
    </row>
    <row r="648" ht="16" hidden="1" customHeight="1" spans="1:3">
      <c r="A648" s="26">
        <v>1030706</v>
      </c>
      <c r="B648" s="117" t="s">
        <v>753</v>
      </c>
      <c r="C648" s="28">
        <f>SUM(C649:C653)</f>
        <v>0</v>
      </c>
    </row>
    <row r="649" ht="16" hidden="1" customHeight="1" spans="1:3">
      <c r="A649" s="26">
        <v>103070601</v>
      </c>
      <c r="B649" s="26" t="s">
        <v>754</v>
      </c>
      <c r="C649" s="68">
        <v>0</v>
      </c>
    </row>
    <row r="650" ht="16" hidden="1" customHeight="1" spans="1:3">
      <c r="A650" s="26">
        <v>103070602</v>
      </c>
      <c r="B650" s="26" t="s">
        <v>755</v>
      </c>
      <c r="C650" s="68">
        <v>0</v>
      </c>
    </row>
    <row r="651" ht="16" hidden="1" customHeight="1" spans="1:3">
      <c r="A651" s="26">
        <v>103070603</v>
      </c>
      <c r="B651" s="26" t="s">
        <v>756</v>
      </c>
      <c r="C651" s="68">
        <v>0</v>
      </c>
    </row>
    <row r="652" ht="16" hidden="1" customHeight="1" spans="1:3">
      <c r="A652" s="26">
        <v>103070604</v>
      </c>
      <c r="B652" s="26" t="s">
        <v>757</v>
      </c>
      <c r="C652" s="68">
        <v>0</v>
      </c>
    </row>
    <row r="653" ht="16" hidden="1" customHeight="1" spans="1:3">
      <c r="A653" s="26">
        <v>103070699</v>
      </c>
      <c r="B653" s="26" t="s">
        <v>758</v>
      </c>
      <c r="C653" s="68">
        <v>0</v>
      </c>
    </row>
    <row r="654" ht="16" hidden="1" customHeight="1" spans="1:3">
      <c r="A654" s="26">
        <v>1030707</v>
      </c>
      <c r="B654" s="117" t="s">
        <v>759</v>
      </c>
      <c r="C654" s="68">
        <v>0</v>
      </c>
    </row>
    <row r="655" ht="16" hidden="1" customHeight="1" spans="1:3">
      <c r="A655" s="26">
        <v>1030708</v>
      </c>
      <c r="B655" s="117" t="s">
        <v>760</v>
      </c>
      <c r="C655" s="28">
        <f>SUM(C656:C657)</f>
        <v>0</v>
      </c>
    </row>
    <row r="656" ht="16" hidden="1" customHeight="1" spans="1:3">
      <c r="A656" s="26">
        <v>103070801</v>
      </c>
      <c r="B656" s="26" t="s">
        <v>761</v>
      </c>
      <c r="C656" s="68">
        <v>0</v>
      </c>
    </row>
    <row r="657" ht="16" hidden="1" customHeight="1" spans="1:3">
      <c r="A657" s="26">
        <v>103070802</v>
      </c>
      <c r="B657" s="26" t="s">
        <v>762</v>
      </c>
      <c r="C657" s="68">
        <v>0</v>
      </c>
    </row>
    <row r="658" ht="16" hidden="1" customHeight="1" spans="1:3">
      <c r="A658" s="26">
        <v>1030709</v>
      </c>
      <c r="B658" s="117" t="s">
        <v>763</v>
      </c>
      <c r="C658" s="68">
        <v>0</v>
      </c>
    </row>
    <row r="659" ht="16" hidden="1" customHeight="1" spans="1:3">
      <c r="A659" s="26">
        <v>1030710</v>
      </c>
      <c r="B659" s="117" t="s">
        <v>764</v>
      </c>
      <c r="C659" s="28">
        <f>C660+C661</f>
        <v>0</v>
      </c>
    </row>
    <row r="660" ht="16" hidden="1" customHeight="1" spans="1:3">
      <c r="A660" s="26">
        <v>103071001</v>
      </c>
      <c r="B660" s="26" t="s">
        <v>765</v>
      </c>
      <c r="C660" s="68">
        <v>0</v>
      </c>
    </row>
    <row r="661" ht="16" hidden="1" customHeight="1" spans="1:3">
      <c r="A661" s="26">
        <v>103071002</v>
      </c>
      <c r="B661" s="26" t="s">
        <v>766</v>
      </c>
      <c r="C661" s="68">
        <v>0</v>
      </c>
    </row>
    <row r="662" ht="16" hidden="1" customHeight="1" spans="1:3">
      <c r="A662" s="26">
        <v>1030711</v>
      </c>
      <c r="B662" s="117" t="s">
        <v>767</v>
      </c>
      <c r="C662" s="68">
        <v>0</v>
      </c>
    </row>
    <row r="663" ht="16" hidden="1" customHeight="1" spans="1:3">
      <c r="A663" s="26">
        <v>1030712</v>
      </c>
      <c r="B663" s="117" t="s">
        <v>768</v>
      </c>
      <c r="C663" s="68">
        <v>0</v>
      </c>
    </row>
    <row r="664" ht="16" hidden="1" customHeight="1" spans="1:3">
      <c r="A664" s="26">
        <v>1030713</v>
      </c>
      <c r="B664" s="117" t="s">
        <v>769</v>
      </c>
      <c r="C664" s="68">
        <v>0</v>
      </c>
    </row>
    <row r="665" ht="16" hidden="1" customHeight="1" spans="1:3">
      <c r="A665" s="26">
        <v>1030714</v>
      </c>
      <c r="B665" s="117" t="s">
        <v>770</v>
      </c>
      <c r="C665" s="28">
        <f>SUM(C666:C669)</f>
        <v>0</v>
      </c>
    </row>
    <row r="666" ht="16" hidden="1" customHeight="1" spans="1:3">
      <c r="A666" s="26">
        <v>103071401</v>
      </c>
      <c r="B666" s="26" t="s">
        <v>771</v>
      </c>
      <c r="C666" s="68">
        <v>0</v>
      </c>
    </row>
    <row r="667" ht="16" hidden="1" customHeight="1" spans="1:3">
      <c r="A667" s="26">
        <v>103071402</v>
      </c>
      <c r="B667" s="26" t="s">
        <v>772</v>
      </c>
      <c r="C667" s="68">
        <v>0</v>
      </c>
    </row>
    <row r="668" ht="16" hidden="1" customHeight="1" spans="1:3">
      <c r="A668" s="26">
        <v>103071404</v>
      </c>
      <c r="B668" s="26" t="s">
        <v>773</v>
      </c>
      <c r="C668" s="68">
        <v>0</v>
      </c>
    </row>
    <row r="669" ht="16" hidden="1" customHeight="1" spans="1:3">
      <c r="A669" s="26">
        <v>103071405</v>
      </c>
      <c r="B669" s="26" t="s">
        <v>774</v>
      </c>
      <c r="C669" s="68">
        <v>0</v>
      </c>
    </row>
    <row r="670" ht="16" hidden="1" customHeight="1" spans="1:3">
      <c r="A670" s="26">
        <v>1030715</v>
      </c>
      <c r="B670" s="117" t="s">
        <v>775</v>
      </c>
      <c r="C670" s="68">
        <v>0</v>
      </c>
    </row>
    <row r="671" ht="16" hidden="1" customHeight="1" spans="1:3">
      <c r="A671" s="26">
        <v>1030716</v>
      </c>
      <c r="B671" s="117" t="s">
        <v>776</v>
      </c>
      <c r="C671" s="68">
        <v>0</v>
      </c>
    </row>
    <row r="672" ht="16" hidden="1" customHeight="1" spans="1:3">
      <c r="A672" s="26">
        <v>1030717</v>
      </c>
      <c r="B672" s="117" t="s">
        <v>777</v>
      </c>
      <c r="C672" s="68">
        <v>0</v>
      </c>
    </row>
    <row r="673" ht="16" hidden="1" customHeight="1" spans="1:3">
      <c r="A673" s="26">
        <v>1030718</v>
      </c>
      <c r="B673" s="117" t="s">
        <v>778</v>
      </c>
      <c r="C673" s="68">
        <v>0</v>
      </c>
    </row>
    <row r="674" ht="16" hidden="1" customHeight="1" spans="1:3">
      <c r="A674" s="26">
        <v>1030719</v>
      </c>
      <c r="B674" s="117" t="s">
        <v>779</v>
      </c>
      <c r="C674" s="28">
        <f>C675+C676</f>
        <v>0</v>
      </c>
    </row>
    <row r="675" ht="16" hidden="1" customHeight="1" spans="1:3">
      <c r="A675" s="26">
        <v>103071901</v>
      </c>
      <c r="B675" s="26" t="s">
        <v>780</v>
      </c>
      <c r="C675" s="68">
        <v>0</v>
      </c>
    </row>
    <row r="676" ht="16" hidden="1" customHeight="1" spans="1:3">
      <c r="A676" s="26">
        <v>103071999</v>
      </c>
      <c r="B676" s="26" t="s">
        <v>781</v>
      </c>
      <c r="C676" s="68">
        <v>0</v>
      </c>
    </row>
    <row r="677" ht="16" hidden="1" customHeight="1" spans="1:3">
      <c r="A677" s="26">
        <v>1030720</v>
      </c>
      <c r="B677" s="117" t="s">
        <v>782</v>
      </c>
      <c r="C677" s="68">
        <v>0</v>
      </c>
    </row>
    <row r="678" ht="16" customHeight="1" spans="1:3">
      <c r="A678" s="26">
        <v>1030799</v>
      </c>
      <c r="B678" s="117" t="s">
        <v>783</v>
      </c>
      <c r="C678" s="68">
        <v>1932</v>
      </c>
    </row>
    <row r="679" ht="16" hidden="1" customHeight="1" spans="1:3">
      <c r="A679" s="26">
        <v>10308</v>
      </c>
      <c r="B679" s="117" t="s">
        <v>784</v>
      </c>
      <c r="C679" s="28">
        <f>C680+C681</f>
        <v>0</v>
      </c>
    </row>
    <row r="680" ht="16" hidden="1" customHeight="1" spans="1:3">
      <c r="A680" s="26">
        <v>1030801</v>
      </c>
      <c r="B680" s="117" t="s">
        <v>785</v>
      </c>
      <c r="C680" s="68">
        <v>0</v>
      </c>
    </row>
    <row r="681" ht="16" hidden="1" customHeight="1" spans="1:3">
      <c r="A681" s="26">
        <v>1030802</v>
      </c>
      <c r="B681" s="117" t="s">
        <v>786</v>
      </c>
      <c r="C681" s="68">
        <v>0</v>
      </c>
    </row>
    <row r="682" ht="16" customHeight="1" spans="1:3">
      <c r="A682" s="26">
        <v>10309</v>
      </c>
      <c r="B682" s="117" t="s">
        <v>787</v>
      </c>
      <c r="C682" s="28">
        <f>SUM(C683:C687)</f>
        <v>6248</v>
      </c>
    </row>
    <row r="683" ht="16" hidden="1" customHeight="1" spans="1:3">
      <c r="A683" s="26">
        <v>1030901</v>
      </c>
      <c r="B683" s="117" t="s">
        <v>788</v>
      </c>
      <c r="C683" s="68">
        <v>0</v>
      </c>
    </row>
    <row r="684" ht="16" hidden="1" customHeight="1" spans="1:3">
      <c r="A684" s="26">
        <v>1030902</v>
      </c>
      <c r="B684" s="117" t="s">
        <v>789</v>
      </c>
      <c r="C684" s="68">
        <v>0</v>
      </c>
    </row>
    <row r="685" ht="16" customHeight="1" spans="1:3">
      <c r="A685" s="26">
        <v>1030903</v>
      </c>
      <c r="B685" s="117" t="s">
        <v>790</v>
      </c>
      <c r="C685" s="68">
        <v>42</v>
      </c>
    </row>
    <row r="686" ht="16" hidden="1" customHeight="1" spans="1:3">
      <c r="A686" s="26">
        <v>1030904</v>
      </c>
      <c r="B686" s="117" t="s">
        <v>791</v>
      </c>
      <c r="C686" s="68">
        <v>0</v>
      </c>
    </row>
    <row r="687" ht="16" customHeight="1" spans="1:3">
      <c r="A687" s="26">
        <v>1030999</v>
      </c>
      <c r="B687" s="117" t="s">
        <v>792</v>
      </c>
      <c r="C687" s="68">
        <v>6206</v>
      </c>
    </row>
    <row r="688" ht="16" hidden="1" customHeight="1" spans="1:3">
      <c r="A688" s="26">
        <v>10399</v>
      </c>
      <c r="B688" s="117" t="s">
        <v>793</v>
      </c>
      <c r="C688" s="28">
        <f>SUM(C689:C695)</f>
        <v>0</v>
      </c>
    </row>
    <row r="689" ht="16" hidden="1" customHeight="1" spans="1:3">
      <c r="A689" s="26">
        <v>1039904</v>
      </c>
      <c r="B689" s="117" t="s">
        <v>794</v>
      </c>
      <c r="C689" s="68">
        <v>0</v>
      </c>
    </row>
    <row r="690" ht="16" hidden="1" customHeight="1" spans="1:3">
      <c r="A690" s="26">
        <v>1039907</v>
      </c>
      <c r="B690" s="117" t="s">
        <v>795</v>
      </c>
      <c r="C690" s="68">
        <v>0</v>
      </c>
    </row>
    <row r="691" ht="16" hidden="1" customHeight="1" spans="1:3">
      <c r="A691" s="26">
        <v>1039908</v>
      </c>
      <c r="B691" s="117" t="s">
        <v>796</v>
      </c>
      <c r="C691" s="68">
        <v>0</v>
      </c>
    </row>
    <row r="692" ht="16" hidden="1" customHeight="1" spans="1:3">
      <c r="A692" s="26">
        <v>1039912</v>
      </c>
      <c r="B692" s="117" t="s">
        <v>797</v>
      </c>
      <c r="C692" s="68">
        <v>0</v>
      </c>
    </row>
    <row r="693" ht="16" hidden="1" customHeight="1" spans="1:3">
      <c r="A693" s="26">
        <v>1039913</v>
      </c>
      <c r="B693" s="117" t="s">
        <v>798</v>
      </c>
      <c r="C693" s="68">
        <v>0</v>
      </c>
    </row>
    <row r="694" ht="16" hidden="1" customHeight="1" spans="1:3">
      <c r="A694" s="26">
        <v>1039914</v>
      </c>
      <c r="B694" s="117" t="s">
        <v>799</v>
      </c>
      <c r="C694" s="68">
        <v>0</v>
      </c>
    </row>
    <row r="695" ht="16" hidden="1" customHeight="1" spans="1:3">
      <c r="A695" s="26">
        <v>1039999</v>
      </c>
      <c r="B695" s="117" t="s">
        <v>800</v>
      </c>
      <c r="C695" s="68">
        <v>0</v>
      </c>
    </row>
  </sheetData>
  <autoFilter ref="A4:C695">
    <filterColumn colId="2">
      <filters>
        <filter val="-4"/>
        <filter val="1"/>
        <filter val="2"/>
        <filter val="3"/>
        <filter val="4"/>
        <filter val="2,304"/>
        <filter val="5"/>
        <filter val="606"/>
        <filter val="6,206"/>
        <filter val="7"/>
        <filter val="9"/>
        <filter val="1,910"/>
        <filter val="12"/>
        <filter val="312"/>
        <filter val="712"/>
        <filter val="61,914"/>
        <filter val="3,118"/>
        <filter val="10,418"/>
        <filter val="-419"/>
        <filter val="121"/>
        <filter val="22"/>
        <filter val="-322"/>
        <filter val="23"/>
        <filter val="725"/>
        <filter val="1,425"/>
        <filter val="13,525"/>
        <filter val="27"/>
        <filter val="127"/>
        <filter val="16,527"/>
        <filter val="29"/>
        <filter val="-30"/>
        <filter val="930"/>
        <filter val="1,932"/>
        <filter val="736"/>
        <filter val="38"/>
        <filter val="39"/>
        <filter val="339"/>
        <filter val="6,441"/>
        <filter val="42"/>
        <filter val="142"/>
        <filter val="45"/>
        <filter val="4,045"/>
        <filter val="1,147"/>
        <filter val="6,248"/>
        <filter val="-49"/>
        <filter val="250"/>
        <filter val="750"/>
        <filter val="14,950"/>
        <filter val="51,854"/>
        <filter val="56"/>
        <filter val="2,957"/>
        <filter val="1,359"/>
        <filter val="10,060"/>
        <filter val="14,263"/>
        <filter val="2,271"/>
        <filter val="1,973"/>
        <filter val="1,974"/>
        <filter val="-675"/>
        <filter val="1,676"/>
        <filter val="183"/>
        <filter val="1,084"/>
        <filter val="6,086"/>
        <filter val="887"/>
        <filter val="1,287"/>
        <filter val="988"/>
        <filter val="-289"/>
        <filter val="91"/>
      </filters>
    </filterColumn>
    <extLst/>
  </autoFilter>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51"/>
  <sheetViews>
    <sheetView showZeros="0" workbookViewId="0">
      <selection activeCell="E9" sqref="E9"/>
    </sheetView>
  </sheetViews>
  <sheetFormatPr defaultColWidth="9" defaultRowHeight="14.25" outlineLevelCol="2"/>
  <cols>
    <col min="1" max="1" width="9.86666666666667" style="88" customWidth="1"/>
    <col min="2" max="2" width="54.2333333333333" style="88" customWidth="1"/>
    <col min="3" max="3" width="26" style="88" customWidth="1"/>
  </cols>
  <sheetData>
    <row r="1" ht="54" customHeight="1" spans="1:3">
      <c r="A1" s="23" t="s">
        <v>12</v>
      </c>
      <c r="B1" s="23"/>
      <c r="C1" s="23"/>
    </row>
    <row r="2" ht="13.5" spans="1:3">
      <c r="A2" s="24" t="s">
        <v>801</v>
      </c>
      <c r="B2" s="24"/>
      <c r="C2" s="24"/>
    </row>
    <row r="3" ht="13.5" spans="1:3">
      <c r="A3" s="24" t="s">
        <v>802</v>
      </c>
      <c r="B3" s="24"/>
      <c r="C3" s="24"/>
    </row>
    <row r="4" s="88" customFormat="1" ht="17.25" customHeight="1" spans="1:3">
      <c r="A4" s="65" t="s">
        <v>142</v>
      </c>
      <c r="B4" s="65" t="s">
        <v>143</v>
      </c>
      <c r="C4" s="65" t="s">
        <v>83</v>
      </c>
    </row>
    <row r="5" s="88" customFormat="1" ht="17.25" customHeight="1" spans="1:3">
      <c r="A5" s="26"/>
      <c r="B5" s="65" t="s">
        <v>803</v>
      </c>
      <c r="C5" s="28">
        <f>SUM(C6,C250,C290,C309,C400,C454,C508,C565,C686,C758,C836,C859,C970,C1034,C1101,C1121,C1151,C1161,C1206,C1226,C1280,C1337,C1340,C1348)</f>
        <v>49723</v>
      </c>
    </row>
    <row r="6" s="88" customFormat="1" ht="17.25" customHeight="1" spans="1:3">
      <c r="A6" s="26">
        <v>201</v>
      </c>
      <c r="B6" s="117" t="s">
        <v>804</v>
      </c>
      <c r="C6" s="28">
        <f>SUM(C7+C19+C28+C39+C50+C61+C72+C84+C93+C106+C116+C125+C136+C149+C156+C164+C170+C177+C184+C191+C198+C205+C213+C219+C225+C232+C247)</f>
        <v>301</v>
      </c>
    </row>
    <row r="7" s="88" customFormat="1" ht="17.25" hidden="1" customHeight="1" spans="1:3">
      <c r="A7" s="26">
        <v>20101</v>
      </c>
      <c r="B7" s="117" t="s">
        <v>805</v>
      </c>
      <c r="C7" s="28">
        <f>SUM(C8:C18)</f>
        <v>0</v>
      </c>
    </row>
    <row r="8" s="88" customFormat="1" ht="17.25" hidden="1" customHeight="1" spans="1:3">
      <c r="A8" s="26">
        <v>2010101</v>
      </c>
      <c r="B8" s="26" t="s">
        <v>806</v>
      </c>
      <c r="C8" s="69">
        <v>0</v>
      </c>
    </row>
    <row r="9" s="88" customFormat="1" ht="17.25" hidden="1" customHeight="1" spans="1:3">
      <c r="A9" s="26">
        <v>2010102</v>
      </c>
      <c r="B9" s="26" t="s">
        <v>807</v>
      </c>
      <c r="C9" s="69">
        <v>0</v>
      </c>
    </row>
    <row r="10" s="88" customFormat="1" ht="17.25" hidden="1" customHeight="1" spans="1:3">
      <c r="A10" s="26">
        <v>2010103</v>
      </c>
      <c r="B10" s="26" t="s">
        <v>808</v>
      </c>
      <c r="C10" s="69">
        <v>0</v>
      </c>
    </row>
    <row r="11" s="88" customFormat="1" ht="17.25" hidden="1" customHeight="1" spans="1:3">
      <c r="A11" s="26">
        <v>2010104</v>
      </c>
      <c r="B11" s="26" t="s">
        <v>809</v>
      </c>
      <c r="C11" s="69">
        <v>0</v>
      </c>
    </row>
    <row r="12" s="88" customFormat="1" ht="17.25" hidden="1" customHeight="1" spans="1:3">
      <c r="A12" s="26">
        <v>2010105</v>
      </c>
      <c r="B12" s="26" t="s">
        <v>810</v>
      </c>
      <c r="C12" s="69">
        <v>0</v>
      </c>
    </row>
    <row r="13" s="88" customFormat="1" ht="17.25" hidden="1" customHeight="1" spans="1:3">
      <c r="A13" s="26">
        <v>2010106</v>
      </c>
      <c r="B13" s="26" t="s">
        <v>811</v>
      </c>
      <c r="C13" s="69">
        <v>0</v>
      </c>
    </row>
    <row r="14" s="88" customFormat="1" ht="17.25" hidden="1" customHeight="1" spans="1:3">
      <c r="A14" s="26">
        <v>2010107</v>
      </c>
      <c r="B14" s="26" t="s">
        <v>812</v>
      </c>
      <c r="C14" s="69">
        <v>0</v>
      </c>
    </row>
    <row r="15" s="88" customFormat="1" ht="17.25" hidden="1" customHeight="1" spans="1:3">
      <c r="A15" s="26">
        <v>2010108</v>
      </c>
      <c r="B15" s="26" t="s">
        <v>813</v>
      </c>
      <c r="C15" s="69">
        <v>0</v>
      </c>
    </row>
    <row r="16" s="88" customFormat="1" ht="17.25" hidden="1" customHeight="1" spans="1:3">
      <c r="A16" s="26">
        <v>2010109</v>
      </c>
      <c r="B16" s="26" t="s">
        <v>814</v>
      </c>
      <c r="C16" s="69">
        <v>0</v>
      </c>
    </row>
    <row r="17" s="88" customFormat="1" ht="17.25" hidden="1" customHeight="1" spans="1:3">
      <c r="A17" s="26">
        <v>2010150</v>
      </c>
      <c r="B17" s="26" t="s">
        <v>815</v>
      </c>
      <c r="C17" s="69">
        <v>0</v>
      </c>
    </row>
    <row r="18" s="88" customFormat="1" ht="17.25" hidden="1" customHeight="1" spans="1:3">
      <c r="A18" s="26">
        <v>2010199</v>
      </c>
      <c r="B18" s="26" t="s">
        <v>816</v>
      </c>
      <c r="C18" s="69">
        <v>0</v>
      </c>
    </row>
    <row r="19" s="88" customFormat="1" ht="17.25" hidden="1" customHeight="1" spans="1:3">
      <c r="A19" s="26">
        <v>20102</v>
      </c>
      <c r="B19" s="117" t="s">
        <v>817</v>
      </c>
      <c r="C19" s="28">
        <f>SUM(C20:C27)</f>
        <v>0</v>
      </c>
    </row>
    <row r="20" s="88" customFormat="1" ht="17.25" hidden="1" customHeight="1" spans="1:3">
      <c r="A20" s="26">
        <v>2010201</v>
      </c>
      <c r="B20" s="26" t="s">
        <v>806</v>
      </c>
      <c r="C20" s="69">
        <v>0</v>
      </c>
    </row>
    <row r="21" s="88" customFormat="1" ht="17.25" hidden="1" customHeight="1" spans="1:3">
      <c r="A21" s="26">
        <v>2010202</v>
      </c>
      <c r="B21" s="26" t="s">
        <v>807</v>
      </c>
      <c r="C21" s="69">
        <v>0</v>
      </c>
    </row>
    <row r="22" s="88" customFormat="1" ht="17.25" hidden="1" customHeight="1" spans="1:3">
      <c r="A22" s="26">
        <v>2010203</v>
      </c>
      <c r="B22" s="26" t="s">
        <v>808</v>
      </c>
      <c r="C22" s="69">
        <v>0</v>
      </c>
    </row>
    <row r="23" s="88" customFormat="1" ht="17.25" hidden="1" customHeight="1" spans="1:3">
      <c r="A23" s="26">
        <v>2010204</v>
      </c>
      <c r="B23" s="26" t="s">
        <v>818</v>
      </c>
      <c r="C23" s="69">
        <v>0</v>
      </c>
    </row>
    <row r="24" s="88" customFormat="1" ht="17.25" hidden="1" customHeight="1" spans="1:3">
      <c r="A24" s="26">
        <v>2010205</v>
      </c>
      <c r="B24" s="26" t="s">
        <v>819</v>
      </c>
      <c r="C24" s="69">
        <v>0</v>
      </c>
    </row>
    <row r="25" s="88" customFormat="1" ht="17.25" hidden="1" customHeight="1" spans="1:3">
      <c r="A25" s="26">
        <v>2010206</v>
      </c>
      <c r="B25" s="26" t="s">
        <v>820</v>
      </c>
      <c r="C25" s="69">
        <v>0</v>
      </c>
    </row>
    <row r="26" s="88" customFormat="1" ht="17.25" hidden="1" customHeight="1" spans="1:3">
      <c r="A26" s="26">
        <v>2010250</v>
      </c>
      <c r="B26" s="26" t="s">
        <v>815</v>
      </c>
      <c r="C26" s="69">
        <v>0</v>
      </c>
    </row>
    <row r="27" s="88" customFormat="1" ht="17.25" hidden="1" customHeight="1" spans="1:3">
      <c r="A27" s="26">
        <v>2010299</v>
      </c>
      <c r="B27" s="26" t="s">
        <v>821</v>
      </c>
      <c r="C27" s="69">
        <v>0</v>
      </c>
    </row>
    <row r="28" s="88" customFormat="1" ht="17.25" hidden="1" customHeight="1" spans="1:3">
      <c r="A28" s="26">
        <v>20103</v>
      </c>
      <c r="B28" s="117" t="s">
        <v>822</v>
      </c>
      <c r="C28" s="28">
        <f>SUM(C29:C38)</f>
        <v>0</v>
      </c>
    </row>
    <row r="29" s="88" customFormat="1" ht="17.25" hidden="1" customHeight="1" spans="1:3">
      <c r="A29" s="26">
        <v>2010301</v>
      </c>
      <c r="B29" s="26" t="s">
        <v>806</v>
      </c>
      <c r="C29" s="69">
        <v>0</v>
      </c>
    </row>
    <row r="30" s="88" customFormat="1" ht="17.25" hidden="1" customHeight="1" spans="1:3">
      <c r="A30" s="26">
        <v>2010302</v>
      </c>
      <c r="B30" s="26" t="s">
        <v>807</v>
      </c>
      <c r="C30" s="69">
        <v>0</v>
      </c>
    </row>
    <row r="31" s="88" customFormat="1" ht="17.25" hidden="1" customHeight="1" spans="1:3">
      <c r="A31" s="26">
        <v>2010303</v>
      </c>
      <c r="B31" s="26" t="s">
        <v>808</v>
      </c>
      <c r="C31" s="69">
        <v>0</v>
      </c>
    </row>
    <row r="32" s="88" customFormat="1" ht="17.25" hidden="1" customHeight="1" spans="1:3">
      <c r="A32" s="26">
        <v>2010304</v>
      </c>
      <c r="B32" s="26" t="s">
        <v>823</v>
      </c>
      <c r="C32" s="69">
        <v>0</v>
      </c>
    </row>
    <row r="33" s="88" customFormat="1" ht="17.25" hidden="1" customHeight="1" spans="1:3">
      <c r="A33" s="26">
        <v>2010305</v>
      </c>
      <c r="B33" s="26" t="s">
        <v>824</v>
      </c>
      <c r="C33" s="69">
        <v>0</v>
      </c>
    </row>
    <row r="34" s="88" customFormat="1" ht="17.25" hidden="1" customHeight="1" spans="1:3">
      <c r="A34" s="26">
        <v>2010306</v>
      </c>
      <c r="B34" s="26" t="s">
        <v>825</v>
      </c>
      <c r="C34" s="69">
        <v>0</v>
      </c>
    </row>
    <row r="35" s="88" customFormat="1" ht="17.25" hidden="1" customHeight="1" spans="1:3">
      <c r="A35" s="26">
        <v>2010308</v>
      </c>
      <c r="B35" s="26" t="s">
        <v>826</v>
      </c>
      <c r="C35" s="69">
        <v>0</v>
      </c>
    </row>
    <row r="36" s="88" customFormat="1" ht="17.25" hidden="1" customHeight="1" spans="1:3">
      <c r="A36" s="26">
        <v>2010309</v>
      </c>
      <c r="B36" s="26" t="s">
        <v>827</v>
      </c>
      <c r="C36" s="69">
        <v>0</v>
      </c>
    </row>
    <row r="37" s="88" customFormat="1" ht="17.25" hidden="1" customHeight="1" spans="1:3">
      <c r="A37" s="26">
        <v>2010350</v>
      </c>
      <c r="B37" s="26" t="s">
        <v>815</v>
      </c>
      <c r="C37" s="69">
        <v>0</v>
      </c>
    </row>
    <row r="38" s="88" customFormat="1" ht="17.25" hidden="1" customHeight="1" spans="1:3">
      <c r="A38" s="26">
        <v>2010399</v>
      </c>
      <c r="B38" s="26" t="s">
        <v>828</v>
      </c>
      <c r="C38" s="69">
        <v>0</v>
      </c>
    </row>
    <row r="39" s="88" customFormat="1" ht="17.25" hidden="1" customHeight="1" spans="1:3">
      <c r="A39" s="26">
        <v>20104</v>
      </c>
      <c r="B39" s="117" t="s">
        <v>829</v>
      </c>
      <c r="C39" s="28">
        <f>SUM(C40:C49)</f>
        <v>0</v>
      </c>
    </row>
    <row r="40" s="88" customFormat="1" ht="17.25" hidden="1" customHeight="1" spans="1:3">
      <c r="A40" s="26">
        <v>2010401</v>
      </c>
      <c r="B40" s="26" t="s">
        <v>806</v>
      </c>
      <c r="C40" s="69">
        <v>0</v>
      </c>
    </row>
    <row r="41" s="88" customFormat="1" ht="17.25" hidden="1" customHeight="1" spans="1:3">
      <c r="A41" s="26">
        <v>2010402</v>
      </c>
      <c r="B41" s="26" t="s">
        <v>807</v>
      </c>
      <c r="C41" s="69">
        <v>0</v>
      </c>
    </row>
    <row r="42" s="88" customFormat="1" ht="17.25" hidden="1" customHeight="1" spans="1:3">
      <c r="A42" s="26">
        <v>2010403</v>
      </c>
      <c r="B42" s="26" t="s">
        <v>808</v>
      </c>
      <c r="C42" s="69">
        <v>0</v>
      </c>
    </row>
    <row r="43" s="88" customFormat="1" ht="17.25" hidden="1" customHeight="1" spans="1:3">
      <c r="A43" s="26">
        <v>2010404</v>
      </c>
      <c r="B43" s="26" t="s">
        <v>830</v>
      </c>
      <c r="C43" s="69">
        <v>0</v>
      </c>
    </row>
    <row r="44" s="88" customFormat="1" ht="17.25" hidden="1" customHeight="1" spans="1:3">
      <c r="A44" s="26">
        <v>2010405</v>
      </c>
      <c r="B44" s="26" t="s">
        <v>831</v>
      </c>
      <c r="C44" s="69">
        <v>0</v>
      </c>
    </row>
    <row r="45" s="88" customFormat="1" ht="17.25" hidden="1" customHeight="1" spans="1:3">
      <c r="A45" s="26">
        <v>2010406</v>
      </c>
      <c r="B45" s="26" t="s">
        <v>832</v>
      </c>
      <c r="C45" s="69">
        <v>0</v>
      </c>
    </row>
    <row r="46" s="88" customFormat="1" ht="17.25" hidden="1" customHeight="1" spans="1:3">
      <c r="A46" s="26">
        <v>2010407</v>
      </c>
      <c r="B46" s="26" t="s">
        <v>833</v>
      </c>
      <c r="C46" s="69">
        <v>0</v>
      </c>
    </row>
    <row r="47" s="88" customFormat="1" ht="17.25" hidden="1" customHeight="1" spans="1:3">
      <c r="A47" s="26">
        <v>2010408</v>
      </c>
      <c r="B47" s="26" t="s">
        <v>834</v>
      </c>
      <c r="C47" s="69">
        <v>0</v>
      </c>
    </row>
    <row r="48" s="88" customFormat="1" ht="17.25" hidden="1" customHeight="1" spans="1:3">
      <c r="A48" s="26">
        <v>2010450</v>
      </c>
      <c r="B48" s="26" t="s">
        <v>815</v>
      </c>
      <c r="C48" s="69">
        <v>0</v>
      </c>
    </row>
    <row r="49" s="88" customFormat="1" ht="17.25" hidden="1" customHeight="1" spans="1:3">
      <c r="A49" s="26">
        <v>2010499</v>
      </c>
      <c r="B49" s="26" t="s">
        <v>835</v>
      </c>
      <c r="C49" s="69">
        <v>0</v>
      </c>
    </row>
    <row r="50" s="88" customFormat="1" ht="17.25" hidden="1" customHeight="1" spans="1:3">
      <c r="A50" s="26">
        <v>20105</v>
      </c>
      <c r="B50" s="117" t="s">
        <v>836</v>
      </c>
      <c r="C50" s="28">
        <f>SUM(C51:C60)</f>
        <v>0</v>
      </c>
    </row>
    <row r="51" s="88" customFormat="1" ht="17.25" hidden="1" customHeight="1" spans="1:3">
      <c r="A51" s="26">
        <v>2010501</v>
      </c>
      <c r="B51" s="26" t="s">
        <v>806</v>
      </c>
      <c r="C51" s="69">
        <v>0</v>
      </c>
    </row>
    <row r="52" s="88" customFormat="1" ht="17.25" hidden="1" customHeight="1" spans="1:3">
      <c r="A52" s="26">
        <v>2010502</v>
      </c>
      <c r="B52" s="26" t="s">
        <v>807</v>
      </c>
      <c r="C52" s="69">
        <v>0</v>
      </c>
    </row>
    <row r="53" s="88" customFormat="1" ht="17.25" hidden="1" customHeight="1" spans="1:3">
      <c r="A53" s="26">
        <v>2010503</v>
      </c>
      <c r="B53" s="26" t="s">
        <v>808</v>
      </c>
      <c r="C53" s="69">
        <v>0</v>
      </c>
    </row>
    <row r="54" s="88" customFormat="1" ht="17.25" hidden="1" customHeight="1" spans="1:3">
      <c r="A54" s="26">
        <v>2010504</v>
      </c>
      <c r="B54" s="26" t="s">
        <v>837</v>
      </c>
      <c r="C54" s="69">
        <v>0</v>
      </c>
    </row>
    <row r="55" s="88" customFormat="1" ht="17.25" hidden="1" customHeight="1" spans="1:3">
      <c r="A55" s="26">
        <v>2010505</v>
      </c>
      <c r="B55" s="26" t="s">
        <v>838</v>
      </c>
      <c r="C55" s="69">
        <v>0</v>
      </c>
    </row>
    <row r="56" s="88" customFormat="1" ht="17.25" hidden="1" customHeight="1" spans="1:3">
      <c r="A56" s="26">
        <v>2010506</v>
      </c>
      <c r="B56" s="26" t="s">
        <v>839</v>
      </c>
      <c r="C56" s="69">
        <v>0</v>
      </c>
    </row>
    <row r="57" s="88" customFormat="1" ht="17.25" hidden="1" customHeight="1" spans="1:3">
      <c r="A57" s="26">
        <v>2010507</v>
      </c>
      <c r="B57" s="26" t="s">
        <v>840</v>
      </c>
      <c r="C57" s="69">
        <v>0</v>
      </c>
    </row>
    <row r="58" s="88" customFormat="1" ht="17.25" hidden="1" customHeight="1" spans="1:3">
      <c r="A58" s="26">
        <v>2010508</v>
      </c>
      <c r="B58" s="26" t="s">
        <v>841</v>
      </c>
      <c r="C58" s="69">
        <v>0</v>
      </c>
    </row>
    <row r="59" s="88" customFormat="1" ht="17.25" hidden="1" customHeight="1" spans="1:3">
      <c r="A59" s="26">
        <v>2010550</v>
      </c>
      <c r="B59" s="26" t="s">
        <v>815</v>
      </c>
      <c r="C59" s="69">
        <v>0</v>
      </c>
    </row>
    <row r="60" s="88" customFormat="1" ht="17.25" hidden="1" customHeight="1" spans="1:3">
      <c r="A60" s="26">
        <v>2010599</v>
      </c>
      <c r="B60" s="26" t="s">
        <v>842</v>
      </c>
      <c r="C60" s="69">
        <v>0</v>
      </c>
    </row>
    <row r="61" s="88" customFormat="1" ht="17.25" hidden="1" customHeight="1" spans="1:3">
      <c r="A61" s="26">
        <v>20106</v>
      </c>
      <c r="B61" s="117" t="s">
        <v>843</v>
      </c>
      <c r="C61" s="28">
        <f>SUM(C62:C71)</f>
        <v>0</v>
      </c>
    </row>
    <row r="62" s="88" customFormat="1" ht="17.25" hidden="1" customHeight="1" spans="1:3">
      <c r="A62" s="26">
        <v>2010601</v>
      </c>
      <c r="B62" s="26" t="s">
        <v>806</v>
      </c>
      <c r="C62" s="69">
        <v>0</v>
      </c>
    </row>
    <row r="63" s="88" customFormat="1" ht="17.25" hidden="1" customHeight="1" spans="1:3">
      <c r="A63" s="26">
        <v>2010602</v>
      </c>
      <c r="B63" s="26" t="s">
        <v>807</v>
      </c>
      <c r="C63" s="69">
        <v>0</v>
      </c>
    </row>
    <row r="64" s="88" customFormat="1" ht="17.25" hidden="1" customHeight="1" spans="1:3">
      <c r="A64" s="26">
        <v>2010603</v>
      </c>
      <c r="B64" s="26" t="s">
        <v>808</v>
      </c>
      <c r="C64" s="69">
        <v>0</v>
      </c>
    </row>
    <row r="65" s="88" customFormat="1" ht="17.25" hidden="1" customHeight="1" spans="1:3">
      <c r="A65" s="26">
        <v>2010604</v>
      </c>
      <c r="B65" s="26" t="s">
        <v>844</v>
      </c>
      <c r="C65" s="69">
        <v>0</v>
      </c>
    </row>
    <row r="66" s="88" customFormat="1" ht="17.25" hidden="1" customHeight="1" spans="1:3">
      <c r="A66" s="26">
        <v>2010605</v>
      </c>
      <c r="B66" s="26" t="s">
        <v>845</v>
      </c>
      <c r="C66" s="69">
        <v>0</v>
      </c>
    </row>
    <row r="67" s="88" customFormat="1" ht="17.25" hidden="1" customHeight="1" spans="1:3">
      <c r="A67" s="26">
        <v>2010606</v>
      </c>
      <c r="B67" s="26" t="s">
        <v>846</v>
      </c>
      <c r="C67" s="69">
        <v>0</v>
      </c>
    </row>
    <row r="68" s="88" customFormat="1" ht="17.25" hidden="1" customHeight="1" spans="1:3">
      <c r="A68" s="26">
        <v>2010607</v>
      </c>
      <c r="B68" s="26" t="s">
        <v>847</v>
      </c>
      <c r="C68" s="69">
        <v>0</v>
      </c>
    </row>
    <row r="69" s="88" customFormat="1" ht="17.25" hidden="1" customHeight="1" spans="1:3">
      <c r="A69" s="26">
        <v>2010608</v>
      </c>
      <c r="B69" s="26" t="s">
        <v>848</v>
      </c>
      <c r="C69" s="69">
        <v>0</v>
      </c>
    </row>
    <row r="70" s="88" customFormat="1" ht="17.25" hidden="1" customHeight="1" spans="1:3">
      <c r="A70" s="26">
        <v>2010650</v>
      </c>
      <c r="B70" s="26" t="s">
        <v>815</v>
      </c>
      <c r="C70" s="69">
        <v>0</v>
      </c>
    </row>
    <row r="71" s="88" customFormat="1" ht="17.25" hidden="1" customHeight="1" spans="1:3">
      <c r="A71" s="26">
        <v>2010699</v>
      </c>
      <c r="B71" s="26" t="s">
        <v>849</v>
      </c>
      <c r="C71" s="69">
        <v>0</v>
      </c>
    </row>
    <row r="72" s="88" customFormat="1" ht="17.25" hidden="1" customHeight="1" spans="1:3">
      <c r="A72" s="26">
        <v>20107</v>
      </c>
      <c r="B72" s="117" t="s">
        <v>850</v>
      </c>
      <c r="C72" s="28">
        <f>SUM(C73:C83)</f>
        <v>0</v>
      </c>
    </row>
    <row r="73" s="88" customFormat="1" ht="17.25" hidden="1" customHeight="1" spans="1:3">
      <c r="A73" s="26">
        <v>2010701</v>
      </c>
      <c r="B73" s="26" t="s">
        <v>806</v>
      </c>
      <c r="C73" s="69">
        <v>0</v>
      </c>
    </row>
    <row r="74" s="88" customFormat="1" ht="17.25" hidden="1" customHeight="1" spans="1:3">
      <c r="A74" s="26">
        <v>2010702</v>
      </c>
      <c r="B74" s="26" t="s">
        <v>807</v>
      </c>
      <c r="C74" s="69">
        <v>0</v>
      </c>
    </row>
    <row r="75" s="88" customFormat="1" ht="17.25" hidden="1" customHeight="1" spans="1:3">
      <c r="A75" s="26">
        <v>2010703</v>
      </c>
      <c r="B75" s="26" t="s">
        <v>808</v>
      </c>
      <c r="C75" s="69">
        <v>0</v>
      </c>
    </row>
    <row r="76" s="88" customFormat="1" ht="17.25" hidden="1" customHeight="1" spans="1:3">
      <c r="A76" s="26">
        <v>2010704</v>
      </c>
      <c r="B76" s="26" t="s">
        <v>851</v>
      </c>
      <c r="C76" s="69">
        <v>0</v>
      </c>
    </row>
    <row r="77" s="88" customFormat="1" ht="17.25" hidden="1" customHeight="1" spans="1:3">
      <c r="A77" s="26">
        <v>2010705</v>
      </c>
      <c r="B77" s="26" t="s">
        <v>852</v>
      </c>
      <c r="C77" s="69">
        <v>0</v>
      </c>
    </row>
    <row r="78" s="88" customFormat="1" ht="17.25" hidden="1" customHeight="1" spans="1:3">
      <c r="A78" s="26">
        <v>2010706</v>
      </c>
      <c r="B78" s="26" t="s">
        <v>853</v>
      </c>
      <c r="C78" s="69">
        <v>0</v>
      </c>
    </row>
    <row r="79" s="88" customFormat="1" ht="17.25" hidden="1" customHeight="1" spans="1:3">
      <c r="A79" s="26">
        <v>2010707</v>
      </c>
      <c r="B79" s="26" t="s">
        <v>854</v>
      </c>
      <c r="C79" s="69">
        <v>0</v>
      </c>
    </row>
    <row r="80" s="88" customFormat="1" ht="17.25" hidden="1" customHeight="1" spans="1:3">
      <c r="A80" s="26">
        <v>2010708</v>
      </c>
      <c r="B80" s="26" t="s">
        <v>855</v>
      </c>
      <c r="C80" s="69">
        <v>0</v>
      </c>
    </row>
    <row r="81" s="88" customFormat="1" ht="17.25" hidden="1" customHeight="1" spans="1:3">
      <c r="A81" s="26">
        <v>2010709</v>
      </c>
      <c r="B81" s="26" t="s">
        <v>847</v>
      </c>
      <c r="C81" s="69">
        <v>0</v>
      </c>
    </row>
    <row r="82" s="88" customFormat="1" ht="17.25" hidden="1" customHeight="1" spans="1:3">
      <c r="A82" s="26">
        <v>2010750</v>
      </c>
      <c r="B82" s="26" t="s">
        <v>815</v>
      </c>
      <c r="C82" s="69">
        <v>0</v>
      </c>
    </row>
    <row r="83" s="88" customFormat="1" ht="17.25" hidden="1" customHeight="1" spans="1:3">
      <c r="A83" s="26">
        <v>2010799</v>
      </c>
      <c r="B83" s="26" t="s">
        <v>856</v>
      </c>
      <c r="C83" s="69">
        <v>0</v>
      </c>
    </row>
    <row r="84" s="88" customFormat="1" ht="17.25" hidden="1" customHeight="1" spans="1:3">
      <c r="A84" s="26">
        <v>20108</v>
      </c>
      <c r="B84" s="117" t="s">
        <v>857</v>
      </c>
      <c r="C84" s="28">
        <f>SUM(C85:C92)</f>
        <v>0</v>
      </c>
    </row>
    <row r="85" s="88" customFormat="1" ht="17.25" hidden="1" customHeight="1" spans="1:3">
      <c r="A85" s="26">
        <v>2010801</v>
      </c>
      <c r="B85" s="26" t="s">
        <v>806</v>
      </c>
      <c r="C85" s="69">
        <v>0</v>
      </c>
    </row>
    <row r="86" s="88" customFormat="1" ht="17.25" hidden="1" customHeight="1" spans="1:3">
      <c r="A86" s="26">
        <v>2010802</v>
      </c>
      <c r="B86" s="26" t="s">
        <v>807</v>
      </c>
      <c r="C86" s="69">
        <v>0</v>
      </c>
    </row>
    <row r="87" s="88" customFormat="1" ht="17.25" hidden="1" customHeight="1" spans="1:3">
      <c r="A87" s="26">
        <v>2010803</v>
      </c>
      <c r="B87" s="26" t="s">
        <v>808</v>
      </c>
      <c r="C87" s="69">
        <v>0</v>
      </c>
    </row>
    <row r="88" s="88" customFormat="1" ht="17.25" hidden="1" customHeight="1" spans="1:3">
      <c r="A88" s="26">
        <v>2010804</v>
      </c>
      <c r="B88" s="26" t="s">
        <v>858</v>
      </c>
      <c r="C88" s="69">
        <v>0</v>
      </c>
    </row>
    <row r="89" s="88" customFormat="1" ht="17.25" hidden="1" customHeight="1" spans="1:3">
      <c r="A89" s="26">
        <v>2010805</v>
      </c>
      <c r="B89" s="26" t="s">
        <v>859</v>
      </c>
      <c r="C89" s="69">
        <v>0</v>
      </c>
    </row>
    <row r="90" s="88" customFormat="1" ht="17.25" hidden="1" customHeight="1" spans="1:3">
      <c r="A90" s="26">
        <v>2010806</v>
      </c>
      <c r="B90" s="26" t="s">
        <v>847</v>
      </c>
      <c r="C90" s="69">
        <v>0</v>
      </c>
    </row>
    <row r="91" s="88" customFormat="1" ht="17.25" hidden="1" customHeight="1" spans="1:3">
      <c r="A91" s="26">
        <v>2010850</v>
      </c>
      <c r="B91" s="26" t="s">
        <v>815</v>
      </c>
      <c r="C91" s="69">
        <v>0</v>
      </c>
    </row>
    <row r="92" s="88" customFormat="1" ht="17.25" hidden="1" customHeight="1" spans="1:3">
      <c r="A92" s="26">
        <v>2010899</v>
      </c>
      <c r="B92" s="26" t="s">
        <v>860</v>
      </c>
      <c r="C92" s="69">
        <v>0</v>
      </c>
    </row>
    <row r="93" s="88" customFormat="1" ht="17.25" hidden="1" customHeight="1" spans="1:3">
      <c r="A93" s="26">
        <v>20109</v>
      </c>
      <c r="B93" s="117" t="s">
        <v>861</v>
      </c>
      <c r="C93" s="28">
        <f>SUM(C94:C105)</f>
        <v>0</v>
      </c>
    </row>
    <row r="94" s="88" customFormat="1" ht="17.25" hidden="1" customHeight="1" spans="1:3">
      <c r="A94" s="26">
        <v>2010901</v>
      </c>
      <c r="B94" s="26" t="s">
        <v>806</v>
      </c>
      <c r="C94" s="69">
        <v>0</v>
      </c>
    </row>
    <row r="95" s="88" customFormat="1" ht="17.25" hidden="1" customHeight="1" spans="1:3">
      <c r="A95" s="26">
        <v>2010902</v>
      </c>
      <c r="B95" s="26" t="s">
        <v>807</v>
      </c>
      <c r="C95" s="69">
        <v>0</v>
      </c>
    </row>
    <row r="96" s="88" customFormat="1" ht="17.25" hidden="1" customHeight="1" spans="1:3">
      <c r="A96" s="26">
        <v>2010903</v>
      </c>
      <c r="B96" s="26" t="s">
        <v>808</v>
      </c>
      <c r="C96" s="69">
        <v>0</v>
      </c>
    </row>
    <row r="97" s="88" customFormat="1" ht="17.25" hidden="1" customHeight="1" spans="1:3">
      <c r="A97" s="26">
        <v>2010905</v>
      </c>
      <c r="B97" s="26" t="s">
        <v>862</v>
      </c>
      <c r="C97" s="69">
        <v>0</v>
      </c>
    </row>
    <row r="98" s="88" customFormat="1" ht="17.25" hidden="1" customHeight="1" spans="1:3">
      <c r="A98" s="26">
        <v>2010907</v>
      </c>
      <c r="B98" s="26" t="s">
        <v>863</v>
      </c>
      <c r="C98" s="69">
        <v>0</v>
      </c>
    </row>
    <row r="99" s="88" customFormat="1" ht="17.25" hidden="1" customHeight="1" spans="1:3">
      <c r="A99" s="26">
        <v>2010908</v>
      </c>
      <c r="B99" s="26" t="s">
        <v>847</v>
      </c>
      <c r="C99" s="69">
        <v>0</v>
      </c>
    </row>
    <row r="100" s="88" customFormat="1" ht="17.25" hidden="1" customHeight="1" spans="1:3">
      <c r="A100" s="26">
        <v>2010909</v>
      </c>
      <c r="B100" s="26" t="s">
        <v>864</v>
      </c>
      <c r="C100" s="69">
        <v>0</v>
      </c>
    </row>
    <row r="101" s="88" customFormat="1" ht="17.25" hidden="1" customHeight="1" spans="1:3">
      <c r="A101" s="26">
        <v>2010910</v>
      </c>
      <c r="B101" s="26" t="s">
        <v>865</v>
      </c>
      <c r="C101" s="69">
        <v>0</v>
      </c>
    </row>
    <row r="102" s="88" customFormat="1" ht="17.25" hidden="1" customHeight="1" spans="1:3">
      <c r="A102" s="26">
        <v>2010911</v>
      </c>
      <c r="B102" s="26" t="s">
        <v>866</v>
      </c>
      <c r="C102" s="69">
        <v>0</v>
      </c>
    </row>
    <row r="103" s="88" customFormat="1" ht="17.25" hidden="1" customHeight="1" spans="1:3">
      <c r="A103" s="26">
        <v>2010912</v>
      </c>
      <c r="B103" s="26" t="s">
        <v>867</v>
      </c>
      <c r="C103" s="69">
        <v>0</v>
      </c>
    </row>
    <row r="104" s="88" customFormat="1" ht="17.25" hidden="1" customHeight="1" spans="1:3">
      <c r="A104" s="26">
        <v>2010950</v>
      </c>
      <c r="B104" s="26" t="s">
        <v>815</v>
      </c>
      <c r="C104" s="69">
        <v>0</v>
      </c>
    </row>
    <row r="105" s="88" customFormat="1" ht="17.25" hidden="1" customHeight="1" spans="1:3">
      <c r="A105" s="26">
        <v>2010999</v>
      </c>
      <c r="B105" s="26" t="s">
        <v>868</v>
      </c>
      <c r="C105" s="69">
        <v>0</v>
      </c>
    </row>
    <row r="106" s="88" customFormat="1" ht="17.25" hidden="1" customHeight="1" spans="1:3">
      <c r="A106" s="26">
        <v>20110</v>
      </c>
      <c r="B106" s="117" t="s">
        <v>869</v>
      </c>
      <c r="C106" s="28">
        <f>SUM(C107:C115)</f>
        <v>0</v>
      </c>
    </row>
    <row r="107" s="88" customFormat="1" ht="17.25" hidden="1" customHeight="1" spans="1:3">
      <c r="A107" s="26">
        <v>2011001</v>
      </c>
      <c r="B107" s="26" t="s">
        <v>806</v>
      </c>
      <c r="C107" s="69">
        <v>0</v>
      </c>
    </row>
    <row r="108" s="88" customFormat="1" ht="17.25" hidden="1" customHeight="1" spans="1:3">
      <c r="A108" s="26">
        <v>2011002</v>
      </c>
      <c r="B108" s="26" t="s">
        <v>807</v>
      </c>
      <c r="C108" s="69">
        <v>0</v>
      </c>
    </row>
    <row r="109" s="88" customFormat="1" ht="17.25" hidden="1" customHeight="1" spans="1:3">
      <c r="A109" s="26">
        <v>2011003</v>
      </c>
      <c r="B109" s="26" t="s">
        <v>808</v>
      </c>
      <c r="C109" s="69">
        <v>0</v>
      </c>
    </row>
    <row r="110" s="88" customFormat="1" ht="17.25" hidden="1" customHeight="1" spans="1:3">
      <c r="A110" s="26">
        <v>2011004</v>
      </c>
      <c r="B110" s="26" t="s">
        <v>870</v>
      </c>
      <c r="C110" s="69">
        <v>0</v>
      </c>
    </row>
    <row r="111" s="88" customFormat="1" ht="17.25" hidden="1" customHeight="1" spans="1:3">
      <c r="A111" s="26">
        <v>2011005</v>
      </c>
      <c r="B111" s="26" t="s">
        <v>871</v>
      </c>
      <c r="C111" s="69">
        <v>0</v>
      </c>
    </row>
    <row r="112" s="88" customFormat="1" ht="17.25" hidden="1" customHeight="1" spans="1:3">
      <c r="A112" s="26">
        <v>2011007</v>
      </c>
      <c r="B112" s="26" t="s">
        <v>872</v>
      </c>
      <c r="C112" s="69">
        <v>0</v>
      </c>
    </row>
    <row r="113" s="88" customFormat="1" ht="17.25" hidden="1" customHeight="1" spans="1:3">
      <c r="A113" s="26">
        <v>2011008</v>
      </c>
      <c r="B113" s="26" t="s">
        <v>873</v>
      </c>
      <c r="C113" s="69">
        <v>0</v>
      </c>
    </row>
    <row r="114" s="88" customFormat="1" ht="17.25" hidden="1" customHeight="1" spans="1:3">
      <c r="A114" s="26">
        <v>2011050</v>
      </c>
      <c r="B114" s="26" t="s">
        <v>815</v>
      </c>
      <c r="C114" s="69">
        <v>0</v>
      </c>
    </row>
    <row r="115" s="88" customFormat="1" ht="17.25" hidden="1" customHeight="1" spans="1:3">
      <c r="A115" s="26">
        <v>2011099</v>
      </c>
      <c r="B115" s="26" t="s">
        <v>874</v>
      </c>
      <c r="C115" s="69">
        <v>0</v>
      </c>
    </row>
    <row r="116" s="88" customFormat="1" ht="17.25" customHeight="1" spans="1:3">
      <c r="A116" s="26">
        <v>20111</v>
      </c>
      <c r="B116" s="117" t="s">
        <v>875</v>
      </c>
      <c r="C116" s="28">
        <f>SUM(C117:C124)</f>
        <v>10</v>
      </c>
    </row>
    <row r="117" s="88" customFormat="1" ht="17.25" hidden="1" customHeight="1" spans="1:3">
      <c r="A117" s="26">
        <v>2011101</v>
      </c>
      <c r="B117" s="26" t="s">
        <v>806</v>
      </c>
      <c r="C117" s="69">
        <v>0</v>
      </c>
    </row>
    <row r="118" s="88" customFormat="1" ht="17.25" hidden="1" customHeight="1" spans="1:3">
      <c r="A118" s="26">
        <v>2011102</v>
      </c>
      <c r="B118" s="26" t="s">
        <v>807</v>
      </c>
      <c r="C118" s="69">
        <v>0</v>
      </c>
    </row>
    <row r="119" s="88" customFormat="1" ht="17.25" hidden="1" customHeight="1" spans="1:3">
      <c r="A119" s="26">
        <v>2011103</v>
      </c>
      <c r="B119" s="26" t="s">
        <v>808</v>
      </c>
      <c r="C119" s="69">
        <v>0</v>
      </c>
    </row>
    <row r="120" s="88" customFormat="1" ht="17.25" hidden="1" customHeight="1" spans="1:3">
      <c r="A120" s="26">
        <v>2011104</v>
      </c>
      <c r="B120" s="26" t="s">
        <v>876</v>
      </c>
      <c r="C120" s="69">
        <v>0</v>
      </c>
    </row>
    <row r="121" s="88" customFormat="1" ht="17.25" hidden="1" customHeight="1" spans="1:3">
      <c r="A121" s="26">
        <v>2011105</v>
      </c>
      <c r="B121" s="26" t="s">
        <v>877</v>
      </c>
      <c r="C121" s="69">
        <v>0</v>
      </c>
    </row>
    <row r="122" s="88" customFormat="1" ht="17.25" hidden="1" customHeight="1" spans="1:3">
      <c r="A122" s="26">
        <v>2011106</v>
      </c>
      <c r="B122" s="26" t="s">
        <v>878</v>
      </c>
      <c r="C122" s="69">
        <v>0</v>
      </c>
    </row>
    <row r="123" s="88" customFormat="1" ht="17.25" hidden="1" customHeight="1" spans="1:3">
      <c r="A123" s="26">
        <v>2011150</v>
      </c>
      <c r="B123" s="26" t="s">
        <v>815</v>
      </c>
      <c r="C123" s="69">
        <v>0</v>
      </c>
    </row>
    <row r="124" s="88" customFormat="1" ht="17.25" customHeight="1" spans="1:3">
      <c r="A124" s="26">
        <v>2011199</v>
      </c>
      <c r="B124" s="26" t="s">
        <v>879</v>
      </c>
      <c r="C124" s="69">
        <v>10</v>
      </c>
    </row>
    <row r="125" s="88" customFormat="1" ht="17.25" customHeight="1" spans="1:3">
      <c r="A125" s="26">
        <v>20113</v>
      </c>
      <c r="B125" s="117" t="s">
        <v>880</v>
      </c>
      <c r="C125" s="28">
        <f>SUM(C126:C135)</f>
        <v>291</v>
      </c>
    </row>
    <row r="126" s="88" customFormat="1" ht="17.25" hidden="1" customHeight="1" spans="1:3">
      <c r="A126" s="26">
        <v>2011301</v>
      </c>
      <c r="B126" s="26" t="s">
        <v>806</v>
      </c>
      <c r="C126" s="69">
        <v>0</v>
      </c>
    </row>
    <row r="127" s="88" customFormat="1" ht="17.25" hidden="1" customHeight="1" spans="1:3">
      <c r="A127" s="26">
        <v>2011302</v>
      </c>
      <c r="B127" s="26" t="s">
        <v>807</v>
      </c>
      <c r="C127" s="69">
        <v>0</v>
      </c>
    </row>
    <row r="128" s="88" customFormat="1" ht="17.25" hidden="1" customHeight="1" spans="1:3">
      <c r="A128" s="26">
        <v>2011303</v>
      </c>
      <c r="B128" s="26" t="s">
        <v>808</v>
      </c>
      <c r="C128" s="69">
        <v>0</v>
      </c>
    </row>
    <row r="129" s="88" customFormat="1" ht="17.25" hidden="1" customHeight="1" spans="1:3">
      <c r="A129" s="26">
        <v>2011304</v>
      </c>
      <c r="B129" s="26" t="s">
        <v>881</v>
      </c>
      <c r="C129" s="69">
        <v>0</v>
      </c>
    </row>
    <row r="130" s="88" customFormat="1" ht="17.25" hidden="1" customHeight="1" spans="1:3">
      <c r="A130" s="26">
        <v>2011305</v>
      </c>
      <c r="B130" s="26" t="s">
        <v>882</v>
      </c>
      <c r="C130" s="69">
        <v>0</v>
      </c>
    </row>
    <row r="131" s="88" customFormat="1" ht="17.25" hidden="1" customHeight="1" spans="1:3">
      <c r="A131" s="26">
        <v>2011306</v>
      </c>
      <c r="B131" s="26" t="s">
        <v>883</v>
      </c>
      <c r="C131" s="69">
        <v>0</v>
      </c>
    </row>
    <row r="132" s="88" customFormat="1" ht="17.25" hidden="1" customHeight="1" spans="1:3">
      <c r="A132" s="26">
        <v>2011307</v>
      </c>
      <c r="B132" s="26" t="s">
        <v>884</v>
      </c>
      <c r="C132" s="69">
        <v>0</v>
      </c>
    </row>
    <row r="133" s="88" customFormat="1" ht="17.25" customHeight="1" spans="1:3">
      <c r="A133" s="26">
        <v>2011308</v>
      </c>
      <c r="B133" s="26" t="s">
        <v>885</v>
      </c>
      <c r="C133" s="69">
        <v>291</v>
      </c>
    </row>
    <row r="134" s="88" customFormat="1" ht="17.25" hidden="1" customHeight="1" spans="1:3">
      <c r="A134" s="26">
        <v>2011350</v>
      </c>
      <c r="B134" s="26" t="s">
        <v>815</v>
      </c>
      <c r="C134" s="69">
        <v>0</v>
      </c>
    </row>
    <row r="135" s="88" customFormat="1" ht="17.25" hidden="1" customHeight="1" spans="1:3">
      <c r="A135" s="26">
        <v>2011399</v>
      </c>
      <c r="B135" s="26" t="s">
        <v>886</v>
      </c>
      <c r="C135" s="69">
        <v>0</v>
      </c>
    </row>
    <row r="136" s="88" customFormat="1" ht="17.25" hidden="1" customHeight="1" spans="1:3">
      <c r="A136" s="26">
        <v>20114</v>
      </c>
      <c r="B136" s="117" t="s">
        <v>887</v>
      </c>
      <c r="C136" s="28">
        <f>SUM(C137:C148)</f>
        <v>0</v>
      </c>
    </row>
    <row r="137" s="88" customFormat="1" ht="17.25" hidden="1" customHeight="1" spans="1:3">
      <c r="A137" s="26">
        <v>2011401</v>
      </c>
      <c r="B137" s="26" t="s">
        <v>806</v>
      </c>
      <c r="C137" s="69">
        <v>0</v>
      </c>
    </row>
    <row r="138" s="88" customFormat="1" ht="17.25" hidden="1" customHeight="1" spans="1:3">
      <c r="A138" s="26">
        <v>2011402</v>
      </c>
      <c r="B138" s="26" t="s">
        <v>807</v>
      </c>
      <c r="C138" s="69">
        <v>0</v>
      </c>
    </row>
    <row r="139" s="88" customFormat="1" ht="17.25" hidden="1" customHeight="1" spans="1:3">
      <c r="A139" s="26">
        <v>2011403</v>
      </c>
      <c r="B139" s="26" t="s">
        <v>808</v>
      </c>
      <c r="C139" s="69">
        <v>0</v>
      </c>
    </row>
    <row r="140" s="88" customFormat="1" ht="17.25" hidden="1" customHeight="1" spans="1:3">
      <c r="A140" s="26">
        <v>2011404</v>
      </c>
      <c r="B140" s="26" t="s">
        <v>888</v>
      </c>
      <c r="C140" s="69">
        <v>0</v>
      </c>
    </row>
    <row r="141" s="88" customFormat="1" ht="17.25" hidden="1" customHeight="1" spans="1:3">
      <c r="A141" s="26">
        <v>2011405</v>
      </c>
      <c r="B141" s="26" t="s">
        <v>889</v>
      </c>
      <c r="C141" s="69">
        <v>0</v>
      </c>
    </row>
    <row r="142" s="88" customFormat="1" ht="17.25" hidden="1" customHeight="1" spans="1:3">
      <c r="A142" s="26">
        <v>2011406</v>
      </c>
      <c r="B142" s="26" t="s">
        <v>890</v>
      </c>
      <c r="C142" s="69">
        <v>0</v>
      </c>
    </row>
    <row r="143" s="88" customFormat="1" ht="17.25" hidden="1" customHeight="1" spans="1:3">
      <c r="A143" s="26">
        <v>2011408</v>
      </c>
      <c r="B143" s="26" t="s">
        <v>891</v>
      </c>
      <c r="C143" s="69">
        <v>0</v>
      </c>
    </row>
    <row r="144" s="88" customFormat="1" ht="17.25" hidden="1" customHeight="1" spans="1:3">
      <c r="A144" s="26">
        <v>2011409</v>
      </c>
      <c r="B144" s="26" t="s">
        <v>892</v>
      </c>
      <c r="C144" s="69">
        <v>0</v>
      </c>
    </row>
    <row r="145" s="88" customFormat="1" ht="17.25" hidden="1" customHeight="1" spans="1:3">
      <c r="A145" s="26">
        <v>2011410</v>
      </c>
      <c r="B145" s="26" t="s">
        <v>893</v>
      </c>
      <c r="C145" s="69">
        <v>0</v>
      </c>
    </row>
    <row r="146" s="88" customFormat="1" ht="17.25" hidden="1" customHeight="1" spans="1:3">
      <c r="A146" s="26">
        <v>2011411</v>
      </c>
      <c r="B146" s="26" t="s">
        <v>894</v>
      </c>
      <c r="C146" s="69">
        <v>0</v>
      </c>
    </row>
    <row r="147" s="88" customFormat="1" ht="17.25" hidden="1" customHeight="1" spans="1:3">
      <c r="A147" s="26">
        <v>2011450</v>
      </c>
      <c r="B147" s="26" t="s">
        <v>815</v>
      </c>
      <c r="C147" s="69">
        <v>0</v>
      </c>
    </row>
    <row r="148" s="88" customFormat="1" ht="17.25" hidden="1" customHeight="1" spans="1:3">
      <c r="A148" s="26">
        <v>2011499</v>
      </c>
      <c r="B148" s="26" t="s">
        <v>895</v>
      </c>
      <c r="C148" s="69">
        <v>0</v>
      </c>
    </row>
    <row r="149" s="88" customFormat="1" ht="17.25" hidden="1" customHeight="1" spans="1:3">
      <c r="A149" s="26">
        <v>20123</v>
      </c>
      <c r="B149" s="117" t="s">
        <v>896</v>
      </c>
      <c r="C149" s="28">
        <f>SUM(C150:C155)</f>
        <v>0</v>
      </c>
    </row>
    <row r="150" s="88" customFormat="1" ht="17.25" hidden="1" customHeight="1" spans="1:3">
      <c r="A150" s="26">
        <v>2012301</v>
      </c>
      <c r="B150" s="26" t="s">
        <v>806</v>
      </c>
      <c r="C150" s="69">
        <v>0</v>
      </c>
    </row>
    <row r="151" s="88" customFormat="1" ht="17.25" hidden="1" customHeight="1" spans="1:3">
      <c r="A151" s="26">
        <v>2012302</v>
      </c>
      <c r="B151" s="26" t="s">
        <v>807</v>
      </c>
      <c r="C151" s="69">
        <v>0</v>
      </c>
    </row>
    <row r="152" s="88" customFormat="1" ht="17.25" hidden="1" customHeight="1" spans="1:3">
      <c r="A152" s="26">
        <v>2012303</v>
      </c>
      <c r="B152" s="26" t="s">
        <v>808</v>
      </c>
      <c r="C152" s="69">
        <v>0</v>
      </c>
    </row>
    <row r="153" s="88" customFormat="1" ht="17.25" hidden="1" customHeight="1" spans="1:3">
      <c r="A153" s="26">
        <v>2012304</v>
      </c>
      <c r="B153" s="26" t="s">
        <v>897</v>
      </c>
      <c r="C153" s="69">
        <v>0</v>
      </c>
    </row>
    <row r="154" s="88" customFormat="1" ht="17.25" hidden="1" customHeight="1" spans="1:3">
      <c r="A154" s="26">
        <v>2012350</v>
      </c>
      <c r="B154" s="26" t="s">
        <v>815</v>
      </c>
      <c r="C154" s="69">
        <v>0</v>
      </c>
    </row>
    <row r="155" s="88" customFormat="1" ht="17.25" hidden="1" customHeight="1" spans="1:3">
      <c r="A155" s="26">
        <v>2012399</v>
      </c>
      <c r="B155" s="26" t="s">
        <v>898</v>
      </c>
      <c r="C155" s="69">
        <v>0</v>
      </c>
    </row>
    <row r="156" s="88" customFormat="1" ht="17.25" hidden="1" customHeight="1" spans="1:3">
      <c r="A156" s="26">
        <v>20125</v>
      </c>
      <c r="B156" s="117" t="s">
        <v>899</v>
      </c>
      <c r="C156" s="28">
        <f>SUM(C157:C163)</f>
        <v>0</v>
      </c>
    </row>
    <row r="157" s="88" customFormat="1" ht="17.25" hidden="1" customHeight="1" spans="1:3">
      <c r="A157" s="26">
        <v>2012501</v>
      </c>
      <c r="B157" s="26" t="s">
        <v>806</v>
      </c>
      <c r="C157" s="69">
        <v>0</v>
      </c>
    </row>
    <row r="158" s="88" customFormat="1" ht="17.25" hidden="1" customHeight="1" spans="1:3">
      <c r="A158" s="26">
        <v>2012502</v>
      </c>
      <c r="B158" s="26" t="s">
        <v>807</v>
      </c>
      <c r="C158" s="69">
        <v>0</v>
      </c>
    </row>
    <row r="159" s="88" customFormat="1" ht="17.25" hidden="1" customHeight="1" spans="1:3">
      <c r="A159" s="26">
        <v>2012503</v>
      </c>
      <c r="B159" s="26" t="s">
        <v>808</v>
      </c>
      <c r="C159" s="69">
        <v>0</v>
      </c>
    </row>
    <row r="160" s="88" customFormat="1" ht="17.25" hidden="1" customHeight="1" spans="1:3">
      <c r="A160" s="26">
        <v>2012504</v>
      </c>
      <c r="B160" s="26" t="s">
        <v>900</v>
      </c>
      <c r="C160" s="69">
        <v>0</v>
      </c>
    </row>
    <row r="161" s="88" customFormat="1" ht="17.25" hidden="1" customHeight="1" spans="1:3">
      <c r="A161" s="26">
        <v>2012505</v>
      </c>
      <c r="B161" s="26" t="s">
        <v>901</v>
      </c>
      <c r="C161" s="69">
        <v>0</v>
      </c>
    </row>
    <row r="162" s="88" customFormat="1" ht="17.25" hidden="1" customHeight="1" spans="1:3">
      <c r="A162" s="26">
        <v>2012550</v>
      </c>
      <c r="B162" s="26" t="s">
        <v>815</v>
      </c>
      <c r="C162" s="69">
        <v>0</v>
      </c>
    </row>
    <row r="163" s="88" customFormat="1" ht="17.25" hidden="1" customHeight="1" spans="1:3">
      <c r="A163" s="26">
        <v>2012599</v>
      </c>
      <c r="B163" s="26" t="s">
        <v>902</v>
      </c>
      <c r="C163" s="69">
        <v>0</v>
      </c>
    </row>
    <row r="164" s="88" customFormat="1" ht="17.25" hidden="1" customHeight="1" spans="1:3">
      <c r="A164" s="26">
        <v>20126</v>
      </c>
      <c r="B164" s="117" t="s">
        <v>903</v>
      </c>
      <c r="C164" s="28">
        <f>SUM(C165:C169)</f>
        <v>0</v>
      </c>
    </row>
    <row r="165" s="88" customFormat="1" ht="17.25" hidden="1" customHeight="1" spans="1:3">
      <c r="A165" s="26">
        <v>2012601</v>
      </c>
      <c r="B165" s="26" t="s">
        <v>806</v>
      </c>
      <c r="C165" s="69">
        <v>0</v>
      </c>
    </row>
    <row r="166" s="88" customFormat="1" ht="17.25" hidden="1" customHeight="1" spans="1:3">
      <c r="A166" s="26">
        <v>2012602</v>
      </c>
      <c r="B166" s="26" t="s">
        <v>807</v>
      </c>
      <c r="C166" s="69">
        <v>0</v>
      </c>
    </row>
    <row r="167" s="88" customFormat="1" ht="17.25" hidden="1" customHeight="1" spans="1:3">
      <c r="A167" s="26">
        <v>2012603</v>
      </c>
      <c r="B167" s="26" t="s">
        <v>808</v>
      </c>
      <c r="C167" s="69">
        <v>0</v>
      </c>
    </row>
    <row r="168" s="88" customFormat="1" ht="17.25" hidden="1" customHeight="1" spans="1:3">
      <c r="A168" s="26">
        <v>2012604</v>
      </c>
      <c r="B168" s="26" t="s">
        <v>904</v>
      </c>
      <c r="C168" s="69">
        <v>0</v>
      </c>
    </row>
    <row r="169" s="88" customFormat="1" ht="17.25" hidden="1" customHeight="1" spans="1:3">
      <c r="A169" s="26">
        <v>2012699</v>
      </c>
      <c r="B169" s="26" t="s">
        <v>905</v>
      </c>
      <c r="C169" s="69">
        <v>0</v>
      </c>
    </row>
    <row r="170" s="88" customFormat="1" ht="17.25" hidden="1" customHeight="1" spans="1:3">
      <c r="A170" s="26">
        <v>20128</v>
      </c>
      <c r="B170" s="117" t="s">
        <v>906</v>
      </c>
      <c r="C170" s="28">
        <f>SUM(C171:C176)</f>
        <v>0</v>
      </c>
    </row>
    <row r="171" s="88" customFormat="1" ht="17.25" hidden="1" customHeight="1" spans="1:3">
      <c r="A171" s="26">
        <v>2012801</v>
      </c>
      <c r="B171" s="26" t="s">
        <v>806</v>
      </c>
      <c r="C171" s="69">
        <v>0</v>
      </c>
    </row>
    <row r="172" s="88" customFormat="1" ht="17.25" hidden="1" customHeight="1" spans="1:3">
      <c r="A172" s="26">
        <v>2012802</v>
      </c>
      <c r="B172" s="26" t="s">
        <v>807</v>
      </c>
      <c r="C172" s="69">
        <v>0</v>
      </c>
    </row>
    <row r="173" s="88" customFormat="1" ht="17.25" hidden="1" customHeight="1" spans="1:3">
      <c r="A173" s="26">
        <v>2012803</v>
      </c>
      <c r="B173" s="26" t="s">
        <v>808</v>
      </c>
      <c r="C173" s="69">
        <v>0</v>
      </c>
    </row>
    <row r="174" s="88" customFormat="1" ht="17.25" hidden="1" customHeight="1" spans="1:3">
      <c r="A174" s="26">
        <v>2012804</v>
      </c>
      <c r="B174" s="26" t="s">
        <v>820</v>
      </c>
      <c r="C174" s="69">
        <v>0</v>
      </c>
    </row>
    <row r="175" s="88" customFormat="1" ht="17.25" hidden="1" customHeight="1" spans="1:3">
      <c r="A175" s="26">
        <v>2012850</v>
      </c>
      <c r="B175" s="26" t="s">
        <v>815</v>
      </c>
      <c r="C175" s="69">
        <v>0</v>
      </c>
    </row>
    <row r="176" s="88" customFormat="1" ht="17.25" hidden="1" customHeight="1" spans="1:3">
      <c r="A176" s="26">
        <v>2012899</v>
      </c>
      <c r="B176" s="26" t="s">
        <v>907</v>
      </c>
      <c r="C176" s="69">
        <v>0</v>
      </c>
    </row>
    <row r="177" s="88" customFormat="1" ht="17.25" hidden="1" customHeight="1" spans="1:3">
      <c r="A177" s="26">
        <v>20129</v>
      </c>
      <c r="B177" s="117" t="s">
        <v>908</v>
      </c>
      <c r="C177" s="28">
        <f>SUM(C178:C183)</f>
        <v>0</v>
      </c>
    </row>
    <row r="178" s="88" customFormat="1" ht="17.25" hidden="1" customHeight="1" spans="1:3">
      <c r="A178" s="26">
        <v>2012901</v>
      </c>
      <c r="B178" s="26" t="s">
        <v>806</v>
      </c>
      <c r="C178" s="69">
        <v>0</v>
      </c>
    </row>
    <row r="179" s="88" customFormat="1" ht="17.25" hidden="1" customHeight="1" spans="1:3">
      <c r="A179" s="26">
        <v>2012902</v>
      </c>
      <c r="B179" s="26" t="s">
        <v>807</v>
      </c>
      <c r="C179" s="69">
        <v>0</v>
      </c>
    </row>
    <row r="180" s="88" customFormat="1" ht="17.25" hidden="1" customHeight="1" spans="1:3">
      <c r="A180" s="26">
        <v>2012903</v>
      </c>
      <c r="B180" s="26" t="s">
        <v>808</v>
      </c>
      <c r="C180" s="69">
        <v>0</v>
      </c>
    </row>
    <row r="181" s="88" customFormat="1" ht="17.25" hidden="1" customHeight="1" spans="1:3">
      <c r="A181" s="26">
        <v>2012906</v>
      </c>
      <c r="B181" s="26" t="s">
        <v>909</v>
      </c>
      <c r="C181" s="69">
        <v>0</v>
      </c>
    </row>
    <row r="182" s="88" customFormat="1" ht="17.25" hidden="1" customHeight="1" spans="1:3">
      <c r="A182" s="26">
        <v>2012950</v>
      </c>
      <c r="B182" s="26" t="s">
        <v>815</v>
      </c>
      <c r="C182" s="69">
        <v>0</v>
      </c>
    </row>
    <row r="183" s="88" customFormat="1" ht="17.25" hidden="1" customHeight="1" spans="1:3">
      <c r="A183" s="26">
        <v>2012999</v>
      </c>
      <c r="B183" s="26" t="s">
        <v>910</v>
      </c>
      <c r="C183" s="69">
        <v>0</v>
      </c>
    </row>
    <row r="184" s="88" customFormat="1" ht="17.25" hidden="1" customHeight="1" spans="1:3">
      <c r="A184" s="26">
        <v>20131</v>
      </c>
      <c r="B184" s="117" t="s">
        <v>911</v>
      </c>
      <c r="C184" s="28">
        <f>SUM(C185:C190)</f>
        <v>0</v>
      </c>
    </row>
    <row r="185" s="88" customFormat="1" ht="17.25" hidden="1" customHeight="1" spans="1:3">
      <c r="A185" s="26">
        <v>2013101</v>
      </c>
      <c r="B185" s="26" t="s">
        <v>806</v>
      </c>
      <c r="C185" s="69">
        <v>0</v>
      </c>
    </row>
    <row r="186" s="88" customFormat="1" ht="17.25" hidden="1" customHeight="1" spans="1:3">
      <c r="A186" s="26">
        <v>2013102</v>
      </c>
      <c r="B186" s="26" t="s">
        <v>807</v>
      </c>
      <c r="C186" s="69">
        <v>0</v>
      </c>
    </row>
    <row r="187" s="88" customFormat="1" ht="17.25" hidden="1" customHeight="1" spans="1:3">
      <c r="A187" s="26">
        <v>2013103</v>
      </c>
      <c r="B187" s="26" t="s">
        <v>808</v>
      </c>
      <c r="C187" s="69">
        <v>0</v>
      </c>
    </row>
    <row r="188" s="88" customFormat="1" ht="17.25" hidden="1" customHeight="1" spans="1:3">
      <c r="A188" s="26">
        <v>2013105</v>
      </c>
      <c r="B188" s="26" t="s">
        <v>912</v>
      </c>
      <c r="C188" s="69">
        <v>0</v>
      </c>
    </row>
    <row r="189" s="88" customFormat="1" ht="17.25" hidden="1" customHeight="1" spans="1:3">
      <c r="A189" s="26">
        <v>2013150</v>
      </c>
      <c r="B189" s="26" t="s">
        <v>815</v>
      </c>
      <c r="C189" s="69">
        <v>0</v>
      </c>
    </row>
    <row r="190" s="88" customFormat="1" ht="17.25" hidden="1" customHeight="1" spans="1:3">
      <c r="A190" s="26">
        <v>2013199</v>
      </c>
      <c r="B190" s="26" t="s">
        <v>913</v>
      </c>
      <c r="C190" s="69">
        <v>0</v>
      </c>
    </row>
    <row r="191" s="88" customFormat="1" ht="17.25" hidden="1" customHeight="1" spans="1:3">
      <c r="A191" s="26">
        <v>20132</v>
      </c>
      <c r="B191" s="117" t="s">
        <v>914</v>
      </c>
      <c r="C191" s="28">
        <f>SUM(C192:C197)</f>
        <v>0</v>
      </c>
    </row>
    <row r="192" s="88" customFormat="1" ht="17.25" hidden="1" customHeight="1" spans="1:3">
      <c r="A192" s="26">
        <v>2013201</v>
      </c>
      <c r="B192" s="26" t="s">
        <v>806</v>
      </c>
      <c r="C192" s="69">
        <v>0</v>
      </c>
    </row>
    <row r="193" s="88" customFormat="1" ht="17.25" hidden="1" customHeight="1" spans="1:3">
      <c r="A193" s="26">
        <v>2013202</v>
      </c>
      <c r="B193" s="26" t="s">
        <v>807</v>
      </c>
      <c r="C193" s="69">
        <v>0</v>
      </c>
    </row>
    <row r="194" s="88" customFormat="1" ht="17.25" hidden="1" customHeight="1" spans="1:3">
      <c r="A194" s="26">
        <v>2013203</v>
      </c>
      <c r="B194" s="26" t="s">
        <v>808</v>
      </c>
      <c r="C194" s="69">
        <v>0</v>
      </c>
    </row>
    <row r="195" s="88" customFormat="1" ht="17.25" hidden="1" customHeight="1" spans="1:3">
      <c r="A195" s="26">
        <v>2013204</v>
      </c>
      <c r="B195" s="26" t="s">
        <v>915</v>
      </c>
      <c r="C195" s="69">
        <v>0</v>
      </c>
    </row>
    <row r="196" s="88" customFormat="1" ht="17.25" hidden="1" customHeight="1" spans="1:3">
      <c r="A196" s="26">
        <v>2013250</v>
      </c>
      <c r="B196" s="26" t="s">
        <v>815</v>
      </c>
      <c r="C196" s="69">
        <v>0</v>
      </c>
    </row>
    <row r="197" s="88" customFormat="1" ht="17.25" hidden="1" customHeight="1" spans="1:3">
      <c r="A197" s="26">
        <v>2013299</v>
      </c>
      <c r="B197" s="26" t="s">
        <v>916</v>
      </c>
      <c r="C197" s="69">
        <v>0</v>
      </c>
    </row>
    <row r="198" s="88" customFormat="1" ht="17.25" hidden="1" customHeight="1" spans="1:3">
      <c r="A198" s="26">
        <v>20133</v>
      </c>
      <c r="B198" s="117" t="s">
        <v>917</v>
      </c>
      <c r="C198" s="28">
        <f>SUM(C199:C204)</f>
        <v>0</v>
      </c>
    </row>
    <row r="199" s="88" customFormat="1" ht="17.25" hidden="1" customHeight="1" spans="1:3">
      <c r="A199" s="26">
        <v>2013301</v>
      </c>
      <c r="B199" s="26" t="s">
        <v>806</v>
      </c>
      <c r="C199" s="69">
        <v>0</v>
      </c>
    </row>
    <row r="200" s="88" customFormat="1" ht="17.25" hidden="1" customHeight="1" spans="1:3">
      <c r="A200" s="26">
        <v>2013302</v>
      </c>
      <c r="B200" s="26" t="s">
        <v>807</v>
      </c>
      <c r="C200" s="69">
        <v>0</v>
      </c>
    </row>
    <row r="201" s="88" customFormat="1" ht="17.25" hidden="1" customHeight="1" spans="1:3">
      <c r="A201" s="26">
        <v>2013303</v>
      </c>
      <c r="B201" s="26" t="s">
        <v>808</v>
      </c>
      <c r="C201" s="69">
        <v>0</v>
      </c>
    </row>
    <row r="202" s="88" customFormat="1" ht="17.25" hidden="1" customHeight="1" spans="1:3">
      <c r="A202" s="26">
        <v>2013304</v>
      </c>
      <c r="B202" s="26" t="s">
        <v>918</v>
      </c>
      <c r="C202" s="69">
        <v>0</v>
      </c>
    </row>
    <row r="203" s="88" customFormat="1" ht="17.25" hidden="1" customHeight="1" spans="1:3">
      <c r="A203" s="26">
        <v>2013350</v>
      </c>
      <c r="B203" s="26" t="s">
        <v>815</v>
      </c>
      <c r="C203" s="69">
        <v>0</v>
      </c>
    </row>
    <row r="204" s="88" customFormat="1" ht="17.25" hidden="1" customHeight="1" spans="1:3">
      <c r="A204" s="26">
        <v>2013399</v>
      </c>
      <c r="B204" s="26" t="s">
        <v>919</v>
      </c>
      <c r="C204" s="69">
        <v>0</v>
      </c>
    </row>
    <row r="205" s="88" customFormat="1" ht="17.25" hidden="1" customHeight="1" spans="1:3">
      <c r="A205" s="26">
        <v>20134</v>
      </c>
      <c r="B205" s="117" t="s">
        <v>920</v>
      </c>
      <c r="C205" s="28">
        <f>SUM(C206:C212)</f>
        <v>0</v>
      </c>
    </row>
    <row r="206" s="88" customFormat="1" ht="17.25" hidden="1" customHeight="1" spans="1:3">
      <c r="A206" s="26">
        <v>2013401</v>
      </c>
      <c r="B206" s="26" t="s">
        <v>806</v>
      </c>
      <c r="C206" s="69">
        <v>0</v>
      </c>
    </row>
    <row r="207" s="88" customFormat="1" ht="17.25" hidden="1" customHeight="1" spans="1:3">
      <c r="A207" s="26">
        <v>2013402</v>
      </c>
      <c r="B207" s="26" t="s">
        <v>807</v>
      </c>
      <c r="C207" s="69">
        <v>0</v>
      </c>
    </row>
    <row r="208" s="88" customFormat="1" ht="17.25" hidden="1" customHeight="1" spans="1:3">
      <c r="A208" s="26">
        <v>2013403</v>
      </c>
      <c r="B208" s="26" t="s">
        <v>808</v>
      </c>
      <c r="C208" s="69">
        <v>0</v>
      </c>
    </row>
    <row r="209" s="88" customFormat="1" ht="17.25" hidden="1" customHeight="1" spans="1:3">
      <c r="A209" s="26">
        <v>2013404</v>
      </c>
      <c r="B209" s="26" t="s">
        <v>921</v>
      </c>
      <c r="C209" s="69">
        <v>0</v>
      </c>
    </row>
    <row r="210" s="88" customFormat="1" ht="17.25" hidden="1" customHeight="1" spans="1:3">
      <c r="A210" s="26">
        <v>2013405</v>
      </c>
      <c r="B210" s="26" t="s">
        <v>922</v>
      </c>
      <c r="C210" s="69">
        <v>0</v>
      </c>
    </row>
    <row r="211" s="88" customFormat="1" ht="17.25" hidden="1" customHeight="1" spans="1:3">
      <c r="A211" s="26">
        <v>2013450</v>
      </c>
      <c r="B211" s="26" t="s">
        <v>815</v>
      </c>
      <c r="C211" s="69">
        <v>0</v>
      </c>
    </row>
    <row r="212" s="88" customFormat="1" ht="17.25" hidden="1" customHeight="1" spans="1:3">
      <c r="A212" s="26">
        <v>2013499</v>
      </c>
      <c r="B212" s="26" t="s">
        <v>923</v>
      </c>
      <c r="C212" s="69">
        <v>0</v>
      </c>
    </row>
    <row r="213" s="88" customFormat="1" ht="17.25" hidden="1" customHeight="1" spans="1:3">
      <c r="A213" s="26">
        <v>20135</v>
      </c>
      <c r="B213" s="117" t="s">
        <v>924</v>
      </c>
      <c r="C213" s="28">
        <f>SUM(C214:C218)</f>
        <v>0</v>
      </c>
    </row>
    <row r="214" s="88" customFormat="1" ht="17.25" hidden="1" customHeight="1" spans="1:3">
      <c r="A214" s="26">
        <v>2013501</v>
      </c>
      <c r="B214" s="26" t="s">
        <v>806</v>
      </c>
      <c r="C214" s="69">
        <v>0</v>
      </c>
    </row>
    <row r="215" s="88" customFormat="1" ht="17.25" hidden="1" customHeight="1" spans="1:3">
      <c r="A215" s="26">
        <v>2013502</v>
      </c>
      <c r="B215" s="26" t="s">
        <v>807</v>
      </c>
      <c r="C215" s="69">
        <v>0</v>
      </c>
    </row>
    <row r="216" s="88" customFormat="1" ht="17.25" hidden="1" customHeight="1" spans="1:3">
      <c r="A216" s="26">
        <v>2013503</v>
      </c>
      <c r="B216" s="26" t="s">
        <v>808</v>
      </c>
      <c r="C216" s="69">
        <v>0</v>
      </c>
    </row>
    <row r="217" s="88" customFormat="1" ht="17.25" hidden="1" customHeight="1" spans="1:3">
      <c r="A217" s="26">
        <v>2013550</v>
      </c>
      <c r="B217" s="26" t="s">
        <v>815</v>
      </c>
      <c r="C217" s="69">
        <v>0</v>
      </c>
    </row>
    <row r="218" s="88" customFormat="1" ht="17.25" hidden="1" customHeight="1" spans="1:3">
      <c r="A218" s="26">
        <v>2013599</v>
      </c>
      <c r="B218" s="26" t="s">
        <v>925</v>
      </c>
      <c r="C218" s="69">
        <v>0</v>
      </c>
    </row>
    <row r="219" s="88" customFormat="1" ht="17.25" hidden="1" customHeight="1" spans="1:3">
      <c r="A219" s="26">
        <v>20136</v>
      </c>
      <c r="B219" s="117" t="s">
        <v>926</v>
      </c>
      <c r="C219" s="28">
        <f>SUM(C220:C224)</f>
        <v>0</v>
      </c>
    </row>
    <row r="220" s="88" customFormat="1" ht="17.25" hidden="1" customHeight="1" spans="1:3">
      <c r="A220" s="26">
        <v>2013601</v>
      </c>
      <c r="B220" s="26" t="s">
        <v>806</v>
      </c>
      <c r="C220" s="69">
        <v>0</v>
      </c>
    </row>
    <row r="221" s="88" customFormat="1" ht="17.25" hidden="1" customHeight="1" spans="1:3">
      <c r="A221" s="26">
        <v>2013602</v>
      </c>
      <c r="B221" s="26" t="s">
        <v>807</v>
      </c>
      <c r="C221" s="69">
        <v>0</v>
      </c>
    </row>
    <row r="222" s="88" customFormat="1" ht="17.25" hidden="1" customHeight="1" spans="1:3">
      <c r="A222" s="26">
        <v>2013603</v>
      </c>
      <c r="B222" s="26" t="s">
        <v>808</v>
      </c>
      <c r="C222" s="69">
        <v>0</v>
      </c>
    </row>
    <row r="223" s="88" customFormat="1" ht="17.25" hidden="1" customHeight="1" spans="1:3">
      <c r="A223" s="26">
        <v>2013650</v>
      </c>
      <c r="B223" s="26" t="s">
        <v>815</v>
      </c>
      <c r="C223" s="69">
        <v>0</v>
      </c>
    </row>
    <row r="224" s="88" customFormat="1" ht="17.25" hidden="1" customHeight="1" spans="1:3">
      <c r="A224" s="26">
        <v>2013699</v>
      </c>
      <c r="B224" s="26" t="s">
        <v>927</v>
      </c>
      <c r="C224" s="69">
        <v>0</v>
      </c>
    </row>
    <row r="225" s="88" customFormat="1" ht="17.25" hidden="1" customHeight="1" spans="1:3">
      <c r="A225" s="26">
        <v>20137</v>
      </c>
      <c r="B225" s="117" t="s">
        <v>928</v>
      </c>
      <c r="C225" s="28">
        <f>SUM(C226:C231)</f>
        <v>0</v>
      </c>
    </row>
    <row r="226" s="88" customFormat="1" ht="17.25" hidden="1" customHeight="1" spans="1:3">
      <c r="A226" s="26">
        <v>2013701</v>
      </c>
      <c r="B226" s="26" t="s">
        <v>806</v>
      </c>
      <c r="C226" s="69">
        <v>0</v>
      </c>
    </row>
    <row r="227" s="88" customFormat="1" ht="17.25" hidden="1" customHeight="1" spans="1:3">
      <c r="A227" s="26">
        <v>2013702</v>
      </c>
      <c r="B227" s="26" t="s">
        <v>807</v>
      </c>
      <c r="C227" s="69">
        <v>0</v>
      </c>
    </row>
    <row r="228" s="88" customFormat="1" ht="17.25" hidden="1" customHeight="1" spans="1:3">
      <c r="A228" s="26">
        <v>2013703</v>
      </c>
      <c r="B228" s="26" t="s">
        <v>808</v>
      </c>
      <c r="C228" s="69">
        <v>0</v>
      </c>
    </row>
    <row r="229" s="88" customFormat="1" ht="17.25" hidden="1" customHeight="1" spans="1:3">
      <c r="A229" s="26">
        <v>2013704</v>
      </c>
      <c r="B229" s="26" t="s">
        <v>929</v>
      </c>
      <c r="C229" s="69">
        <v>0</v>
      </c>
    </row>
    <row r="230" s="88" customFormat="1" ht="17.25" hidden="1" customHeight="1" spans="1:3">
      <c r="A230" s="26">
        <v>2013750</v>
      </c>
      <c r="B230" s="26" t="s">
        <v>815</v>
      </c>
      <c r="C230" s="69">
        <v>0</v>
      </c>
    </row>
    <row r="231" s="88" customFormat="1" ht="17.25" hidden="1" customHeight="1" spans="1:3">
      <c r="A231" s="26">
        <v>2013799</v>
      </c>
      <c r="B231" s="26" t="s">
        <v>930</v>
      </c>
      <c r="C231" s="69">
        <v>0</v>
      </c>
    </row>
    <row r="232" s="88" customFormat="1" ht="17.25" hidden="1" customHeight="1" spans="1:3">
      <c r="A232" s="26">
        <v>20138</v>
      </c>
      <c r="B232" s="117" t="s">
        <v>931</v>
      </c>
      <c r="C232" s="28">
        <f>SUM(C233:C246)</f>
        <v>0</v>
      </c>
    </row>
    <row r="233" s="88" customFormat="1" ht="17.25" hidden="1" customHeight="1" spans="1:3">
      <c r="A233" s="26">
        <v>2013801</v>
      </c>
      <c r="B233" s="26" t="s">
        <v>806</v>
      </c>
      <c r="C233" s="69">
        <v>0</v>
      </c>
    </row>
    <row r="234" s="88" customFormat="1" ht="17.25" hidden="1" customHeight="1" spans="1:3">
      <c r="A234" s="26">
        <v>2013802</v>
      </c>
      <c r="B234" s="26" t="s">
        <v>807</v>
      </c>
      <c r="C234" s="69">
        <v>0</v>
      </c>
    </row>
    <row r="235" s="88" customFormat="1" ht="17.25" hidden="1" customHeight="1" spans="1:3">
      <c r="A235" s="26">
        <v>2013803</v>
      </c>
      <c r="B235" s="26" t="s">
        <v>808</v>
      </c>
      <c r="C235" s="69">
        <v>0</v>
      </c>
    </row>
    <row r="236" s="88" customFormat="1" ht="17.25" hidden="1" customHeight="1" spans="1:3">
      <c r="A236" s="26">
        <v>2013804</v>
      </c>
      <c r="B236" s="26" t="s">
        <v>932</v>
      </c>
      <c r="C236" s="69">
        <v>0</v>
      </c>
    </row>
    <row r="237" s="88" customFormat="1" ht="17.25" hidden="1" customHeight="1" spans="1:3">
      <c r="A237" s="26">
        <v>2013805</v>
      </c>
      <c r="B237" s="26" t="s">
        <v>933</v>
      </c>
      <c r="C237" s="69">
        <v>0</v>
      </c>
    </row>
    <row r="238" s="88" customFormat="1" ht="17.25" hidden="1" customHeight="1" spans="1:3">
      <c r="A238" s="26">
        <v>2013808</v>
      </c>
      <c r="B238" s="26" t="s">
        <v>847</v>
      </c>
      <c r="C238" s="69">
        <v>0</v>
      </c>
    </row>
    <row r="239" s="88" customFormat="1" ht="17.25" hidden="1" customHeight="1" spans="1:3">
      <c r="A239" s="26">
        <v>2013810</v>
      </c>
      <c r="B239" s="26" t="s">
        <v>934</v>
      </c>
      <c r="C239" s="69">
        <v>0</v>
      </c>
    </row>
    <row r="240" s="88" customFormat="1" ht="17.25" hidden="1" customHeight="1" spans="1:3">
      <c r="A240" s="26">
        <v>2013812</v>
      </c>
      <c r="B240" s="26" t="s">
        <v>935</v>
      </c>
      <c r="C240" s="69">
        <v>0</v>
      </c>
    </row>
    <row r="241" s="88" customFormat="1" ht="17.25" hidden="1" customHeight="1" spans="1:3">
      <c r="A241" s="26">
        <v>2013813</v>
      </c>
      <c r="B241" s="26" t="s">
        <v>936</v>
      </c>
      <c r="C241" s="69">
        <v>0</v>
      </c>
    </row>
    <row r="242" s="88" customFormat="1" ht="17.25" hidden="1" customHeight="1" spans="1:3">
      <c r="A242" s="26">
        <v>2013814</v>
      </c>
      <c r="B242" s="26" t="s">
        <v>937</v>
      </c>
      <c r="C242" s="69">
        <v>0</v>
      </c>
    </row>
    <row r="243" s="88" customFormat="1" ht="17.25" hidden="1" customHeight="1" spans="1:3">
      <c r="A243" s="26">
        <v>2013815</v>
      </c>
      <c r="B243" s="26" t="s">
        <v>938</v>
      </c>
      <c r="C243" s="69">
        <v>0</v>
      </c>
    </row>
    <row r="244" s="88" customFormat="1" ht="17.25" hidden="1" customHeight="1" spans="1:3">
      <c r="A244" s="26">
        <v>2013816</v>
      </c>
      <c r="B244" s="26" t="s">
        <v>939</v>
      </c>
      <c r="C244" s="69">
        <v>0</v>
      </c>
    </row>
    <row r="245" s="88" customFormat="1" ht="17.25" hidden="1" customHeight="1" spans="1:3">
      <c r="A245" s="26">
        <v>2013850</v>
      </c>
      <c r="B245" s="26" t="s">
        <v>815</v>
      </c>
      <c r="C245" s="69">
        <v>0</v>
      </c>
    </row>
    <row r="246" s="88" customFormat="1" ht="17.25" hidden="1" customHeight="1" spans="1:3">
      <c r="A246" s="26">
        <v>2013899</v>
      </c>
      <c r="B246" s="26" t="s">
        <v>940</v>
      </c>
      <c r="C246" s="69">
        <v>0</v>
      </c>
    </row>
    <row r="247" s="88" customFormat="1" ht="17.25" hidden="1" customHeight="1" spans="1:3">
      <c r="A247" s="26">
        <v>20199</v>
      </c>
      <c r="B247" s="117" t="s">
        <v>941</v>
      </c>
      <c r="C247" s="28">
        <f>SUM(C248:C249)</f>
        <v>0</v>
      </c>
    </row>
    <row r="248" s="88" customFormat="1" ht="17.25" hidden="1" customHeight="1" spans="1:3">
      <c r="A248" s="26">
        <v>2019901</v>
      </c>
      <c r="B248" s="26" t="s">
        <v>942</v>
      </c>
      <c r="C248" s="69">
        <v>0</v>
      </c>
    </row>
    <row r="249" s="88" customFormat="1" ht="17.25" hidden="1" customHeight="1" spans="1:3">
      <c r="A249" s="26">
        <v>2019999</v>
      </c>
      <c r="B249" s="26" t="s">
        <v>943</v>
      </c>
      <c r="C249" s="69">
        <v>0</v>
      </c>
    </row>
    <row r="250" s="88" customFormat="1" ht="17.25" hidden="1" customHeight="1" spans="1:3">
      <c r="A250" s="26">
        <v>202</v>
      </c>
      <c r="B250" s="117" t="s">
        <v>944</v>
      </c>
      <c r="C250" s="28">
        <f>SUM(C251,C258,C261,C264,C270,C275,C277,C282,C288)</f>
        <v>0</v>
      </c>
    </row>
    <row r="251" s="88" customFormat="1" ht="17.25" hidden="1" customHeight="1" spans="1:3">
      <c r="A251" s="26">
        <v>20201</v>
      </c>
      <c r="B251" s="117" t="s">
        <v>945</v>
      </c>
      <c r="C251" s="28">
        <f>SUM(C252:C257)</f>
        <v>0</v>
      </c>
    </row>
    <row r="252" s="88" customFormat="1" ht="17.25" hidden="1" customHeight="1" spans="1:3">
      <c r="A252" s="26">
        <v>2020101</v>
      </c>
      <c r="B252" s="26" t="s">
        <v>806</v>
      </c>
      <c r="C252" s="69">
        <v>0</v>
      </c>
    </row>
    <row r="253" s="88" customFormat="1" ht="17.25" hidden="1" customHeight="1" spans="1:3">
      <c r="A253" s="26">
        <v>2020102</v>
      </c>
      <c r="B253" s="26" t="s">
        <v>807</v>
      </c>
      <c r="C253" s="69">
        <v>0</v>
      </c>
    </row>
    <row r="254" s="88" customFormat="1" ht="17.25" hidden="1" customHeight="1" spans="1:3">
      <c r="A254" s="26">
        <v>2020103</v>
      </c>
      <c r="B254" s="26" t="s">
        <v>808</v>
      </c>
      <c r="C254" s="69">
        <v>0</v>
      </c>
    </row>
    <row r="255" s="88" customFormat="1" ht="17.25" hidden="1" customHeight="1" spans="1:3">
      <c r="A255" s="26">
        <v>2020104</v>
      </c>
      <c r="B255" s="26" t="s">
        <v>912</v>
      </c>
      <c r="C255" s="69">
        <v>0</v>
      </c>
    </row>
    <row r="256" s="88" customFormat="1" ht="17.25" hidden="1" customHeight="1" spans="1:3">
      <c r="A256" s="26">
        <v>2020150</v>
      </c>
      <c r="B256" s="26" t="s">
        <v>815</v>
      </c>
      <c r="C256" s="69">
        <v>0</v>
      </c>
    </row>
    <row r="257" s="88" customFormat="1" ht="17.25" hidden="1" customHeight="1" spans="1:3">
      <c r="A257" s="26">
        <v>2020199</v>
      </c>
      <c r="B257" s="26" t="s">
        <v>946</v>
      </c>
      <c r="C257" s="69">
        <v>0</v>
      </c>
    </row>
    <row r="258" s="88" customFormat="1" ht="17.25" hidden="1" customHeight="1" spans="1:3">
      <c r="A258" s="26">
        <v>20202</v>
      </c>
      <c r="B258" s="117" t="s">
        <v>947</v>
      </c>
      <c r="C258" s="28">
        <f>SUM(C259:C260)</f>
        <v>0</v>
      </c>
    </row>
    <row r="259" s="88" customFormat="1" ht="17.25" hidden="1" customHeight="1" spans="1:3">
      <c r="A259" s="26">
        <v>2020201</v>
      </c>
      <c r="B259" s="26" t="s">
        <v>948</v>
      </c>
      <c r="C259" s="69">
        <v>0</v>
      </c>
    </row>
    <row r="260" s="88" customFormat="1" ht="17.25" hidden="1" customHeight="1" spans="1:3">
      <c r="A260" s="26">
        <v>2020202</v>
      </c>
      <c r="B260" s="26" t="s">
        <v>949</v>
      </c>
      <c r="C260" s="69">
        <v>0</v>
      </c>
    </row>
    <row r="261" s="88" customFormat="1" ht="17.25" hidden="1" customHeight="1" spans="1:3">
      <c r="A261" s="26">
        <v>20203</v>
      </c>
      <c r="B261" s="117" t="s">
        <v>950</v>
      </c>
      <c r="C261" s="28">
        <f>SUM(C262:C263)</f>
        <v>0</v>
      </c>
    </row>
    <row r="262" s="88" customFormat="1" ht="17.25" hidden="1" customHeight="1" spans="1:3">
      <c r="A262" s="26">
        <v>2020304</v>
      </c>
      <c r="B262" s="26" t="s">
        <v>951</v>
      </c>
      <c r="C262" s="69">
        <v>0</v>
      </c>
    </row>
    <row r="263" s="88" customFormat="1" ht="17.25" hidden="1" customHeight="1" spans="1:3">
      <c r="A263" s="26">
        <v>2020306</v>
      </c>
      <c r="B263" s="26" t="s">
        <v>952</v>
      </c>
      <c r="C263" s="69">
        <v>0</v>
      </c>
    </row>
    <row r="264" s="88" customFormat="1" ht="17.25" hidden="1" customHeight="1" spans="1:3">
      <c r="A264" s="26">
        <v>20204</v>
      </c>
      <c r="B264" s="117" t="s">
        <v>953</v>
      </c>
      <c r="C264" s="28">
        <f>SUM(C265:C269)</f>
        <v>0</v>
      </c>
    </row>
    <row r="265" s="88" customFormat="1" ht="17.25" hidden="1" customHeight="1" spans="1:3">
      <c r="A265" s="26">
        <v>2020401</v>
      </c>
      <c r="B265" s="26" t="s">
        <v>954</v>
      </c>
      <c r="C265" s="69">
        <v>0</v>
      </c>
    </row>
    <row r="266" s="88" customFormat="1" ht="17.25" hidden="1" customHeight="1" spans="1:3">
      <c r="A266" s="26">
        <v>2020402</v>
      </c>
      <c r="B266" s="26" t="s">
        <v>955</v>
      </c>
      <c r="C266" s="69">
        <v>0</v>
      </c>
    </row>
    <row r="267" s="88" customFormat="1" ht="17.25" hidden="1" customHeight="1" spans="1:3">
      <c r="A267" s="26">
        <v>2020403</v>
      </c>
      <c r="B267" s="26" t="s">
        <v>956</v>
      </c>
      <c r="C267" s="69">
        <v>0</v>
      </c>
    </row>
    <row r="268" s="88" customFormat="1" ht="17.25" hidden="1" customHeight="1" spans="1:3">
      <c r="A268" s="26">
        <v>2020404</v>
      </c>
      <c r="B268" s="26" t="s">
        <v>957</v>
      </c>
      <c r="C268" s="69">
        <v>0</v>
      </c>
    </row>
    <row r="269" s="88" customFormat="1" ht="17.25" hidden="1" customHeight="1" spans="1:3">
      <c r="A269" s="26">
        <v>2020499</v>
      </c>
      <c r="B269" s="26" t="s">
        <v>958</v>
      </c>
      <c r="C269" s="69">
        <v>0</v>
      </c>
    </row>
    <row r="270" s="88" customFormat="1" ht="17.25" hidden="1" customHeight="1" spans="1:3">
      <c r="A270" s="26">
        <v>20205</v>
      </c>
      <c r="B270" s="117" t="s">
        <v>959</v>
      </c>
      <c r="C270" s="28">
        <f>SUM(C271:C274)</f>
        <v>0</v>
      </c>
    </row>
    <row r="271" s="88" customFormat="1" ht="17.25" hidden="1" customHeight="1" spans="1:3">
      <c r="A271" s="26">
        <v>2020503</v>
      </c>
      <c r="B271" s="26" t="s">
        <v>960</v>
      </c>
      <c r="C271" s="69">
        <v>0</v>
      </c>
    </row>
    <row r="272" s="88" customFormat="1" ht="17.25" hidden="1" customHeight="1" spans="1:3">
      <c r="A272" s="26">
        <v>2020504</v>
      </c>
      <c r="B272" s="26" t="s">
        <v>961</v>
      </c>
      <c r="C272" s="69">
        <v>0</v>
      </c>
    </row>
    <row r="273" s="88" customFormat="1" ht="17.25" hidden="1" customHeight="1" spans="1:3">
      <c r="A273" s="26">
        <v>2020505</v>
      </c>
      <c r="B273" s="26" t="s">
        <v>962</v>
      </c>
      <c r="C273" s="69">
        <v>0</v>
      </c>
    </row>
    <row r="274" s="88" customFormat="1" ht="17.25" hidden="1" customHeight="1" spans="1:3">
      <c r="A274" s="26">
        <v>2020599</v>
      </c>
      <c r="B274" s="26" t="s">
        <v>963</v>
      </c>
      <c r="C274" s="69">
        <v>0</v>
      </c>
    </row>
    <row r="275" s="88" customFormat="1" ht="17.25" hidden="1" customHeight="1" spans="1:3">
      <c r="A275" s="26">
        <v>20206</v>
      </c>
      <c r="B275" s="117" t="s">
        <v>964</v>
      </c>
      <c r="C275" s="28">
        <f>C276</f>
        <v>0</v>
      </c>
    </row>
    <row r="276" s="88" customFormat="1" ht="17.25" hidden="1" customHeight="1" spans="1:3">
      <c r="A276" s="26">
        <v>2020601</v>
      </c>
      <c r="B276" s="26" t="s">
        <v>965</v>
      </c>
      <c r="C276" s="69">
        <v>0</v>
      </c>
    </row>
    <row r="277" s="88" customFormat="1" ht="17.25" hidden="1" customHeight="1" spans="1:3">
      <c r="A277" s="26">
        <v>20207</v>
      </c>
      <c r="B277" s="117" t="s">
        <v>966</v>
      </c>
      <c r="C277" s="28">
        <f>SUM(C278:C281)</f>
        <v>0</v>
      </c>
    </row>
    <row r="278" s="88" customFormat="1" ht="17.25" hidden="1" customHeight="1" spans="1:3">
      <c r="A278" s="26">
        <v>2020701</v>
      </c>
      <c r="B278" s="26" t="s">
        <v>967</v>
      </c>
      <c r="C278" s="69">
        <v>0</v>
      </c>
    </row>
    <row r="279" s="88" customFormat="1" ht="17.25" hidden="1" customHeight="1" spans="1:3">
      <c r="A279" s="26">
        <v>2020702</v>
      </c>
      <c r="B279" s="26" t="s">
        <v>968</v>
      </c>
      <c r="C279" s="69">
        <v>0</v>
      </c>
    </row>
    <row r="280" s="88" customFormat="1" ht="17.25" hidden="1" customHeight="1" spans="1:3">
      <c r="A280" s="26">
        <v>2020703</v>
      </c>
      <c r="B280" s="26" t="s">
        <v>969</v>
      </c>
      <c r="C280" s="69">
        <v>0</v>
      </c>
    </row>
    <row r="281" s="88" customFormat="1" ht="17.25" hidden="1" customHeight="1" spans="1:3">
      <c r="A281" s="26">
        <v>2020799</v>
      </c>
      <c r="B281" s="26" t="s">
        <v>970</v>
      </c>
      <c r="C281" s="69">
        <v>0</v>
      </c>
    </row>
    <row r="282" s="88" customFormat="1" ht="17.25" hidden="1" customHeight="1" spans="1:3">
      <c r="A282" s="26">
        <v>20208</v>
      </c>
      <c r="B282" s="117" t="s">
        <v>971</v>
      </c>
      <c r="C282" s="28">
        <f>SUM(C283:C287)</f>
        <v>0</v>
      </c>
    </row>
    <row r="283" s="88" customFormat="1" ht="17.25" hidden="1" customHeight="1" spans="1:3">
      <c r="A283" s="26">
        <v>2020801</v>
      </c>
      <c r="B283" s="26" t="s">
        <v>806</v>
      </c>
      <c r="C283" s="69">
        <v>0</v>
      </c>
    </row>
    <row r="284" s="88" customFormat="1" ht="17.25" hidden="1" customHeight="1" spans="1:3">
      <c r="A284" s="26">
        <v>2020802</v>
      </c>
      <c r="B284" s="26" t="s">
        <v>807</v>
      </c>
      <c r="C284" s="69">
        <v>0</v>
      </c>
    </row>
    <row r="285" s="88" customFormat="1" ht="17.25" hidden="1" customHeight="1" spans="1:3">
      <c r="A285" s="26">
        <v>2020803</v>
      </c>
      <c r="B285" s="26" t="s">
        <v>808</v>
      </c>
      <c r="C285" s="69">
        <v>0</v>
      </c>
    </row>
    <row r="286" s="88" customFormat="1" ht="17.25" hidden="1" customHeight="1" spans="1:3">
      <c r="A286" s="26">
        <v>2020850</v>
      </c>
      <c r="B286" s="26" t="s">
        <v>815</v>
      </c>
      <c r="C286" s="69">
        <v>0</v>
      </c>
    </row>
    <row r="287" s="88" customFormat="1" ht="17.25" hidden="1" customHeight="1" spans="1:3">
      <c r="A287" s="26">
        <v>2020899</v>
      </c>
      <c r="B287" s="26" t="s">
        <v>972</v>
      </c>
      <c r="C287" s="69">
        <v>0</v>
      </c>
    </row>
    <row r="288" s="88" customFormat="1" ht="17.25" hidden="1" customHeight="1" spans="1:3">
      <c r="A288" s="26">
        <v>20299</v>
      </c>
      <c r="B288" s="117" t="s">
        <v>973</v>
      </c>
      <c r="C288" s="28">
        <f t="shared" ref="C288:C293" si="0">C289</f>
        <v>0</v>
      </c>
    </row>
    <row r="289" s="88" customFormat="1" ht="17.25" hidden="1" customHeight="1" spans="1:3">
      <c r="A289" s="26">
        <v>2029901</v>
      </c>
      <c r="B289" s="26" t="s">
        <v>974</v>
      </c>
      <c r="C289" s="69">
        <v>0</v>
      </c>
    </row>
    <row r="290" s="88" customFormat="1" ht="17.25" hidden="1" customHeight="1" spans="1:3">
      <c r="A290" s="26">
        <v>203</v>
      </c>
      <c r="B290" s="117" t="s">
        <v>975</v>
      </c>
      <c r="C290" s="28">
        <f>SUM(C291,C293,C295,C297,C307)</f>
        <v>0</v>
      </c>
    </row>
    <row r="291" s="88" customFormat="1" ht="17.25" hidden="1" customHeight="1" spans="1:3">
      <c r="A291" s="26">
        <v>20301</v>
      </c>
      <c r="B291" s="117" t="s">
        <v>976</v>
      </c>
      <c r="C291" s="28">
        <f t="shared" si="0"/>
        <v>0</v>
      </c>
    </row>
    <row r="292" s="88" customFormat="1" ht="17.25" hidden="1" customHeight="1" spans="1:3">
      <c r="A292" s="26">
        <v>2030101</v>
      </c>
      <c r="B292" s="26" t="s">
        <v>977</v>
      </c>
      <c r="C292" s="69">
        <v>0</v>
      </c>
    </row>
    <row r="293" s="88" customFormat="1" ht="17.25" hidden="1" customHeight="1" spans="1:3">
      <c r="A293" s="26">
        <v>20304</v>
      </c>
      <c r="B293" s="117" t="s">
        <v>978</v>
      </c>
      <c r="C293" s="28">
        <f t="shared" si="0"/>
        <v>0</v>
      </c>
    </row>
    <row r="294" s="88" customFormat="1" ht="17.25" hidden="1" customHeight="1" spans="1:3">
      <c r="A294" s="26">
        <v>2030401</v>
      </c>
      <c r="B294" s="26" t="s">
        <v>979</v>
      </c>
      <c r="C294" s="69">
        <v>0</v>
      </c>
    </row>
    <row r="295" s="88" customFormat="1" ht="17.25" hidden="1" customHeight="1" spans="1:3">
      <c r="A295" s="26">
        <v>20305</v>
      </c>
      <c r="B295" s="117" t="s">
        <v>980</v>
      </c>
      <c r="C295" s="28">
        <f>C296</f>
        <v>0</v>
      </c>
    </row>
    <row r="296" s="88" customFormat="1" ht="17.25" hidden="1" customHeight="1" spans="1:3">
      <c r="A296" s="26">
        <v>2030501</v>
      </c>
      <c r="B296" s="26" t="s">
        <v>981</v>
      </c>
      <c r="C296" s="69">
        <v>0</v>
      </c>
    </row>
    <row r="297" s="88" customFormat="1" ht="17.25" hidden="1" customHeight="1" spans="1:3">
      <c r="A297" s="26">
        <v>20306</v>
      </c>
      <c r="B297" s="117" t="s">
        <v>982</v>
      </c>
      <c r="C297" s="28">
        <f>SUM(C298:C306)</f>
        <v>0</v>
      </c>
    </row>
    <row r="298" s="88" customFormat="1" ht="17.25" hidden="1" customHeight="1" spans="1:3">
      <c r="A298" s="26">
        <v>2030601</v>
      </c>
      <c r="B298" s="26" t="s">
        <v>983</v>
      </c>
      <c r="C298" s="69">
        <v>0</v>
      </c>
    </row>
    <row r="299" s="88" customFormat="1" ht="17.25" hidden="1" customHeight="1" spans="1:3">
      <c r="A299" s="26">
        <v>2030602</v>
      </c>
      <c r="B299" s="26" t="s">
        <v>984</v>
      </c>
      <c r="C299" s="69">
        <v>0</v>
      </c>
    </row>
    <row r="300" s="88" customFormat="1" ht="17.25" hidden="1" customHeight="1" spans="1:3">
      <c r="A300" s="26">
        <v>2030603</v>
      </c>
      <c r="B300" s="26" t="s">
        <v>985</v>
      </c>
      <c r="C300" s="69">
        <v>0</v>
      </c>
    </row>
    <row r="301" s="88" customFormat="1" ht="17.25" hidden="1" customHeight="1" spans="1:3">
      <c r="A301" s="26">
        <v>2030604</v>
      </c>
      <c r="B301" s="26" t="s">
        <v>986</v>
      </c>
      <c r="C301" s="69">
        <v>0</v>
      </c>
    </row>
    <row r="302" s="88" customFormat="1" ht="17.25" hidden="1" customHeight="1" spans="1:3">
      <c r="A302" s="26">
        <v>2030605</v>
      </c>
      <c r="B302" s="26" t="s">
        <v>987</v>
      </c>
      <c r="C302" s="69">
        <v>0</v>
      </c>
    </row>
    <row r="303" s="88" customFormat="1" ht="17.25" hidden="1" customHeight="1" spans="1:3">
      <c r="A303" s="26">
        <v>2030606</v>
      </c>
      <c r="B303" s="26" t="s">
        <v>988</v>
      </c>
      <c r="C303" s="69">
        <v>0</v>
      </c>
    </row>
    <row r="304" s="88" customFormat="1" ht="17.25" hidden="1" customHeight="1" spans="1:3">
      <c r="A304" s="26">
        <v>2030607</v>
      </c>
      <c r="B304" s="26" t="s">
        <v>989</v>
      </c>
      <c r="C304" s="69">
        <v>0</v>
      </c>
    </row>
    <row r="305" s="88" customFormat="1" ht="17.25" hidden="1" customHeight="1" spans="1:3">
      <c r="A305" s="26">
        <v>2030608</v>
      </c>
      <c r="B305" s="26" t="s">
        <v>990</v>
      </c>
      <c r="C305" s="69">
        <v>0</v>
      </c>
    </row>
    <row r="306" s="88" customFormat="1" ht="17.25" hidden="1" customHeight="1" spans="1:3">
      <c r="A306" s="26">
        <v>2030699</v>
      </c>
      <c r="B306" s="26" t="s">
        <v>991</v>
      </c>
      <c r="C306" s="69">
        <v>0</v>
      </c>
    </row>
    <row r="307" s="88" customFormat="1" ht="17.25" hidden="1" customHeight="1" spans="1:3">
      <c r="A307" s="26">
        <v>20399</v>
      </c>
      <c r="B307" s="117" t="s">
        <v>992</v>
      </c>
      <c r="C307" s="28">
        <f>C308</f>
        <v>0</v>
      </c>
    </row>
    <row r="308" s="88" customFormat="1" ht="17.25" hidden="1" customHeight="1" spans="1:3">
      <c r="A308" s="26">
        <v>2039901</v>
      </c>
      <c r="B308" s="26" t="s">
        <v>993</v>
      </c>
      <c r="C308" s="69">
        <v>0</v>
      </c>
    </row>
    <row r="309" s="88" customFormat="1" ht="17.25" hidden="1" customHeight="1" spans="1:3">
      <c r="A309" s="26">
        <v>204</v>
      </c>
      <c r="B309" s="117" t="s">
        <v>994</v>
      </c>
      <c r="C309" s="28">
        <f>SUM(C310,C313,C324,C331,C339,C348,C364,C374,C384,C392,C398)</f>
        <v>0</v>
      </c>
    </row>
    <row r="310" s="88" customFormat="1" ht="17.25" hidden="1" customHeight="1" spans="1:3">
      <c r="A310" s="26">
        <v>20401</v>
      </c>
      <c r="B310" s="117" t="s">
        <v>995</v>
      </c>
      <c r="C310" s="28">
        <f>SUM(C311:C312)</f>
        <v>0</v>
      </c>
    </row>
    <row r="311" s="88" customFormat="1" ht="17.25" hidden="1" customHeight="1" spans="1:3">
      <c r="A311" s="26">
        <v>2040101</v>
      </c>
      <c r="B311" s="26" t="s">
        <v>996</v>
      </c>
      <c r="C311" s="69">
        <v>0</v>
      </c>
    </row>
    <row r="312" s="88" customFormat="1" ht="17.25" hidden="1" customHeight="1" spans="1:3">
      <c r="A312" s="26">
        <v>2040199</v>
      </c>
      <c r="B312" s="26" t="s">
        <v>997</v>
      </c>
      <c r="C312" s="69">
        <v>0</v>
      </c>
    </row>
    <row r="313" s="88" customFormat="1" ht="17.25" hidden="1" customHeight="1" spans="1:3">
      <c r="A313" s="26">
        <v>20402</v>
      </c>
      <c r="B313" s="117" t="s">
        <v>998</v>
      </c>
      <c r="C313" s="28">
        <f>SUM(C314:C323)</f>
        <v>0</v>
      </c>
    </row>
    <row r="314" s="88" customFormat="1" ht="17.25" hidden="1" customHeight="1" spans="1:3">
      <c r="A314" s="26">
        <v>2040201</v>
      </c>
      <c r="B314" s="26" t="s">
        <v>806</v>
      </c>
      <c r="C314" s="69">
        <v>0</v>
      </c>
    </row>
    <row r="315" s="88" customFormat="1" ht="17.25" hidden="1" customHeight="1" spans="1:3">
      <c r="A315" s="26">
        <v>2040202</v>
      </c>
      <c r="B315" s="26" t="s">
        <v>807</v>
      </c>
      <c r="C315" s="69">
        <v>0</v>
      </c>
    </row>
    <row r="316" s="88" customFormat="1" ht="17.25" hidden="1" customHeight="1" spans="1:3">
      <c r="A316" s="26">
        <v>2040203</v>
      </c>
      <c r="B316" s="26" t="s">
        <v>808</v>
      </c>
      <c r="C316" s="69">
        <v>0</v>
      </c>
    </row>
    <row r="317" s="88" customFormat="1" ht="17.25" hidden="1" customHeight="1" spans="1:3">
      <c r="A317" s="26">
        <v>2040219</v>
      </c>
      <c r="B317" s="26" t="s">
        <v>847</v>
      </c>
      <c r="C317" s="69">
        <v>0</v>
      </c>
    </row>
    <row r="318" s="88" customFormat="1" ht="17.25" hidden="1" customHeight="1" spans="1:3">
      <c r="A318" s="26">
        <v>2040220</v>
      </c>
      <c r="B318" s="26" t="s">
        <v>999</v>
      </c>
      <c r="C318" s="69">
        <v>0</v>
      </c>
    </row>
    <row r="319" s="88" customFormat="1" ht="17.25" hidden="1" customHeight="1" spans="1:3">
      <c r="A319" s="26">
        <v>2040221</v>
      </c>
      <c r="B319" s="26" t="s">
        <v>1000</v>
      </c>
      <c r="C319" s="69">
        <v>0</v>
      </c>
    </row>
    <row r="320" s="88" customFormat="1" ht="17.25" hidden="1" customHeight="1" spans="1:3">
      <c r="A320" s="26">
        <v>2040222</v>
      </c>
      <c r="B320" s="26" t="s">
        <v>1001</v>
      </c>
      <c r="C320" s="69">
        <v>0</v>
      </c>
    </row>
    <row r="321" s="88" customFormat="1" ht="17.25" hidden="1" customHeight="1" spans="1:3">
      <c r="A321" s="26">
        <v>2040223</v>
      </c>
      <c r="B321" s="26" t="s">
        <v>1002</v>
      </c>
      <c r="C321" s="69">
        <v>0</v>
      </c>
    </row>
    <row r="322" s="88" customFormat="1" ht="17.25" hidden="1" customHeight="1" spans="1:3">
      <c r="A322" s="26">
        <v>2040250</v>
      </c>
      <c r="B322" s="26" t="s">
        <v>815</v>
      </c>
      <c r="C322" s="69">
        <v>0</v>
      </c>
    </row>
    <row r="323" s="88" customFormat="1" ht="17.25" hidden="1" customHeight="1" spans="1:3">
      <c r="A323" s="26">
        <v>2040299</v>
      </c>
      <c r="B323" s="26" t="s">
        <v>1003</v>
      </c>
      <c r="C323" s="69">
        <v>0</v>
      </c>
    </row>
    <row r="324" s="88" customFormat="1" ht="17.25" hidden="1" customHeight="1" spans="1:3">
      <c r="A324" s="26">
        <v>20403</v>
      </c>
      <c r="B324" s="117" t="s">
        <v>1004</v>
      </c>
      <c r="C324" s="28">
        <f>SUM(C325:C330)</f>
        <v>0</v>
      </c>
    </row>
    <row r="325" s="88" customFormat="1" ht="17.25" hidden="1" customHeight="1" spans="1:3">
      <c r="A325" s="26">
        <v>2040301</v>
      </c>
      <c r="B325" s="26" t="s">
        <v>806</v>
      </c>
      <c r="C325" s="69">
        <v>0</v>
      </c>
    </row>
    <row r="326" s="88" customFormat="1" ht="17.25" hidden="1" customHeight="1" spans="1:3">
      <c r="A326" s="26">
        <v>2040302</v>
      </c>
      <c r="B326" s="26" t="s">
        <v>807</v>
      </c>
      <c r="C326" s="69">
        <v>0</v>
      </c>
    </row>
    <row r="327" s="88" customFormat="1" ht="17.25" hidden="1" customHeight="1" spans="1:3">
      <c r="A327" s="26">
        <v>2040303</v>
      </c>
      <c r="B327" s="26" t="s">
        <v>808</v>
      </c>
      <c r="C327" s="69">
        <v>0</v>
      </c>
    </row>
    <row r="328" s="88" customFormat="1" ht="17.25" hidden="1" customHeight="1" spans="1:3">
      <c r="A328" s="26">
        <v>2040304</v>
      </c>
      <c r="B328" s="26" t="s">
        <v>1005</v>
      </c>
      <c r="C328" s="69">
        <v>0</v>
      </c>
    </row>
    <row r="329" s="88" customFormat="1" ht="17.25" hidden="1" customHeight="1" spans="1:3">
      <c r="A329" s="26">
        <v>2040350</v>
      </c>
      <c r="B329" s="26" t="s">
        <v>815</v>
      </c>
      <c r="C329" s="69">
        <v>0</v>
      </c>
    </row>
    <row r="330" s="88" customFormat="1" ht="17.25" hidden="1" customHeight="1" spans="1:3">
      <c r="A330" s="26">
        <v>2040399</v>
      </c>
      <c r="B330" s="26" t="s">
        <v>1006</v>
      </c>
      <c r="C330" s="69">
        <v>0</v>
      </c>
    </row>
    <row r="331" s="88" customFormat="1" ht="17.25" hidden="1" customHeight="1" spans="1:3">
      <c r="A331" s="26">
        <v>20404</v>
      </c>
      <c r="B331" s="117" t="s">
        <v>1007</v>
      </c>
      <c r="C331" s="28">
        <f>SUM(C332:C338)</f>
        <v>0</v>
      </c>
    </row>
    <row r="332" s="88" customFormat="1" ht="17.25" hidden="1" customHeight="1" spans="1:3">
      <c r="A332" s="26">
        <v>2040401</v>
      </c>
      <c r="B332" s="26" t="s">
        <v>806</v>
      </c>
      <c r="C332" s="69">
        <v>0</v>
      </c>
    </row>
    <row r="333" s="88" customFormat="1" ht="17.25" hidden="1" customHeight="1" spans="1:3">
      <c r="A333" s="26">
        <v>2040402</v>
      </c>
      <c r="B333" s="26" t="s">
        <v>807</v>
      </c>
      <c r="C333" s="69">
        <v>0</v>
      </c>
    </row>
    <row r="334" s="88" customFormat="1" ht="17.25" hidden="1" customHeight="1" spans="1:3">
      <c r="A334" s="26">
        <v>2040403</v>
      </c>
      <c r="B334" s="26" t="s">
        <v>808</v>
      </c>
      <c r="C334" s="69">
        <v>0</v>
      </c>
    </row>
    <row r="335" s="88" customFormat="1" ht="17.25" hidden="1" customHeight="1" spans="1:3">
      <c r="A335" s="26">
        <v>2040409</v>
      </c>
      <c r="B335" s="26" t="s">
        <v>1008</v>
      </c>
      <c r="C335" s="69">
        <v>0</v>
      </c>
    </row>
    <row r="336" s="88" customFormat="1" ht="17.25" hidden="1" customHeight="1" spans="1:3">
      <c r="A336" s="26">
        <v>2040410</v>
      </c>
      <c r="B336" s="26" t="s">
        <v>1009</v>
      </c>
      <c r="C336" s="69">
        <v>0</v>
      </c>
    </row>
    <row r="337" s="88" customFormat="1" ht="17.25" hidden="1" customHeight="1" spans="1:3">
      <c r="A337" s="26">
        <v>2040450</v>
      </c>
      <c r="B337" s="26" t="s">
        <v>815</v>
      </c>
      <c r="C337" s="69">
        <v>0</v>
      </c>
    </row>
    <row r="338" s="88" customFormat="1" ht="17.25" hidden="1" customHeight="1" spans="1:3">
      <c r="A338" s="26">
        <v>2040499</v>
      </c>
      <c r="B338" s="26" t="s">
        <v>1010</v>
      </c>
      <c r="C338" s="69">
        <v>0</v>
      </c>
    </row>
    <row r="339" s="88" customFormat="1" ht="17.25" hidden="1" customHeight="1" spans="1:3">
      <c r="A339" s="26">
        <v>20405</v>
      </c>
      <c r="B339" s="117" t="s">
        <v>1011</v>
      </c>
      <c r="C339" s="28">
        <f>SUM(C340:C347)</f>
        <v>0</v>
      </c>
    </row>
    <row r="340" s="88" customFormat="1" ht="17.25" hidden="1" customHeight="1" spans="1:3">
      <c r="A340" s="26">
        <v>2040501</v>
      </c>
      <c r="B340" s="26" t="s">
        <v>806</v>
      </c>
      <c r="C340" s="69">
        <v>0</v>
      </c>
    </row>
    <row r="341" s="88" customFormat="1" ht="17.25" hidden="1" customHeight="1" spans="1:3">
      <c r="A341" s="26">
        <v>2040502</v>
      </c>
      <c r="B341" s="26" t="s">
        <v>807</v>
      </c>
      <c r="C341" s="69">
        <v>0</v>
      </c>
    </row>
    <row r="342" s="88" customFormat="1" ht="17.25" hidden="1" customHeight="1" spans="1:3">
      <c r="A342" s="26">
        <v>2040503</v>
      </c>
      <c r="B342" s="26" t="s">
        <v>808</v>
      </c>
      <c r="C342" s="69">
        <v>0</v>
      </c>
    </row>
    <row r="343" s="88" customFormat="1" ht="17.25" hidden="1" customHeight="1" spans="1:3">
      <c r="A343" s="26">
        <v>2040504</v>
      </c>
      <c r="B343" s="26" t="s">
        <v>1012</v>
      </c>
      <c r="C343" s="69">
        <v>0</v>
      </c>
    </row>
    <row r="344" s="88" customFormat="1" ht="17.25" hidden="1" customHeight="1" spans="1:3">
      <c r="A344" s="26">
        <v>2040505</v>
      </c>
      <c r="B344" s="26" t="s">
        <v>1013</v>
      </c>
      <c r="C344" s="69">
        <v>0</v>
      </c>
    </row>
    <row r="345" s="88" customFormat="1" ht="17.25" hidden="1" customHeight="1" spans="1:3">
      <c r="A345" s="26">
        <v>2040506</v>
      </c>
      <c r="B345" s="26" t="s">
        <v>1014</v>
      </c>
      <c r="C345" s="69">
        <v>0</v>
      </c>
    </row>
    <row r="346" s="88" customFormat="1" ht="17.25" hidden="1" customHeight="1" spans="1:3">
      <c r="A346" s="26">
        <v>2040550</v>
      </c>
      <c r="B346" s="26" t="s">
        <v>815</v>
      </c>
      <c r="C346" s="69">
        <v>0</v>
      </c>
    </row>
    <row r="347" s="88" customFormat="1" ht="17.25" hidden="1" customHeight="1" spans="1:3">
      <c r="A347" s="26">
        <v>2040599</v>
      </c>
      <c r="B347" s="26" t="s">
        <v>1015</v>
      </c>
      <c r="C347" s="69">
        <v>0</v>
      </c>
    </row>
    <row r="348" s="88" customFormat="1" ht="17.25" hidden="1" customHeight="1" spans="1:3">
      <c r="A348" s="26">
        <v>20406</v>
      </c>
      <c r="B348" s="117" t="s">
        <v>1016</v>
      </c>
      <c r="C348" s="28">
        <f>SUM(C349:C363)</f>
        <v>0</v>
      </c>
    </row>
    <row r="349" s="88" customFormat="1" ht="17.25" hidden="1" customHeight="1" spans="1:3">
      <c r="A349" s="26">
        <v>2040601</v>
      </c>
      <c r="B349" s="26" t="s">
        <v>806</v>
      </c>
      <c r="C349" s="69">
        <v>0</v>
      </c>
    </row>
    <row r="350" s="88" customFormat="1" ht="17.25" hidden="1" customHeight="1" spans="1:3">
      <c r="A350" s="26">
        <v>2040602</v>
      </c>
      <c r="B350" s="26" t="s">
        <v>807</v>
      </c>
      <c r="C350" s="69">
        <v>0</v>
      </c>
    </row>
    <row r="351" s="88" customFormat="1" ht="17.25" hidden="1" customHeight="1" spans="1:3">
      <c r="A351" s="26">
        <v>2040603</v>
      </c>
      <c r="B351" s="26" t="s">
        <v>808</v>
      </c>
      <c r="C351" s="69">
        <v>0</v>
      </c>
    </row>
    <row r="352" s="88" customFormat="1" ht="17.25" hidden="1" customHeight="1" spans="1:3">
      <c r="A352" s="26">
        <v>2040604</v>
      </c>
      <c r="B352" s="26" t="s">
        <v>1017</v>
      </c>
      <c r="C352" s="69">
        <v>0</v>
      </c>
    </row>
    <row r="353" s="88" customFormat="1" ht="17.25" hidden="1" customHeight="1" spans="1:3">
      <c r="A353" s="26">
        <v>2040605</v>
      </c>
      <c r="B353" s="26" t="s">
        <v>1018</v>
      </c>
      <c r="C353" s="69">
        <v>0</v>
      </c>
    </row>
    <row r="354" s="88" customFormat="1" ht="17.25" hidden="1" customHeight="1" spans="1:3">
      <c r="A354" s="26">
        <v>2040606</v>
      </c>
      <c r="B354" s="26" t="s">
        <v>1019</v>
      </c>
      <c r="C354" s="69">
        <v>0</v>
      </c>
    </row>
    <row r="355" s="88" customFormat="1" ht="17.25" hidden="1" customHeight="1" spans="1:3">
      <c r="A355" s="26">
        <v>2040607</v>
      </c>
      <c r="B355" s="26" t="s">
        <v>1020</v>
      </c>
      <c r="C355" s="69">
        <v>0</v>
      </c>
    </row>
    <row r="356" s="88" customFormat="1" ht="17.25" hidden="1" customHeight="1" spans="1:3">
      <c r="A356" s="26">
        <v>2040608</v>
      </c>
      <c r="B356" s="26" t="s">
        <v>1021</v>
      </c>
      <c r="C356" s="69">
        <v>0</v>
      </c>
    </row>
    <row r="357" s="88" customFormat="1" ht="17.25" hidden="1" customHeight="1" spans="1:3">
      <c r="A357" s="26">
        <v>2040609</v>
      </c>
      <c r="B357" s="26" t="s">
        <v>1022</v>
      </c>
      <c r="C357" s="69">
        <v>0</v>
      </c>
    </row>
    <row r="358" s="88" customFormat="1" ht="17.25" hidden="1" customHeight="1" spans="1:3">
      <c r="A358" s="26">
        <v>2040610</v>
      </c>
      <c r="B358" s="26" t="s">
        <v>1023</v>
      </c>
      <c r="C358" s="69">
        <v>0</v>
      </c>
    </row>
    <row r="359" s="88" customFormat="1" ht="17.25" hidden="1" customHeight="1" spans="1:3">
      <c r="A359" s="26">
        <v>2040611</v>
      </c>
      <c r="B359" s="26" t="s">
        <v>1024</v>
      </c>
      <c r="C359" s="69">
        <v>0</v>
      </c>
    </row>
    <row r="360" s="88" customFormat="1" ht="17.25" hidden="1" customHeight="1" spans="1:3">
      <c r="A360" s="26">
        <v>2040612</v>
      </c>
      <c r="B360" s="26" t="s">
        <v>1025</v>
      </c>
      <c r="C360" s="69">
        <v>0</v>
      </c>
    </row>
    <row r="361" s="88" customFormat="1" ht="17.25" hidden="1" customHeight="1" spans="1:3">
      <c r="A361" s="26">
        <v>2040613</v>
      </c>
      <c r="B361" s="26" t="s">
        <v>847</v>
      </c>
      <c r="C361" s="69">
        <v>0</v>
      </c>
    </row>
    <row r="362" s="88" customFormat="1" ht="17.25" hidden="1" customHeight="1" spans="1:3">
      <c r="A362" s="26">
        <v>2040650</v>
      </c>
      <c r="B362" s="26" t="s">
        <v>815</v>
      </c>
      <c r="C362" s="69">
        <v>0</v>
      </c>
    </row>
    <row r="363" s="88" customFormat="1" ht="17.25" hidden="1" customHeight="1" spans="1:3">
      <c r="A363" s="26">
        <v>2040699</v>
      </c>
      <c r="B363" s="26" t="s">
        <v>1026</v>
      </c>
      <c r="C363" s="69">
        <v>0</v>
      </c>
    </row>
    <row r="364" s="88" customFormat="1" ht="17.25" hidden="1" customHeight="1" spans="1:3">
      <c r="A364" s="26">
        <v>20407</v>
      </c>
      <c r="B364" s="117" t="s">
        <v>1027</v>
      </c>
      <c r="C364" s="28">
        <f>SUM(C365:C373)</f>
        <v>0</v>
      </c>
    </row>
    <row r="365" s="88" customFormat="1" ht="17.25" hidden="1" customHeight="1" spans="1:3">
      <c r="A365" s="26">
        <v>2040701</v>
      </c>
      <c r="B365" s="26" t="s">
        <v>806</v>
      </c>
      <c r="C365" s="69">
        <v>0</v>
      </c>
    </row>
    <row r="366" s="88" customFormat="1" ht="17.25" hidden="1" customHeight="1" spans="1:3">
      <c r="A366" s="26">
        <v>2040702</v>
      </c>
      <c r="B366" s="26" t="s">
        <v>807</v>
      </c>
      <c r="C366" s="69">
        <v>0</v>
      </c>
    </row>
    <row r="367" s="88" customFormat="1" ht="17.25" hidden="1" customHeight="1" spans="1:3">
      <c r="A367" s="26">
        <v>2040703</v>
      </c>
      <c r="B367" s="26" t="s">
        <v>808</v>
      </c>
      <c r="C367" s="69">
        <v>0</v>
      </c>
    </row>
    <row r="368" s="88" customFormat="1" ht="17.25" hidden="1" customHeight="1" spans="1:3">
      <c r="A368" s="26">
        <v>2040704</v>
      </c>
      <c r="B368" s="26" t="s">
        <v>1028</v>
      </c>
      <c r="C368" s="69">
        <v>0</v>
      </c>
    </row>
    <row r="369" s="88" customFormat="1" ht="17.25" hidden="1" customHeight="1" spans="1:3">
      <c r="A369" s="26">
        <v>2040705</v>
      </c>
      <c r="B369" s="26" t="s">
        <v>1029</v>
      </c>
      <c r="C369" s="69">
        <v>0</v>
      </c>
    </row>
    <row r="370" s="88" customFormat="1" ht="17.25" hidden="1" customHeight="1" spans="1:3">
      <c r="A370" s="26">
        <v>2040706</v>
      </c>
      <c r="B370" s="26" t="s">
        <v>1030</v>
      </c>
      <c r="C370" s="69">
        <v>0</v>
      </c>
    </row>
    <row r="371" s="88" customFormat="1" ht="17.25" hidden="1" customHeight="1" spans="1:3">
      <c r="A371" s="26">
        <v>2040707</v>
      </c>
      <c r="B371" s="26" t="s">
        <v>847</v>
      </c>
      <c r="C371" s="69">
        <v>0</v>
      </c>
    </row>
    <row r="372" s="88" customFormat="1" ht="17.25" hidden="1" customHeight="1" spans="1:3">
      <c r="A372" s="26">
        <v>2040750</v>
      </c>
      <c r="B372" s="26" t="s">
        <v>815</v>
      </c>
      <c r="C372" s="69">
        <v>0</v>
      </c>
    </row>
    <row r="373" s="88" customFormat="1" ht="17.25" hidden="1" customHeight="1" spans="1:3">
      <c r="A373" s="26">
        <v>2040799</v>
      </c>
      <c r="B373" s="26" t="s">
        <v>1031</v>
      </c>
      <c r="C373" s="69">
        <v>0</v>
      </c>
    </row>
    <row r="374" s="88" customFormat="1" ht="17.25" hidden="1" customHeight="1" spans="1:3">
      <c r="A374" s="26">
        <v>20408</v>
      </c>
      <c r="B374" s="117" t="s">
        <v>1032</v>
      </c>
      <c r="C374" s="28">
        <f>SUM(C375:C383)</f>
        <v>0</v>
      </c>
    </row>
    <row r="375" s="88" customFormat="1" ht="17.25" hidden="1" customHeight="1" spans="1:3">
      <c r="A375" s="26">
        <v>2040801</v>
      </c>
      <c r="B375" s="26" t="s">
        <v>806</v>
      </c>
      <c r="C375" s="69">
        <v>0</v>
      </c>
    </row>
    <row r="376" s="88" customFormat="1" ht="17.25" hidden="1" customHeight="1" spans="1:3">
      <c r="A376" s="26">
        <v>2040802</v>
      </c>
      <c r="B376" s="26" t="s">
        <v>807</v>
      </c>
      <c r="C376" s="69">
        <v>0</v>
      </c>
    </row>
    <row r="377" s="88" customFormat="1" ht="17.25" hidden="1" customHeight="1" spans="1:3">
      <c r="A377" s="26">
        <v>2040803</v>
      </c>
      <c r="B377" s="26" t="s">
        <v>808</v>
      </c>
      <c r="C377" s="69">
        <v>0</v>
      </c>
    </row>
    <row r="378" s="88" customFormat="1" ht="17.25" hidden="1" customHeight="1" spans="1:3">
      <c r="A378" s="26">
        <v>2040804</v>
      </c>
      <c r="B378" s="26" t="s">
        <v>1033</v>
      </c>
      <c r="C378" s="69">
        <v>0</v>
      </c>
    </row>
    <row r="379" s="88" customFormat="1" ht="17.25" hidden="1" customHeight="1" spans="1:3">
      <c r="A379" s="26">
        <v>2040805</v>
      </c>
      <c r="B379" s="26" t="s">
        <v>1034</v>
      </c>
      <c r="C379" s="69">
        <v>0</v>
      </c>
    </row>
    <row r="380" s="88" customFormat="1" ht="17.25" hidden="1" customHeight="1" spans="1:3">
      <c r="A380" s="26">
        <v>2040806</v>
      </c>
      <c r="B380" s="26" t="s">
        <v>1035</v>
      </c>
      <c r="C380" s="69">
        <v>0</v>
      </c>
    </row>
    <row r="381" s="88" customFormat="1" ht="17.25" hidden="1" customHeight="1" spans="1:3">
      <c r="A381" s="26">
        <v>2040807</v>
      </c>
      <c r="B381" s="26" t="s">
        <v>847</v>
      </c>
      <c r="C381" s="69">
        <v>0</v>
      </c>
    </row>
    <row r="382" s="88" customFormat="1" ht="17.25" hidden="1" customHeight="1" spans="1:3">
      <c r="A382" s="26">
        <v>2040850</v>
      </c>
      <c r="B382" s="26" t="s">
        <v>815</v>
      </c>
      <c r="C382" s="69">
        <v>0</v>
      </c>
    </row>
    <row r="383" s="88" customFormat="1" ht="17.25" hidden="1" customHeight="1" spans="1:3">
      <c r="A383" s="26">
        <v>2040899</v>
      </c>
      <c r="B383" s="26" t="s">
        <v>1036</v>
      </c>
      <c r="C383" s="69">
        <v>0</v>
      </c>
    </row>
    <row r="384" s="88" customFormat="1" ht="17.25" hidden="1" customHeight="1" spans="1:3">
      <c r="A384" s="26">
        <v>20409</v>
      </c>
      <c r="B384" s="117" t="s">
        <v>1037</v>
      </c>
      <c r="C384" s="28">
        <f>SUM(C385:C391)</f>
        <v>0</v>
      </c>
    </row>
    <row r="385" s="88" customFormat="1" ht="17.25" hidden="1" customHeight="1" spans="1:3">
      <c r="A385" s="26">
        <v>2040901</v>
      </c>
      <c r="B385" s="26" t="s">
        <v>806</v>
      </c>
      <c r="C385" s="69">
        <v>0</v>
      </c>
    </row>
    <row r="386" s="88" customFormat="1" ht="17.25" hidden="1" customHeight="1" spans="1:3">
      <c r="A386" s="26">
        <v>2040902</v>
      </c>
      <c r="B386" s="26" t="s">
        <v>807</v>
      </c>
      <c r="C386" s="69">
        <v>0</v>
      </c>
    </row>
    <row r="387" s="88" customFormat="1" ht="17.25" hidden="1" customHeight="1" spans="1:3">
      <c r="A387" s="26">
        <v>2040903</v>
      </c>
      <c r="B387" s="26" t="s">
        <v>808</v>
      </c>
      <c r="C387" s="69">
        <v>0</v>
      </c>
    </row>
    <row r="388" s="88" customFormat="1" ht="17.25" hidden="1" customHeight="1" spans="1:3">
      <c r="A388" s="26">
        <v>2040904</v>
      </c>
      <c r="B388" s="26" t="s">
        <v>1038</v>
      </c>
      <c r="C388" s="69">
        <v>0</v>
      </c>
    </row>
    <row r="389" s="88" customFormat="1" ht="17.25" hidden="1" customHeight="1" spans="1:3">
      <c r="A389" s="26">
        <v>2040905</v>
      </c>
      <c r="B389" s="26" t="s">
        <v>1039</v>
      </c>
      <c r="C389" s="69">
        <v>0</v>
      </c>
    </row>
    <row r="390" s="88" customFormat="1" ht="17.25" hidden="1" customHeight="1" spans="1:3">
      <c r="A390" s="26">
        <v>2040950</v>
      </c>
      <c r="B390" s="26" t="s">
        <v>815</v>
      </c>
      <c r="C390" s="69">
        <v>0</v>
      </c>
    </row>
    <row r="391" s="88" customFormat="1" ht="17.25" hidden="1" customHeight="1" spans="1:3">
      <c r="A391" s="26">
        <v>2040999</v>
      </c>
      <c r="B391" s="26" t="s">
        <v>1040</v>
      </c>
      <c r="C391" s="69">
        <v>0</v>
      </c>
    </row>
    <row r="392" s="88" customFormat="1" ht="17.25" hidden="1" customHeight="1" spans="1:3">
      <c r="A392" s="26">
        <v>20410</v>
      </c>
      <c r="B392" s="117" t="s">
        <v>1041</v>
      </c>
      <c r="C392" s="28">
        <f>SUM(C393:C397)</f>
        <v>0</v>
      </c>
    </row>
    <row r="393" s="88" customFormat="1" ht="17.25" hidden="1" customHeight="1" spans="1:3">
      <c r="A393" s="26">
        <v>2041001</v>
      </c>
      <c r="B393" s="26" t="s">
        <v>806</v>
      </c>
      <c r="C393" s="69">
        <v>0</v>
      </c>
    </row>
    <row r="394" s="88" customFormat="1" ht="17.25" hidden="1" customHeight="1" spans="1:3">
      <c r="A394" s="26">
        <v>2041002</v>
      </c>
      <c r="B394" s="26" t="s">
        <v>807</v>
      </c>
      <c r="C394" s="69">
        <v>0</v>
      </c>
    </row>
    <row r="395" s="88" customFormat="1" ht="17.25" hidden="1" customHeight="1" spans="1:3">
      <c r="A395" s="26">
        <v>2041006</v>
      </c>
      <c r="B395" s="26" t="s">
        <v>847</v>
      </c>
      <c r="C395" s="69">
        <v>0</v>
      </c>
    </row>
    <row r="396" s="88" customFormat="1" ht="17.25" hidden="1" customHeight="1" spans="1:3">
      <c r="A396" s="26">
        <v>2041007</v>
      </c>
      <c r="B396" s="26" t="s">
        <v>1042</v>
      </c>
      <c r="C396" s="69">
        <v>0</v>
      </c>
    </row>
    <row r="397" s="88" customFormat="1" ht="17.25" hidden="1" customHeight="1" spans="1:3">
      <c r="A397" s="26">
        <v>2041099</v>
      </c>
      <c r="B397" s="26" t="s">
        <v>1043</v>
      </c>
      <c r="C397" s="69">
        <v>0</v>
      </c>
    </row>
    <row r="398" s="88" customFormat="1" ht="17.25" hidden="1" customHeight="1" spans="1:3">
      <c r="A398" s="26">
        <v>20499</v>
      </c>
      <c r="B398" s="117" t="s">
        <v>1044</v>
      </c>
      <c r="C398" s="28">
        <f>C399</f>
        <v>0</v>
      </c>
    </row>
    <row r="399" s="88" customFormat="1" ht="17.25" hidden="1" customHeight="1" spans="1:3">
      <c r="A399" s="26">
        <v>2049901</v>
      </c>
      <c r="B399" s="26" t="s">
        <v>1045</v>
      </c>
      <c r="C399" s="69">
        <v>0</v>
      </c>
    </row>
    <row r="400" s="88" customFormat="1" ht="17.25" customHeight="1" spans="1:3">
      <c r="A400" s="26">
        <v>205</v>
      </c>
      <c r="B400" s="117" t="s">
        <v>1046</v>
      </c>
      <c r="C400" s="28">
        <f>SUM(C401,C406,C415,C421,C427,C431,C435,C439,C445,C452)</f>
        <v>6735</v>
      </c>
    </row>
    <row r="401" s="88" customFormat="1" ht="17.25" hidden="1" customHeight="1" spans="1:3">
      <c r="A401" s="26">
        <v>20501</v>
      </c>
      <c r="B401" s="117" t="s">
        <v>1047</v>
      </c>
      <c r="C401" s="28">
        <f>SUM(C402:C405)</f>
        <v>0</v>
      </c>
    </row>
    <row r="402" s="88" customFormat="1" ht="17.25" hidden="1" customHeight="1" spans="1:3">
      <c r="A402" s="26">
        <v>2050101</v>
      </c>
      <c r="B402" s="26" t="s">
        <v>806</v>
      </c>
      <c r="C402" s="69">
        <v>0</v>
      </c>
    </row>
    <row r="403" s="88" customFormat="1" ht="17.25" hidden="1" customHeight="1" spans="1:3">
      <c r="A403" s="26">
        <v>2050102</v>
      </c>
      <c r="B403" s="26" t="s">
        <v>807</v>
      </c>
      <c r="C403" s="69">
        <v>0</v>
      </c>
    </row>
    <row r="404" s="88" customFormat="1" ht="17.25" hidden="1" customHeight="1" spans="1:3">
      <c r="A404" s="26">
        <v>2050103</v>
      </c>
      <c r="B404" s="26" t="s">
        <v>808</v>
      </c>
      <c r="C404" s="69">
        <v>0</v>
      </c>
    </row>
    <row r="405" s="88" customFormat="1" ht="17.25" hidden="1" customHeight="1" spans="1:3">
      <c r="A405" s="26">
        <v>2050199</v>
      </c>
      <c r="B405" s="26" t="s">
        <v>1048</v>
      </c>
      <c r="C405" s="69">
        <v>0</v>
      </c>
    </row>
    <row r="406" s="88" customFormat="1" ht="17.25" customHeight="1" spans="1:3">
      <c r="A406" s="26">
        <v>20502</v>
      </c>
      <c r="B406" s="117" t="s">
        <v>1049</v>
      </c>
      <c r="C406" s="28">
        <f>SUM(C407:C414)</f>
        <v>6735</v>
      </c>
    </row>
    <row r="407" s="88" customFormat="1" ht="17.25" customHeight="1" spans="1:3">
      <c r="A407" s="26">
        <v>2050201</v>
      </c>
      <c r="B407" s="26" t="s">
        <v>1050</v>
      </c>
      <c r="C407" s="69">
        <v>6735</v>
      </c>
    </row>
    <row r="408" s="88" customFormat="1" ht="17.25" hidden="1" customHeight="1" spans="1:3">
      <c r="A408" s="26">
        <v>2050202</v>
      </c>
      <c r="B408" s="26" t="s">
        <v>1051</v>
      </c>
      <c r="C408" s="69">
        <v>0</v>
      </c>
    </row>
    <row r="409" s="88" customFormat="1" ht="17.25" hidden="1" customHeight="1" spans="1:3">
      <c r="A409" s="26">
        <v>2050203</v>
      </c>
      <c r="B409" s="26" t="s">
        <v>1052</v>
      </c>
      <c r="C409" s="69">
        <v>0</v>
      </c>
    </row>
    <row r="410" s="88" customFormat="1" ht="17.25" hidden="1" customHeight="1" spans="1:3">
      <c r="A410" s="26">
        <v>2050204</v>
      </c>
      <c r="B410" s="26" t="s">
        <v>1053</v>
      </c>
      <c r="C410" s="69">
        <v>0</v>
      </c>
    </row>
    <row r="411" s="88" customFormat="1" ht="17.25" hidden="1" customHeight="1" spans="1:3">
      <c r="A411" s="26">
        <v>2050205</v>
      </c>
      <c r="B411" s="26" t="s">
        <v>1054</v>
      </c>
      <c r="C411" s="69">
        <v>0</v>
      </c>
    </row>
    <row r="412" s="88" customFormat="1" ht="17.25" hidden="1" customHeight="1" spans="1:3">
      <c r="A412" s="26">
        <v>2050206</v>
      </c>
      <c r="B412" s="26" t="s">
        <v>1055</v>
      </c>
      <c r="C412" s="69">
        <v>0</v>
      </c>
    </row>
    <row r="413" s="88" customFormat="1" ht="17.25" hidden="1" customHeight="1" spans="1:3">
      <c r="A413" s="26">
        <v>2050207</v>
      </c>
      <c r="B413" s="26" t="s">
        <v>1056</v>
      </c>
      <c r="C413" s="69">
        <v>0</v>
      </c>
    </row>
    <row r="414" s="88" customFormat="1" ht="17.25" hidden="1" customHeight="1" spans="1:3">
      <c r="A414" s="26">
        <v>2050299</v>
      </c>
      <c r="B414" s="26" t="s">
        <v>1057</v>
      </c>
      <c r="C414" s="69">
        <v>0</v>
      </c>
    </row>
    <row r="415" s="88" customFormat="1" ht="17.25" hidden="1" customHeight="1" spans="1:3">
      <c r="A415" s="26">
        <v>20503</v>
      </c>
      <c r="B415" s="117" t="s">
        <v>1058</v>
      </c>
      <c r="C415" s="28">
        <f>SUM(C416:C420)</f>
        <v>0</v>
      </c>
    </row>
    <row r="416" s="88" customFormat="1" ht="17.25" hidden="1" customHeight="1" spans="1:3">
      <c r="A416" s="26">
        <v>2050301</v>
      </c>
      <c r="B416" s="26" t="s">
        <v>1059</v>
      </c>
      <c r="C416" s="69">
        <v>0</v>
      </c>
    </row>
    <row r="417" s="88" customFormat="1" ht="17.25" hidden="1" customHeight="1" spans="1:3">
      <c r="A417" s="26">
        <v>2050302</v>
      </c>
      <c r="B417" s="26" t="s">
        <v>1060</v>
      </c>
      <c r="C417" s="69">
        <v>0</v>
      </c>
    </row>
    <row r="418" s="88" customFormat="1" ht="17.25" hidden="1" customHeight="1" spans="1:3">
      <c r="A418" s="26">
        <v>2050303</v>
      </c>
      <c r="B418" s="26" t="s">
        <v>1061</v>
      </c>
      <c r="C418" s="69">
        <v>0</v>
      </c>
    </row>
    <row r="419" s="88" customFormat="1" ht="17.25" hidden="1" customHeight="1" spans="1:3">
      <c r="A419" s="26">
        <v>2050305</v>
      </c>
      <c r="B419" s="26" t="s">
        <v>1062</v>
      </c>
      <c r="C419" s="69">
        <v>0</v>
      </c>
    </row>
    <row r="420" s="88" customFormat="1" ht="17.25" hidden="1" customHeight="1" spans="1:3">
      <c r="A420" s="26">
        <v>2050399</v>
      </c>
      <c r="B420" s="26" t="s">
        <v>1063</v>
      </c>
      <c r="C420" s="69">
        <v>0</v>
      </c>
    </row>
    <row r="421" s="88" customFormat="1" ht="17.25" hidden="1" customHeight="1" spans="1:3">
      <c r="A421" s="26">
        <v>20504</v>
      </c>
      <c r="B421" s="117" t="s">
        <v>1064</v>
      </c>
      <c r="C421" s="28">
        <f>SUM(C422:C426)</f>
        <v>0</v>
      </c>
    </row>
    <row r="422" s="88" customFormat="1" ht="17.25" hidden="1" customHeight="1" spans="1:3">
      <c r="A422" s="26">
        <v>2050401</v>
      </c>
      <c r="B422" s="26" t="s">
        <v>1065</v>
      </c>
      <c r="C422" s="69">
        <v>0</v>
      </c>
    </row>
    <row r="423" s="88" customFormat="1" ht="17.25" hidden="1" customHeight="1" spans="1:3">
      <c r="A423" s="26">
        <v>2050402</v>
      </c>
      <c r="B423" s="26" t="s">
        <v>1066</v>
      </c>
      <c r="C423" s="69">
        <v>0</v>
      </c>
    </row>
    <row r="424" s="88" customFormat="1" ht="17.25" hidden="1" customHeight="1" spans="1:3">
      <c r="A424" s="26">
        <v>2050403</v>
      </c>
      <c r="B424" s="26" t="s">
        <v>1067</v>
      </c>
      <c r="C424" s="69">
        <v>0</v>
      </c>
    </row>
    <row r="425" s="88" customFormat="1" ht="17.25" hidden="1" customHeight="1" spans="1:3">
      <c r="A425" s="26">
        <v>2050404</v>
      </c>
      <c r="B425" s="26" t="s">
        <v>1068</v>
      </c>
      <c r="C425" s="69">
        <v>0</v>
      </c>
    </row>
    <row r="426" s="88" customFormat="1" ht="17.25" hidden="1" customHeight="1" spans="1:3">
      <c r="A426" s="26">
        <v>2050499</v>
      </c>
      <c r="B426" s="26" t="s">
        <v>1069</v>
      </c>
      <c r="C426" s="69">
        <v>0</v>
      </c>
    </row>
    <row r="427" s="88" customFormat="1" ht="17.25" hidden="1" customHeight="1" spans="1:3">
      <c r="A427" s="26">
        <v>20505</v>
      </c>
      <c r="B427" s="117" t="s">
        <v>1070</v>
      </c>
      <c r="C427" s="28">
        <f>SUM(C428:C430)</f>
        <v>0</v>
      </c>
    </row>
    <row r="428" s="88" customFormat="1" ht="17.25" hidden="1" customHeight="1" spans="1:3">
      <c r="A428" s="26">
        <v>2050501</v>
      </c>
      <c r="B428" s="26" t="s">
        <v>1071</v>
      </c>
      <c r="C428" s="69">
        <v>0</v>
      </c>
    </row>
    <row r="429" s="88" customFormat="1" ht="17.25" hidden="1" customHeight="1" spans="1:3">
      <c r="A429" s="26">
        <v>2050502</v>
      </c>
      <c r="B429" s="26" t="s">
        <v>1072</v>
      </c>
      <c r="C429" s="69">
        <v>0</v>
      </c>
    </row>
    <row r="430" s="88" customFormat="1" ht="17.25" hidden="1" customHeight="1" spans="1:3">
      <c r="A430" s="26">
        <v>2050599</v>
      </c>
      <c r="B430" s="26" t="s">
        <v>1073</v>
      </c>
      <c r="C430" s="69">
        <v>0</v>
      </c>
    </row>
    <row r="431" s="88" customFormat="1" ht="17.25" hidden="1" customHeight="1" spans="1:3">
      <c r="A431" s="26">
        <v>20506</v>
      </c>
      <c r="B431" s="117" t="s">
        <v>1074</v>
      </c>
      <c r="C431" s="28">
        <f>SUM(C432:C434)</f>
        <v>0</v>
      </c>
    </row>
    <row r="432" s="88" customFormat="1" ht="17.25" hidden="1" customHeight="1" spans="1:3">
      <c r="A432" s="26">
        <v>2050601</v>
      </c>
      <c r="B432" s="26" t="s">
        <v>1075</v>
      </c>
      <c r="C432" s="69">
        <v>0</v>
      </c>
    </row>
    <row r="433" s="88" customFormat="1" ht="17.25" hidden="1" customHeight="1" spans="1:3">
      <c r="A433" s="26">
        <v>2050602</v>
      </c>
      <c r="B433" s="26" t="s">
        <v>1076</v>
      </c>
      <c r="C433" s="69">
        <v>0</v>
      </c>
    </row>
    <row r="434" s="88" customFormat="1" ht="17.25" hidden="1" customHeight="1" spans="1:3">
      <c r="A434" s="26">
        <v>2050699</v>
      </c>
      <c r="B434" s="26" t="s">
        <v>1077</v>
      </c>
      <c r="C434" s="69">
        <v>0</v>
      </c>
    </row>
    <row r="435" s="88" customFormat="1" ht="17.25" hidden="1" customHeight="1" spans="1:3">
      <c r="A435" s="26">
        <v>20507</v>
      </c>
      <c r="B435" s="117" t="s">
        <v>1078</v>
      </c>
      <c r="C435" s="28">
        <f>SUM(C436:C438)</f>
        <v>0</v>
      </c>
    </row>
    <row r="436" s="88" customFormat="1" ht="17.25" hidden="1" customHeight="1" spans="1:3">
      <c r="A436" s="26">
        <v>2050701</v>
      </c>
      <c r="B436" s="26" t="s">
        <v>1079</v>
      </c>
      <c r="C436" s="69">
        <v>0</v>
      </c>
    </row>
    <row r="437" s="88" customFormat="1" ht="17.25" hidden="1" customHeight="1" spans="1:3">
      <c r="A437" s="26">
        <v>2050702</v>
      </c>
      <c r="B437" s="26" t="s">
        <v>1080</v>
      </c>
      <c r="C437" s="69">
        <v>0</v>
      </c>
    </row>
    <row r="438" s="88" customFormat="1" ht="17.25" hidden="1" customHeight="1" spans="1:3">
      <c r="A438" s="26">
        <v>2050799</v>
      </c>
      <c r="B438" s="26" t="s">
        <v>1081</v>
      </c>
      <c r="C438" s="69">
        <v>0</v>
      </c>
    </row>
    <row r="439" s="88" customFormat="1" ht="17.25" hidden="1" customHeight="1" spans="1:3">
      <c r="A439" s="26">
        <v>20508</v>
      </c>
      <c r="B439" s="117" t="s">
        <v>1082</v>
      </c>
      <c r="C439" s="28">
        <f>SUM(C440:C444)</f>
        <v>0</v>
      </c>
    </row>
    <row r="440" s="88" customFormat="1" ht="17.25" hidden="1" customHeight="1" spans="1:3">
      <c r="A440" s="26">
        <v>2050801</v>
      </c>
      <c r="B440" s="26" t="s">
        <v>1083</v>
      </c>
      <c r="C440" s="69">
        <v>0</v>
      </c>
    </row>
    <row r="441" s="88" customFormat="1" ht="17.25" hidden="1" customHeight="1" spans="1:3">
      <c r="A441" s="26">
        <v>2050802</v>
      </c>
      <c r="B441" s="26" t="s">
        <v>1084</v>
      </c>
      <c r="C441" s="69">
        <v>0</v>
      </c>
    </row>
    <row r="442" s="88" customFormat="1" ht="17.25" hidden="1" customHeight="1" spans="1:3">
      <c r="A442" s="26">
        <v>2050803</v>
      </c>
      <c r="B442" s="26" t="s">
        <v>1085</v>
      </c>
      <c r="C442" s="69">
        <v>0</v>
      </c>
    </row>
    <row r="443" s="88" customFormat="1" ht="17.25" hidden="1" customHeight="1" spans="1:3">
      <c r="A443" s="26">
        <v>2050804</v>
      </c>
      <c r="B443" s="26" t="s">
        <v>1086</v>
      </c>
      <c r="C443" s="69">
        <v>0</v>
      </c>
    </row>
    <row r="444" s="88" customFormat="1" ht="17.25" hidden="1" customHeight="1" spans="1:3">
      <c r="A444" s="26">
        <v>2050899</v>
      </c>
      <c r="B444" s="26" t="s">
        <v>1087</v>
      </c>
      <c r="C444" s="69">
        <v>0</v>
      </c>
    </row>
    <row r="445" s="88" customFormat="1" ht="17.25" hidden="1" customHeight="1" spans="1:3">
      <c r="A445" s="26">
        <v>20509</v>
      </c>
      <c r="B445" s="117" t="s">
        <v>1088</v>
      </c>
      <c r="C445" s="28">
        <f>SUM(C446:C451)</f>
        <v>0</v>
      </c>
    </row>
    <row r="446" s="88" customFormat="1" ht="17.25" hidden="1" customHeight="1" spans="1:3">
      <c r="A446" s="26">
        <v>2050901</v>
      </c>
      <c r="B446" s="26" t="s">
        <v>1089</v>
      </c>
      <c r="C446" s="69">
        <v>0</v>
      </c>
    </row>
    <row r="447" s="88" customFormat="1" ht="17.25" hidden="1" customHeight="1" spans="1:3">
      <c r="A447" s="26">
        <v>2050902</v>
      </c>
      <c r="B447" s="26" t="s">
        <v>1090</v>
      </c>
      <c r="C447" s="69">
        <v>0</v>
      </c>
    </row>
    <row r="448" s="88" customFormat="1" ht="17.25" hidden="1" customHeight="1" spans="1:3">
      <c r="A448" s="26">
        <v>2050903</v>
      </c>
      <c r="B448" s="26" t="s">
        <v>1091</v>
      </c>
      <c r="C448" s="69">
        <v>0</v>
      </c>
    </row>
    <row r="449" s="88" customFormat="1" ht="17.25" hidden="1" customHeight="1" spans="1:3">
      <c r="A449" s="26">
        <v>2050904</v>
      </c>
      <c r="B449" s="26" t="s">
        <v>1092</v>
      </c>
      <c r="C449" s="69">
        <v>0</v>
      </c>
    </row>
    <row r="450" s="88" customFormat="1" ht="17.25" hidden="1" customHeight="1" spans="1:3">
      <c r="A450" s="26">
        <v>2050905</v>
      </c>
      <c r="B450" s="26" t="s">
        <v>1093</v>
      </c>
      <c r="C450" s="69">
        <v>0</v>
      </c>
    </row>
    <row r="451" s="88" customFormat="1" ht="17.25" hidden="1" customHeight="1" spans="1:3">
      <c r="A451" s="26">
        <v>2050999</v>
      </c>
      <c r="B451" s="26" t="s">
        <v>1094</v>
      </c>
      <c r="C451" s="69">
        <v>0</v>
      </c>
    </row>
    <row r="452" s="88" customFormat="1" ht="17.25" hidden="1" customHeight="1" spans="1:3">
      <c r="A452" s="26">
        <v>20599</v>
      </c>
      <c r="B452" s="117" t="s">
        <v>1095</v>
      </c>
      <c r="C452" s="28">
        <f>C453</f>
        <v>0</v>
      </c>
    </row>
    <row r="453" s="88" customFormat="1" ht="17.25" hidden="1" customHeight="1" spans="1:3">
      <c r="A453" s="26">
        <v>2059999</v>
      </c>
      <c r="B453" s="26" t="s">
        <v>1096</v>
      </c>
      <c r="C453" s="69">
        <v>0</v>
      </c>
    </row>
    <row r="454" s="88" customFormat="1" ht="17.25" customHeight="1" spans="1:3">
      <c r="A454" s="26">
        <v>206</v>
      </c>
      <c r="B454" s="117" t="s">
        <v>1097</v>
      </c>
      <c r="C454" s="28">
        <f>SUM(C455,C460,C468,C474,C478,C483,C488,C495,C499,C503)</f>
        <v>110</v>
      </c>
    </row>
    <row r="455" s="88" customFormat="1" ht="17.25" hidden="1" customHeight="1" spans="1:3">
      <c r="A455" s="26">
        <v>20601</v>
      </c>
      <c r="B455" s="117" t="s">
        <v>1098</v>
      </c>
      <c r="C455" s="28">
        <f>SUM(C456:C459)</f>
        <v>0</v>
      </c>
    </row>
    <row r="456" s="88" customFormat="1" ht="17.25" hidden="1" customHeight="1" spans="1:3">
      <c r="A456" s="26">
        <v>2060101</v>
      </c>
      <c r="B456" s="26" t="s">
        <v>806</v>
      </c>
      <c r="C456" s="69">
        <v>0</v>
      </c>
    </row>
    <row r="457" s="88" customFormat="1" ht="17.25" hidden="1" customHeight="1" spans="1:3">
      <c r="A457" s="26">
        <v>2060102</v>
      </c>
      <c r="B457" s="26" t="s">
        <v>807</v>
      </c>
      <c r="C457" s="69">
        <v>0</v>
      </c>
    </row>
    <row r="458" s="88" customFormat="1" ht="17.25" hidden="1" customHeight="1" spans="1:3">
      <c r="A458" s="26">
        <v>2060103</v>
      </c>
      <c r="B458" s="26" t="s">
        <v>808</v>
      </c>
      <c r="C458" s="69">
        <v>0</v>
      </c>
    </row>
    <row r="459" s="88" customFormat="1" ht="17.25" hidden="1" customHeight="1" spans="1:3">
      <c r="A459" s="26">
        <v>2060199</v>
      </c>
      <c r="B459" s="26" t="s">
        <v>1099</v>
      </c>
      <c r="C459" s="69">
        <v>0</v>
      </c>
    </row>
    <row r="460" s="88" customFormat="1" ht="17.25" hidden="1" customHeight="1" spans="1:3">
      <c r="A460" s="26">
        <v>20602</v>
      </c>
      <c r="B460" s="117" t="s">
        <v>1100</v>
      </c>
      <c r="C460" s="28">
        <f>SUM(C461:C467)</f>
        <v>0</v>
      </c>
    </row>
    <row r="461" s="88" customFormat="1" ht="17.25" hidden="1" customHeight="1" spans="1:3">
      <c r="A461" s="26">
        <v>2060201</v>
      </c>
      <c r="B461" s="26" t="s">
        <v>1101</v>
      </c>
      <c r="C461" s="69">
        <v>0</v>
      </c>
    </row>
    <row r="462" s="88" customFormat="1" ht="17.25" hidden="1" customHeight="1" spans="1:3">
      <c r="A462" s="26">
        <v>2060203</v>
      </c>
      <c r="B462" s="26" t="s">
        <v>1102</v>
      </c>
      <c r="C462" s="69">
        <v>0</v>
      </c>
    </row>
    <row r="463" s="88" customFormat="1" ht="17.25" hidden="1" customHeight="1" spans="1:3">
      <c r="A463" s="26">
        <v>2060204</v>
      </c>
      <c r="B463" s="26" t="s">
        <v>1103</v>
      </c>
      <c r="C463" s="69">
        <v>0</v>
      </c>
    </row>
    <row r="464" s="88" customFormat="1" ht="17.25" hidden="1" customHeight="1" spans="1:3">
      <c r="A464" s="26">
        <v>2060205</v>
      </c>
      <c r="B464" s="26" t="s">
        <v>1104</v>
      </c>
      <c r="C464" s="69">
        <v>0</v>
      </c>
    </row>
    <row r="465" s="88" customFormat="1" ht="17.25" hidden="1" customHeight="1" spans="1:3">
      <c r="A465" s="26">
        <v>2060206</v>
      </c>
      <c r="B465" s="26" t="s">
        <v>1105</v>
      </c>
      <c r="C465" s="69">
        <v>0</v>
      </c>
    </row>
    <row r="466" s="88" customFormat="1" ht="17.25" hidden="1" customHeight="1" spans="1:3">
      <c r="A466" s="26">
        <v>2060207</v>
      </c>
      <c r="B466" s="26" t="s">
        <v>1106</v>
      </c>
      <c r="C466" s="69">
        <v>0</v>
      </c>
    </row>
    <row r="467" s="88" customFormat="1" ht="17.25" hidden="1" customHeight="1" spans="1:3">
      <c r="A467" s="26">
        <v>2060299</v>
      </c>
      <c r="B467" s="26" t="s">
        <v>1107</v>
      </c>
      <c r="C467" s="69">
        <v>0</v>
      </c>
    </row>
    <row r="468" s="88" customFormat="1" ht="17.25" customHeight="1" spans="1:3">
      <c r="A468" s="26">
        <v>20603</v>
      </c>
      <c r="B468" s="117" t="s">
        <v>1108</v>
      </c>
      <c r="C468" s="28">
        <f>SUM(C469:C473)</f>
        <v>20</v>
      </c>
    </row>
    <row r="469" s="88" customFormat="1" ht="17.25" hidden="1" customHeight="1" spans="1:3">
      <c r="A469" s="26">
        <v>2060301</v>
      </c>
      <c r="B469" s="26" t="s">
        <v>1101</v>
      </c>
      <c r="C469" s="69">
        <v>0</v>
      </c>
    </row>
    <row r="470" s="88" customFormat="1" ht="17.25" customHeight="1" spans="1:3">
      <c r="A470" s="26">
        <v>2060302</v>
      </c>
      <c r="B470" s="26" t="s">
        <v>1109</v>
      </c>
      <c r="C470" s="69">
        <v>20</v>
      </c>
    </row>
    <row r="471" s="88" customFormat="1" ht="17.25" hidden="1" customHeight="1" spans="1:3">
      <c r="A471" s="26">
        <v>2060303</v>
      </c>
      <c r="B471" s="26" t="s">
        <v>1110</v>
      </c>
      <c r="C471" s="69">
        <v>0</v>
      </c>
    </row>
    <row r="472" s="88" customFormat="1" ht="17.25" hidden="1" customHeight="1" spans="1:3">
      <c r="A472" s="26">
        <v>2060304</v>
      </c>
      <c r="B472" s="26" t="s">
        <v>1111</v>
      </c>
      <c r="C472" s="69">
        <v>0</v>
      </c>
    </row>
    <row r="473" s="88" customFormat="1" ht="17.25" hidden="1" customHeight="1" spans="1:3">
      <c r="A473" s="26">
        <v>2060399</v>
      </c>
      <c r="B473" s="26" t="s">
        <v>1112</v>
      </c>
      <c r="C473" s="69">
        <v>0</v>
      </c>
    </row>
    <row r="474" s="88" customFormat="1" ht="17.25" customHeight="1" spans="1:3">
      <c r="A474" s="26">
        <v>20604</v>
      </c>
      <c r="B474" s="117" t="s">
        <v>1113</v>
      </c>
      <c r="C474" s="28">
        <f>SUM(C475:C477)</f>
        <v>90</v>
      </c>
    </row>
    <row r="475" s="88" customFormat="1" ht="17.25" hidden="1" customHeight="1" spans="1:3">
      <c r="A475" s="26">
        <v>2060401</v>
      </c>
      <c r="B475" s="26" t="s">
        <v>1101</v>
      </c>
      <c r="C475" s="69">
        <v>0</v>
      </c>
    </row>
    <row r="476" s="88" customFormat="1" ht="17.25" hidden="1" customHeight="1" spans="1:3">
      <c r="A476" s="26">
        <v>2060404</v>
      </c>
      <c r="B476" s="26" t="s">
        <v>1114</v>
      </c>
      <c r="C476" s="69">
        <v>0</v>
      </c>
    </row>
    <row r="477" s="88" customFormat="1" ht="17.25" customHeight="1" spans="1:3">
      <c r="A477" s="26">
        <v>2060499</v>
      </c>
      <c r="B477" s="26" t="s">
        <v>1115</v>
      </c>
      <c r="C477" s="69">
        <v>90</v>
      </c>
    </row>
    <row r="478" s="88" customFormat="1" ht="17.25" hidden="1" customHeight="1" spans="1:3">
      <c r="A478" s="26">
        <v>20605</v>
      </c>
      <c r="B478" s="117" t="s">
        <v>1116</v>
      </c>
      <c r="C478" s="28">
        <f>SUM(C479:C482)</f>
        <v>0</v>
      </c>
    </row>
    <row r="479" s="88" customFormat="1" ht="17.25" hidden="1" customHeight="1" spans="1:3">
      <c r="A479" s="26">
        <v>2060501</v>
      </c>
      <c r="B479" s="26" t="s">
        <v>1101</v>
      </c>
      <c r="C479" s="69">
        <v>0</v>
      </c>
    </row>
    <row r="480" s="88" customFormat="1" ht="17.25" hidden="1" customHeight="1" spans="1:3">
      <c r="A480" s="26">
        <v>2060502</v>
      </c>
      <c r="B480" s="26" t="s">
        <v>1117</v>
      </c>
      <c r="C480" s="69">
        <v>0</v>
      </c>
    </row>
    <row r="481" s="88" customFormat="1" ht="17.25" hidden="1" customHeight="1" spans="1:3">
      <c r="A481" s="26">
        <v>2060503</v>
      </c>
      <c r="B481" s="26" t="s">
        <v>1118</v>
      </c>
      <c r="C481" s="69">
        <v>0</v>
      </c>
    </row>
    <row r="482" s="88" customFormat="1" ht="17.25" hidden="1" customHeight="1" spans="1:3">
      <c r="A482" s="26">
        <v>2060599</v>
      </c>
      <c r="B482" s="26" t="s">
        <v>1119</v>
      </c>
      <c r="C482" s="69">
        <v>0</v>
      </c>
    </row>
    <row r="483" s="88" customFormat="1" ht="17.25" hidden="1" customHeight="1" spans="1:3">
      <c r="A483" s="26">
        <v>20606</v>
      </c>
      <c r="B483" s="117" t="s">
        <v>1120</v>
      </c>
      <c r="C483" s="28">
        <f>SUM(C484:C487)</f>
        <v>0</v>
      </c>
    </row>
    <row r="484" s="88" customFormat="1" ht="17.25" hidden="1" customHeight="1" spans="1:3">
      <c r="A484" s="26">
        <v>2060601</v>
      </c>
      <c r="B484" s="26" t="s">
        <v>1121</v>
      </c>
      <c r="C484" s="69">
        <v>0</v>
      </c>
    </row>
    <row r="485" s="88" customFormat="1" ht="17.25" hidden="1" customHeight="1" spans="1:3">
      <c r="A485" s="26">
        <v>2060602</v>
      </c>
      <c r="B485" s="26" t="s">
        <v>1122</v>
      </c>
      <c r="C485" s="69">
        <v>0</v>
      </c>
    </row>
    <row r="486" s="88" customFormat="1" ht="17.25" hidden="1" customHeight="1" spans="1:3">
      <c r="A486" s="26">
        <v>2060603</v>
      </c>
      <c r="B486" s="26" t="s">
        <v>1123</v>
      </c>
      <c r="C486" s="69">
        <v>0</v>
      </c>
    </row>
    <row r="487" s="88" customFormat="1" ht="17.25" hidden="1" customHeight="1" spans="1:3">
      <c r="A487" s="26">
        <v>2060699</v>
      </c>
      <c r="B487" s="26" t="s">
        <v>1124</v>
      </c>
      <c r="C487" s="69">
        <v>0</v>
      </c>
    </row>
    <row r="488" s="88" customFormat="1" ht="17.25" hidden="1" customHeight="1" spans="1:3">
      <c r="A488" s="26">
        <v>20607</v>
      </c>
      <c r="B488" s="117" t="s">
        <v>1125</v>
      </c>
      <c r="C488" s="28">
        <f>SUM(C489:C494)</f>
        <v>0</v>
      </c>
    </row>
    <row r="489" s="88" customFormat="1" ht="17.25" hidden="1" customHeight="1" spans="1:3">
      <c r="A489" s="26">
        <v>2060701</v>
      </c>
      <c r="B489" s="26" t="s">
        <v>1101</v>
      </c>
      <c r="C489" s="69">
        <v>0</v>
      </c>
    </row>
    <row r="490" s="88" customFormat="1" ht="17.25" hidden="1" customHeight="1" spans="1:3">
      <c r="A490" s="26">
        <v>2060702</v>
      </c>
      <c r="B490" s="26" t="s">
        <v>1126</v>
      </c>
      <c r="C490" s="69">
        <v>0</v>
      </c>
    </row>
    <row r="491" s="88" customFormat="1" ht="17.25" hidden="1" customHeight="1" spans="1:3">
      <c r="A491" s="26">
        <v>2060703</v>
      </c>
      <c r="B491" s="26" t="s">
        <v>1127</v>
      </c>
      <c r="C491" s="69">
        <v>0</v>
      </c>
    </row>
    <row r="492" s="88" customFormat="1" ht="17.25" hidden="1" customHeight="1" spans="1:3">
      <c r="A492" s="26">
        <v>2060704</v>
      </c>
      <c r="B492" s="26" t="s">
        <v>1128</v>
      </c>
      <c r="C492" s="69">
        <v>0</v>
      </c>
    </row>
    <row r="493" s="88" customFormat="1" ht="17.25" hidden="1" customHeight="1" spans="1:3">
      <c r="A493" s="26">
        <v>2060705</v>
      </c>
      <c r="B493" s="26" t="s">
        <v>1129</v>
      </c>
      <c r="C493" s="69">
        <v>0</v>
      </c>
    </row>
    <row r="494" s="88" customFormat="1" ht="17.25" hidden="1" customHeight="1" spans="1:3">
      <c r="A494" s="26">
        <v>2060799</v>
      </c>
      <c r="B494" s="26" t="s">
        <v>1130</v>
      </c>
      <c r="C494" s="69">
        <v>0</v>
      </c>
    </row>
    <row r="495" s="88" customFormat="1" ht="17.25" hidden="1" customHeight="1" spans="1:3">
      <c r="A495" s="26">
        <v>20608</v>
      </c>
      <c r="B495" s="117" t="s">
        <v>1131</v>
      </c>
      <c r="C495" s="28">
        <f>SUM(C496:C498)</f>
        <v>0</v>
      </c>
    </row>
    <row r="496" s="88" customFormat="1" ht="17.25" hidden="1" customHeight="1" spans="1:3">
      <c r="A496" s="26">
        <v>2060801</v>
      </c>
      <c r="B496" s="26" t="s">
        <v>1132</v>
      </c>
      <c r="C496" s="69">
        <v>0</v>
      </c>
    </row>
    <row r="497" s="88" customFormat="1" ht="17.25" hidden="1" customHeight="1" spans="1:3">
      <c r="A497" s="26">
        <v>2060802</v>
      </c>
      <c r="B497" s="26" t="s">
        <v>1133</v>
      </c>
      <c r="C497" s="69">
        <v>0</v>
      </c>
    </row>
    <row r="498" s="88" customFormat="1" ht="17.25" hidden="1" customHeight="1" spans="1:3">
      <c r="A498" s="26">
        <v>2060899</v>
      </c>
      <c r="B498" s="26" t="s">
        <v>1134</v>
      </c>
      <c r="C498" s="69">
        <v>0</v>
      </c>
    </row>
    <row r="499" s="88" customFormat="1" ht="17.25" hidden="1" customHeight="1" spans="1:3">
      <c r="A499" s="26">
        <v>20609</v>
      </c>
      <c r="B499" s="117" t="s">
        <v>1135</v>
      </c>
      <c r="C499" s="28">
        <f>SUM(C500:C502)</f>
        <v>0</v>
      </c>
    </row>
    <row r="500" s="88" customFormat="1" ht="17.25" hidden="1" customHeight="1" spans="1:3">
      <c r="A500" s="26">
        <v>2060901</v>
      </c>
      <c r="B500" s="26" t="s">
        <v>1136</v>
      </c>
      <c r="C500" s="69">
        <v>0</v>
      </c>
    </row>
    <row r="501" s="88" customFormat="1" ht="17.25" hidden="1" customHeight="1" spans="1:3">
      <c r="A501" s="26">
        <v>2060902</v>
      </c>
      <c r="B501" s="26" t="s">
        <v>1137</v>
      </c>
      <c r="C501" s="69">
        <v>0</v>
      </c>
    </row>
    <row r="502" s="88" customFormat="1" ht="17.25" hidden="1" customHeight="1" spans="1:3">
      <c r="A502" s="26">
        <v>2060999</v>
      </c>
      <c r="B502" s="26" t="s">
        <v>1138</v>
      </c>
      <c r="C502" s="69">
        <v>0</v>
      </c>
    </row>
    <row r="503" s="88" customFormat="1" ht="17.25" hidden="1" customHeight="1" spans="1:3">
      <c r="A503" s="26">
        <v>20699</v>
      </c>
      <c r="B503" s="117" t="s">
        <v>1139</v>
      </c>
      <c r="C503" s="28">
        <f>SUM(C504:C507)</f>
        <v>0</v>
      </c>
    </row>
    <row r="504" s="88" customFormat="1" ht="17.25" hidden="1" customHeight="1" spans="1:3">
      <c r="A504" s="26">
        <v>2069901</v>
      </c>
      <c r="B504" s="26" t="s">
        <v>1140</v>
      </c>
      <c r="C504" s="69">
        <v>0</v>
      </c>
    </row>
    <row r="505" s="88" customFormat="1" ht="17.25" hidden="1" customHeight="1" spans="1:3">
      <c r="A505" s="26">
        <v>2069902</v>
      </c>
      <c r="B505" s="26" t="s">
        <v>1141</v>
      </c>
      <c r="C505" s="69">
        <v>0</v>
      </c>
    </row>
    <row r="506" s="88" customFormat="1" ht="17.25" hidden="1" customHeight="1" spans="1:3">
      <c r="A506" s="26">
        <v>2069903</v>
      </c>
      <c r="B506" s="26" t="s">
        <v>1142</v>
      </c>
      <c r="C506" s="69">
        <v>0</v>
      </c>
    </row>
    <row r="507" s="88" customFormat="1" ht="17.25" hidden="1" customHeight="1" spans="1:3">
      <c r="A507" s="26">
        <v>2069999</v>
      </c>
      <c r="B507" s="26" t="s">
        <v>1143</v>
      </c>
      <c r="C507" s="69">
        <v>0</v>
      </c>
    </row>
    <row r="508" s="88" customFormat="1" ht="17.25" hidden="1" customHeight="1" spans="1:3">
      <c r="A508" s="26">
        <v>207</v>
      </c>
      <c r="B508" s="117" t="s">
        <v>1144</v>
      </c>
      <c r="C508" s="28">
        <f>SUM(C509,C525,C533,C544,C553,C561)</f>
        <v>0</v>
      </c>
    </row>
    <row r="509" s="88" customFormat="1" ht="17.25" hidden="1" customHeight="1" spans="1:3">
      <c r="A509" s="26">
        <v>20701</v>
      </c>
      <c r="B509" s="117" t="s">
        <v>1145</v>
      </c>
      <c r="C509" s="28">
        <f>SUM(C510:C524)</f>
        <v>0</v>
      </c>
    </row>
    <row r="510" s="88" customFormat="1" ht="17.25" hidden="1" customHeight="1" spans="1:3">
      <c r="A510" s="26">
        <v>2070101</v>
      </c>
      <c r="B510" s="26" t="s">
        <v>806</v>
      </c>
      <c r="C510" s="69">
        <v>0</v>
      </c>
    </row>
    <row r="511" s="88" customFormat="1" ht="17.25" hidden="1" customHeight="1" spans="1:3">
      <c r="A511" s="26">
        <v>2070102</v>
      </c>
      <c r="B511" s="26" t="s">
        <v>807</v>
      </c>
      <c r="C511" s="69">
        <v>0</v>
      </c>
    </row>
    <row r="512" s="88" customFormat="1" ht="17.25" hidden="1" customHeight="1" spans="1:3">
      <c r="A512" s="26">
        <v>2070103</v>
      </c>
      <c r="B512" s="26" t="s">
        <v>808</v>
      </c>
      <c r="C512" s="69">
        <v>0</v>
      </c>
    </row>
    <row r="513" s="88" customFormat="1" ht="17.25" hidden="1" customHeight="1" spans="1:3">
      <c r="A513" s="26">
        <v>2070104</v>
      </c>
      <c r="B513" s="26" t="s">
        <v>1146</v>
      </c>
      <c r="C513" s="69">
        <v>0</v>
      </c>
    </row>
    <row r="514" s="88" customFormat="1" ht="17.25" hidden="1" customHeight="1" spans="1:3">
      <c r="A514" s="26">
        <v>2070105</v>
      </c>
      <c r="B514" s="26" t="s">
        <v>1147</v>
      </c>
      <c r="C514" s="69">
        <v>0</v>
      </c>
    </row>
    <row r="515" s="88" customFormat="1" ht="17.25" hidden="1" customHeight="1" spans="1:3">
      <c r="A515" s="26">
        <v>2070106</v>
      </c>
      <c r="B515" s="26" t="s">
        <v>1148</v>
      </c>
      <c r="C515" s="69">
        <v>0</v>
      </c>
    </row>
    <row r="516" s="88" customFormat="1" ht="17.25" hidden="1" customHeight="1" spans="1:3">
      <c r="A516" s="26">
        <v>2070107</v>
      </c>
      <c r="B516" s="26" t="s">
        <v>1149</v>
      </c>
      <c r="C516" s="69">
        <v>0</v>
      </c>
    </row>
    <row r="517" s="88" customFormat="1" ht="17.25" hidden="1" customHeight="1" spans="1:3">
      <c r="A517" s="26">
        <v>2070108</v>
      </c>
      <c r="B517" s="26" t="s">
        <v>1150</v>
      </c>
      <c r="C517" s="69">
        <v>0</v>
      </c>
    </row>
    <row r="518" s="88" customFormat="1" ht="17.25" hidden="1" customHeight="1" spans="1:3">
      <c r="A518" s="26">
        <v>2070109</v>
      </c>
      <c r="B518" s="26" t="s">
        <v>1151</v>
      </c>
      <c r="C518" s="69">
        <v>0</v>
      </c>
    </row>
    <row r="519" s="88" customFormat="1" ht="17.25" hidden="1" customHeight="1" spans="1:3">
      <c r="A519" s="26">
        <v>2070110</v>
      </c>
      <c r="B519" s="26" t="s">
        <v>1152</v>
      </c>
      <c r="C519" s="69">
        <v>0</v>
      </c>
    </row>
    <row r="520" s="88" customFormat="1" ht="17.25" hidden="1" customHeight="1" spans="1:3">
      <c r="A520" s="26">
        <v>2070111</v>
      </c>
      <c r="B520" s="26" t="s">
        <v>1153</v>
      </c>
      <c r="C520" s="69">
        <v>0</v>
      </c>
    </row>
    <row r="521" s="88" customFormat="1" ht="17.25" hidden="1" customHeight="1" spans="1:3">
      <c r="A521" s="26">
        <v>2070112</v>
      </c>
      <c r="B521" s="26" t="s">
        <v>1154</v>
      </c>
      <c r="C521" s="69">
        <v>0</v>
      </c>
    </row>
    <row r="522" s="88" customFormat="1" ht="17.25" hidden="1" customHeight="1" spans="1:3">
      <c r="A522" s="26">
        <v>2070113</v>
      </c>
      <c r="B522" s="26" t="s">
        <v>1155</v>
      </c>
      <c r="C522" s="69">
        <v>0</v>
      </c>
    </row>
    <row r="523" s="88" customFormat="1" ht="17.25" hidden="1" customHeight="1" spans="1:3">
      <c r="A523" s="26">
        <v>2070114</v>
      </c>
      <c r="B523" s="26" t="s">
        <v>1156</v>
      </c>
      <c r="C523" s="69">
        <v>0</v>
      </c>
    </row>
    <row r="524" s="88" customFormat="1" ht="17.25" hidden="1" customHeight="1" spans="1:3">
      <c r="A524" s="26">
        <v>2070199</v>
      </c>
      <c r="B524" s="26" t="s">
        <v>1157</v>
      </c>
      <c r="C524" s="69">
        <v>0</v>
      </c>
    </row>
    <row r="525" s="88" customFormat="1" ht="17.25" hidden="1" customHeight="1" spans="1:3">
      <c r="A525" s="26">
        <v>20702</v>
      </c>
      <c r="B525" s="117" t="s">
        <v>1158</v>
      </c>
      <c r="C525" s="28">
        <f>SUM(C526:C532)</f>
        <v>0</v>
      </c>
    </row>
    <row r="526" s="88" customFormat="1" ht="17.25" hidden="1" customHeight="1" spans="1:3">
      <c r="A526" s="26">
        <v>2070201</v>
      </c>
      <c r="B526" s="26" t="s">
        <v>806</v>
      </c>
      <c r="C526" s="69">
        <v>0</v>
      </c>
    </row>
    <row r="527" s="88" customFormat="1" ht="17.25" hidden="1" customHeight="1" spans="1:3">
      <c r="A527" s="26">
        <v>2070202</v>
      </c>
      <c r="B527" s="26" t="s">
        <v>807</v>
      </c>
      <c r="C527" s="69">
        <v>0</v>
      </c>
    </row>
    <row r="528" s="88" customFormat="1" ht="17.25" hidden="1" customHeight="1" spans="1:3">
      <c r="A528" s="26">
        <v>2070203</v>
      </c>
      <c r="B528" s="26" t="s">
        <v>808</v>
      </c>
      <c r="C528" s="69">
        <v>0</v>
      </c>
    </row>
    <row r="529" s="88" customFormat="1" ht="17.25" hidden="1" customHeight="1" spans="1:3">
      <c r="A529" s="26">
        <v>2070204</v>
      </c>
      <c r="B529" s="26" t="s">
        <v>1159</v>
      </c>
      <c r="C529" s="69">
        <v>0</v>
      </c>
    </row>
    <row r="530" s="88" customFormat="1" ht="17.25" hidden="1" customHeight="1" spans="1:3">
      <c r="A530" s="26">
        <v>2070205</v>
      </c>
      <c r="B530" s="26" t="s">
        <v>1160</v>
      </c>
      <c r="C530" s="69">
        <v>0</v>
      </c>
    </row>
    <row r="531" s="88" customFormat="1" ht="17.25" hidden="1" customHeight="1" spans="1:3">
      <c r="A531" s="26">
        <v>2070206</v>
      </c>
      <c r="B531" s="26" t="s">
        <v>1161</v>
      </c>
      <c r="C531" s="69">
        <v>0</v>
      </c>
    </row>
    <row r="532" s="88" customFormat="1" ht="17.25" hidden="1" customHeight="1" spans="1:3">
      <c r="A532" s="26">
        <v>2070299</v>
      </c>
      <c r="B532" s="26" t="s">
        <v>1162</v>
      </c>
      <c r="C532" s="69">
        <v>0</v>
      </c>
    </row>
    <row r="533" s="88" customFormat="1" ht="17.25" hidden="1" customHeight="1" spans="1:3">
      <c r="A533" s="26">
        <v>20703</v>
      </c>
      <c r="B533" s="117" t="s">
        <v>1163</v>
      </c>
      <c r="C533" s="28">
        <f>SUM(C534:C543)</f>
        <v>0</v>
      </c>
    </row>
    <row r="534" s="88" customFormat="1" ht="17.25" hidden="1" customHeight="1" spans="1:3">
      <c r="A534" s="26">
        <v>2070301</v>
      </c>
      <c r="B534" s="26" t="s">
        <v>806</v>
      </c>
      <c r="C534" s="69">
        <v>0</v>
      </c>
    </row>
    <row r="535" s="88" customFormat="1" ht="17.25" hidden="1" customHeight="1" spans="1:3">
      <c r="A535" s="26">
        <v>2070302</v>
      </c>
      <c r="B535" s="26" t="s">
        <v>807</v>
      </c>
      <c r="C535" s="69">
        <v>0</v>
      </c>
    </row>
    <row r="536" s="88" customFormat="1" ht="17.25" hidden="1" customHeight="1" spans="1:3">
      <c r="A536" s="26">
        <v>2070303</v>
      </c>
      <c r="B536" s="26" t="s">
        <v>808</v>
      </c>
      <c r="C536" s="69">
        <v>0</v>
      </c>
    </row>
    <row r="537" s="88" customFormat="1" ht="17.25" hidden="1" customHeight="1" spans="1:3">
      <c r="A537" s="26">
        <v>2070304</v>
      </c>
      <c r="B537" s="26" t="s">
        <v>1164</v>
      </c>
      <c r="C537" s="69">
        <v>0</v>
      </c>
    </row>
    <row r="538" s="88" customFormat="1" ht="17.25" hidden="1" customHeight="1" spans="1:3">
      <c r="A538" s="26">
        <v>2070305</v>
      </c>
      <c r="B538" s="26" t="s">
        <v>1165</v>
      </c>
      <c r="C538" s="69">
        <v>0</v>
      </c>
    </row>
    <row r="539" s="88" customFormat="1" ht="17.25" hidden="1" customHeight="1" spans="1:3">
      <c r="A539" s="26">
        <v>2070306</v>
      </c>
      <c r="B539" s="26" t="s">
        <v>1166</v>
      </c>
      <c r="C539" s="69">
        <v>0</v>
      </c>
    </row>
    <row r="540" s="88" customFormat="1" ht="17.25" hidden="1" customHeight="1" spans="1:3">
      <c r="A540" s="26">
        <v>2070307</v>
      </c>
      <c r="B540" s="26" t="s">
        <v>1167</v>
      </c>
      <c r="C540" s="69">
        <v>0</v>
      </c>
    </row>
    <row r="541" s="88" customFormat="1" ht="17.25" hidden="1" customHeight="1" spans="1:3">
      <c r="A541" s="26">
        <v>2070308</v>
      </c>
      <c r="B541" s="26" t="s">
        <v>1168</v>
      </c>
      <c r="C541" s="69">
        <v>0</v>
      </c>
    </row>
    <row r="542" s="88" customFormat="1" ht="17.25" hidden="1" customHeight="1" spans="1:3">
      <c r="A542" s="26">
        <v>2070309</v>
      </c>
      <c r="B542" s="26" t="s">
        <v>1169</v>
      </c>
      <c r="C542" s="69">
        <v>0</v>
      </c>
    </row>
    <row r="543" s="88" customFormat="1" ht="17.25" hidden="1" customHeight="1" spans="1:3">
      <c r="A543" s="26">
        <v>2070399</v>
      </c>
      <c r="B543" s="26" t="s">
        <v>1170</v>
      </c>
      <c r="C543" s="69">
        <v>0</v>
      </c>
    </row>
    <row r="544" s="88" customFormat="1" ht="17.25" hidden="1" customHeight="1" spans="1:3">
      <c r="A544" s="26">
        <v>20706</v>
      </c>
      <c r="B544" s="86" t="s">
        <v>1171</v>
      </c>
      <c r="C544" s="28">
        <f>SUM(C545:C552)</f>
        <v>0</v>
      </c>
    </row>
    <row r="545" s="88" customFormat="1" ht="17.25" hidden="1" customHeight="1" spans="1:3">
      <c r="A545" s="26">
        <v>2070601</v>
      </c>
      <c r="B545" s="66" t="s">
        <v>806</v>
      </c>
      <c r="C545" s="69">
        <v>0</v>
      </c>
    </row>
    <row r="546" s="88" customFormat="1" ht="17.25" hidden="1" customHeight="1" spans="1:3">
      <c r="A546" s="26">
        <v>2070602</v>
      </c>
      <c r="B546" s="66" t="s">
        <v>807</v>
      </c>
      <c r="C546" s="69">
        <v>0</v>
      </c>
    </row>
    <row r="547" s="88" customFormat="1" ht="17.25" hidden="1" customHeight="1" spans="1:3">
      <c r="A547" s="26">
        <v>2070603</v>
      </c>
      <c r="B547" s="66" t="s">
        <v>808</v>
      </c>
      <c r="C547" s="69">
        <v>0</v>
      </c>
    </row>
    <row r="548" s="88" customFormat="1" ht="17.25" hidden="1" customHeight="1" spans="1:3">
      <c r="A548" s="26">
        <v>2070604</v>
      </c>
      <c r="B548" s="66" t="s">
        <v>1172</v>
      </c>
      <c r="C548" s="69">
        <v>0</v>
      </c>
    </row>
    <row r="549" s="88" customFormat="1" ht="17.25" hidden="1" customHeight="1" spans="1:3">
      <c r="A549" s="26">
        <v>2070605</v>
      </c>
      <c r="B549" s="66" t="s">
        <v>1173</v>
      </c>
      <c r="C549" s="69">
        <v>0</v>
      </c>
    </row>
    <row r="550" s="88" customFormat="1" ht="17.25" hidden="1" customHeight="1" spans="1:3">
      <c r="A550" s="26">
        <v>2070606</v>
      </c>
      <c r="B550" s="66" t="s">
        <v>1174</v>
      </c>
      <c r="C550" s="69">
        <v>0</v>
      </c>
    </row>
    <row r="551" s="88" customFormat="1" ht="17.25" hidden="1" customHeight="1" spans="1:3">
      <c r="A551" s="26">
        <v>2070607</v>
      </c>
      <c r="B551" s="66" t="s">
        <v>1175</v>
      </c>
      <c r="C551" s="69">
        <v>0</v>
      </c>
    </row>
    <row r="552" s="88" customFormat="1" ht="17.25" hidden="1" customHeight="1" spans="1:3">
      <c r="A552" s="26">
        <v>2070699</v>
      </c>
      <c r="B552" s="66" t="s">
        <v>1176</v>
      </c>
      <c r="C552" s="69">
        <v>0</v>
      </c>
    </row>
    <row r="553" s="88" customFormat="1" ht="17.25" hidden="1" customHeight="1" spans="1:3">
      <c r="A553" s="26">
        <v>20708</v>
      </c>
      <c r="B553" s="86" t="s">
        <v>1177</v>
      </c>
      <c r="C553" s="28">
        <f>SUM(C554:C560)</f>
        <v>0</v>
      </c>
    </row>
    <row r="554" s="88" customFormat="1" ht="17.25" hidden="1" customHeight="1" spans="1:3">
      <c r="A554" s="26">
        <v>2070801</v>
      </c>
      <c r="B554" s="66" t="s">
        <v>806</v>
      </c>
      <c r="C554" s="69">
        <v>0</v>
      </c>
    </row>
    <row r="555" s="88" customFormat="1" ht="17.25" hidden="1" customHeight="1" spans="1:3">
      <c r="A555" s="26">
        <v>2070802</v>
      </c>
      <c r="B555" s="66" t="s">
        <v>807</v>
      </c>
      <c r="C555" s="69">
        <v>0</v>
      </c>
    </row>
    <row r="556" s="88" customFormat="1" ht="17.25" hidden="1" customHeight="1" spans="1:3">
      <c r="A556" s="26">
        <v>2070803</v>
      </c>
      <c r="B556" s="66" t="s">
        <v>808</v>
      </c>
      <c r="C556" s="69">
        <v>0</v>
      </c>
    </row>
    <row r="557" s="88" customFormat="1" ht="17.25" hidden="1" customHeight="1" spans="1:3">
      <c r="A557" s="26">
        <v>2070804</v>
      </c>
      <c r="B557" s="66" t="s">
        <v>1178</v>
      </c>
      <c r="C557" s="69">
        <v>0</v>
      </c>
    </row>
    <row r="558" s="88" customFormat="1" ht="17.25" hidden="1" customHeight="1" spans="1:3">
      <c r="A558" s="26">
        <v>2070805</v>
      </c>
      <c r="B558" s="66" t="s">
        <v>1179</v>
      </c>
      <c r="C558" s="69">
        <v>0</v>
      </c>
    </row>
    <row r="559" s="88" customFormat="1" ht="17.25" hidden="1" customHeight="1" spans="1:3">
      <c r="A559" s="26">
        <v>2070806</v>
      </c>
      <c r="B559" s="66" t="s">
        <v>1180</v>
      </c>
      <c r="C559" s="69">
        <v>0</v>
      </c>
    </row>
    <row r="560" s="88" customFormat="1" ht="17.25" hidden="1" customHeight="1" spans="1:3">
      <c r="A560" s="26">
        <v>2070899</v>
      </c>
      <c r="B560" s="66" t="s">
        <v>1181</v>
      </c>
      <c r="C560" s="69">
        <v>0</v>
      </c>
    </row>
    <row r="561" s="88" customFormat="1" ht="17.25" hidden="1" customHeight="1" spans="1:3">
      <c r="A561" s="26">
        <v>20799</v>
      </c>
      <c r="B561" s="117" t="s">
        <v>1182</v>
      </c>
      <c r="C561" s="28">
        <f>SUM(C562:C564)</f>
        <v>0</v>
      </c>
    </row>
    <row r="562" s="88" customFormat="1" ht="17.25" hidden="1" customHeight="1" spans="1:3">
      <c r="A562" s="26">
        <v>2079902</v>
      </c>
      <c r="B562" s="26" t="s">
        <v>1183</v>
      </c>
      <c r="C562" s="69">
        <v>0</v>
      </c>
    </row>
    <row r="563" s="88" customFormat="1" ht="17.25" hidden="1" customHeight="1" spans="1:3">
      <c r="A563" s="26">
        <v>2079903</v>
      </c>
      <c r="B563" s="26" t="s">
        <v>1184</v>
      </c>
      <c r="C563" s="69">
        <v>0</v>
      </c>
    </row>
    <row r="564" s="88" customFormat="1" ht="17.25" hidden="1" customHeight="1" spans="1:3">
      <c r="A564" s="26">
        <v>2079999</v>
      </c>
      <c r="B564" s="26" t="s">
        <v>1185</v>
      </c>
      <c r="C564" s="69">
        <v>0</v>
      </c>
    </row>
    <row r="565" s="88" customFormat="1" ht="17.25" customHeight="1" spans="1:3">
      <c r="A565" s="26">
        <v>208</v>
      </c>
      <c r="B565" s="117" t="s">
        <v>1186</v>
      </c>
      <c r="C565" s="28">
        <f>SUM(C566,C580,C588,C590,C598,C602,C612,C620,C627,C635,C644,C649,C652,C655,C658,C661,C664,C668,C673,C681,C684)</f>
        <v>2512</v>
      </c>
    </row>
    <row r="566" s="88" customFormat="1" ht="17.25" hidden="1" customHeight="1" spans="1:3">
      <c r="A566" s="26">
        <v>20801</v>
      </c>
      <c r="B566" s="117" t="s">
        <v>1187</v>
      </c>
      <c r="C566" s="28">
        <f>SUM(C567:C579)</f>
        <v>0</v>
      </c>
    </row>
    <row r="567" s="88" customFormat="1" ht="17.25" hidden="1" customHeight="1" spans="1:3">
      <c r="A567" s="26">
        <v>2080101</v>
      </c>
      <c r="B567" s="26" t="s">
        <v>806</v>
      </c>
      <c r="C567" s="69">
        <v>0</v>
      </c>
    </row>
    <row r="568" s="88" customFormat="1" ht="17.25" hidden="1" customHeight="1" spans="1:3">
      <c r="A568" s="26">
        <v>2080102</v>
      </c>
      <c r="B568" s="26" t="s">
        <v>807</v>
      </c>
      <c r="C568" s="69">
        <v>0</v>
      </c>
    </row>
    <row r="569" s="88" customFormat="1" ht="17.25" hidden="1" customHeight="1" spans="1:3">
      <c r="A569" s="26">
        <v>2080103</v>
      </c>
      <c r="B569" s="26" t="s">
        <v>808</v>
      </c>
      <c r="C569" s="69">
        <v>0</v>
      </c>
    </row>
    <row r="570" s="88" customFormat="1" ht="17.25" hidden="1" customHeight="1" spans="1:3">
      <c r="A570" s="26">
        <v>2080104</v>
      </c>
      <c r="B570" s="26" t="s">
        <v>1188</v>
      </c>
      <c r="C570" s="69">
        <v>0</v>
      </c>
    </row>
    <row r="571" s="88" customFormat="1" ht="17.25" hidden="1" customHeight="1" spans="1:3">
      <c r="A571" s="26">
        <v>2080105</v>
      </c>
      <c r="B571" s="26" t="s">
        <v>1189</v>
      </c>
      <c r="C571" s="69">
        <v>0</v>
      </c>
    </row>
    <row r="572" s="88" customFormat="1" ht="17.25" hidden="1" customHeight="1" spans="1:3">
      <c r="A572" s="26">
        <v>2080106</v>
      </c>
      <c r="B572" s="26" t="s">
        <v>1190</v>
      </c>
      <c r="C572" s="69">
        <v>0</v>
      </c>
    </row>
    <row r="573" s="88" customFormat="1" ht="17.25" hidden="1" customHeight="1" spans="1:3">
      <c r="A573" s="26">
        <v>2080107</v>
      </c>
      <c r="B573" s="26" t="s">
        <v>1191</v>
      </c>
      <c r="C573" s="69">
        <v>0</v>
      </c>
    </row>
    <row r="574" s="88" customFormat="1" ht="17.25" hidden="1" customHeight="1" spans="1:3">
      <c r="A574" s="26">
        <v>2080108</v>
      </c>
      <c r="B574" s="26" t="s">
        <v>847</v>
      </c>
      <c r="C574" s="69">
        <v>0</v>
      </c>
    </row>
    <row r="575" s="88" customFormat="1" ht="17.25" hidden="1" customHeight="1" spans="1:3">
      <c r="A575" s="26">
        <v>2080109</v>
      </c>
      <c r="B575" s="26" t="s">
        <v>1192</v>
      </c>
      <c r="C575" s="69">
        <v>0</v>
      </c>
    </row>
    <row r="576" s="88" customFormat="1" ht="17.25" hidden="1" customHeight="1" spans="1:3">
      <c r="A576" s="26">
        <v>2080110</v>
      </c>
      <c r="B576" s="26" t="s">
        <v>1193</v>
      </c>
      <c r="C576" s="69">
        <v>0</v>
      </c>
    </row>
    <row r="577" s="88" customFormat="1" ht="17.25" hidden="1" customHeight="1" spans="1:3">
      <c r="A577" s="26">
        <v>2080111</v>
      </c>
      <c r="B577" s="26" t="s">
        <v>1194</v>
      </c>
      <c r="C577" s="69">
        <v>0</v>
      </c>
    </row>
    <row r="578" s="88" customFormat="1" ht="17.25" hidden="1" customHeight="1" spans="1:3">
      <c r="A578" s="26">
        <v>2080112</v>
      </c>
      <c r="B578" s="26" t="s">
        <v>1195</v>
      </c>
      <c r="C578" s="69">
        <v>0</v>
      </c>
    </row>
    <row r="579" s="88" customFormat="1" ht="17.25" hidden="1" customHeight="1" spans="1:3">
      <c r="A579" s="26">
        <v>2080199</v>
      </c>
      <c r="B579" s="26" t="s">
        <v>1196</v>
      </c>
      <c r="C579" s="69">
        <v>0</v>
      </c>
    </row>
    <row r="580" s="88" customFormat="1" ht="17.25" customHeight="1" spans="1:3">
      <c r="A580" s="26">
        <v>20802</v>
      </c>
      <c r="B580" s="117" t="s">
        <v>1197</v>
      </c>
      <c r="C580" s="28">
        <f>SUM(C581:C587)</f>
        <v>77</v>
      </c>
    </row>
    <row r="581" s="88" customFormat="1" ht="17.25" hidden="1" customHeight="1" spans="1:3">
      <c r="A581" s="26">
        <v>2080201</v>
      </c>
      <c r="B581" s="26" t="s">
        <v>806</v>
      </c>
      <c r="C581" s="69">
        <v>0</v>
      </c>
    </row>
    <row r="582" s="88" customFormat="1" ht="17.25" hidden="1" customHeight="1" spans="1:3">
      <c r="A582" s="26">
        <v>2080202</v>
      </c>
      <c r="B582" s="26" t="s">
        <v>807</v>
      </c>
      <c r="C582" s="69">
        <v>0</v>
      </c>
    </row>
    <row r="583" s="88" customFormat="1" ht="17.25" hidden="1" customHeight="1" spans="1:3">
      <c r="A583" s="26">
        <v>2080203</v>
      </c>
      <c r="B583" s="26" t="s">
        <v>808</v>
      </c>
      <c r="C583" s="69">
        <v>0</v>
      </c>
    </row>
    <row r="584" s="88" customFormat="1" ht="17.25" hidden="1" customHeight="1" spans="1:3">
      <c r="A584" s="26">
        <v>2080206</v>
      </c>
      <c r="B584" s="26" t="s">
        <v>1198</v>
      </c>
      <c r="C584" s="69">
        <v>0</v>
      </c>
    </row>
    <row r="585" s="88" customFormat="1" ht="17.25" hidden="1" customHeight="1" spans="1:3">
      <c r="A585" s="26">
        <v>2080207</v>
      </c>
      <c r="B585" s="26" t="s">
        <v>1199</v>
      </c>
      <c r="C585" s="69">
        <v>0</v>
      </c>
    </row>
    <row r="586" s="88" customFormat="1" ht="17.25" customHeight="1" spans="1:3">
      <c r="A586" s="26">
        <v>2080208</v>
      </c>
      <c r="B586" s="26" t="s">
        <v>1200</v>
      </c>
      <c r="C586" s="69">
        <v>77</v>
      </c>
    </row>
    <row r="587" s="88" customFormat="1" ht="17.25" hidden="1" customHeight="1" spans="1:3">
      <c r="A587" s="26">
        <v>2080299</v>
      </c>
      <c r="B587" s="26" t="s">
        <v>1201</v>
      </c>
      <c r="C587" s="69">
        <v>0</v>
      </c>
    </row>
    <row r="588" s="88" customFormat="1" ht="17.25" hidden="1" customHeight="1" spans="1:3">
      <c r="A588" s="26">
        <v>20804</v>
      </c>
      <c r="B588" s="117" t="s">
        <v>1202</v>
      </c>
      <c r="C588" s="28">
        <f>C589</f>
        <v>0</v>
      </c>
    </row>
    <row r="589" s="88" customFormat="1" ht="17.25" hidden="1" customHeight="1" spans="1:3">
      <c r="A589" s="26">
        <v>2080402</v>
      </c>
      <c r="B589" s="26" t="s">
        <v>1203</v>
      </c>
      <c r="C589" s="69">
        <v>0</v>
      </c>
    </row>
    <row r="590" s="88" customFormat="1" ht="17.25" customHeight="1" spans="1:3">
      <c r="A590" s="26">
        <v>20805</v>
      </c>
      <c r="B590" s="117" t="s">
        <v>1204</v>
      </c>
      <c r="C590" s="28">
        <f>SUM(C591:C597)</f>
        <v>2374</v>
      </c>
    </row>
    <row r="591" s="88" customFormat="1" ht="17.25" hidden="1" customHeight="1" spans="1:3">
      <c r="A591" s="26">
        <v>2080501</v>
      </c>
      <c r="B591" s="26" t="s">
        <v>1205</v>
      </c>
      <c r="C591" s="69">
        <v>0</v>
      </c>
    </row>
    <row r="592" s="88" customFormat="1" ht="17.25" customHeight="1" spans="1:3">
      <c r="A592" s="26">
        <v>2080502</v>
      </c>
      <c r="B592" s="26" t="s">
        <v>1206</v>
      </c>
      <c r="C592" s="69">
        <v>40</v>
      </c>
    </row>
    <row r="593" s="88" customFormat="1" ht="17.25" hidden="1" customHeight="1" spans="1:3">
      <c r="A593" s="26">
        <v>2080503</v>
      </c>
      <c r="B593" s="26" t="s">
        <v>1207</v>
      </c>
      <c r="C593" s="69">
        <v>0</v>
      </c>
    </row>
    <row r="594" s="88" customFormat="1" ht="17.25" customHeight="1" spans="1:3">
      <c r="A594" s="26">
        <v>2080505</v>
      </c>
      <c r="B594" s="26" t="s">
        <v>1208</v>
      </c>
      <c r="C594" s="69">
        <v>1240</v>
      </c>
    </row>
    <row r="595" s="88" customFormat="1" ht="17.25" customHeight="1" spans="1:3">
      <c r="A595" s="26">
        <v>2080506</v>
      </c>
      <c r="B595" s="26" t="s">
        <v>1209</v>
      </c>
      <c r="C595" s="69">
        <v>399</v>
      </c>
    </row>
    <row r="596" s="88" customFormat="1" ht="17.25" customHeight="1" spans="1:3">
      <c r="A596" s="26">
        <v>2080507</v>
      </c>
      <c r="B596" s="26" t="s">
        <v>1210</v>
      </c>
      <c r="C596" s="69">
        <v>618</v>
      </c>
    </row>
    <row r="597" s="88" customFormat="1" ht="17.25" customHeight="1" spans="1:3">
      <c r="A597" s="26">
        <v>2080599</v>
      </c>
      <c r="B597" s="26" t="s">
        <v>1211</v>
      </c>
      <c r="C597" s="69">
        <v>77</v>
      </c>
    </row>
    <row r="598" s="88" customFormat="1" ht="17.25" hidden="1" customHeight="1" spans="1:3">
      <c r="A598" s="26">
        <v>20806</v>
      </c>
      <c r="B598" s="117" t="s">
        <v>1212</v>
      </c>
      <c r="C598" s="28">
        <f>SUM(C599:C601)</f>
        <v>0</v>
      </c>
    </row>
    <row r="599" s="88" customFormat="1" ht="17.25" hidden="1" customHeight="1" spans="1:3">
      <c r="A599" s="26">
        <v>2080601</v>
      </c>
      <c r="B599" s="26" t="s">
        <v>1213</v>
      </c>
      <c r="C599" s="69">
        <v>0</v>
      </c>
    </row>
    <row r="600" s="88" customFormat="1" ht="17.25" hidden="1" customHeight="1" spans="1:3">
      <c r="A600" s="26">
        <v>2080602</v>
      </c>
      <c r="B600" s="26" t="s">
        <v>1214</v>
      </c>
      <c r="C600" s="69">
        <v>0</v>
      </c>
    </row>
    <row r="601" s="88" customFormat="1" ht="17.25" hidden="1" customHeight="1" spans="1:3">
      <c r="A601" s="26">
        <v>2080699</v>
      </c>
      <c r="B601" s="26" t="s">
        <v>1215</v>
      </c>
      <c r="C601" s="69">
        <v>0</v>
      </c>
    </row>
    <row r="602" s="88" customFormat="1" ht="17.25" hidden="1" customHeight="1" spans="1:3">
      <c r="A602" s="26">
        <v>20807</v>
      </c>
      <c r="B602" s="117" t="s">
        <v>1216</v>
      </c>
      <c r="C602" s="28">
        <f>SUM(C603:C611)</f>
        <v>0</v>
      </c>
    </row>
    <row r="603" s="88" customFormat="1" ht="17.25" hidden="1" customHeight="1" spans="1:3">
      <c r="A603" s="26">
        <v>2080701</v>
      </c>
      <c r="B603" s="26" t="s">
        <v>1217</v>
      </c>
      <c r="C603" s="69">
        <v>0</v>
      </c>
    </row>
    <row r="604" s="88" customFormat="1" ht="17.25" hidden="1" customHeight="1" spans="1:3">
      <c r="A604" s="26">
        <v>2080702</v>
      </c>
      <c r="B604" s="26" t="s">
        <v>1218</v>
      </c>
      <c r="C604" s="69">
        <v>0</v>
      </c>
    </row>
    <row r="605" s="88" customFormat="1" ht="17.25" hidden="1" customHeight="1" spans="1:3">
      <c r="A605" s="26">
        <v>2080704</v>
      </c>
      <c r="B605" s="26" t="s">
        <v>1219</v>
      </c>
      <c r="C605" s="69">
        <v>0</v>
      </c>
    </row>
    <row r="606" s="88" customFormat="1" ht="17.25" hidden="1" customHeight="1" spans="1:3">
      <c r="A606" s="26">
        <v>2080705</v>
      </c>
      <c r="B606" s="26" t="s">
        <v>1220</v>
      </c>
      <c r="C606" s="69">
        <v>0</v>
      </c>
    </row>
    <row r="607" s="88" customFormat="1" ht="17.25" hidden="1" customHeight="1" spans="1:3">
      <c r="A607" s="26">
        <v>2080709</v>
      </c>
      <c r="B607" s="26" t="s">
        <v>1221</v>
      </c>
      <c r="C607" s="69">
        <v>0</v>
      </c>
    </row>
    <row r="608" s="88" customFormat="1" ht="17.25" hidden="1" customHeight="1" spans="1:3">
      <c r="A608" s="26">
        <v>2080711</v>
      </c>
      <c r="B608" s="26" t="s">
        <v>1222</v>
      </c>
      <c r="C608" s="69">
        <v>0</v>
      </c>
    </row>
    <row r="609" s="88" customFormat="1" ht="17.25" hidden="1" customHeight="1" spans="1:3">
      <c r="A609" s="26">
        <v>2080712</v>
      </c>
      <c r="B609" s="26" t="s">
        <v>1223</v>
      </c>
      <c r="C609" s="69">
        <v>0</v>
      </c>
    </row>
    <row r="610" s="88" customFormat="1" ht="17.25" hidden="1" customHeight="1" spans="1:3">
      <c r="A610" s="26">
        <v>2080713</v>
      </c>
      <c r="B610" s="26" t="s">
        <v>1224</v>
      </c>
      <c r="C610" s="69">
        <v>0</v>
      </c>
    </row>
    <row r="611" s="88" customFormat="1" ht="17.25" hidden="1" customHeight="1" spans="1:3">
      <c r="A611" s="26">
        <v>2080799</v>
      </c>
      <c r="B611" s="26" t="s">
        <v>1225</v>
      </c>
      <c r="C611" s="69">
        <v>0</v>
      </c>
    </row>
    <row r="612" s="88" customFormat="1" ht="17.25" customHeight="1" spans="1:3">
      <c r="A612" s="26">
        <v>20808</v>
      </c>
      <c r="B612" s="117" t="s">
        <v>1226</v>
      </c>
      <c r="C612" s="28">
        <f>SUM(C613:C619)</f>
        <v>61</v>
      </c>
    </row>
    <row r="613" s="88" customFormat="1" ht="17.25" customHeight="1" spans="1:3">
      <c r="A613" s="26">
        <v>2080801</v>
      </c>
      <c r="B613" s="26" t="s">
        <v>1227</v>
      </c>
      <c r="C613" s="69">
        <v>61</v>
      </c>
    </row>
    <row r="614" s="88" customFormat="1" ht="17.25" hidden="1" customHeight="1" spans="1:3">
      <c r="A614" s="26">
        <v>2080802</v>
      </c>
      <c r="B614" s="26" t="s">
        <v>1228</v>
      </c>
      <c r="C614" s="69">
        <v>0</v>
      </c>
    </row>
    <row r="615" s="88" customFormat="1" ht="17.25" hidden="1" customHeight="1" spans="1:3">
      <c r="A615" s="26">
        <v>2080803</v>
      </c>
      <c r="B615" s="26" t="s">
        <v>1229</v>
      </c>
      <c r="C615" s="69">
        <v>0</v>
      </c>
    </row>
    <row r="616" s="88" customFormat="1" ht="17.25" hidden="1" customHeight="1" spans="1:3">
      <c r="A616" s="26">
        <v>2080804</v>
      </c>
      <c r="B616" s="26" t="s">
        <v>1230</v>
      </c>
      <c r="C616" s="69">
        <v>0</v>
      </c>
    </row>
    <row r="617" s="88" customFormat="1" ht="17.25" hidden="1" customHeight="1" spans="1:3">
      <c r="A617" s="26">
        <v>2080805</v>
      </c>
      <c r="B617" s="26" t="s">
        <v>1231</v>
      </c>
      <c r="C617" s="69">
        <v>0</v>
      </c>
    </row>
    <row r="618" s="88" customFormat="1" ht="17.25" hidden="1" customHeight="1" spans="1:3">
      <c r="A618" s="26">
        <v>2080806</v>
      </c>
      <c r="B618" s="26" t="s">
        <v>1232</v>
      </c>
      <c r="C618" s="69">
        <v>0</v>
      </c>
    </row>
    <row r="619" s="88" customFormat="1" ht="17.25" hidden="1" customHeight="1" spans="1:3">
      <c r="A619" s="26">
        <v>2080899</v>
      </c>
      <c r="B619" s="26" t="s">
        <v>1233</v>
      </c>
      <c r="C619" s="69">
        <v>0</v>
      </c>
    </row>
    <row r="620" s="88" customFormat="1" ht="17.25" hidden="1" customHeight="1" spans="1:3">
      <c r="A620" s="26">
        <v>20809</v>
      </c>
      <c r="B620" s="117" t="s">
        <v>1234</v>
      </c>
      <c r="C620" s="28">
        <f>SUM(C621:C626)</f>
        <v>0</v>
      </c>
    </row>
    <row r="621" s="88" customFormat="1" ht="17.25" hidden="1" customHeight="1" spans="1:3">
      <c r="A621" s="26">
        <v>2080901</v>
      </c>
      <c r="B621" s="26" t="s">
        <v>1235</v>
      </c>
      <c r="C621" s="69">
        <v>0</v>
      </c>
    </row>
    <row r="622" s="88" customFormat="1" ht="17.25" hidden="1" customHeight="1" spans="1:3">
      <c r="A622" s="26">
        <v>2080902</v>
      </c>
      <c r="B622" s="26" t="s">
        <v>1236</v>
      </c>
      <c r="C622" s="69">
        <v>0</v>
      </c>
    </row>
    <row r="623" s="88" customFormat="1" ht="17.25" hidden="1" customHeight="1" spans="1:3">
      <c r="A623" s="26">
        <v>2080903</v>
      </c>
      <c r="B623" s="26" t="s">
        <v>1237</v>
      </c>
      <c r="C623" s="69">
        <v>0</v>
      </c>
    </row>
    <row r="624" s="88" customFormat="1" ht="17.25" hidden="1" customHeight="1" spans="1:3">
      <c r="A624" s="26">
        <v>2080904</v>
      </c>
      <c r="B624" s="26" t="s">
        <v>1238</v>
      </c>
      <c r="C624" s="69">
        <v>0</v>
      </c>
    </row>
    <row r="625" s="88" customFormat="1" ht="17.25" hidden="1" customHeight="1" spans="1:3">
      <c r="A625" s="26">
        <v>2080905</v>
      </c>
      <c r="B625" s="26" t="s">
        <v>1239</v>
      </c>
      <c r="C625" s="69">
        <v>0</v>
      </c>
    </row>
    <row r="626" s="88" customFormat="1" ht="17.25" hidden="1" customHeight="1" spans="1:3">
      <c r="A626" s="26">
        <v>2080999</v>
      </c>
      <c r="B626" s="26" t="s">
        <v>1240</v>
      </c>
      <c r="C626" s="69">
        <v>0</v>
      </c>
    </row>
    <row r="627" s="88" customFormat="1" ht="17.25" hidden="1" customHeight="1" spans="1:3">
      <c r="A627" s="26">
        <v>20810</v>
      </c>
      <c r="B627" s="117" t="s">
        <v>1241</v>
      </c>
      <c r="C627" s="28">
        <f>SUM(C628:C634)</f>
        <v>0</v>
      </c>
    </row>
    <row r="628" s="88" customFormat="1" ht="17.25" hidden="1" customHeight="1" spans="1:3">
      <c r="A628" s="26">
        <v>2081001</v>
      </c>
      <c r="B628" s="26" t="s">
        <v>1242</v>
      </c>
      <c r="C628" s="69">
        <v>0</v>
      </c>
    </row>
    <row r="629" s="88" customFormat="1" ht="17.25" hidden="1" customHeight="1" spans="1:3">
      <c r="A629" s="26">
        <v>2081002</v>
      </c>
      <c r="B629" s="26" t="s">
        <v>1243</v>
      </c>
      <c r="C629" s="69">
        <v>0</v>
      </c>
    </row>
    <row r="630" s="88" customFormat="1" ht="17.25" hidden="1" customHeight="1" spans="1:3">
      <c r="A630" s="26">
        <v>2081003</v>
      </c>
      <c r="B630" s="26" t="s">
        <v>1244</v>
      </c>
      <c r="C630" s="69">
        <v>0</v>
      </c>
    </row>
    <row r="631" s="88" customFormat="1" ht="17.25" hidden="1" customHeight="1" spans="1:3">
      <c r="A631" s="26">
        <v>2081004</v>
      </c>
      <c r="B631" s="26" t="s">
        <v>1245</v>
      </c>
      <c r="C631" s="69">
        <v>0</v>
      </c>
    </row>
    <row r="632" s="88" customFormat="1" ht="17.25" hidden="1" customHeight="1" spans="1:3">
      <c r="A632" s="26">
        <v>2081005</v>
      </c>
      <c r="B632" s="26" t="s">
        <v>1246</v>
      </c>
      <c r="C632" s="69">
        <v>0</v>
      </c>
    </row>
    <row r="633" s="88" customFormat="1" ht="17.25" hidden="1" customHeight="1" spans="1:3">
      <c r="A633" s="26">
        <v>2081006</v>
      </c>
      <c r="B633" s="26" t="s">
        <v>1247</v>
      </c>
      <c r="C633" s="69">
        <v>0</v>
      </c>
    </row>
    <row r="634" s="88" customFormat="1" ht="17.25" hidden="1" customHeight="1" spans="1:3">
      <c r="A634" s="26">
        <v>2081099</v>
      </c>
      <c r="B634" s="26" t="s">
        <v>1248</v>
      </c>
      <c r="C634" s="69">
        <v>0</v>
      </c>
    </row>
    <row r="635" s="88" customFormat="1" ht="17.25" hidden="1" customHeight="1" spans="1:3">
      <c r="A635" s="26">
        <v>20811</v>
      </c>
      <c r="B635" s="117" t="s">
        <v>1249</v>
      </c>
      <c r="C635" s="28">
        <f>SUM(C636:C643)</f>
        <v>0</v>
      </c>
    </row>
    <row r="636" s="88" customFormat="1" ht="17.25" hidden="1" customHeight="1" spans="1:3">
      <c r="A636" s="26">
        <v>2081101</v>
      </c>
      <c r="B636" s="26" t="s">
        <v>806</v>
      </c>
      <c r="C636" s="69">
        <v>0</v>
      </c>
    </row>
    <row r="637" s="88" customFormat="1" ht="17.25" hidden="1" customHeight="1" spans="1:3">
      <c r="A637" s="26">
        <v>2081102</v>
      </c>
      <c r="B637" s="26" t="s">
        <v>807</v>
      </c>
      <c r="C637" s="69">
        <v>0</v>
      </c>
    </row>
    <row r="638" s="88" customFormat="1" ht="17.25" hidden="1" customHeight="1" spans="1:3">
      <c r="A638" s="26">
        <v>2081103</v>
      </c>
      <c r="B638" s="26" t="s">
        <v>808</v>
      </c>
      <c r="C638" s="69">
        <v>0</v>
      </c>
    </row>
    <row r="639" s="88" customFormat="1" ht="17.25" hidden="1" customHeight="1" spans="1:3">
      <c r="A639" s="26">
        <v>2081104</v>
      </c>
      <c r="B639" s="26" t="s">
        <v>1250</v>
      </c>
      <c r="C639" s="69">
        <v>0</v>
      </c>
    </row>
    <row r="640" s="88" customFormat="1" ht="17.25" hidden="1" customHeight="1" spans="1:3">
      <c r="A640" s="26">
        <v>2081105</v>
      </c>
      <c r="B640" s="26" t="s">
        <v>1251</v>
      </c>
      <c r="C640" s="69">
        <v>0</v>
      </c>
    </row>
    <row r="641" s="88" customFormat="1" ht="17.25" hidden="1" customHeight="1" spans="1:3">
      <c r="A641" s="26">
        <v>2081106</v>
      </c>
      <c r="B641" s="26" t="s">
        <v>1252</v>
      </c>
      <c r="C641" s="69">
        <v>0</v>
      </c>
    </row>
    <row r="642" s="88" customFormat="1" ht="17.25" hidden="1" customHeight="1" spans="1:3">
      <c r="A642" s="26">
        <v>2081107</v>
      </c>
      <c r="B642" s="26" t="s">
        <v>1253</v>
      </c>
      <c r="C642" s="69">
        <v>0</v>
      </c>
    </row>
    <row r="643" s="88" customFormat="1" ht="17.25" hidden="1" customHeight="1" spans="1:3">
      <c r="A643" s="26">
        <v>2081199</v>
      </c>
      <c r="B643" s="26" t="s">
        <v>1254</v>
      </c>
      <c r="C643" s="69">
        <v>0</v>
      </c>
    </row>
    <row r="644" s="88" customFormat="1" ht="17.25" hidden="1" customHeight="1" spans="1:3">
      <c r="A644" s="26">
        <v>20816</v>
      </c>
      <c r="B644" s="117" t="s">
        <v>1255</v>
      </c>
      <c r="C644" s="28">
        <f>SUM(C645:C648)</f>
        <v>0</v>
      </c>
    </row>
    <row r="645" s="88" customFormat="1" ht="17.25" hidden="1" customHeight="1" spans="1:3">
      <c r="A645" s="26">
        <v>2081601</v>
      </c>
      <c r="B645" s="26" t="s">
        <v>806</v>
      </c>
      <c r="C645" s="69">
        <v>0</v>
      </c>
    </row>
    <row r="646" s="88" customFormat="1" ht="17.25" hidden="1" customHeight="1" spans="1:3">
      <c r="A646" s="26">
        <v>2081602</v>
      </c>
      <c r="B646" s="26" t="s">
        <v>807</v>
      </c>
      <c r="C646" s="69">
        <v>0</v>
      </c>
    </row>
    <row r="647" s="88" customFormat="1" ht="17.25" hidden="1" customHeight="1" spans="1:3">
      <c r="A647" s="26">
        <v>2081603</v>
      </c>
      <c r="B647" s="26" t="s">
        <v>808</v>
      </c>
      <c r="C647" s="69">
        <v>0</v>
      </c>
    </row>
    <row r="648" s="88" customFormat="1" ht="17.25" hidden="1" customHeight="1" spans="1:3">
      <c r="A648" s="26">
        <v>2081699</v>
      </c>
      <c r="B648" s="26" t="s">
        <v>1256</v>
      </c>
      <c r="C648" s="69">
        <v>0</v>
      </c>
    </row>
    <row r="649" s="88" customFormat="1" ht="17.25" hidden="1" customHeight="1" spans="1:3">
      <c r="A649" s="26">
        <v>20819</v>
      </c>
      <c r="B649" s="117" t="s">
        <v>1257</v>
      </c>
      <c r="C649" s="28">
        <f>SUM(C650:C651)</f>
        <v>0</v>
      </c>
    </row>
    <row r="650" s="88" customFormat="1" ht="17.25" hidden="1" customHeight="1" spans="1:3">
      <c r="A650" s="26">
        <v>2081901</v>
      </c>
      <c r="B650" s="26" t="s">
        <v>1258</v>
      </c>
      <c r="C650" s="69">
        <v>0</v>
      </c>
    </row>
    <row r="651" s="88" customFormat="1" ht="17.25" hidden="1" customHeight="1" spans="1:3">
      <c r="A651" s="26">
        <v>2081902</v>
      </c>
      <c r="B651" s="26" t="s">
        <v>1259</v>
      </c>
      <c r="C651" s="69">
        <v>0</v>
      </c>
    </row>
    <row r="652" s="88" customFormat="1" ht="17.25" hidden="1" customHeight="1" spans="1:3">
      <c r="A652" s="26">
        <v>20820</v>
      </c>
      <c r="B652" s="117" t="s">
        <v>1260</v>
      </c>
      <c r="C652" s="28">
        <f>SUM(C653:C654)</f>
        <v>0</v>
      </c>
    </row>
    <row r="653" s="88" customFormat="1" ht="17.25" hidden="1" customHeight="1" spans="1:3">
      <c r="A653" s="26">
        <v>2082001</v>
      </c>
      <c r="B653" s="26" t="s">
        <v>1261</v>
      </c>
      <c r="C653" s="69">
        <v>0</v>
      </c>
    </row>
    <row r="654" s="88" customFormat="1" ht="17.25" hidden="1" customHeight="1" spans="1:3">
      <c r="A654" s="26">
        <v>2082002</v>
      </c>
      <c r="B654" s="26" t="s">
        <v>1262</v>
      </c>
      <c r="C654" s="69">
        <v>0</v>
      </c>
    </row>
    <row r="655" s="88" customFormat="1" ht="17.25" hidden="1" customHeight="1" spans="1:3">
      <c r="A655" s="26">
        <v>20821</v>
      </c>
      <c r="B655" s="117" t="s">
        <v>1263</v>
      </c>
      <c r="C655" s="28">
        <f>SUM(C656:C657)</f>
        <v>0</v>
      </c>
    </row>
    <row r="656" s="88" customFormat="1" ht="17.25" hidden="1" customHeight="1" spans="1:3">
      <c r="A656" s="26">
        <v>2082101</v>
      </c>
      <c r="B656" s="26" t="s">
        <v>1264</v>
      </c>
      <c r="C656" s="69">
        <v>0</v>
      </c>
    </row>
    <row r="657" s="88" customFormat="1" ht="17.25" hidden="1" customHeight="1" spans="1:3">
      <c r="A657" s="26">
        <v>2082102</v>
      </c>
      <c r="B657" s="26" t="s">
        <v>1265</v>
      </c>
      <c r="C657" s="69">
        <v>0</v>
      </c>
    </row>
    <row r="658" s="88" customFormat="1" ht="17.25" hidden="1" customHeight="1" spans="1:3">
      <c r="A658" s="26">
        <v>20824</v>
      </c>
      <c r="B658" s="117" t="s">
        <v>1266</v>
      </c>
      <c r="C658" s="28">
        <f>SUM(C659:C660)</f>
        <v>0</v>
      </c>
    </row>
    <row r="659" s="88" customFormat="1" ht="17.25" hidden="1" customHeight="1" spans="1:3">
      <c r="A659" s="26">
        <v>2082401</v>
      </c>
      <c r="B659" s="26" t="s">
        <v>1267</v>
      </c>
      <c r="C659" s="69">
        <v>0</v>
      </c>
    </row>
    <row r="660" s="88" customFormat="1" ht="17.25" hidden="1" customHeight="1" spans="1:3">
      <c r="A660" s="26">
        <v>2082402</v>
      </c>
      <c r="B660" s="26" t="s">
        <v>1268</v>
      </c>
      <c r="C660" s="69">
        <v>0</v>
      </c>
    </row>
    <row r="661" s="88" customFormat="1" ht="17.25" hidden="1" customHeight="1" spans="1:3">
      <c r="A661" s="26">
        <v>20825</v>
      </c>
      <c r="B661" s="117" t="s">
        <v>1269</v>
      </c>
      <c r="C661" s="28">
        <f>SUM(C662:C663)</f>
        <v>0</v>
      </c>
    </row>
    <row r="662" s="88" customFormat="1" ht="17.25" hidden="1" customHeight="1" spans="1:3">
      <c r="A662" s="26">
        <v>2082501</v>
      </c>
      <c r="B662" s="26" t="s">
        <v>1270</v>
      </c>
      <c r="C662" s="69">
        <v>0</v>
      </c>
    </row>
    <row r="663" s="88" customFormat="1" ht="17.25" hidden="1" customHeight="1" spans="1:3">
      <c r="A663" s="26">
        <v>2082502</v>
      </c>
      <c r="B663" s="26" t="s">
        <v>1271</v>
      </c>
      <c r="C663" s="69">
        <v>0</v>
      </c>
    </row>
    <row r="664" s="88" customFormat="1" ht="17.25" hidden="1" customHeight="1" spans="1:3">
      <c r="A664" s="26">
        <v>20826</v>
      </c>
      <c r="B664" s="117" t="s">
        <v>1272</v>
      </c>
      <c r="C664" s="28">
        <f>SUM(C665:C667)</f>
        <v>0</v>
      </c>
    </row>
    <row r="665" s="88" customFormat="1" ht="17.25" hidden="1" customHeight="1" spans="1:3">
      <c r="A665" s="26">
        <v>2082601</v>
      </c>
      <c r="B665" s="26" t="s">
        <v>1273</v>
      </c>
      <c r="C665" s="69">
        <v>0</v>
      </c>
    </row>
    <row r="666" s="88" customFormat="1" ht="17.25" hidden="1" customHeight="1" spans="1:3">
      <c r="A666" s="26">
        <v>2082602</v>
      </c>
      <c r="B666" s="26" t="s">
        <v>1274</v>
      </c>
      <c r="C666" s="69">
        <v>0</v>
      </c>
    </row>
    <row r="667" s="88" customFormat="1" ht="17.25" hidden="1" customHeight="1" spans="1:3">
      <c r="A667" s="26">
        <v>2082699</v>
      </c>
      <c r="B667" s="26" t="s">
        <v>1275</v>
      </c>
      <c r="C667" s="69">
        <v>0</v>
      </c>
    </row>
    <row r="668" s="88" customFormat="1" ht="17.25" hidden="1" customHeight="1" spans="1:3">
      <c r="A668" s="26">
        <v>20827</v>
      </c>
      <c r="B668" s="117" t="s">
        <v>1276</v>
      </c>
      <c r="C668" s="28">
        <f>SUM(C669:C672)</f>
        <v>0</v>
      </c>
    </row>
    <row r="669" s="88" customFormat="1" ht="17.25" hidden="1" customHeight="1" spans="1:3">
      <c r="A669" s="26">
        <v>2082701</v>
      </c>
      <c r="B669" s="26" t="s">
        <v>1277</v>
      </c>
      <c r="C669" s="69">
        <v>0</v>
      </c>
    </row>
    <row r="670" s="88" customFormat="1" ht="17.25" hidden="1" customHeight="1" spans="1:3">
      <c r="A670" s="26">
        <v>2082702</v>
      </c>
      <c r="B670" s="26" t="s">
        <v>1278</v>
      </c>
      <c r="C670" s="69">
        <v>0</v>
      </c>
    </row>
    <row r="671" s="88" customFormat="1" ht="17.25" hidden="1" customHeight="1" spans="1:3">
      <c r="A671" s="26">
        <v>2082703</v>
      </c>
      <c r="B671" s="26" t="s">
        <v>1279</v>
      </c>
      <c r="C671" s="69">
        <v>0</v>
      </c>
    </row>
    <row r="672" s="88" customFormat="1" ht="17.25" hidden="1" customHeight="1" spans="1:3">
      <c r="A672" s="26">
        <v>2082799</v>
      </c>
      <c r="B672" s="26" t="s">
        <v>1280</v>
      </c>
      <c r="C672" s="69">
        <v>0</v>
      </c>
    </row>
    <row r="673" s="88" customFormat="1" ht="17.25" hidden="1" customHeight="1" spans="1:3">
      <c r="A673" s="26">
        <v>20828</v>
      </c>
      <c r="B673" s="117" t="s">
        <v>1281</v>
      </c>
      <c r="C673" s="28">
        <f>SUM(C674:C680)</f>
        <v>0</v>
      </c>
    </row>
    <row r="674" s="88" customFormat="1" ht="17.25" hidden="1" customHeight="1" spans="1:3">
      <c r="A674" s="26">
        <v>2082801</v>
      </c>
      <c r="B674" s="26" t="s">
        <v>806</v>
      </c>
      <c r="C674" s="69">
        <v>0</v>
      </c>
    </row>
    <row r="675" s="88" customFormat="1" ht="17.25" hidden="1" customHeight="1" spans="1:3">
      <c r="A675" s="26">
        <v>2082802</v>
      </c>
      <c r="B675" s="26" t="s">
        <v>807</v>
      </c>
      <c r="C675" s="69">
        <v>0</v>
      </c>
    </row>
    <row r="676" s="88" customFormat="1" ht="17.25" hidden="1" customHeight="1" spans="1:3">
      <c r="A676" s="26">
        <v>2082803</v>
      </c>
      <c r="B676" s="26" t="s">
        <v>808</v>
      </c>
      <c r="C676" s="69">
        <v>0</v>
      </c>
    </row>
    <row r="677" s="88" customFormat="1" ht="17.25" hidden="1" customHeight="1" spans="1:3">
      <c r="A677" s="26">
        <v>2082804</v>
      </c>
      <c r="B677" s="26" t="s">
        <v>1282</v>
      </c>
      <c r="C677" s="69">
        <v>0</v>
      </c>
    </row>
    <row r="678" s="88" customFormat="1" ht="17.25" hidden="1" customHeight="1" spans="1:3">
      <c r="A678" s="26">
        <v>2082805</v>
      </c>
      <c r="B678" s="26" t="s">
        <v>1283</v>
      </c>
      <c r="C678" s="69">
        <v>0</v>
      </c>
    </row>
    <row r="679" s="88" customFormat="1" ht="17.25" hidden="1" customHeight="1" spans="1:3">
      <c r="A679" s="26">
        <v>2082850</v>
      </c>
      <c r="B679" s="26" t="s">
        <v>815</v>
      </c>
      <c r="C679" s="69">
        <v>0</v>
      </c>
    </row>
    <row r="680" s="88" customFormat="1" ht="17.25" hidden="1" customHeight="1" spans="1:3">
      <c r="A680" s="26">
        <v>2082899</v>
      </c>
      <c r="B680" s="26" t="s">
        <v>1284</v>
      </c>
      <c r="C680" s="69">
        <v>0</v>
      </c>
    </row>
    <row r="681" s="88" customFormat="1" ht="17.25" hidden="1" customHeight="1" spans="1:3">
      <c r="A681" s="26">
        <v>20830</v>
      </c>
      <c r="B681" s="117" t="s">
        <v>1285</v>
      </c>
      <c r="C681" s="28">
        <f>SUM(C682:C683)</f>
        <v>0</v>
      </c>
    </row>
    <row r="682" s="88" customFormat="1" ht="17.25" hidden="1" customHeight="1" spans="1:3">
      <c r="A682" s="26">
        <v>2083001</v>
      </c>
      <c r="B682" s="26" t="s">
        <v>1286</v>
      </c>
      <c r="C682" s="69">
        <v>0</v>
      </c>
    </row>
    <row r="683" s="88" customFormat="1" ht="17.25" hidden="1" customHeight="1" spans="1:3">
      <c r="A683" s="26">
        <v>2083099</v>
      </c>
      <c r="B683" s="26" t="s">
        <v>1287</v>
      </c>
      <c r="C683" s="69">
        <v>0</v>
      </c>
    </row>
    <row r="684" s="88" customFormat="1" ht="17.25" hidden="1" customHeight="1" spans="1:3">
      <c r="A684" s="26">
        <v>20899</v>
      </c>
      <c r="B684" s="117" t="s">
        <v>1288</v>
      </c>
      <c r="C684" s="28">
        <f>C685</f>
        <v>0</v>
      </c>
    </row>
    <row r="685" s="88" customFormat="1" ht="17.25" hidden="1" customHeight="1" spans="1:3">
      <c r="A685" s="26">
        <v>2089901</v>
      </c>
      <c r="B685" s="26" t="s">
        <v>1289</v>
      </c>
      <c r="C685" s="69">
        <v>0</v>
      </c>
    </row>
    <row r="686" s="88" customFormat="1" ht="17.25" customHeight="1" spans="1:3">
      <c r="A686" s="26">
        <v>210</v>
      </c>
      <c r="B686" s="117" t="s">
        <v>1290</v>
      </c>
      <c r="C686" s="28">
        <f>SUM(C687,C692,C706,C710,C722,C725,C729,C734,C738,C742,C745,C754,C756)</f>
        <v>1193</v>
      </c>
    </row>
    <row r="687" s="88" customFormat="1" ht="17.25" hidden="1" customHeight="1" spans="1:3">
      <c r="A687" s="26">
        <v>21001</v>
      </c>
      <c r="B687" s="117" t="s">
        <v>1291</v>
      </c>
      <c r="C687" s="28">
        <f>SUM(C688:C691)</f>
        <v>0</v>
      </c>
    </row>
    <row r="688" s="88" customFormat="1" ht="17.25" hidden="1" customHeight="1" spans="1:3">
      <c r="A688" s="26">
        <v>2100101</v>
      </c>
      <c r="B688" s="26" t="s">
        <v>806</v>
      </c>
      <c r="C688" s="69">
        <v>0</v>
      </c>
    </row>
    <row r="689" s="88" customFormat="1" ht="17.25" hidden="1" customHeight="1" spans="1:3">
      <c r="A689" s="26">
        <v>2100102</v>
      </c>
      <c r="B689" s="26" t="s">
        <v>807</v>
      </c>
      <c r="C689" s="69">
        <v>0</v>
      </c>
    </row>
    <row r="690" s="88" customFormat="1" ht="17.25" hidden="1" customHeight="1" spans="1:3">
      <c r="A690" s="26">
        <v>2100103</v>
      </c>
      <c r="B690" s="26" t="s">
        <v>808</v>
      </c>
      <c r="C690" s="69">
        <v>0</v>
      </c>
    </row>
    <row r="691" s="88" customFormat="1" ht="17.25" hidden="1" customHeight="1" spans="1:3">
      <c r="A691" s="26">
        <v>2100199</v>
      </c>
      <c r="B691" s="26" t="s">
        <v>1292</v>
      </c>
      <c r="C691" s="69">
        <v>0</v>
      </c>
    </row>
    <row r="692" s="88" customFormat="1" ht="17.25" hidden="1" customHeight="1" spans="1:3">
      <c r="A692" s="26">
        <v>21002</v>
      </c>
      <c r="B692" s="117" t="s">
        <v>1293</v>
      </c>
      <c r="C692" s="28">
        <f>SUM(C693:C705)</f>
        <v>0</v>
      </c>
    </row>
    <row r="693" s="88" customFormat="1" ht="17.25" hidden="1" customHeight="1" spans="1:3">
      <c r="A693" s="26">
        <v>2100201</v>
      </c>
      <c r="B693" s="26" t="s">
        <v>1294</v>
      </c>
      <c r="C693" s="69">
        <v>0</v>
      </c>
    </row>
    <row r="694" s="88" customFormat="1" ht="17.25" hidden="1" customHeight="1" spans="1:3">
      <c r="A694" s="26">
        <v>2100202</v>
      </c>
      <c r="B694" s="26" t="s">
        <v>1295</v>
      </c>
      <c r="C694" s="69">
        <v>0</v>
      </c>
    </row>
    <row r="695" s="88" customFormat="1" ht="17.25" hidden="1" customHeight="1" spans="1:3">
      <c r="A695" s="26">
        <v>2100203</v>
      </c>
      <c r="B695" s="26" t="s">
        <v>1296</v>
      </c>
      <c r="C695" s="69">
        <v>0</v>
      </c>
    </row>
    <row r="696" s="88" customFormat="1" ht="17.25" hidden="1" customHeight="1" spans="1:3">
      <c r="A696" s="26">
        <v>2100204</v>
      </c>
      <c r="B696" s="26" t="s">
        <v>1297</v>
      </c>
      <c r="C696" s="69">
        <v>0</v>
      </c>
    </row>
    <row r="697" s="88" customFormat="1" ht="17.25" hidden="1" customHeight="1" spans="1:3">
      <c r="A697" s="26">
        <v>2100205</v>
      </c>
      <c r="B697" s="26" t="s">
        <v>1298</v>
      </c>
      <c r="C697" s="69">
        <v>0</v>
      </c>
    </row>
    <row r="698" s="88" customFormat="1" ht="17.25" hidden="1" customHeight="1" spans="1:3">
      <c r="A698" s="26">
        <v>2100206</v>
      </c>
      <c r="B698" s="26" t="s">
        <v>1299</v>
      </c>
      <c r="C698" s="69">
        <v>0</v>
      </c>
    </row>
    <row r="699" s="88" customFormat="1" ht="17.25" hidden="1" customHeight="1" spans="1:3">
      <c r="A699" s="26">
        <v>2100207</v>
      </c>
      <c r="B699" s="26" t="s">
        <v>1300</v>
      </c>
      <c r="C699" s="69">
        <v>0</v>
      </c>
    </row>
    <row r="700" s="88" customFormat="1" ht="17.25" hidden="1" customHeight="1" spans="1:3">
      <c r="A700" s="26">
        <v>2100208</v>
      </c>
      <c r="B700" s="26" t="s">
        <v>1301</v>
      </c>
      <c r="C700" s="69">
        <v>0</v>
      </c>
    </row>
    <row r="701" s="88" customFormat="1" ht="17.25" hidden="1" customHeight="1" spans="1:3">
      <c r="A701" s="26">
        <v>2100209</v>
      </c>
      <c r="B701" s="26" t="s">
        <v>1302</v>
      </c>
      <c r="C701" s="69">
        <v>0</v>
      </c>
    </row>
    <row r="702" s="88" customFormat="1" ht="17.25" hidden="1" customHeight="1" spans="1:3">
      <c r="A702" s="26">
        <v>2100210</v>
      </c>
      <c r="B702" s="26" t="s">
        <v>1303</v>
      </c>
      <c r="C702" s="69">
        <v>0</v>
      </c>
    </row>
    <row r="703" s="88" customFormat="1" ht="17.25" hidden="1" customHeight="1" spans="1:3">
      <c r="A703" s="26">
        <v>2100211</v>
      </c>
      <c r="B703" s="26" t="s">
        <v>1304</v>
      </c>
      <c r="C703" s="69">
        <v>0</v>
      </c>
    </row>
    <row r="704" s="88" customFormat="1" ht="17.25" hidden="1" customHeight="1" spans="1:3">
      <c r="A704" s="26">
        <v>2100212</v>
      </c>
      <c r="B704" s="26" t="s">
        <v>1305</v>
      </c>
      <c r="C704" s="69">
        <v>0</v>
      </c>
    </row>
    <row r="705" s="88" customFormat="1" ht="17.25" hidden="1" customHeight="1" spans="1:3">
      <c r="A705" s="26">
        <v>2100299</v>
      </c>
      <c r="B705" s="26" t="s">
        <v>1306</v>
      </c>
      <c r="C705" s="69">
        <v>0</v>
      </c>
    </row>
    <row r="706" s="88" customFormat="1" ht="17.25" hidden="1" customHeight="1" spans="1:3">
      <c r="A706" s="26">
        <v>21003</v>
      </c>
      <c r="B706" s="117" t="s">
        <v>1307</v>
      </c>
      <c r="C706" s="28">
        <f>SUM(C707:C709)</f>
        <v>0</v>
      </c>
    </row>
    <row r="707" s="88" customFormat="1" ht="17.25" hidden="1" customHeight="1" spans="1:3">
      <c r="A707" s="26">
        <v>2100301</v>
      </c>
      <c r="B707" s="26" t="s">
        <v>1308</v>
      </c>
      <c r="C707" s="69">
        <v>0</v>
      </c>
    </row>
    <row r="708" s="88" customFormat="1" ht="17.25" hidden="1" customHeight="1" spans="1:3">
      <c r="A708" s="26">
        <v>2100302</v>
      </c>
      <c r="B708" s="26" t="s">
        <v>1309</v>
      </c>
      <c r="C708" s="69">
        <v>0</v>
      </c>
    </row>
    <row r="709" s="88" customFormat="1" ht="17.25" hidden="1" customHeight="1" spans="1:3">
      <c r="A709" s="26">
        <v>2100399</v>
      </c>
      <c r="B709" s="26" t="s">
        <v>1310</v>
      </c>
      <c r="C709" s="69">
        <v>0</v>
      </c>
    </row>
    <row r="710" s="88" customFormat="1" ht="17.25" customHeight="1" spans="1:3">
      <c r="A710" s="26">
        <v>21004</v>
      </c>
      <c r="B710" s="117" t="s">
        <v>1311</v>
      </c>
      <c r="C710" s="28">
        <f>SUM(C711:C721)</f>
        <v>40</v>
      </c>
    </row>
    <row r="711" s="88" customFormat="1" ht="17.25" hidden="1" customHeight="1" spans="1:3">
      <c r="A711" s="26">
        <v>2100401</v>
      </c>
      <c r="B711" s="26" t="s">
        <v>1312</v>
      </c>
      <c r="C711" s="69">
        <v>0</v>
      </c>
    </row>
    <row r="712" s="88" customFormat="1" ht="17.25" hidden="1" customHeight="1" spans="1:3">
      <c r="A712" s="26">
        <v>2100402</v>
      </c>
      <c r="B712" s="26" t="s">
        <v>1313</v>
      </c>
      <c r="C712" s="69">
        <v>0</v>
      </c>
    </row>
    <row r="713" s="88" customFormat="1" ht="17.25" hidden="1" customHeight="1" spans="1:3">
      <c r="A713" s="26">
        <v>2100403</v>
      </c>
      <c r="B713" s="26" t="s">
        <v>1314</v>
      </c>
      <c r="C713" s="69">
        <v>0</v>
      </c>
    </row>
    <row r="714" s="88" customFormat="1" ht="17.25" hidden="1" customHeight="1" spans="1:3">
      <c r="A714" s="26">
        <v>2100404</v>
      </c>
      <c r="B714" s="26" t="s">
        <v>1315</v>
      </c>
      <c r="C714" s="69">
        <v>0</v>
      </c>
    </row>
    <row r="715" s="88" customFormat="1" ht="17.25" hidden="1" customHeight="1" spans="1:3">
      <c r="A715" s="26">
        <v>2100405</v>
      </c>
      <c r="B715" s="26" t="s">
        <v>1316</v>
      </c>
      <c r="C715" s="69">
        <v>0</v>
      </c>
    </row>
    <row r="716" s="88" customFormat="1" ht="17.25" hidden="1" customHeight="1" spans="1:3">
      <c r="A716" s="26">
        <v>2100406</v>
      </c>
      <c r="B716" s="26" t="s">
        <v>1317</v>
      </c>
      <c r="C716" s="69">
        <v>0</v>
      </c>
    </row>
    <row r="717" s="88" customFormat="1" ht="17.25" hidden="1" customHeight="1" spans="1:3">
      <c r="A717" s="26">
        <v>2100407</v>
      </c>
      <c r="B717" s="26" t="s">
        <v>1318</v>
      </c>
      <c r="C717" s="69">
        <v>0</v>
      </c>
    </row>
    <row r="718" s="88" customFormat="1" ht="17.25" hidden="1" customHeight="1" spans="1:3">
      <c r="A718" s="26">
        <v>2100408</v>
      </c>
      <c r="B718" s="26" t="s">
        <v>1319</v>
      </c>
      <c r="C718" s="69">
        <v>0</v>
      </c>
    </row>
    <row r="719" s="88" customFormat="1" ht="17.25" hidden="1" customHeight="1" spans="1:3">
      <c r="A719" s="26">
        <v>2100409</v>
      </c>
      <c r="B719" s="26" t="s">
        <v>1320</v>
      </c>
      <c r="C719" s="69">
        <v>0</v>
      </c>
    </row>
    <row r="720" s="88" customFormat="1" ht="17.25" customHeight="1" spans="1:3">
      <c r="A720" s="26">
        <v>2100410</v>
      </c>
      <c r="B720" s="26" t="s">
        <v>1321</v>
      </c>
      <c r="C720" s="69">
        <v>40</v>
      </c>
    </row>
    <row r="721" s="88" customFormat="1" ht="17.25" hidden="1" customHeight="1" spans="1:3">
      <c r="A721" s="26">
        <v>2100499</v>
      </c>
      <c r="B721" s="26" t="s">
        <v>1322</v>
      </c>
      <c r="C721" s="69">
        <v>0</v>
      </c>
    </row>
    <row r="722" s="88" customFormat="1" ht="17.25" hidden="1" customHeight="1" spans="1:3">
      <c r="A722" s="26">
        <v>21006</v>
      </c>
      <c r="B722" s="117" t="s">
        <v>1323</v>
      </c>
      <c r="C722" s="28">
        <f>SUM(C723:C724)</f>
        <v>0</v>
      </c>
    </row>
    <row r="723" s="88" customFormat="1" ht="17.25" hidden="1" customHeight="1" spans="1:3">
      <c r="A723" s="26">
        <v>2100601</v>
      </c>
      <c r="B723" s="26" t="s">
        <v>1324</v>
      </c>
      <c r="C723" s="69">
        <v>0</v>
      </c>
    </row>
    <row r="724" s="88" customFormat="1" ht="17.25" hidden="1" customHeight="1" spans="1:3">
      <c r="A724" s="26">
        <v>2100699</v>
      </c>
      <c r="B724" s="26" t="s">
        <v>1325</v>
      </c>
      <c r="C724" s="69">
        <v>0</v>
      </c>
    </row>
    <row r="725" s="88" customFormat="1" ht="17.25" hidden="1" customHeight="1" spans="1:3">
      <c r="A725" s="26">
        <v>21007</v>
      </c>
      <c r="B725" s="117" t="s">
        <v>1326</v>
      </c>
      <c r="C725" s="28">
        <f>SUM(C726:C728)</f>
        <v>0</v>
      </c>
    </row>
    <row r="726" s="88" customFormat="1" ht="17.25" hidden="1" customHeight="1" spans="1:3">
      <c r="A726" s="26">
        <v>2100716</v>
      </c>
      <c r="B726" s="26" t="s">
        <v>1327</v>
      </c>
      <c r="C726" s="69">
        <v>0</v>
      </c>
    </row>
    <row r="727" s="88" customFormat="1" ht="17.25" hidden="1" customHeight="1" spans="1:3">
      <c r="A727" s="26">
        <v>2100717</v>
      </c>
      <c r="B727" s="26" t="s">
        <v>1328</v>
      </c>
      <c r="C727" s="69">
        <v>0</v>
      </c>
    </row>
    <row r="728" s="88" customFormat="1" ht="17.25" hidden="1" customHeight="1" spans="1:3">
      <c r="A728" s="26">
        <v>2100799</v>
      </c>
      <c r="B728" s="26" t="s">
        <v>1329</v>
      </c>
      <c r="C728" s="69">
        <v>0</v>
      </c>
    </row>
    <row r="729" s="88" customFormat="1" ht="17.25" customHeight="1" spans="1:3">
      <c r="A729" s="26">
        <v>21011</v>
      </c>
      <c r="B729" s="117" t="s">
        <v>1330</v>
      </c>
      <c r="C729" s="28">
        <f>SUM(C730:C733)</f>
        <v>1153</v>
      </c>
    </row>
    <row r="730" s="88" customFormat="1" ht="17.25" customHeight="1" spans="1:3">
      <c r="A730" s="26">
        <v>2101101</v>
      </c>
      <c r="B730" s="26" t="s">
        <v>1331</v>
      </c>
      <c r="C730" s="69">
        <v>250</v>
      </c>
    </row>
    <row r="731" s="88" customFormat="1" ht="17.25" customHeight="1" spans="1:3">
      <c r="A731" s="26">
        <v>2101102</v>
      </c>
      <c r="B731" s="26" t="s">
        <v>1332</v>
      </c>
      <c r="C731" s="69">
        <v>903</v>
      </c>
    </row>
    <row r="732" s="88" customFormat="1" ht="17.25" hidden="1" customHeight="1" spans="1:3">
      <c r="A732" s="26">
        <v>2101103</v>
      </c>
      <c r="B732" s="26" t="s">
        <v>1333</v>
      </c>
      <c r="C732" s="69">
        <v>0</v>
      </c>
    </row>
    <row r="733" s="88" customFormat="1" ht="17.25" hidden="1" customHeight="1" spans="1:3">
      <c r="A733" s="26">
        <v>2101199</v>
      </c>
      <c r="B733" s="26" t="s">
        <v>1334</v>
      </c>
      <c r="C733" s="69">
        <v>0</v>
      </c>
    </row>
    <row r="734" s="88" customFormat="1" ht="17.25" hidden="1" customHeight="1" spans="1:3">
      <c r="A734" s="26">
        <v>21012</v>
      </c>
      <c r="B734" s="117" t="s">
        <v>1335</v>
      </c>
      <c r="C734" s="28">
        <f>SUM(C735:C737)</f>
        <v>0</v>
      </c>
    </row>
    <row r="735" s="88" customFormat="1" ht="17.25" hidden="1" customHeight="1" spans="1:3">
      <c r="A735" s="26">
        <v>2101201</v>
      </c>
      <c r="B735" s="26" t="s">
        <v>1336</v>
      </c>
      <c r="C735" s="69">
        <v>0</v>
      </c>
    </row>
    <row r="736" s="88" customFormat="1" ht="17.25" hidden="1" customHeight="1" spans="1:3">
      <c r="A736" s="26">
        <v>2101202</v>
      </c>
      <c r="B736" s="26" t="s">
        <v>1337</v>
      </c>
      <c r="C736" s="69">
        <v>0</v>
      </c>
    </row>
    <row r="737" s="88" customFormat="1" ht="17.25" hidden="1" customHeight="1" spans="1:3">
      <c r="A737" s="26">
        <v>2101299</v>
      </c>
      <c r="B737" s="26" t="s">
        <v>1338</v>
      </c>
      <c r="C737" s="69">
        <v>0</v>
      </c>
    </row>
    <row r="738" s="88" customFormat="1" ht="17.25" hidden="1" customHeight="1" spans="1:3">
      <c r="A738" s="26">
        <v>21013</v>
      </c>
      <c r="B738" s="117" t="s">
        <v>1339</v>
      </c>
      <c r="C738" s="28">
        <f>SUM(C739:C741)</f>
        <v>0</v>
      </c>
    </row>
    <row r="739" s="88" customFormat="1" ht="17.25" hidden="1" customHeight="1" spans="1:3">
      <c r="A739" s="26">
        <v>2101301</v>
      </c>
      <c r="B739" s="26" t="s">
        <v>1340</v>
      </c>
      <c r="C739" s="69">
        <v>0</v>
      </c>
    </row>
    <row r="740" s="88" customFormat="1" ht="17.25" hidden="1" customHeight="1" spans="1:3">
      <c r="A740" s="26">
        <v>2101302</v>
      </c>
      <c r="B740" s="26" t="s">
        <v>1341</v>
      </c>
      <c r="C740" s="69">
        <v>0</v>
      </c>
    </row>
    <row r="741" s="88" customFormat="1" ht="17.25" hidden="1" customHeight="1" spans="1:3">
      <c r="A741" s="26">
        <v>2101399</v>
      </c>
      <c r="B741" s="26" t="s">
        <v>1342</v>
      </c>
      <c r="C741" s="69">
        <v>0</v>
      </c>
    </row>
    <row r="742" s="88" customFormat="1" ht="17.25" hidden="1" customHeight="1" spans="1:3">
      <c r="A742" s="26">
        <v>21014</v>
      </c>
      <c r="B742" s="117" t="s">
        <v>1343</v>
      </c>
      <c r="C742" s="28">
        <f>SUM(C743:C744)</f>
        <v>0</v>
      </c>
    </row>
    <row r="743" s="88" customFormat="1" ht="17.25" hidden="1" customHeight="1" spans="1:3">
      <c r="A743" s="26">
        <v>2101401</v>
      </c>
      <c r="B743" s="26" t="s">
        <v>1344</v>
      </c>
      <c r="C743" s="69">
        <v>0</v>
      </c>
    </row>
    <row r="744" s="88" customFormat="1" ht="17.25" hidden="1" customHeight="1" spans="1:3">
      <c r="A744" s="26">
        <v>2101499</v>
      </c>
      <c r="B744" s="26" t="s">
        <v>1345</v>
      </c>
      <c r="C744" s="69">
        <v>0</v>
      </c>
    </row>
    <row r="745" s="88" customFormat="1" ht="17.25" hidden="1" customHeight="1" spans="1:3">
      <c r="A745" s="26">
        <v>21015</v>
      </c>
      <c r="B745" s="117" t="s">
        <v>1346</v>
      </c>
      <c r="C745" s="28">
        <f>SUM(C746:C753)</f>
        <v>0</v>
      </c>
    </row>
    <row r="746" s="88" customFormat="1" ht="17.25" hidden="1" customHeight="1" spans="1:3">
      <c r="A746" s="26">
        <v>2101501</v>
      </c>
      <c r="B746" s="26" t="s">
        <v>806</v>
      </c>
      <c r="C746" s="69">
        <v>0</v>
      </c>
    </row>
    <row r="747" s="88" customFormat="1" ht="17.25" hidden="1" customHeight="1" spans="1:3">
      <c r="A747" s="26">
        <v>2101502</v>
      </c>
      <c r="B747" s="26" t="s">
        <v>807</v>
      </c>
      <c r="C747" s="69">
        <v>0</v>
      </c>
    </row>
    <row r="748" s="88" customFormat="1" ht="17.25" hidden="1" customHeight="1" spans="1:3">
      <c r="A748" s="26">
        <v>2101503</v>
      </c>
      <c r="B748" s="26" t="s">
        <v>808</v>
      </c>
      <c r="C748" s="69">
        <v>0</v>
      </c>
    </row>
    <row r="749" s="88" customFormat="1" ht="17.25" hidden="1" customHeight="1" spans="1:3">
      <c r="A749" s="26">
        <v>2101504</v>
      </c>
      <c r="B749" s="26" t="s">
        <v>847</v>
      </c>
      <c r="C749" s="69">
        <v>0</v>
      </c>
    </row>
    <row r="750" s="88" customFormat="1" ht="17.25" hidden="1" customHeight="1" spans="1:3">
      <c r="A750" s="26">
        <v>2101505</v>
      </c>
      <c r="B750" s="26" t="s">
        <v>1347</v>
      </c>
      <c r="C750" s="69">
        <v>0</v>
      </c>
    </row>
    <row r="751" s="88" customFormat="1" ht="17.25" hidden="1" customHeight="1" spans="1:3">
      <c r="A751" s="26">
        <v>2101506</v>
      </c>
      <c r="B751" s="26" t="s">
        <v>1348</v>
      </c>
      <c r="C751" s="69">
        <v>0</v>
      </c>
    </row>
    <row r="752" s="88" customFormat="1" ht="17.25" hidden="1" customHeight="1" spans="1:3">
      <c r="A752" s="26">
        <v>2101550</v>
      </c>
      <c r="B752" s="26" t="s">
        <v>815</v>
      </c>
      <c r="C752" s="69">
        <v>0</v>
      </c>
    </row>
    <row r="753" s="88" customFormat="1" ht="17.25" hidden="1" customHeight="1" spans="1:3">
      <c r="A753" s="26">
        <v>2101599</v>
      </c>
      <c r="B753" s="26" t="s">
        <v>1349</v>
      </c>
      <c r="C753" s="69">
        <v>0</v>
      </c>
    </row>
    <row r="754" s="88" customFormat="1" ht="17.25" hidden="1" customHeight="1" spans="1:3">
      <c r="A754" s="26">
        <v>21016</v>
      </c>
      <c r="B754" s="117" t="s">
        <v>1350</v>
      </c>
      <c r="C754" s="28">
        <f>C755</f>
        <v>0</v>
      </c>
    </row>
    <row r="755" s="88" customFormat="1" ht="17.25" hidden="1" customHeight="1" spans="1:3">
      <c r="A755" s="26">
        <v>2101601</v>
      </c>
      <c r="B755" s="26" t="s">
        <v>1351</v>
      </c>
      <c r="C755" s="69">
        <v>0</v>
      </c>
    </row>
    <row r="756" s="88" customFormat="1" ht="17.25" hidden="1" customHeight="1" spans="1:3">
      <c r="A756" s="26">
        <v>21099</v>
      </c>
      <c r="B756" s="117" t="s">
        <v>1352</v>
      </c>
      <c r="C756" s="28">
        <f>C757</f>
        <v>0</v>
      </c>
    </row>
    <row r="757" s="88" customFormat="1" ht="17.25" hidden="1" customHeight="1" spans="1:3">
      <c r="A757" s="26">
        <v>2109901</v>
      </c>
      <c r="B757" s="26" t="s">
        <v>1353</v>
      </c>
      <c r="C757" s="69">
        <v>0</v>
      </c>
    </row>
    <row r="758" s="88" customFormat="1" ht="17.25" customHeight="1" spans="1:3">
      <c r="A758" s="26">
        <v>211</v>
      </c>
      <c r="B758" s="117" t="s">
        <v>1354</v>
      </c>
      <c r="C758" s="28">
        <f>SUM(C759,C769,C773,C781,C786,C793,C799,C802,C805,C807,C809,C815,C817,C819,C834)</f>
        <v>361</v>
      </c>
    </row>
    <row r="759" s="88" customFormat="1" ht="17.25" hidden="1" customHeight="1" spans="1:3">
      <c r="A759" s="26">
        <v>21101</v>
      </c>
      <c r="B759" s="117" t="s">
        <v>1355</v>
      </c>
      <c r="C759" s="28">
        <f>SUM(C760:C768)</f>
        <v>0</v>
      </c>
    </row>
    <row r="760" s="88" customFormat="1" ht="17.25" hidden="1" customHeight="1" spans="1:3">
      <c r="A760" s="26">
        <v>2110101</v>
      </c>
      <c r="B760" s="26" t="s">
        <v>806</v>
      </c>
      <c r="C760" s="69">
        <v>0</v>
      </c>
    </row>
    <row r="761" s="88" customFormat="1" ht="17.25" hidden="1" customHeight="1" spans="1:3">
      <c r="A761" s="26">
        <v>2110102</v>
      </c>
      <c r="B761" s="26" t="s">
        <v>807</v>
      </c>
      <c r="C761" s="69">
        <v>0</v>
      </c>
    </row>
    <row r="762" s="88" customFormat="1" ht="17.25" hidden="1" customHeight="1" spans="1:3">
      <c r="A762" s="26">
        <v>2110103</v>
      </c>
      <c r="B762" s="26" t="s">
        <v>808</v>
      </c>
      <c r="C762" s="69">
        <v>0</v>
      </c>
    </row>
    <row r="763" s="88" customFormat="1" ht="17.25" hidden="1" customHeight="1" spans="1:3">
      <c r="A763" s="26">
        <v>2110104</v>
      </c>
      <c r="B763" s="26" t="s">
        <v>1356</v>
      </c>
      <c r="C763" s="69">
        <v>0</v>
      </c>
    </row>
    <row r="764" s="88" customFormat="1" ht="17.25" hidden="1" customHeight="1" spans="1:3">
      <c r="A764" s="26">
        <v>2110105</v>
      </c>
      <c r="B764" s="26" t="s">
        <v>1357</v>
      </c>
      <c r="C764" s="69">
        <v>0</v>
      </c>
    </row>
    <row r="765" s="88" customFormat="1" ht="17.25" hidden="1" customHeight="1" spans="1:3">
      <c r="A765" s="26">
        <v>2110106</v>
      </c>
      <c r="B765" s="26" t="s">
        <v>1358</v>
      </c>
      <c r="C765" s="69">
        <v>0</v>
      </c>
    </row>
    <row r="766" s="88" customFormat="1" ht="17.25" hidden="1" customHeight="1" spans="1:3">
      <c r="A766" s="26">
        <v>2110107</v>
      </c>
      <c r="B766" s="26" t="s">
        <v>1359</v>
      </c>
      <c r="C766" s="69">
        <v>0</v>
      </c>
    </row>
    <row r="767" s="88" customFormat="1" ht="17.25" hidden="1" customHeight="1" spans="1:3">
      <c r="A767" s="26">
        <v>2110108</v>
      </c>
      <c r="B767" s="26" t="s">
        <v>1360</v>
      </c>
      <c r="C767" s="69">
        <v>0</v>
      </c>
    </row>
    <row r="768" s="88" customFormat="1" ht="17.25" hidden="1" customHeight="1" spans="1:3">
      <c r="A768" s="26">
        <v>2110199</v>
      </c>
      <c r="B768" s="26" t="s">
        <v>1361</v>
      </c>
      <c r="C768" s="69">
        <v>0</v>
      </c>
    </row>
    <row r="769" s="88" customFormat="1" ht="17.25" hidden="1" customHeight="1" spans="1:3">
      <c r="A769" s="26">
        <v>21102</v>
      </c>
      <c r="B769" s="117" t="s">
        <v>1362</v>
      </c>
      <c r="C769" s="28">
        <f>SUM(C770:C772)</f>
        <v>0</v>
      </c>
    </row>
    <row r="770" s="88" customFormat="1" ht="17.25" hidden="1" customHeight="1" spans="1:3">
      <c r="A770" s="26">
        <v>2110203</v>
      </c>
      <c r="B770" s="26" t="s">
        <v>1363</v>
      </c>
      <c r="C770" s="69">
        <v>0</v>
      </c>
    </row>
    <row r="771" s="88" customFormat="1" ht="17.25" hidden="1" customHeight="1" spans="1:3">
      <c r="A771" s="26">
        <v>2110204</v>
      </c>
      <c r="B771" s="26" t="s">
        <v>1364</v>
      </c>
      <c r="C771" s="69">
        <v>0</v>
      </c>
    </row>
    <row r="772" s="88" customFormat="1" ht="17.25" hidden="1" customHeight="1" spans="1:3">
      <c r="A772" s="26">
        <v>2110299</v>
      </c>
      <c r="B772" s="26" t="s">
        <v>1365</v>
      </c>
      <c r="C772" s="69">
        <v>0</v>
      </c>
    </row>
    <row r="773" s="88" customFormat="1" ht="17.25" customHeight="1" spans="1:3">
      <c r="A773" s="26">
        <v>21103</v>
      </c>
      <c r="B773" s="117" t="s">
        <v>1366</v>
      </c>
      <c r="C773" s="28">
        <f>SUM(C774:C780)</f>
        <v>232</v>
      </c>
    </row>
    <row r="774" s="88" customFormat="1" ht="17.25" hidden="1" customHeight="1" spans="1:3">
      <c r="A774" s="26">
        <v>2110301</v>
      </c>
      <c r="B774" s="26" t="s">
        <v>1367</v>
      </c>
      <c r="C774" s="69">
        <v>0</v>
      </c>
    </row>
    <row r="775" s="88" customFormat="1" ht="17.25" customHeight="1" spans="1:3">
      <c r="A775" s="26">
        <v>2110302</v>
      </c>
      <c r="B775" s="26" t="s">
        <v>1368</v>
      </c>
      <c r="C775" s="69">
        <v>232</v>
      </c>
    </row>
    <row r="776" s="88" customFormat="1" ht="17.25" hidden="1" customHeight="1" spans="1:3">
      <c r="A776" s="26">
        <v>2110303</v>
      </c>
      <c r="B776" s="26" t="s">
        <v>1369</v>
      </c>
      <c r="C776" s="69">
        <v>0</v>
      </c>
    </row>
    <row r="777" s="88" customFormat="1" ht="17.25" hidden="1" customHeight="1" spans="1:3">
      <c r="A777" s="26">
        <v>2110304</v>
      </c>
      <c r="B777" s="26" t="s">
        <v>1370</v>
      </c>
      <c r="C777" s="69">
        <v>0</v>
      </c>
    </row>
    <row r="778" s="88" customFormat="1" ht="17.25" hidden="1" customHeight="1" spans="1:3">
      <c r="A778" s="26">
        <v>2110305</v>
      </c>
      <c r="B778" s="26" t="s">
        <v>1371</v>
      </c>
      <c r="C778" s="69">
        <v>0</v>
      </c>
    </row>
    <row r="779" s="88" customFormat="1" ht="17.25" hidden="1" customHeight="1" spans="1:3">
      <c r="A779" s="26">
        <v>2110306</v>
      </c>
      <c r="B779" s="26" t="s">
        <v>1372</v>
      </c>
      <c r="C779" s="69">
        <v>0</v>
      </c>
    </row>
    <row r="780" s="88" customFormat="1" ht="17.25" hidden="1" customHeight="1" spans="1:3">
      <c r="A780" s="26">
        <v>2110399</v>
      </c>
      <c r="B780" s="26" t="s">
        <v>1373</v>
      </c>
      <c r="C780" s="69">
        <v>0</v>
      </c>
    </row>
    <row r="781" s="88" customFormat="1" ht="17.25" hidden="1" customHeight="1" spans="1:3">
      <c r="A781" s="26">
        <v>21104</v>
      </c>
      <c r="B781" s="117" t="s">
        <v>1374</v>
      </c>
      <c r="C781" s="28">
        <f>SUM(C782:C785)</f>
        <v>0</v>
      </c>
    </row>
    <row r="782" s="88" customFormat="1" ht="17.25" hidden="1" customHeight="1" spans="1:3">
      <c r="A782" s="26">
        <v>2110401</v>
      </c>
      <c r="B782" s="26" t="s">
        <v>1375</v>
      </c>
      <c r="C782" s="69">
        <v>0</v>
      </c>
    </row>
    <row r="783" s="88" customFormat="1" ht="17.25" hidden="1" customHeight="1" spans="1:3">
      <c r="A783" s="26">
        <v>2110402</v>
      </c>
      <c r="B783" s="26" t="s">
        <v>1376</v>
      </c>
      <c r="C783" s="69">
        <v>0</v>
      </c>
    </row>
    <row r="784" s="88" customFormat="1" ht="17.25" hidden="1" customHeight="1" spans="1:3">
      <c r="A784" s="26">
        <v>2110404</v>
      </c>
      <c r="B784" s="26" t="s">
        <v>1377</v>
      </c>
      <c r="C784" s="69">
        <v>0</v>
      </c>
    </row>
    <row r="785" s="88" customFormat="1" ht="17.25" hidden="1" customHeight="1" spans="1:3">
      <c r="A785" s="26">
        <v>2110499</v>
      </c>
      <c r="B785" s="26" t="s">
        <v>1378</v>
      </c>
      <c r="C785" s="69">
        <v>0</v>
      </c>
    </row>
    <row r="786" s="88" customFormat="1" ht="17.25" hidden="1" customHeight="1" spans="1:3">
      <c r="A786" s="26">
        <v>21105</v>
      </c>
      <c r="B786" s="117" t="s">
        <v>1379</v>
      </c>
      <c r="C786" s="28">
        <f>SUM(C787:C792)</f>
        <v>0</v>
      </c>
    </row>
    <row r="787" s="88" customFormat="1" ht="17.25" hidden="1" customHeight="1" spans="1:3">
      <c r="A787" s="26">
        <v>2110501</v>
      </c>
      <c r="B787" s="26" t="s">
        <v>1380</v>
      </c>
      <c r="C787" s="69">
        <v>0</v>
      </c>
    </row>
    <row r="788" s="88" customFormat="1" ht="17.25" hidden="1" customHeight="1" spans="1:3">
      <c r="A788" s="26">
        <v>2110502</v>
      </c>
      <c r="B788" s="26" t="s">
        <v>1381</v>
      </c>
      <c r="C788" s="69">
        <v>0</v>
      </c>
    </row>
    <row r="789" s="88" customFormat="1" ht="17.25" hidden="1" customHeight="1" spans="1:3">
      <c r="A789" s="26">
        <v>2110503</v>
      </c>
      <c r="B789" s="26" t="s">
        <v>1382</v>
      </c>
      <c r="C789" s="69">
        <v>0</v>
      </c>
    </row>
    <row r="790" s="88" customFormat="1" ht="17.25" hidden="1" customHeight="1" spans="1:3">
      <c r="A790" s="26">
        <v>2110506</v>
      </c>
      <c r="B790" s="26" t="s">
        <v>1383</v>
      </c>
      <c r="C790" s="69">
        <v>0</v>
      </c>
    </row>
    <row r="791" s="88" customFormat="1" ht="17.25" hidden="1" customHeight="1" spans="1:3">
      <c r="A791" s="26">
        <v>2110507</v>
      </c>
      <c r="B791" s="26" t="s">
        <v>1384</v>
      </c>
      <c r="C791" s="69">
        <v>0</v>
      </c>
    </row>
    <row r="792" s="88" customFormat="1" ht="17.25" hidden="1" customHeight="1" spans="1:3">
      <c r="A792" s="26">
        <v>2110599</v>
      </c>
      <c r="B792" s="26" t="s">
        <v>1385</v>
      </c>
      <c r="C792" s="69">
        <v>0</v>
      </c>
    </row>
    <row r="793" s="88" customFormat="1" ht="17.25" hidden="1" customHeight="1" spans="1:3">
      <c r="A793" s="26">
        <v>21106</v>
      </c>
      <c r="B793" s="117" t="s">
        <v>1386</v>
      </c>
      <c r="C793" s="28">
        <f>SUM(C794:C798)</f>
        <v>0</v>
      </c>
    </row>
    <row r="794" s="88" customFormat="1" ht="17.25" hidden="1" customHeight="1" spans="1:3">
      <c r="A794" s="26">
        <v>2110602</v>
      </c>
      <c r="B794" s="26" t="s">
        <v>1387</v>
      </c>
      <c r="C794" s="69">
        <v>0</v>
      </c>
    </row>
    <row r="795" s="88" customFormat="1" ht="17.25" hidden="1" customHeight="1" spans="1:3">
      <c r="A795" s="26">
        <v>2110603</v>
      </c>
      <c r="B795" s="26" t="s">
        <v>1388</v>
      </c>
      <c r="C795" s="69">
        <v>0</v>
      </c>
    </row>
    <row r="796" s="88" customFormat="1" ht="17.25" hidden="1" customHeight="1" spans="1:3">
      <c r="A796" s="26">
        <v>2110604</v>
      </c>
      <c r="B796" s="26" t="s">
        <v>1389</v>
      </c>
      <c r="C796" s="69">
        <v>0</v>
      </c>
    </row>
    <row r="797" s="88" customFormat="1" ht="17.25" hidden="1" customHeight="1" spans="1:3">
      <c r="A797" s="26">
        <v>2110605</v>
      </c>
      <c r="B797" s="26" t="s">
        <v>1390</v>
      </c>
      <c r="C797" s="69">
        <v>0</v>
      </c>
    </row>
    <row r="798" s="88" customFormat="1" ht="17.25" hidden="1" customHeight="1" spans="1:3">
      <c r="A798" s="26">
        <v>2110699</v>
      </c>
      <c r="B798" s="26" t="s">
        <v>1391</v>
      </c>
      <c r="C798" s="69">
        <v>0</v>
      </c>
    </row>
    <row r="799" s="88" customFormat="1" ht="17.25" hidden="1" customHeight="1" spans="1:3">
      <c r="A799" s="26">
        <v>21107</v>
      </c>
      <c r="B799" s="117" t="s">
        <v>1392</v>
      </c>
      <c r="C799" s="28">
        <f>SUM(C800:C801)</f>
        <v>0</v>
      </c>
    </row>
    <row r="800" s="88" customFormat="1" ht="17.25" hidden="1" customHeight="1" spans="1:3">
      <c r="A800" s="26">
        <v>2110704</v>
      </c>
      <c r="B800" s="26" t="s">
        <v>1393</v>
      </c>
      <c r="C800" s="69">
        <v>0</v>
      </c>
    </row>
    <row r="801" s="88" customFormat="1" ht="17.25" hidden="1" customHeight="1" spans="1:3">
      <c r="A801" s="26">
        <v>2110799</v>
      </c>
      <c r="B801" s="26" t="s">
        <v>1394</v>
      </c>
      <c r="C801" s="69">
        <v>0</v>
      </c>
    </row>
    <row r="802" s="88" customFormat="1" ht="17.25" hidden="1" customHeight="1" spans="1:3">
      <c r="A802" s="26">
        <v>21108</v>
      </c>
      <c r="B802" s="117" t="s">
        <v>1395</v>
      </c>
      <c r="C802" s="28">
        <f>SUM(C803:C804)</f>
        <v>0</v>
      </c>
    </row>
    <row r="803" s="88" customFormat="1" ht="17.25" hidden="1" customHeight="1" spans="1:3">
      <c r="A803" s="26">
        <v>2110804</v>
      </c>
      <c r="B803" s="26" t="s">
        <v>1396</v>
      </c>
      <c r="C803" s="69">
        <v>0</v>
      </c>
    </row>
    <row r="804" s="88" customFormat="1" ht="17.25" hidden="1" customHeight="1" spans="1:3">
      <c r="A804" s="26">
        <v>2110899</v>
      </c>
      <c r="B804" s="26" t="s">
        <v>1397</v>
      </c>
      <c r="C804" s="69">
        <v>0</v>
      </c>
    </row>
    <row r="805" s="88" customFormat="1" ht="17.25" hidden="1" customHeight="1" spans="1:3">
      <c r="A805" s="26">
        <v>21109</v>
      </c>
      <c r="B805" s="117" t="s">
        <v>1398</v>
      </c>
      <c r="C805" s="28">
        <f>C806</f>
        <v>0</v>
      </c>
    </row>
    <row r="806" s="88" customFormat="1" ht="17.25" hidden="1" customHeight="1" spans="1:3">
      <c r="A806" s="26">
        <v>2110901</v>
      </c>
      <c r="B806" s="26" t="s">
        <v>1399</v>
      </c>
      <c r="C806" s="69">
        <v>0</v>
      </c>
    </row>
    <row r="807" s="88" customFormat="1" ht="17.25" hidden="1" customHeight="1" spans="1:3">
      <c r="A807" s="26">
        <v>21110</v>
      </c>
      <c r="B807" s="117" t="s">
        <v>1400</v>
      </c>
      <c r="C807" s="28">
        <f>C808</f>
        <v>0</v>
      </c>
    </row>
    <row r="808" s="88" customFormat="1" ht="17.25" hidden="1" customHeight="1" spans="1:3">
      <c r="A808" s="26">
        <v>2111001</v>
      </c>
      <c r="B808" s="26" t="s">
        <v>1401</v>
      </c>
      <c r="C808" s="69">
        <v>0</v>
      </c>
    </row>
    <row r="809" s="88" customFormat="1" ht="17.25" customHeight="1" spans="1:3">
      <c r="A809" s="26">
        <v>21111</v>
      </c>
      <c r="B809" s="117" t="s">
        <v>1402</v>
      </c>
      <c r="C809" s="28">
        <f>SUM(C810:C814)</f>
        <v>129</v>
      </c>
    </row>
    <row r="810" s="88" customFormat="1" ht="17.25" hidden="1" customHeight="1" spans="1:3">
      <c r="A810" s="26">
        <v>2111101</v>
      </c>
      <c r="B810" s="26" t="s">
        <v>1403</v>
      </c>
      <c r="C810" s="69">
        <v>0</v>
      </c>
    </row>
    <row r="811" s="88" customFormat="1" ht="17.25" hidden="1" customHeight="1" spans="1:3">
      <c r="A811" s="26">
        <v>2111102</v>
      </c>
      <c r="B811" s="26" t="s">
        <v>1404</v>
      </c>
      <c r="C811" s="69">
        <v>0</v>
      </c>
    </row>
    <row r="812" s="88" customFormat="1" ht="17.25" hidden="1" customHeight="1" spans="1:3">
      <c r="A812" s="26">
        <v>2111103</v>
      </c>
      <c r="B812" s="26" t="s">
        <v>1405</v>
      </c>
      <c r="C812" s="69">
        <v>0</v>
      </c>
    </row>
    <row r="813" s="88" customFormat="1" ht="17.25" hidden="1" customHeight="1" spans="1:3">
      <c r="A813" s="26">
        <v>2111104</v>
      </c>
      <c r="B813" s="26" t="s">
        <v>1406</v>
      </c>
      <c r="C813" s="69">
        <v>0</v>
      </c>
    </row>
    <row r="814" s="88" customFormat="1" ht="17.25" customHeight="1" spans="1:3">
      <c r="A814" s="26">
        <v>2111199</v>
      </c>
      <c r="B814" s="26" t="s">
        <v>1407</v>
      </c>
      <c r="C814" s="69">
        <v>129</v>
      </c>
    </row>
    <row r="815" s="88" customFormat="1" ht="17.25" hidden="1" customHeight="1" spans="1:3">
      <c r="A815" s="26">
        <v>21112</v>
      </c>
      <c r="B815" s="117" t="s">
        <v>1408</v>
      </c>
      <c r="C815" s="28">
        <f>C816</f>
        <v>0</v>
      </c>
    </row>
    <row r="816" s="88" customFormat="1" ht="17.25" hidden="1" customHeight="1" spans="1:3">
      <c r="A816" s="26">
        <v>2111201</v>
      </c>
      <c r="B816" s="26" t="s">
        <v>1409</v>
      </c>
      <c r="C816" s="69">
        <v>0</v>
      </c>
    </row>
    <row r="817" s="88" customFormat="1" ht="17.25" hidden="1" customHeight="1" spans="1:3">
      <c r="A817" s="26">
        <v>21113</v>
      </c>
      <c r="B817" s="117" t="s">
        <v>1410</v>
      </c>
      <c r="C817" s="28">
        <f>C818</f>
        <v>0</v>
      </c>
    </row>
    <row r="818" s="88" customFormat="1" ht="17.25" hidden="1" customHeight="1" spans="1:3">
      <c r="A818" s="26">
        <v>2111301</v>
      </c>
      <c r="B818" s="26" t="s">
        <v>1411</v>
      </c>
      <c r="C818" s="69">
        <v>0</v>
      </c>
    </row>
    <row r="819" s="88" customFormat="1" ht="17.25" hidden="1" customHeight="1" spans="1:3">
      <c r="A819" s="26">
        <v>21114</v>
      </c>
      <c r="B819" s="117" t="s">
        <v>1412</v>
      </c>
      <c r="C819" s="28">
        <f>SUM(C820:C833)</f>
        <v>0</v>
      </c>
    </row>
    <row r="820" s="88" customFormat="1" ht="17.25" hidden="1" customHeight="1" spans="1:3">
      <c r="A820" s="26">
        <v>2111401</v>
      </c>
      <c r="B820" s="26" t="s">
        <v>806</v>
      </c>
      <c r="C820" s="69">
        <v>0</v>
      </c>
    </row>
    <row r="821" s="88" customFormat="1" ht="17.25" hidden="1" customHeight="1" spans="1:3">
      <c r="A821" s="26">
        <v>2111402</v>
      </c>
      <c r="B821" s="26" t="s">
        <v>807</v>
      </c>
      <c r="C821" s="69">
        <v>0</v>
      </c>
    </row>
    <row r="822" s="88" customFormat="1" ht="17.25" hidden="1" customHeight="1" spans="1:3">
      <c r="A822" s="26">
        <v>2111403</v>
      </c>
      <c r="B822" s="26" t="s">
        <v>808</v>
      </c>
      <c r="C822" s="69">
        <v>0</v>
      </c>
    </row>
    <row r="823" s="88" customFormat="1" ht="17.25" hidden="1" customHeight="1" spans="1:3">
      <c r="A823" s="26">
        <v>2111404</v>
      </c>
      <c r="B823" s="26" t="s">
        <v>1413</v>
      </c>
      <c r="C823" s="69">
        <v>0</v>
      </c>
    </row>
    <row r="824" s="88" customFormat="1" ht="17.25" hidden="1" customHeight="1" spans="1:3">
      <c r="A824" s="26">
        <v>2111405</v>
      </c>
      <c r="B824" s="26" t="s">
        <v>1414</v>
      </c>
      <c r="C824" s="69">
        <v>0</v>
      </c>
    </row>
    <row r="825" s="88" customFormat="1" ht="17.25" hidden="1" customHeight="1" spans="1:3">
      <c r="A825" s="26">
        <v>2111406</v>
      </c>
      <c r="B825" s="26" t="s">
        <v>1415</v>
      </c>
      <c r="C825" s="69">
        <v>0</v>
      </c>
    </row>
    <row r="826" s="88" customFormat="1" ht="17.25" hidden="1" customHeight="1" spans="1:3">
      <c r="A826" s="26">
        <v>2111407</v>
      </c>
      <c r="B826" s="26" t="s">
        <v>1416</v>
      </c>
      <c r="C826" s="69">
        <v>0</v>
      </c>
    </row>
    <row r="827" s="88" customFormat="1" ht="17.25" hidden="1" customHeight="1" spans="1:3">
      <c r="A827" s="26">
        <v>2111408</v>
      </c>
      <c r="B827" s="26" t="s">
        <v>1417</v>
      </c>
      <c r="C827" s="69">
        <v>0</v>
      </c>
    </row>
    <row r="828" s="88" customFormat="1" ht="17.25" hidden="1" customHeight="1" spans="1:3">
      <c r="A828" s="26">
        <v>2111409</v>
      </c>
      <c r="B828" s="26" t="s">
        <v>1418</v>
      </c>
      <c r="C828" s="69">
        <v>0</v>
      </c>
    </row>
    <row r="829" s="88" customFormat="1" ht="17.25" hidden="1" customHeight="1" spans="1:3">
      <c r="A829" s="26">
        <v>2111410</v>
      </c>
      <c r="B829" s="26" t="s">
        <v>1419</v>
      </c>
      <c r="C829" s="69">
        <v>0</v>
      </c>
    </row>
    <row r="830" s="88" customFormat="1" ht="17.25" hidden="1" customHeight="1" spans="1:3">
      <c r="A830" s="26">
        <v>2111411</v>
      </c>
      <c r="B830" s="26" t="s">
        <v>847</v>
      </c>
      <c r="C830" s="69">
        <v>0</v>
      </c>
    </row>
    <row r="831" s="88" customFormat="1" ht="17.25" hidden="1" customHeight="1" spans="1:3">
      <c r="A831" s="26">
        <v>2111413</v>
      </c>
      <c r="B831" s="26" t="s">
        <v>1420</v>
      </c>
      <c r="C831" s="69">
        <v>0</v>
      </c>
    </row>
    <row r="832" s="88" customFormat="1" ht="17.25" hidden="1" customHeight="1" spans="1:3">
      <c r="A832" s="26">
        <v>2111450</v>
      </c>
      <c r="B832" s="26" t="s">
        <v>815</v>
      </c>
      <c r="C832" s="69">
        <v>0</v>
      </c>
    </row>
    <row r="833" s="88" customFormat="1" ht="17.25" hidden="1" customHeight="1" spans="1:3">
      <c r="A833" s="26">
        <v>2111499</v>
      </c>
      <c r="B833" s="26" t="s">
        <v>1421</v>
      </c>
      <c r="C833" s="69">
        <v>0</v>
      </c>
    </row>
    <row r="834" s="88" customFormat="1" ht="17.25" hidden="1" customHeight="1" spans="1:3">
      <c r="A834" s="26">
        <v>21199</v>
      </c>
      <c r="B834" s="117" t="s">
        <v>1422</v>
      </c>
      <c r="C834" s="28">
        <f>C835</f>
        <v>0</v>
      </c>
    </row>
    <row r="835" s="88" customFormat="1" ht="17.25" hidden="1" customHeight="1" spans="1:3">
      <c r="A835" s="26">
        <v>2119901</v>
      </c>
      <c r="B835" s="26" t="s">
        <v>1423</v>
      </c>
      <c r="C835" s="69">
        <v>0</v>
      </c>
    </row>
    <row r="836" s="88" customFormat="1" ht="17.25" customHeight="1" spans="1:3">
      <c r="A836" s="26">
        <v>212</v>
      </c>
      <c r="B836" s="117" t="s">
        <v>1424</v>
      </c>
      <c r="C836" s="28">
        <f>SUM(C837,C848,C850,C853,C855,C857)</f>
        <v>22141</v>
      </c>
    </row>
    <row r="837" s="88" customFormat="1" ht="17.25" customHeight="1" spans="1:3">
      <c r="A837" s="26">
        <v>21201</v>
      </c>
      <c r="B837" s="117" t="s">
        <v>1425</v>
      </c>
      <c r="C837" s="28">
        <f>SUM(C838:C847)</f>
        <v>13018</v>
      </c>
    </row>
    <row r="838" s="88" customFormat="1" ht="17.25" hidden="1" customHeight="1" spans="1:3">
      <c r="A838" s="26">
        <v>2120101</v>
      </c>
      <c r="B838" s="26" t="s">
        <v>806</v>
      </c>
      <c r="C838" s="69">
        <v>0</v>
      </c>
    </row>
    <row r="839" s="88" customFormat="1" ht="17.25" hidden="1" customHeight="1" spans="1:3">
      <c r="A839" s="26">
        <v>2120102</v>
      </c>
      <c r="B839" s="26" t="s">
        <v>807</v>
      </c>
      <c r="C839" s="69">
        <v>0</v>
      </c>
    </row>
    <row r="840" s="88" customFormat="1" ht="17.25" hidden="1" customHeight="1" spans="1:3">
      <c r="A840" s="26">
        <v>2120103</v>
      </c>
      <c r="B840" s="26" t="s">
        <v>808</v>
      </c>
      <c r="C840" s="69">
        <v>0</v>
      </c>
    </row>
    <row r="841" s="88" customFormat="1" ht="17.25" hidden="1" customHeight="1" spans="1:3">
      <c r="A841" s="26">
        <v>2120104</v>
      </c>
      <c r="B841" s="26" t="s">
        <v>1426</v>
      </c>
      <c r="C841" s="69">
        <v>0</v>
      </c>
    </row>
    <row r="842" s="88" customFormat="1" ht="17.25" hidden="1" customHeight="1" spans="1:3">
      <c r="A842" s="26">
        <v>2120105</v>
      </c>
      <c r="B842" s="26" t="s">
        <v>1427</v>
      </c>
      <c r="C842" s="69">
        <v>0</v>
      </c>
    </row>
    <row r="843" s="88" customFormat="1" ht="17.25" hidden="1" customHeight="1" spans="1:3">
      <c r="A843" s="26">
        <v>2120106</v>
      </c>
      <c r="B843" s="26" t="s">
        <v>1428</v>
      </c>
      <c r="C843" s="69">
        <v>0</v>
      </c>
    </row>
    <row r="844" s="88" customFormat="1" ht="17.25" hidden="1" customHeight="1" spans="1:3">
      <c r="A844" s="26">
        <v>2120107</v>
      </c>
      <c r="B844" s="26" t="s">
        <v>1429</v>
      </c>
      <c r="C844" s="69">
        <v>0</v>
      </c>
    </row>
    <row r="845" s="88" customFormat="1" ht="17.25" hidden="1" customHeight="1" spans="1:3">
      <c r="A845" s="26">
        <v>2120109</v>
      </c>
      <c r="B845" s="26" t="s">
        <v>1430</v>
      </c>
      <c r="C845" s="69">
        <v>0</v>
      </c>
    </row>
    <row r="846" s="88" customFormat="1" ht="17.25" hidden="1" customHeight="1" spans="1:3">
      <c r="A846" s="26">
        <v>2120110</v>
      </c>
      <c r="B846" s="26" t="s">
        <v>1431</v>
      </c>
      <c r="C846" s="69">
        <v>0</v>
      </c>
    </row>
    <row r="847" s="88" customFormat="1" ht="17.25" customHeight="1" spans="1:3">
      <c r="A847" s="26">
        <v>2120199</v>
      </c>
      <c r="B847" s="26" t="s">
        <v>1432</v>
      </c>
      <c r="C847" s="69">
        <v>13018</v>
      </c>
    </row>
    <row r="848" s="88" customFormat="1" ht="17.25" hidden="1" customHeight="1" spans="1:3">
      <c r="A848" s="26">
        <v>21202</v>
      </c>
      <c r="B848" s="117" t="s">
        <v>1433</v>
      </c>
      <c r="C848" s="28">
        <f>C849</f>
        <v>0</v>
      </c>
    </row>
    <row r="849" s="88" customFormat="1" ht="17.25" hidden="1" customHeight="1" spans="1:3">
      <c r="A849" s="26">
        <v>2120201</v>
      </c>
      <c r="B849" s="26" t="s">
        <v>1434</v>
      </c>
      <c r="C849" s="69">
        <v>0</v>
      </c>
    </row>
    <row r="850" s="88" customFormat="1" ht="17.25" customHeight="1" spans="1:3">
      <c r="A850" s="26">
        <v>21203</v>
      </c>
      <c r="B850" s="117" t="s">
        <v>1435</v>
      </c>
      <c r="C850" s="28">
        <f>SUM(C851:C852)</f>
        <v>6133</v>
      </c>
    </row>
    <row r="851" s="88" customFormat="1" ht="17.25" customHeight="1" spans="1:3">
      <c r="A851" s="26">
        <v>2120303</v>
      </c>
      <c r="B851" s="26" t="s">
        <v>1436</v>
      </c>
      <c r="C851" s="69">
        <v>6133</v>
      </c>
    </row>
    <row r="852" s="88" customFormat="1" ht="17.25" hidden="1" customHeight="1" spans="1:3">
      <c r="A852" s="26">
        <v>2120399</v>
      </c>
      <c r="B852" s="26" t="s">
        <v>1437</v>
      </c>
      <c r="C852" s="69">
        <v>0</v>
      </c>
    </row>
    <row r="853" s="88" customFormat="1" ht="17.25" customHeight="1" spans="1:3">
      <c r="A853" s="26">
        <v>21205</v>
      </c>
      <c r="B853" s="117" t="s">
        <v>1438</v>
      </c>
      <c r="C853" s="28">
        <f t="shared" ref="C853:C857" si="1">C854</f>
        <v>2990</v>
      </c>
    </row>
    <row r="854" s="88" customFormat="1" ht="17.25" customHeight="1" spans="1:3">
      <c r="A854" s="26">
        <v>2120501</v>
      </c>
      <c r="B854" s="26" t="s">
        <v>1439</v>
      </c>
      <c r="C854" s="69">
        <v>2990</v>
      </c>
    </row>
    <row r="855" s="88" customFormat="1" ht="17.25" hidden="1" customHeight="1" spans="1:3">
      <c r="A855" s="26">
        <v>21206</v>
      </c>
      <c r="B855" s="117" t="s">
        <v>1440</v>
      </c>
      <c r="C855" s="28">
        <f t="shared" si="1"/>
        <v>0</v>
      </c>
    </row>
    <row r="856" s="88" customFormat="1" ht="17.25" hidden="1" customHeight="1" spans="1:3">
      <c r="A856" s="26">
        <v>2120601</v>
      </c>
      <c r="B856" s="26" t="s">
        <v>1441</v>
      </c>
      <c r="C856" s="69">
        <v>0</v>
      </c>
    </row>
    <row r="857" s="88" customFormat="1" ht="17.25" hidden="1" customHeight="1" spans="1:3">
      <c r="A857" s="26">
        <v>21299</v>
      </c>
      <c r="B857" s="117" t="s">
        <v>1442</v>
      </c>
      <c r="C857" s="28">
        <f t="shared" si="1"/>
        <v>0</v>
      </c>
    </row>
    <row r="858" s="88" customFormat="1" ht="17.25" hidden="1" customHeight="1" spans="1:3">
      <c r="A858" s="26">
        <v>2129901</v>
      </c>
      <c r="B858" s="26" t="s">
        <v>1443</v>
      </c>
      <c r="C858" s="69">
        <v>0</v>
      </c>
    </row>
    <row r="859" s="88" customFormat="1" ht="17.25" hidden="1" customHeight="1" spans="1:3">
      <c r="A859" s="26">
        <v>213</v>
      </c>
      <c r="B859" s="117" t="s">
        <v>1444</v>
      </c>
      <c r="C859" s="28">
        <f>SUM(C860,C886,C911,C939,C950,C957,C964,C967)</f>
        <v>0</v>
      </c>
    </row>
    <row r="860" s="88" customFormat="1" ht="17.25" hidden="1" customHeight="1" spans="1:3">
      <c r="A860" s="26">
        <v>21301</v>
      </c>
      <c r="B860" s="117" t="s">
        <v>1445</v>
      </c>
      <c r="C860" s="28">
        <f>SUM(C861:C885)</f>
        <v>0</v>
      </c>
    </row>
    <row r="861" s="88" customFormat="1" ht="17.25" hidden="1" customHeight="1" spans="1:3">
      <c r="A861" s="26">
        <v>2130101</v>
      </c>
      <c r="B861" s="26" t="s">
        <v>806</v>
      </c>
      <c r="C861" s="69">
        <v>0</v>
      </c>
    </row>
    <row r="862" s="88" customFormat="1" ht="17.25" hidden="1" customHeight="1" spans="1:3">
      <c r="A862" s="26">
        <v>2130102</v>
      </c>
      <c r="B862" s="26" t="s">
        <v>807</v>
      </c>
      <c r="C862" s="69">
        <v>0</v>
      </c>
    </row>
    <row r="863" s="88" customFormat="1" ht="17.25" hidden="1" customHeight="1" spans="1:3">
      <c r="A863" s="26">
        <v>2130103</v>
      </c>
      <c r="B863" s="26" t="s">
        <v>808</v>
      </c>
      <c r="C863" s="69">
        <v>0</v>
      </c>
    </row>
    <row r="864" s="88" customFormat="1" ht="17.25" hidden="1" customHeight="1" spans="1:3">
      <c r="A864" s="26">
        <v>2130104</v>
      </c>
      <c r="B864" s="26" t="s">
        <v>815</v>
      </c>
      <c r="C864" s="69">
        <v>0</v>
      </c>
    </row>
    <row r="865" s="88" customFormat="1" ht="17.25" hidden="1" customHeight="1" spans="1:3">
      <c r="A865" s="26">
        <v>2130105</v>
      </c>
      <c r="B865" s="26" t="s">
        <v>1446</v>
      </c>
      <c r="C865" s="69">
        <v>0</v>
      </c>
    </row>
    <row r="866" s="88" customFormat="1" ht="17.25" hidden="1" customHeight="1" spans="1:3">
      <c r="A866" s="26">
        <v>2130106</v>
      </c>
      <c r="B866" s="26" t="s">
        <v>1447</v>
      </c>
      <c r="C866" s="69">
        <v>0</v>
      </c>
    </row>
    <row r="867" s="88" customFormat="1" ht="17.25" hidden="1" customHeight="1" spans="1:3">
      <c r="A867" s="26">
        <v>2130108</v>
      </c>
      <c r="B867" s="26" t="s">
        <v>1448</v>
      </c>
      <c r="C867" s="69">
        <v>0</v>
      </c>
    </row>
    <row r="868" s="88" customFormat="1" ht="17.25" hidden="1" customHeight="1" spans="1:3">
      <c r="A868" s="26">
        <v>2130109</v>
      </c>
      <c r="B868" s="26" t="s">
        <v>1449</v>
      </c>
      <c r="C868" s="69">
        <v>0</v>
      </c>
    </row>
    <row r="869" s="88" customFormat="1" ht="17.25" hidden="1" customHeight="1" spans="1:3">
      <c r="A869" s="26">
        <v>2130110</v>
      </c>
      <c r="B869" s="26" t="s">
        <v>1450</v>
      </c>
      <c r="C869" s="69">
        <v>0</v>
      </c>
    </row>
    <row r="870" s="88" customFormat="1" ht="17.25" hidden="1" customHeight="1" spans="1:3">
      <c r="A870" s="26">
        <v>2130111</v>
      </c>
      <c r="B870" s="26" t="s">
        <v>1451</v>
      </c>
      <c r="C870" s="69">
        <v>0</v>
      </c>
    </row>
    <row r="871" s="88" customFormat="1" ht="17.25" hidden="1" customHeight="1" spans="1:3">
      <c r="A871" s="26">
        <v>2130112</v>
      </c>
      <c r="B871" s="26" t="s">
        <v>1452</v>
      </c>
      <c r="C871" s="69">
        <v>0</v>
      </c>
    </row>
    <row r="872" s="88" customFormat="1" ht="17.25" hidden="1" customHeight="1" spans="1:3">
      <c r="A872" s="26">
        <v>2130114</v>
      </c>
      <c r="B872" s="26" t="s">
        <v>1453</v>
      </c>
      <c r="C872" s="69">
        <v>0</v>
      </c>
    </row>
    <row r="873" s="88" customFormat="1" ht="17.25" hidden="1" customHeight="1" spans="1:3">
      <c r="A873" s="26">
        <v>2130119</v>
      </c>
      <c r="B873" s="26" t="s">
        <v>1454</v>
      </c>
      <c r="C873" s="69">
        <v>0</v>
      </c>
    </row>
    <row r="874" s="88" customFormat="1" ht="17.25" hidden="1" customHeight="1" spans="1:3">
      <c r="A874" s="26">
        <v>2130120</v>
      </c>
      <c r="B874" s="26" t="s">
        <v>1455</v>
      </c>
      <c r="C874" s="69">
        <v>0</v>
      </c>
    </row>
    <row r="875" s="88" customFormat="1" ht="17.25" hidden="1" customHeight="1" spans="1:3">
      <c r="A875" s="26">
        <v>2130121</v>
      </c>
      <c r="B875" s="26" t="s">
        <v>1456</v>
      </c>
      <c r="C875" s="69">
        <v>0</v>
      </c>
    </row>
    <row r="876" s="88" customFormat="1" ht="17.25" hidden="1" customHeight="1" spans="1:3">
      <c r="A876" s="26">
        <v>2130122</v>
      </c>
      <c r="B876" s="26" t="s">
        <v>1457</v>
      </c>
      <c r="C876" s="69">
        <v>0</v>
      </c>
    </row>
    <row r="877" s="88" customFormat="1" ht="17.25" hidden="1" customHeight="1" spans="1:3">
      <c r="A877" s="26">
        <v>2130124</v>
      </c>
      <c r="B877" s="26" t="s">
        <v>1458</v>
      </c>
      <c r="C877" s="69">
        <v>0</v>
      </c>
    </row>
    <row r="878" s="88" customFormat="1" ht="17.25" hidden="1" customHeight="1" spans="1:3">
      <c r="A878" s="26">
        <v>2130125</v>
      </c>
      <c r="B878" s="26" t="s">
        <v>1459</v>
      </c>
      <c r="C878" s="69">
        <v>0</v>
      </c>
    </row>
    <row r="879" s="88" customFormat="1" ht="17.25" hidden="1" customHeight="1" spans="1:3">
      <c r="A879" s="26">
        <v>2130126</v>
      </c>
      <c r="B879" s="26" t="s">
        <v>1460</v>
      </c>
      <c r="C879" s="69">
        <v>0</v>
      </c>
    </row>
    <row r="880" s="88" customFormat="1" ht="17.25" hidden="1" customHeight="1" spans="1:3">
      <c r="A880" s="26">
        <v>2130135</v>
      </c>
      <c r="B880" s="26" t="s">
        <v>1461</v>
      </c>
      <c r="C880" s="69">
        <v>0</v>
      </c>
    </row>
    <row r="881" s="88" customFormat="1" ht="17.25" hidden="1" customHeight="1" spans="1:3">
      <c r="A881" s="26">
        <v>2130142</v>
      </c>
      <c r="B881" s="26" t="s">
        <v>1462</v>
      </c>
      <c r="C881" s="69">
        <v>0</v>
      </c>
    </row>
    <row r="882" s="88" customFormat="1" ht="17.25" hidden="1" customHeight="1" spans="1:3">
      <c r="A882" s="26">
        <v>2130148</v>
      </c>
      <c r="B882" s="26" t="s">
        <v>1463</v>
      </c>
      <c r="C882" s="69">
        <v>0</v>
      </c>
    </row>
    <row r="883" s="88" customFormat="1" ht="17.25" hidden="1" customHeight="1" spans="1:3">
      <c r="A883" s="26">
        <v>2130152</v>
      </c>
      <c r="B883" s="26" t="s">
        <v>1464</v>
      </c>
      <c r="C883" s="69">
        <v>0</v>
      </c>
    </row>
    <row r="884" s="88" customFormat="1" ht="17.25" hidden="1" customHeight="1" spans="1:3">
      <c r="A884" s="26">
        <v>2130153</v>
      </c>
      <c r="B884" s="26" t="s">
        <v>1465</v>
      </c>
      <c r="C884" s="69">
        <v>0</v>
      </c>
    </row>
    <row r="885" s="88" customFormat="1" ht="17.25" hidden="1" customHeight="1" spans="1:3">
      <c r="A885" s="26">
        <v>2130199</v>
      </c>
      <c r="B885" s="26" t="s">
        <v>1466</v>
      </c>
      <c r="C885" s="69">
        <v>0</v>
      </c>
    </row>
    <row r="886" s="88" customFormat="1" ht="17.25" hidden="1" customHeight="1" spans="1:3">
      <c r="A886" s="26">
        <v>21302</v>
      </c>
      <c r="B886" s="117" t="s">
        <v>1467</v>
      </c>
      <c r="C886" s="28">
        <f>SUM(C887:C910)</f>
        <v>0</v>
      </c>
    </row>
    <row r="887" s="88" customFormat="1" ht="17.25" hidden="1" customHeight="1" spans="1:3">
      <c r="A887" s="26">
        <v>2130201</v>
      </c>
      <c r="B887" s="26" t="s">
        <v>806</v>
      </c>
      <c r="C887" s="69">
        <v>0</v>
      </c>
    </row>
    <row r="888" s="88" customFormat="1" ht="17.25" hidden="1" customHeight="1" spans="1:3">
      <c r="A888" s="26">
        <v>2130202</v>
      </c>
      <c r="B888" s="26" t="s">
        <v>807</v>
      </c>
      <c r="C888" s="69">
        <v>0</v>
      </c>
    </row>
    <row r="889" s="88" customFormat="1" ht="17.25" hidden="1" customHeight="1" spans="1:3">
      <c r="A889" s="26">
        <v>2130203</v>
      </c>
      <c r="B889" s="26" t="s">
        <v>808</v>
      </c>
      <c r="C889" s="69">
        <v>0</v>
      </c>
    </row>
    <row r="890" s="88" customFormat="1" ht="17.25" hidden="1" customHeight="1" spans="1:3">
      <c r="A890" s="26">
        <v>2130204</v>
      </c>
      <c r="B890" s="26" t="s">
        <v>1468</v>
      </c>
      <c r="C890" s="69">
        <v>0</v>
      </c>
    </row>
    <row r="891" s="88" customFormat="1" ht="17.25" hidden="1" customHeight="1" spans="1:3">
      <c r="A891" s="26">
        <v>2130205</v>
      </c>
      <c r="B891" s="26" t="s">
        <v>1469</v>
      </c>
      <c r="C891" s="69">
        <v>0</v>
      </c>
    </row>
    <row r="892" s="88" customFormat="1" ht="17.25" hidden="1" customHeight="1" spans="1:3">
      <c r="A892" s="26">
        <v>2130206</v>
      </c>
      <c r="B892" s="26" t="s">
        <v>1470</v>
      </c>
      <c r="C892" s="69">
        <v>0</v>
      </c>
    </row>
    <row r="893" s="88" customFormat="1" ht="17.25" hidden="1" customHeight="1" spans="1:3">
      <c r="A893" s="26">
        <v>2130207</v>
      </c>
      <c r="B893" s="26" t="s">
        <v>1471</v>
      </c>
      <c r="C893" s="69">
        <v>0</v>
      </c>
    </row>
    <row r="894" s="88" customFormat="1" ht="17.25" hidden="1" customHeight="1" spans="1:3">
      <c r="A894" s="26">
        <v>2130209</v>
      </c>
      <c r="B894" s="26" t="s">
        <v>1472</v>
      </c>
      <c r="C894" s="69">
        <v>0</v>
      </c>
    </row>
    <row r="895" s="88" customFormat="1" ht="17.25" hidden="1" customHeight="1" spans="1:3">
      <c r="A895" s="26">
        <v>2130210</v>
      </c>
      <c r="B895" s="26" t="s">
        <v>1473</v>
      </c>
      <c r="C895" s="69">
        <v>0</v>
      </c>
    </row>
    <row r="896" s="88" customFormat="1" ht="17.25" hidden="1" customHeight="1" spans="1:3">
      <c r="A896" s="26">
        <v>2130211</v>
      </c>
      <c r="B896" s="26" t="s">
        <v>1474</v>
      </c>
      <c r="C896" s="69">
        <v>0</v>
      </c>
    </row>
    <row r="897" s="88" customFormat="1" ht="17.25" hidden="1" customHeight="1" spans="1:3">
      <c r="A897" s="26">
        <v>2130212</v>
      </c>
      <c r="B897" s="26" t="s">
        <v>1475</v>
      </c>
      <c r="C897" s="69">
        <v>0</v>
      </c>
    </row>
    <row r="898" s="88" customFormat="1" ht="17.25" hidden="1" customHeight="1" spans="1:3">
      <c r="A898" s="26">
        <v>2130213</v>
      </c>
      <c r="B898" s="26" t="s">
        <v>1476</v>
      </c>
      <c r="C898" s="69">
        <v>0</v>
      </c>
    </row>
    <row r="899" s="88" customFormat="1" ht="17.25" hidden="1" customHeight="1" spans="1:3">
      <c r="A899" s="26">
        <v>2130217</v>
      </c>
      <c r="B899" s="26" t="s">
        <v>1477</v>
      </c>
      <c r="C899" s="69">
        <v>0</v>
      </c>
    </row>
    <row r="900" s="88" customFormat="1" ht="17.25" hidden="1" customHeight="1" spans="1:3">
      <c r="A900" s="26">
        <v>2130220</v>
      </c>
      <c r="B900" s="26" t="s">
        <v>1478</v>
      </c>
      <c r="C900" s="69">
        <v>0</v>
      </c>
    </row>
    <row r="901" s="88" customFormat="1" ht="17.25" hidden="1" customHeight="1" spans="1:3">
      <c r="A901" s="26">
        <v>2130221</v>
      </c>
      <c r="B901" s="26" t="s">
        <v>1479</v>
      </c>
      <c r="C901" s="69">
        <v>0</v>
      </c>
    </row>
    <row r="902" s="88" customFormat="1" ht="17.25" hidden="1" customHeight="1" spans="1:3">
      <c r="A902" s="26">
        <v>2130223</v>
      </c>
      <c r="B902" s="26" t="s">
        <v>1480</v>
      </c>
      <c r="C902" s="69">
        <v>0</v>
      </c>
    </row>
    <row r="903" s="88" customFormat="1" ht="17.25" hidden="1" customHeight="1" spans="1:3">
      <c r="A903" s="26">
        <v>2130226</v>
      </c>
      <c r="B903" s="26" t="s">
        <v>1481</v>
      </c>
      <c r="C903" s="69">
        <v>0</v>
      </c>
    </row>
    <row r="904" s="88" customFormat="1" ht="17.25" hidden="1" customHeight="1" spans="1:3">
      <c r="A904" s="26">
        <v>2130227</v>
      </c>
      <c r="B904" s="26" t="s">
        <v>1482</v>
      </c>
      <c r="C904" s="69">
        <v>0</v>
      </c>
    </row>
    <row r="905" s="88" customFormat="1" ht="17.25" hidden="1" customHeight="1" spans="1:3">
      <c r="A905" s="26">
        <v>2130232</v>
      </c>
      <c r="B905" s="26" t="s">
        <v>1483</v>
      </c>
      <c r="C905" s="69">
        <v>0</v>
      </c>
    </row>
    <row r="906" s="88" customFormat="1" ht="17.25" hidden="1" customHeight="1" spans="1:3">
      <c r="A906" s="26">
        <v>2130234</v>
      </c>
      <c r="B906" s="26" t="s">
        <v>1484</v>
      </c>
      <c r="C906" s="69">
        <v>0</v>
      </c>
    </row>
    <row r="907" s="88" customFormat="1" ht="17.25" hidden="1" customHeight="1" spans="1:3">
      <c r="A907" s="26">
        <v>2130235</v>
      </c>
      <c r="B907" s="26" t="s">
        <v>1485</v>
      </c>
      <c r="C907" s="69">
        <v>0</v>
      </c>
    </row>
    <row r="908" s="88" customFormat="1" ht="17.25" hidden="1" customHeight="1" spans="1:3">
      <c r="A908" s="26">
        <v>2130236</v>
      </c>
      <c r="B908" s="26" t="s">
        <v>1486</v>
      </c>
      <c r="C908" s="69">
        <v>0</v>
      </c>
    </row>
    <row r="909" s="88" customFormat="1" ht="17.25" hidden="1" customHeight="1" spans="1:3">
      <c r="A909" s="26">
        <v>2130237</v>
      </c>
      <c r="B909" s="26" t="s">
        <v>1452</v>
      </c>
      <c r="C909" s="69">
        <v>0</v>
      </c>
    </row>
    <row r="910" s="88" customFormat="1" ht="17.25" hidden="1" customHeight="1" spans="1:3">
      <c r="A910" s="26">
        <v>2130299</v>
      </c>
      <c r="B910" s="26" t="s">
        <v>1487</v>
      </c>
      <c r="C910" s="69">
        <v>0</v>
      </c>
    </row>
    <row r="911" s="88" customFormat="1" ht="17.25" hidden="1" customHeight="1" spans="1:3">
      <c r="A911" s="26">
        <v>21303</v>
      </c>
      <c r="B911" s="117" t="s">
        <v>1488</v>
      </c>
      <c r="C911" s="28">
        <f>SUM(C912:C938)</f>
        <v>0</v>
      </c>
    </row>
    <row r="912" s="88" customFormat="1" ht="17.25" hidden="1" customHeight="1" spans="1:3">
      <c r="A912" s="26">
        <v>2130301</v>
      </c>
      <c r="B912" s="26" t="s">
        <v>806</v>
      </c>
      <c r="C912" s="69">
        <v>0</v>
      </c>
    </row>
    <row r="913" s="88" customFormat="1" ht="17.25" hidden="1" customHeight="1" spans="1:3">
      <c r="A913" s="26">
        <v>2130302</v>
      </c>
      <c r="B913" s="26" t="s">
        <v>807</v>
      </c>
      <c r="C913" s="69">
        <v>0</v>
      </c>
    </row>
    <row r="914" s="88" customFormat="1" ht="17.25" hidden="1" customHeight="1" spans="1:3">
      <c r="A914" s="26">
        <v>2130303</v>
      </c>
      <c r="B914" s="26" t="s">
        <v>808</v>
      </c>
      <c r="C914" s="69">
        <v>0</v>
      </c>
    </row>
    <row r="915" s="88" customFormat="1" ht="17.25" hidden="1" customHeight="1" spans="1:3">
      <c r="A915" s="26">
        <v>2130304</v>
      </c>
      <c r="B915" s="26" t="s">
        <v>1489</v>
      </c>
      <c r="C915" s="69">
        <v>0</v>
      </c>
    </row>
    <row r="916" s="88" customFormat="1" ht="17.25" hidden="1" customHeight="1" spans="1:3">
      <c r="A916" s="26">
        <v>2130305</v>
      </c>
      <c r="B916" s="26" t="s">
        <v>1490</v>
      </c>
      <c r="C916" s="69">
        <v>0</v>
      </c>
    </row>
    <row r="917" s="88" customFormat="1" ht="17.25" hidden="1" customHeight="1" spans="1:3">
      <c r="A917" s="26">
        <v>2130306</v>
      </c>
      <c r="B917" s="26" t="s">
        <v>1491</v>
      </c>
      <c r="C917" s="69">
        <v>0</v>
      </c>
    </row>
    <row r="918" s="88" customFormat="1" ht="17.25" hidden="1" customHeight="1" spans="1:3">
      <c r="A918" s="26">
        <v>2130307</v>
      </c>
      <c r="B918" s="26" t="s">
        <v>1492</v>
      </c>
      <c r="C918" s="69">
        <v>0</v>
      </c>
    </row>
    <row r="919" s="88" customFormat="1" ht="17.25" hidden="1" customHeight="1" spans="1:3">
      <c r="A919" s="26">
        <v>2130308</v>
      </c>
      <c r="B919" s="26" t="s">
        <v>1493</v>
      </c>
      <c r="C919" s="69">
        <v>0</v>
      </c>
    </row>
    <row r="920" s="88" customFormat="1" ht="17.25" hidden="1" customHeight="1" spans="1:3">
      <c r="A920" s="26">
        <v>2130309</v>
      </c>
      <c r="B920" s="26" t="s">
        <v>1494</v>
      </c>
      <c r="C920" s="69">
        <v>0</v>
      </c>
    </row>
    <row r="921" s="88" customFormat="1" ht="17.25" hidden="1" customHeight="1" spans="1:3">
      <c r="A921" s="26">
        <v>2130310</v>
      </c>
      <c r="B921" s="26" t="s">
        <v>1495</v>
      </c>
      <c r="C921" s="69">
        <v>0</v>
      </c>
    </row>
    <row r="922" s="88" customFormat="1" ht="17.25" hidden="1" customHeight="1" spans="1:3">
      <c r="A922" s="26">
        <v>2130311</v>
      </c>
      <c r="B922" s="26" t="s">
        <v>1496</v>
      </c>
      <c r="C922" s="69">
        <v>0</v>
      </c>
    </row>
    <row r="923" s="88" customFormat="1" ht="17.25" hidden="1" customHeight="1" spans="1:3">
      <c r="A923" s="26">
        <v>2130312</v>
      </c>
      <c r="B923" s="26" t="s">
        <v>1497</v>
      </c>
      <c r="C923" s="69">
        <v>0</v>
      </c>
    </row>
    <row r="924" s="88" customFormat="1" ht="17.25" hidden="1" customHeight="1" spans="1:3">
      <c r="A924" s="26">
        <v>2130313</v>
      </c>
      <c r="B924" s="26" t="s">
        <v>1498</v>
      </c>
      <c r="C924" s="69">
        <v>0</v>
      </c>
    </row>
    <row r="925" s="88" customFormat="1" ht="17.25" hidden="1" customHeight="1" spans="1:3">
      <c r="A925" s="26">
        <v>2130314</v>
      </c>
      <c r="B925" s="26" t="s">
        <v>1499</v>
      </c>
      <c r="C925" s="69">
        <v>0</v>
      </c>
    </row>
    <row r="926" s="88" customFormat="1" ht="17.25" hidden="1" customHeight="1" spans="1:3">
      <c r="A926" s="26">
        <v>2130315</v>
      </c>
      <c r="B926" s="26" t="s">
        <v>1500</v>
      </c>
      <c r="C926" s="69">
        <v>0</v>
      </c>
    </row>
    <row r="927" s="88" customFormat="1" ht="17.25" hidden="1" customHeight="1" spans="1:3">
      <c r="A927" s="26">
        <v>2130316</v>
      </c>
      <c r="B927" s="26" t="s">
        <v>1501</v>
      </c>
      <c r="C927" s="69">
        <v>0</v>
      </c>
    </row>
    <row r="928" s="88" customFormat="1" ht="17.25" hidden="1" customHeight="1" spans="1:3">
      <c r="A928" s="26">
        <v>2130317</v>
      </c>
      <c r="B928" s="26" t="s">
        <v>1502</v>
      </c>
      <c r="C928" s="69">
        <v>0</v>
      </c>
    </row>
    <row r="929" s="88" customFormat="1" ht="17.25" hidden="1" customHeight="1" spans="1:3">
      <c r="A929" s="26">
        <v>2130318</v>
      </c>
      <c r="B929" s="26" t="s">
        <v>1503</v>
      </c>
      <c r="C929" s="69">
        <v>0</v>
      </c>
    </row>
    <row r="930" s="88" customFormat="1" ht="17.25" hidden="1" customHeight="1" spans="1:3">
      <c r="A930" s="26">
        <v>2130319</v>
      </c>
      <c r="B930" s="26" t="s">
        <v>1504</v>
      </c>
      <c r="C930" s="69">
        <v>0</v>
      </c>
    </row>
    <row r="931" s="88" customFormat="1" ht="17.25" hidden="1" customHeight="1" spans="1:3">
      <c r="A931" s="26">
        <v>2130321</v>
      </c>
      <c r="B931" s="26" t="s">
        <v>1505</v>
      </c>
      <c r="C931" s="69">
        <v>0</v>
      </c>
    </row>
    <row r="932" s="88" customFormat="1" ht="17.25" hidden="1" customHeight="1" spans="1:3">
      <c r="A932" s="26">
        <v>2130322</v>
      </c>
      <c r="B932" s="26" t="s">
        <v>1506</v>
      </c>
      <c r="C932" s="69">
        <v>0</v>
      </c>
    </row>
    <row r="933" s="88" customFormat="1" ht="17.25" hidden="1" customHeight="1" spans="1:3">
      <c r="A933" s="26">
        <v>2130333</v>
      </c>
      <c r="B933" s="26" t="s">
        <v>1480</v>
      </c>
      <c r="C933" s="69">
        <v>0</v>
      </c>
    </row>
    <row r="934" s="88" customFormat="1" ht="17.25" hidden="1" customHeight="1" spans="1:3">
      <c r="A934" s="26">
        <v>2130334</v>
      </c>
      <c r="B934" s="26" t="s">
        <v>1507</v>
      </c>
      <c r="C934" s="69">
        <v>0</v>
      </c>
    </row>
    <row r="935" s="88" customFormat="1" ht="17.25" hidden="1" customHeight="1" spans="1:3">
      <c r="A935" s="26">
        <v>2130335</v>
      </c>
      <c r="B935" s="26" t="s">
        <v>1508</v>
      </c>
      <c r="C935" s="69">
        <v>0</v>
      </c>
    </row>
    <row r="936" s="88" customFormat="1" ht="17.25" hidden="1" customHeight="1" spans="1:3">
      <c r="A936" s="26">
        <v>2130336</v>
      </c>
      <c r="B936" s="26" t="s">
        <v>1509</v>
      </c>
      <c r="C936" s="69">
        <v>0</v>
      </c>
    </row>
    <row r="937" s="88" customFormat="1" ht="17.25" hidden="1" customHeight="1" spans="1:3">
      <c r="A937" s="26">
        <v>2130337</v>
      </c>
      <c r="B937" s="26" t="s">
        <v>1510</v>
      </c>
      <c r="C937" s="69">
        <v>0</v>
      </c>
    </row>
    <row r="938" s="88" customFormat="1" ht="17.25" hidden="1" customHeight="1" spans="1:3">
      <c r="A938" s="26">
        <v>2130399</v>
      </c>
      <c r="B938" s="26" t="s">
        <v>1511</v>
      </c>
      <c r="C938" s="69">
        <v>0</v>
      </c>
    </row>
    <row r="939" s="88" customFormat="1" ht="17.25" hidden="1" customHeight="1" spans="1:3">
      <c r="A939" s="26">
        <v>21305</v>
      </c>
      <c r="B939" s="117" t="s">
        <v>1512</v>
      </c>
      <c r="C939" s="28">
        <f>SUM(C940:C949)</f>
        <v>0</v>
      </c>
    </row>
    <row r="940" s="88" customFormat="1" ht="17.25" hidden="1" customHeight="1" spans="1:3">
      <c r="A940" s="26">
        <v>2130501</v>
      </c>
      <c r="B940" s="26" t="s">
        <v>806</v>
      </c>
      <c r="C940" s="69">
        <v>0</v>
      </c>
    </row>
    <row r="941" s="88" customFormat="1" ht="17.25" hidden="1" customHeight="1" spans="1:3">
      <c r="A941" s="26">
        <v>2130502</v>
      </c>
      <c r="B941" s="26" t="s">
        <v>807</v>
      </c>
      <c r="C941" s="69">
        <v>0</v>
      </c>
    </row>
    <row r="942" s="88" customFormat="1" ht="17.25" hidden="1" customHeight="1" spans="1:3">
      <c r="A942" s="26">
        <v>2130503</v>
      </c>
      <c r="B942" s="26" t="s">
        <v>808</v>
      </c>
      <c r="C942" s="69">
        <v>0</v>
      </c>
    </row>
    <row r="943" s="88" customFormat="1" ht="17.25" hidden="1" customHeight="1" spans="1:3">
      <c r="A943" s="26">
        <v>2130504</v>
      </c>
      <c r="B943" s="26" t="s">
        <v>1513</v>
      </c>
      <c r="C943" s="69">
        <v>0</v>
      </c>
    </row>
    <row r="944" s="88" customFormat="1" ht="17.25" hidden="1" customHeight="1" spans="1:3">
      <c r="A944" s="26">
        <v>2130505</v>
      </c>
      <c r="B944" s="26" t="s">
        <v>1514</v>
      </c>
      <c r="C944" s="69">
        <v>0</v>
      </c>
    </row>
    <row r="945" s="88" customFormat="1" ht="17.25" hidden="1" customHeight="1" spans="1:3">
      <c r="A945" s="26">
        <v>2130506</v>
      </c>
      <c r="B945" s="26" t="s">
        <v>1515</v>
      </c>
      <c r="C945" s="69">
        <v>0</v>
      </c>
    </row>
    <row r="946" s="88" customFormat="1" ht="17.25" hidden="1" customHeight="1" spans="1:3">
      <c r="A946" s="26">
        <v>2130507</v>
      </c>
      <c r="B946" s="26" t="s">
        <v>1516</v>
      </c>
      <c r="C946" s="69">
        <v>0</v>
      </c>
    </row>
    <row r="947" s="88" customFormat="1" ht="17.25" hidden="1" customHeight="1" spans="1:3">
      <c r="A947" s="26">
        <v>2130508</v>
      </c>
      <c r="B947" s="26" t="s">
        <v>1517</v>
      </c>
      <c r="C947" s="69">
        <v>0</v>
      </c>
    </row>
    <row r="948" s="88" customFormat="1" ht="17.25" hidden="1" customHeight="1" spans="1:3">
      <c r="A948" s="26">
        <v>2130550</v>
      </c>
      <c r="B948" s="26" t="s">
        <v>1518</v>
      </c>
      <c r="C948" s="69">
        <v>0</v>
      </c>
    </row>
    <row r="949" s="88" customFormat="1" ht="17.25" hidden="1" customHeight="1" spans="1:3">
      <c r="A949" s="26">
        <v>2130599</v>
      </c>
      <c r="B949" s="26" t="s">
        <v>1519</v>
      </c>
      <c r="C949" s="69">
        <v>0</v>
      </c>
    </row>
    <row r="950" s="88" customFormat="1" ht="17.25" hidden="1" customHeight="1" spans="1:3">
      <c r="A950" s="26">
        <v>21307</v>
      </c>
      <c r="B950" s="117" t="s">
        <v>1520</v>
      </c>
      <c r="C950" s="28">
        <f>SUM(C951:C956)</f>
        <v>0</v>
      </c>
    </row>
    <row r="951" s="88" customFormat="1" ht="17.25" hidden="1" customHeight="1" spans="1:3">
      <c r="A951" s="26">
        <v>2130701</v>
      </c>
      <c r="B951" s="26" t="s">
        <v>1521</v>
      </c>
      <c r="C951" s="69">
        <v>0</v>
      </c>
    </row>
    <row r="952" s="88" customFormat="1" ht="17.25" hidden="1" customHeight="1" spans="1:3">
      <c r="A952" s="26">
        <v>2130704</v>
      </c>
      <c r="B952" s="26" t="s">
        <v>1522</v>
      </c>
      <c r="C952" s="69">
        <v>0</v>
      </c>
    </row>
    <row r="953" s="88" customFormat="1" ht="17.25" hidden="1" customHeight="1" spans="1:3">
      <c r="A953" s="26">
        <v>2130705</v>
      </c>
      <c r="B953" s="26" t="s">
        <v>1523</v>
      </c>
      <c r="C953" s="69">
        <v>0</v>
      </c>
    </row>
    <row r="954" s="88" customFormat="1" ht="17.25" hidden="1" customHeight="1" spans="1:3">
      <c r="A954" s="26">
        <v>2130706</v>
      </c>
      <c r="B954" s="26" t="s">
        <v>1524</v>
      </c>
      <c r="C954" s="69">
        <v>0</v>
      </c>
    </row>
    <row r="955" s="88" customFormat="1" ht="17.25" hidden="1" customHeight="1" spans="1:3">
      <c r="A955" s="26">
        <v>2130707</v>
      </c>
      <c r="B955" s="26" t="s">
        <v>1525</v>
      </c>
      <c r="C955" s="69">
        <v>0</v>
      </c>
    </row>
    <row r="956" s="88" customFormat="1" ht="17.25" hidden="1" customHeight="1" spans="1:3">
      <c r="A956" s="26">
        <v>2130799</v>
      </c>
      <c r="B956" s="26" t="s">
        <v>1526</v>
      </c>
      <c r="C956" s="69">
        <v>0</v>
      </c>
    </row>
    <row r="957" s="88" customFormat="1" ht="17.25" hidden="1" customHeight="1" spans="1:3">
      <c r="A957" s="26">
        <v>21308</v>
      </c>
      <c r="B957" s="117" t="s">
        <v>1527</v>
      </c>
      <c r="C957" s="28">
        <f>SUM(C958:C963)</f>
        <v>0</v>
      </c>
    </row>
    <row r="958" s="88" customFormat="1" ht="17.25" hidden="1" customHeight="1" spans="1:3">
      <c r="A958" s="26">
        <v>2130801</v>
      </c>
      <c r="B958" s="26" t="s">
        <v>1528</v>
      </c>
      <c r="C958" s="69">
        <v>0</v>
      </c>
    </row>
    <row r="959" s="88" customFormat="1" ht="17.25" hidden="1" customHeight="1" spans="1:3">
      <c r="A959" s="26">
        <v>2130802</v>
      </c>
      <c r="B959" s="26" t="s">
        <v>1529</v>
      </c>
      <c r="C959" s="69">
        <v>0</v>
      </c>
    </row>
    <row r="960" s="88" customFormat="1" ht="17.25" hidden="1" customHeight="1" spans="1:3">
      <c r="A960" s="26">
        <v>2130803</v>
      </c>
      <c r="B960" s="26" t="s">
        <v>1530</v>
      </c>
      <c r="C960" s="69">
        <v>0</v>
      </c>
    </row>
    <row r="961" s="88" customFormat="1" ht="17.25" hidden="1" customHeight="1" spans="1:3">
      <c r="A961" s="26">
        <v>2130804</v>
      </c>
      <c r="B961" s="26" t="s">
        <v>1531</v>
      </c>
      <c r="C961" s="69">
        <v>0</v>
      </c>
    </row>
    <row r="962" s="88" customFormat="1" ht="17.25" hidden="1" customHeight="1" spans="1:3">
      <c r="A962" s="26">
        <v>2130805</v>
      </c>
      <c r="B962" s="26" t="s">
        <v>1532</v>
      </c>
      <c r="C962" s="69">
        <v>0</v>
      </c>
    </row>
    <row r="963" s="88" customFormat="1" ht="17.25" hidden="1" customHeight="1" spans="1:3">
      <c r="A963" s="26">
        <v>2130899</v>
      </c>
      <c r="B963" s="26" t="s">
        <v>1533</v>
      </c>
      <c r="C963" s="69">
        <v>0</v>
      </c>
    </row>
    <row r="964" s="88" customFormat="1" ht="17.25" hidden="1" customHeight="1" spans="1:3">
      <c r="A964" s="26">
        <v>21309</v>
      </c>
      <c r="B964" s="117" t="s">
        <v>1534</v>
      </c>
      <c r="C964" s="28">
        <f>SUM(C965:C966)</f>
        <v>0</v>
      </c>
    </row>
    <row r="965" s="88" customFormat="1" ht="17.25" hidden="1" customHeight="1" spans="1:3">
      <c r="A965" s="26">
        <v>2130901</v>
      </c>
      <c r="B965" s="26" t="s">
        <v>1535</v>
      </c>
      <c r="C965" s="69">
        <v>0</v>
      </c>
    </row>
    <row r="966" s="88" customFormat="1" ht="17.25" hidden="1" customHeight="1" spans="1:3">
      <c r="A966" s="26">
        <v>2130999</v>
      </c>
      <c r="B966" s="26" t="s">
        <v>1536</v>
      </c>
      <c r="C966" s="69">
        <v>0</v>
      </c>
    </row>
    <row r="967" s="88" customFormat="1" ht="17.25" hidden="1" customHeight="1" spans="1:3">
      <c r="A967" s="26">
        <v>21399</v>
      </c>
      <c r="B967" s="117" t="s">
        <v>1537</v>
      </c>
      <c r="C967" s="28">
        <f>C968+C969</f>
        <v>0</v>
      </c>
    </row>
    <row r="968" s="88" customFormat="1" ht="17.25" hidden="1" customHeight="1" spans="1:3">
      <c r="A968" s="26">
        <v>2139901</v>
      </c>
      <c r="B968" s="26" t="s">
        <v>1538</v>
      </c>
      <c r="C968" s="69">
        <v>0</v>
      </c>
    </row>
    <row r="969" s="88" customFormat="1" ht="17.25" hidden="1" customHeight="1" spans="1:3">
      <c r="A969" s="26">
        <v>2139999</v>
      </c>
      <c r="B969" s="26" t="s">
        <v>1539</v>
      </c>
      <c r="C969" s="69">
        <v>0</v>
      </c>
    </row>
    <row r="970" s="88" customFormat="1" ht="17.25" hidden="1" customHeight="1" spans="1:3">
      <c r="A970" s="26">
        <v>214</v>
      </c>
      <c r="B970" s="117" t="s">
        <v>1540</v>
      </c>
      <c r="C970" s="28">
        <f>SUM(C971,C994,C1004,C1014,C1019,C1026,C1031)</f>
        <v>0</v>
      </c>
    </row>
    <row r="971" s="88" customFormat="1" ht="17.25" hidden="1" customHeight="1" spans="1:3">
      <c r="A971" s="26">
        <v>21401</v>
      </c>
      <c r="B971" s="117" t="s">
        <v>1541</v>
      </c>
      <c r="C971" s="28">
        <f>SUM(C972:C993)</f>
        <v>0</v>
      </c>
    </row>
    <row r="972" s="88" customFormat="1" ht="17.25" hidden="1" customHeight="1" spans="1:3">
      <c r="A972" s="26">
        <v>2140101</v>
      </c>
      <c r="B972" s="26" t="s">
        <v>806</v>
      </c>
      <c r="C972" s="69">
        <v>0</v>
      </c>
    </row>
    <row r="973" s="88" customFormat="1" ht="17.25" hidden="1" customHeight="1" spans="1:3">
      <c r="A973" s="26">
        <v>2140102</v>
      </c>
      <c r="B973" s="26" t="s">
        <v>807</v>
      </c>
      <c r="C973" s="69">
        <v>0</v>
      </c>
    </row>
    <row r="974" s="88" customFormat="1" ht="17.25" hidden="1" customHeight="1" spans="1:3">
      <c r="A974" s="26">
        <v>2140103</v>
      </c>
      <c r="B974" s="26" t="s">
        <v>808</v>
      </c>
      <c r="C974" s="69">
        <v>0</v>
      </c>
    </row>
    <row r="975" s="88" customFormat="1" ht="17.25" hidden="1" customHeight="1" spans="1:3">
      <c r="A975" s="26">
        <v>2140104</v>
      </c>
      <c r="B975" s="26" t="s">
        <v>1542</v>
      </c>
      <c r="C975" s="69">
        <v>0</v>
      </c>
    </row>
    <row r="976" s="88" customFormat="1" ht="17.25" hidden="1" customHeight="1" spans="1:3">
      <c r="A976" s="26">
        <v>2140106</v>
      </c>
      <c r="B976" s="26" t="s">
        <v>1543</v>
      </c>
      <c r="C976" s="69">
        <v>0</v>
      </c>
    </row>
    <row r="977" s="88" customFormat="1" ht="17.25" hidden="1" customHeight="1" spans="1:3">
      <c r="A977" s="26">
        <v>2140109</v>
      </c>
      <c r="B977" s="26" t="s">
        <v>1544</v>
      </c>
      <c r="C977" s="69">
        <v>0</v>
      </c>
    </row>
    <row r="978" s="88" customFormat="1" ht="17.25" hidden="1" customHeight="1" spans="1:3">
      <c r="A978" s="26">
        <v>2140110</v>
      </c>
      <c r="B978" s="26" t="s">
        <v>1545</v>
      </c>
      <c r="C978" s="69">
        <v>0</v>
      </c>
    </row>
    <row r="979" s="88" customFormat="1" ht="17.25" hidden="1" customHeight="1" spans="1:3">
      <c r="A979" s="26">
        <v>2140111</v>
      </c>
      <c r="B979" s="26" t="s">
        <v>1546</v>
      </c>
      <c r="C979" s="69">
        <v>0</v>
      </c>
    </row>
    <row r="980" s="88" customFormat="1" ht="17.25" hidden="1" customHeight="1" spans="1:3">
      <c r="A980" s="26">
        <v>2140112</v>
      </c>
      <c r="B980" s="26" t="s">
        <v>1547</v>
      </c>
      <c r="C980" s="69">
        <v>0</v>
      </c>
    </row>
    <row r="981" s="88" customFormat="1" ht="17.25" hidden="1" customHeight="1" spans="1:3">
      <c r="A981" s="26">
        <v>2140114</v>
      </c>
      <c r="B981" s="26" t="s">
        <v>1548</v>
      </c>
      <c r="C981" s="69">
        <v>0</v>
      </c>
    </row>
    <row r="982" s="88" customFormat="1" ht="17.25" hidden="1" customHeight="1" spans="1:3">
      <c r="A982" s="26">
        <v>2140122</v>
      </c>
      <c r="B982" s="26" t="s">
        <v>1549</v>
      </c>
      <c r="C982" s="69">
        <v>0</v>
      </c>
    </row>
    <row r="983" s="88" customFormat="1" ht="17.25" hidden="1" customHeight="1" spans="1:3">
      <c r="A983" s="26">
        <v>2140123</v>
      </c>
      <c r="B983" s="26" t="s">
        <v>1550</v>
      </c>
      <c r="C983" s="69">
        <v>0</v>
      </c>
    </row>
    <row r="984" s="88" customFormat="1" ht="17.25" hidden="1" customHeight="1" spans="1:3">
      <c r="A984" s="26">
        <v>2140127</v>
      </c>
      <c r="B984" s="26" t="s">
        <v>1551</v>
      </c>
      <c r="C984" s="69">
        <v>0</v>
      </c>
    </row>
    <row r="985" s="88" customFormat="1" ht="17.25" hidden="1" customHeight="1" spans="1:3">
      <c r="A985" s="26">
        <v>2140128</v>
      </c>
      <c r="B985" s="26" t="s">
        <v>1552</v>
      </c>
      <c r="C985" s="69">
        <v>0</v>
      </c>
    </row>
    <row r="986" s="88" customFormat="1" ht="17.25" hidden="1" customHeight="1" spans="1:3">
      <c r="A986" s="26">
        <v>2140129</v>
      </c>
      <c r="B986" s="26" t="s">
        <v>1553</v>
      </c>
      <c r="C986" s="69">
        <v>0</v>
      </c>
    </row>
    <row r="987" s="88" customFormat="1" ht="17.25" hidden="1" customHeight="1" spans="1:3">
      <c r="A987" s="26">
        <v>2140130</v>
      </c>
      <c r="B987" s="26" t="s">
        <v>1554</v>
      </c>
      <c r="C987" s="69">
        <v>0</v>
      </c>
    </row>
    <row r="988" s="88" customFormat="1" ht="17.25" hidden="1" customHeight="1" spans="1:3">
      <c r="A988" s="26">
        <v>2140131</v>
      </c>
      <c r="B988" s="26" t="s">
        <v>1555</v>
      </c>
      <c r="C988" s="69">
        <v>0</v>
      </c>
    </row>
    <row r="989" s="88" customFormat="1" ht="17.25" hidden="1" customHeight="1" spans="1:3">
      <c r="A989" s="26">
        <v>2140133</v>
      </c>
      <c r="B989" s="26" t="s">
        <v>1556</v>
      </c>
      <c r="C989" s="69">
        <v>0</v>
      </c>
    </row>
    <row r="990" s="88" customFormat="1" ht="17.25" hidden="1" customHeight="1" spans="1:3">
      <c r="A990" s="26">
        <v>2140136</v>
      </c>
      <c r="B990" s="26" t="s">
        <v>1557</v>
      </c>
      <c r="C990" s="69">
        <v>0</v>
      </c>
    </row>
    <row r="991" s="88" customFormat="1" ht="17.25" hidden="1" customHeight="1" spans="1:3">
      <c r="A991" s="26">
        <v>2140138</v>
      </c>
      <c r="B991" s="26" t="s">
        <v>1558</v>
      </c>
      <c r="C991" s="69">
        <v>0</v>
      </c>
    </row>
    <row r="992" s="88" customFormat="1" ht="17.25" hidden="1" customHeight="1" spans="1:3">
      <c r="A992" s="26">
        <v>2140139</v>
      </c>
      <c r="B992" s="26" t="s">
        <v>1559</v>
      </c>
      <c r="C992" s="69">
        <v>0</v>
      </c>
    </row>
    <row r="993" s="88" customFormat="1" ht="17.25" hidden="1" customHeight="1" spans="1:3">
      <c r="A993" s="26">
        <v>2140199</v>
      </c>
      <c r="B993" s="26" t="s">
        <v>1560</v>
      </c>
      <c r="C993" s="69">
        <v>0</v>
      </c>
    </row>
    <row r="994" s="88" customFormat="1" ht="17.25" hidden="1" customHeight="1" spans="1:3">
      <c r="A994" s="26">
        <v>21402</v>
      </c>
      <c r="B994" s="117" t="s">
        <v>1561</v>
      </c>
      <c r="C994" s="28">
        <f>SUM(C995:C1003)</f>
        <v>0</v>
      </c>
    </row>
    <row r="995" s="88" customFormat="1" ht="17.25" hidden="1" customHeight="1" spans="1:3">
      <c r="A995" s="26">
        <v>2140201</v>
      </c>
      <c r="B995" s="26" t="s">
        <v>806</v>
      </c>
      <c r="C995" s="69">
        <v>0</v>
      </c>
    </row>
    <row r="996" s="88" customFormat="1" ht="17.25" hidden="1" customHeight="1" spans="1:3">
      <c r="A996" s="26">
        <v>2140202</v>
      </c>
      <c r="B996" s="26" t="s">
        <v>807</v>
      </c>
      <c r="C996" s="69">
        <v>0</v>
      </c>
    </row>
    <row r="997" s="88" customFormat="1" ht="17.25" hidden="1" customHeight="1" spans="1:3">
      <c r="A997" s="26">
        <v>2140203</v>
      </c>
      <c r="B997" s="26" t="s">
        <v>808</v>
      </c>
      <c r="C997" s="69">
        <v>0</v>
      </c>
    </row>
    <row r="998" s="88" customFormat="1" ht="17.25" hidden="1" customHeight="1" spans="1:3">
      <c r="A998" s="26">
        <v>2140204</v>
      </c>
      <c r="B998" s="26" t="s">
        <v>1562</v>
      </c>
      <c r="C998" s="69">
        <v>0</v>
      </c>
    </row>
    <row r="999" s="88" customFormat="1" ht="17.25" hidden="1" customHeight="1" spans="1:3">
      <c r="A999" s="26">
        <v>2140205</v>
      </c>
      <c r="B999" s="26" t="s">
        <v>1563</v>
      </c>
      <c r="C999" s="69">
        <v>0</v>
      </c>
    </row>
    <row r="1000" s="88" customFormat="1" ht="17.25" hidden="1" customHeight="1" spans="1:3">
      <c r="A1000" s="26">
        <v>2140206</v>
      </c>
      <c r="B1000" s="26" t="s">
        <v>1564</v>
      </c>
      <c r="C1000" s="69">
        <v>0</v>
      </c>
    </row>
    <row r="1001" s="88" customFormat="1" ht="17.25" hidden="1" customHeight="1" spans="1:3">
      <c r="A1001" s="26">
        <v>2140207</v>
      </c>
      <c r="B1001" s="26" t="s">
        <v>1565</v>
      </c>
      <c r="C1001" s="69">
        <v>0</v>
      </c>
    </row>
    <row r="1002" s="88" customFormat="1" ht="17.25" hidden="1" customHeight="1" spans="1:3">
      <c r="A1002" s="26">
        <v>2140208</v>
      </c>
      <c r="B1002" s="26" t="s">
        <v>1566</v>
      </c>
      <c r="C1002" s="69">
        <v>0</v>
      </c>
    </row>
    <row r="1003" s="88" customFormat="1" ht="17.25" hidden="1" customHeight="1" spans="1:3">
      <c r="A1003" s="26">
        <v>2140299</v>
      </c>
      <c r="B1003" s="26" t="s">
        <v>1567</v>
      </c>
      <c r="C1003" s="69">
        <v>0</v>
      </c>
    </row>
    <row r="1004" s="88" customFormat="1" ht="17.25" hidden="1" customHeight="1" spans="1:3">
      <c r="A1004" s="26">
        <v>21403</v>
      </c>
      <c r="B1004" s="117" t="s">
        <v>1568</v>
      </c>
      <c r="C1004" s="28">
        <f>SUM(C1005:C1013)</f>
        <v>0</v>
      </c>
    </row>
    <row r="1005" s="88" customFormat="1" ht="17.25" hidden="1" customHeight="1" spans="1:3">
      <c r="A1005" s="26">
        <v>2140301</v>
      </c>
      <c r="B1005" s="26" t="s">
        <v>806</v>
      </c>
      <c r="C1005" s="69">
        <v>0</v>
      </c>
    </row>
    <row r="1006" s="88" customFormat="1" ht="17.25" hidden="1" customHeight="1" spans="1:3">
      <c r="A1006" s="26">
        <v>2140302</v>
      </c>
      <c r="B1006" s="26" t="s">
        <v>807</v>
      </c>
      <c r="C1006" s="69">
        <v>0</v>
      </c>
    </row>
    <row r="1007" s="88" customFormat="1" ht="17.25" hidden="1" customHeight="1" spans="1:3">
      <c r="A1007" s="26">
        <v>2140303</v>
      </c>
      <c r="B1007" s="26" t="s">
        <v>808</v>
      </c>
      <c r="C1007" s="69">
        <v>0</v>
      </c>
    </row>
    <row r="1008" s="88" customFormat="1" ht="17.25" hidden="1" customHeight="1" spans="1:3">
      <c r="A1008" s="26">
        <v>2140304</v>
      </c>
      <c r="B1008" s="26" t="s">
        <v>1569</v>
      </c>
      <c r="C1008" s="69">
        <v>0</v>
      </c>
    </row>
    <row r="1009" s="88" customFormat="1" ht="17.25" hidden="1" customHeight="1" spans="1:3">
      <c r="A1009" s="26">
        <v>2140305</v>
      </c>
      <c r="B1009" s="26" t="s">
        <v>1570</v>
      </c>
      <c r="C1009" s="69">
        <v>0</v>
      </c>
    </row>
    <row r="1010" s="88" customFormat="1" ht="17.25" hidden="1" customHeight="1" spans="1:3">
      <c r="A1010" s="26">
        <v>2140306</v>
      </c>
      <c r="B1010" s="26" t="s">
        <v>1571</v>
      </c>
      <c r="C1010" s="69">
        <v>0</v>
      </c>
    </row>
    <row r="1011" s="88" customFormat="1" ht="17.25" hidden="1" customHeight="1" spans="1:3">
      <c r="A1011" s="26">
        <v>2140307</v>
      </c>
      <c r="B1011" s="26" t="s">
        <v>1572</v>
      </c>
      <c r="C1011" s="69">
        <v>0</v>
      </c>
    </row>
    <row r="1012" s="88" customFormat="1" ht="17.25" hidden="1" customHeight="1" spans="1:3">
      <c r="A1012" s="26">
        <v>2140308</v>
      </c>
      <c r="B1012" s="26" t="s">
        <v>1573</v>
      </c>
      <c r="C1012" s="69">
        <v>0</v>
      </c>
    </row>
    <row r="1013" s="88" customFormat="1" ht="17.25" hidden="1" customHeight="1" spans="1:3">
      <c r="A1013" s="26">
        <v>2140399</v>
      </c>
      <c r="B1013" s="26" t="s">
        <v>1574</v>
      </c>
      <c r="C1013" s="69">
        <v>0</v>
      </c>
    </row>
    <row r="1014" s="88" customFormat="1" ht="17.25" hidden="1" customHeight="1" spans="1:3">
      <c r="A1014" s="26">
        <v>21404</v>
      </c>
      <c r="B1014" s="117" t="s">
        <v>1575</v>
      </c>
      <c r="C1014" s="28">
        <f>SUM(C1015:C1018)</f>
        <v>0</v>
      </c>
    </row>
    <row r="1015" s="88" customFormat="1" ht="17.25" hidden="1" customHeight="1" spans="1:3">
      <c r="A1015" s="26">
        <v>2140401</v>
      </c>
      <c r="B1015" s="26" t="s">
        <v>1576</v>
      </c>
      <c r="C1015" s="69">
        <v>0</v>
      </c>
    </row>
    <row r="1016" s="88" customFormat="1" ht="17.25" hidden="1" customHeight="1" spans="1:3">
      <c r="A1016" s="26">
        <v>2140402</v>
      </c>
      <c r="B1016" s="26" t="s">
        <v>1577</v>
      </c>
      <c r="C1016" s="69">
        <v>0</v>
      </c>
    </row>
    <row r="1017" s="88" customFormat="1" ht="17.25" hidden="1" customHeight="1" spans="1:3">
      <c r="A1017" s="26">
        <v>2140403</v>
      </c>
      <c r="B1017" s="26" t="s">
        <v>1578</v>
      </c>
      <c r="C1017" s="69">
        <v>0</v>
      </c>
    </row>
    <row r="1018" s="88" customFormat="1" ht="17.25" hidden="1" customHeight="1" spans="1:3">
      <c r="A1018" s="26">
        <v>2140499</v>
      </c>
      <c r="B1018" s="26" t="s">
        <v>1579</v>
      </c>
      <c r="C1018" s="69">
        <v>0</v>
      </c>
    </row>
    <row r="1019" s="88" customFormat="1" ht="17.25" hidden="1" customHeight="1" spans="1:3">
      <c r="A1019" s="26">
        <v>21405</v>
      </c>
      <c r="B1019" s="117" t="s">
        <v>1580</v>
      </c>
      <c r="C1019" s="28">
        <f>SUM(C1020:C1025)</f>
        <v>0</v>
      </c>
    </row>
    <row r="1020" s="88" customFormat="1" ht="17.25" hidden="1" customHeight="1" spans="1:3">
      <c r="A1020" s="26">
        <v>2140501</v>
      </c>
      <c r="B1020" s="26" t="s">
        <v>806</v>
      </c>
      <c r="C1020" s="69">
        <v>0</v>
      </c>
    </row>
    <row r="1021" s="88" customFormat="1" ht="17.25" hidden="1" customHeight="1" spans="1:3">
      <c r="A1021" s="26">
        <v>2140502</v>
      </c>
      <c r="B1021" s="26" t="s">
        <v>807</v>
      </c>
      <c r="C1021" s="69">
        <v>0</v>
      </c>
    </row>
    <row r="1022" s="88" customFormat="1" ht="17.25" hidden="1" customHeight="1" spans="1:3">
      <c r="A1022" s="26">
        <v>2140503</v>
      </c>
      <c r="B1022" s="26" t="s">
        <v>808</v>
      </c>
      <c r="C1022" s="69">
        <v>0</v>
      </c>
    </row>
    <row r="1023" s="88" customFormat="1" ht="17.25" hidden="1" customHeight="1" spans="1:3">
      <c r="A1023" s="26">
        <v>2140504</v>
      </c>
      <c r="B1023" s="26" t="s">
        <v>1566</v>
      </c>
      <c r="C1023" s="69">
        <v>0</v>
      </c>
    </row>
    <row r="1024" s="88" customFormat="1" ht="17.25" hidden="1" customHeight="1" spans="1:3">
      <c r="A1024" s="26">
        <v>2140505</v>
      </c>
      <c r="B1024" s="26" t="s">
        <v>1581</v>
      </c>
      <c r="C1024" s="69">
        <v>0</v>
      </c>
    </row>
    <row r="1025" s="88" customFormat="1" ht="17.25" hidden="1" customHeight="1" spans="1:3">
      <c r="A1025" s="26">
        <v>2140599</v>
      </c>
      <c r="B1025" s="26" t="s">
        <v>1582</v>
      </c>
      <c r="C1025" s="69">
        <v>0</v>
      </c>
    </row>
    <row r="1026" s="88" customFormat="1" ht="17.25" hidden="1" customHeight="1" spans="1:3">
      <c r="A1026" s="26">
        <v>21406</v>
      </c>
      <c r="B1026" s="117" t="s">
        <v>1583</v>
      </c>
      <c r="C1026" s="28">
        <f>SUM(C1027:C1030)</f>
        <v>0</v>
      </c>
    </row>
    <row r="1027" s="88" customFormat="1" ht="17.25" hidden="1" customHeight="1" spans="1:3">
      <c r="A1027" s="26">
        <v>2140601</v>
      </c>
      <c r="B1027" s="26" t="s">
        <v>1584</v>
      </c>
      <c r="C1027" s="69">
        <v>0</v>
      </c>
    </row>
    <row r="1028" s="88" customFormat="1" ht="17.25" hidden="1" customHeight="1" spans="1:3">
      <c r="A1028" s="26">
        <v>2140602</v>
      </c>
      <c r="B1028" s="26" t="s">
        <v>1585</v>
      </c>
      <c r="C1028" s="69">
        <v>0</v>
      </c>
    </row>
    <row r="1029" s="88" customFormat="1" ht="17.25" hidden="1" customHeight="1" spans="1:3">
      <c r="A1029" s="26">
        <v>2140603</v>
      </c>
      <c r="B1029" s="26" t="s">
        <v>1586</v>
      </c>
      <c r="C1029" s="69">
        <v>0</v>
      </c>
    </row>
    <row r="1030" s="88" customFormat="1" ht="17.25" hidden="1" customHeight="1" spans="1:3">
      <c r="A1030" s="26">
        <v>2140699</v>
      </c>
      <c r="B1030" s="26" t="s">
        <v>1587</v>
      </c>
      <c r="C1030" s="69">
        <v>0</v>
      </c>
    </row>
    <row r="1031" s="88" customFormat="1" ht="17.25" hidden="1" customHeight="1" spans="1:3">
      <c r="A1031" s="26">
        <v>21499</v>
      </c>
      <c r="B1031" s="117" t="s">
        <v>1588</v>
      </c>
      <c r="C1031" s="28">
        <f>SUM(C1032:C1033)</f>
        <v>0</v>
      </c>
    </row>
    <row r="1032" s="88" customFormat="1" ht="17.25" hidden="1" customHeight="1" spans="1:3">
      <c r="A1032" s="26">
        <v>2149901</v>
      </c>
      <c r="B1032" s="26" t="s">
        <v>1589</v>
      </c>
      <c r="C1032" s="69">
        <v>0</v>
      </c>
    </row>
    <row r="1033" s="88" customFormat="1" ht="17.25" hidden="1" customHeight="1" spans="1:3">
      <c r="A1033" s="26">
        <v>2149999</v>
      </c>
      <c r="B1033" s="26" t="s">
        <v>1590</v>
      </c>
      <c r="C1033" s="69">
        <v>0</v>
      </c>
    </row>
    <row r="1034" s="88" customFormat="1" ht="17.25" customHeight="1" spans="1:3">
      <c r="A1034" s="26">
        <v>215</v>
      </c>
      <c r="B1034" s="117" t="s">
        <v>1591</v>
      </c>
      <c r="C1034" s="28">
        <f>SUM(C1035,C1045,C1061,C1066,C1080,C1087,C1095)</f>
        <v>4809</v>
      </c>
    </row>
    <row r="1035" s="88" customFormat="1" ht="17.25" hidden="1" customHeight="1" spans="1:3">
      <c r="A1035" s="26">
        <v>21501</v>
      </c>
      <c r="B1035" s="117" t="s">
        <v>1592</v>
      </c>
      <c r="C1035" s="28">
        <f>SUM(C1036:C1044)</f>
        <v>0</v>
      </c>
    </row>
    <row r="1036" s="88" customFormat="1" ht="17.25" hidden="1" customHeight="1" spans="1:3">
      <c r="A1036" s="26">
        <v>2150101</v>
      </c>
      <c r="B1036" s="26" t="s">
        <v>806</v>
      </c>
      <c r="C1036" s="69">
        <v>0</v>
      </c>
    </row>
    <row r="1037" s="88" customFormat="1" ht="17.25" hidden="1" customHeight="1" spans="1:3">
      <c r="A1037" s="26">
        <v>2150102</v>
      </c>
      <c r="B1037" s="26" t="s">
        <v>807</v>
      </c>
      <c r="C1037" s="69">
        <v>0</v>
      </c>
    </row>
    <row r="1038" s="88" customFormat="1" ht="17.25" hidden="1" customHeight="1" spans="1:3">
      <c r="A1038" s="26">
        <v>2150103</v>
      </c>
      <c r="B1038" s="26" t="s">
        <v>808</v>
      </c>
      <c r="C1038" s="69">
        <v>0</v>
      </c>
    </row>
    <row r="1039" s="88" customFormat="1" ht="17.25" hidden="1" customHeight="1" spans="1:3">
      <c r="A1039" s="26">
        <v>2150104</v>
      </c>
      <c r="B1039" s="26" t="s">
        <v>1593</v>
      </c>
      <c r="C1039" s="69">
        <v>0</v>
      </c>
    </row>
    <row r="1040" s="88" customFormat="1" ht="17.25" hidden="1" customHeight="1" spans="1:3">
      <c r="A1040" s="26">
        <v>2150105</v>
      </c>
      <c r="B1040" s="26" t="s">
        <v>1594</v>
      </c>
      <c r="C1040" s="69">
        <v>0</v>
      </c>
    </row>
    <row r="1041" s="88" customFormat="1" ht="17.25" hidden="1" customHeight="1" spans="1:3">
      <c r="A1041" s="26">
        <v>2150106</v>
      </c>
      <c r="B1041" s="26" t="s">
        <v>1595</v>
      </c>
      <c r="C1041" s="69">
        <v>0</v>
      </c>
    </row>
    <row r="1042" s="88" customFormat="1" ht="17.25" hidden="1" customHeight="1" spans="1:3">
      <c r="A1042" s="26">
        <v>2150107</v>
      </c>
      <c r="B1042" s="26" t="s">
        <v>1596</v>
      </c>
      <c r="C1042" s="69">
        <v>0</v>
      </c>
    </row>
    <row r="1043" s="88" customFormat="1" ht="17.25" hidden="1" customHeight="1" spans="1:3">
      <c r="A1043" s="26">
        <v>2150108</v>
      </c>
      <c r="B1043" s="26" t="s">
        <v>1597</v>
      </c>
      <c r="C1043" s="69">
        <v>0</v>
      </c>
    </row>
    <row r="1044" s="88" customFormat="1" ht="17.25" hidden="1" customHeight="1" spans="1:3">
      <c r="A1044" s="26">
        <v>2150199</v>
      </c>
      <c r="B1044" s="26" t="s">
        <v>1598</v>
      </c>
      <c r="C1044" s="69">
        <v>0</v>
      </c>
    </row>
    <row r="1045" s="88" customFormat="1" ht="17.25" hidden="1" customHeight="1" spans="1:3">
      <c r="A1045" s="26">
        <v>21502</v>
      </c>
      <c r="B1045" s="117" t="s">
        <v>1599</v>
      </c>
      <c r="C1045" s="28">
        <f>SUM(C1046:C1060)</f>
        <v>0</v>
      </c>
    </row>
    <row r="1046" s="88" customFormat="1" ht="17.25" hidden="1" customHeight="1" spans="1:3">
      <c r="A1046" s="26">
        <v>2150201</v>
      </c>
      <c r="B1046" s="26" t="s">
        <v>806</v>
      </c>
      <c r="C1046" s="69">
        <v>0</v>
      </c>
    </row>
    <row r="1047" s="88" customFormat="1" ht="17.25" hidden="1" customHeight="1" spans="1:3">
      <c r="A1047" s="26">
        <v>2150202</v>
      </c>
      <c r="B1047" s="26" t="s">
        <v>807</v>
      </c>
      <c r="C1047" s="69">
        <v>0</v>
      </c>
    </row>
    <row r="1048" s="88" customFormat="1" ht="17.25" hidden="1" customHeight="1" spans="1:3">
      <c r="A1048" s="26">
        <v>2150203</v>
      </c>
      <c r="B1048" s="26" t="s">
        <v>808</v>
      </c>
      <c r="C1048" s="69">
        <v>0</v>
      </c>
    </row>
    <row r="1049" s="88" customFormat="1" ht="17.25" hidden="1" customHeight="1" spans="1:3">
      <c r="A1049" s="26">
        <v>2150204</v>
      </c>
      <c r="B1049" s="26" t="s">
        <v>1600</v>
      </c>
      <c r="C1049" s="69">
        <v>0</v>
      </c>
    </row>
    <row r="1050" s="88" customFormat="1" ht="17.25" hidden="1" customHeight="1" spans="1:3">
      <c r="A1050" s="26">
        <v>2150205</v>
      </c>
      <c r="B1050" s="26" t="s">
        <v>1601</v>
      </c>
      <c r="C1050" s="69">
        <v>0</v>
      </c>
    </row>
    <row r="1051" s="88" customFormat="1" ht="17.25" hidden="1" customHeight="1" spans="1:3">
      <c r="A1051" s="26">
        <v>2150206</v>
      </c>
      <c r="B1051" s="26" t="s">
        <v>1602</v>
      </c>
      <c r="C1051" s="69">
        <v>0</v>
      </c>
    </row>
    <row r="1052" s="88" customFormat="1" ht="17.25" hidden="1" customHeight="1" spans="1:3">
      <c r="A1052" s="26">
        <v>2150207</v>
      </c>
      <c r="B1052" s="26" t="s">
        <v>1603</v>
      </c>
      <c r="C1052" s="69">
        <v>0</v>
      </c>
    </row>
    <row r="1053" s="88" customFormat="1" ht="17.25" hidden="1" customHeight="1" spans="1:3">
      <c r="A1053" s="26">
        <v>2150208</v>
      </c>
      <c r="B1053" s="26" t="s">
        <v>1604</v>
      </c>
      <c r="C1053" s="69">
        <v>0</v>
      </c>
    </row>
    <row r="1054" s="88" customFormat="1" ht="17.25" hidden="1" customHeight="1" spans="1:3">
      <c r="A1054" s="26">
        <v>2150209</v>
      </c>
      <c r="B1054" s="26" t="s">
        <v>1605</v>
      </c>
      <c r="C1054" s="69">
        <v>0</v>
      </c>
    </row>
    <row r="1055" s="88" customFormat="1" ht="17.25" hidden="1" customHeight="1" spans="1:3">
      <c r="A1055" s="26">
        <v>2150210</v>
      </c>
      <c r="B1055" s="26" t="s">
        <v>1606</v>
      </c>
      <c r="C1055" s="69">
        <v>0</v>
      </c>
    </row>
    <row r="1056" s="88" customFormat="1" ht="17.25" hidden="1" customHeight="1" spans="1:3">
      <c r="A1056" s="26">
        <v>2150212</v>
      </c>
      <c r="B1056" s="26" t="s">
        <v>1607</v>
      </c>
      <c r="C1056" s="69">
        <v>0</v>
      </c>
    </row>
    <row r="1057" s="88" customFormat="1" ht="17.25" hidden="1" customHeight="1" spans="1:3">
      <c r="A1057" s="26">
        <v>2150213</v>
      </c>
      <c r="B1057" s="26" t="s">
        <v>1608</v>
      </c>
      <c r="C1057" s="69">
        <v>0</v>
      </c>
    </row>
    <row r="1058" s="88" customFormat="1" ht="17.25" hidden="1" customHeight="1" spans="1:3">
      <c r="A1058" s="26">
        <v>2150214</v>
      </c>
      <c r="B1058" s="26" t="s">
        <v>1609</v>
      </c>
      <c r="C1058" s="69">
        <v>0</v>
      </c>
    </row>
    <row r="1059" s="88" customFormat="1" ht="17.25" hidden="1" customHeight="1" spans="1:3">
      <c r="A1059" s="26">
        <v>2150215</v>
      </c>
      <c r="B1059" s="26" t="s">
        <v>1610</v>
      </c>
      <c r="C1059" s="69">
        <v>0</v>
      </c>
    </row>
    <row r="1060" s="88" customFormat="1" ht="17.25" hidden="1" customHeight="1" spans="1:3">
      <c r="A1060" s="26">
        <v>2150299</v>
      </c>
      <c r="B1060" s="26" t="s">
        <v>1611</v>
      </c>
      <c r="C1060" s="69">
        <v>0</v>
      </c>
    </row>
    <row r="1061" s="88" customFormat="1" ht="17.25" hidden="1" customHeight="1" spans="1:3">
      <c r="A1061" s="26">
        <v>21503</v>
      </c>
      <c r="B1061" s="117" t="s">
        <v>1612</v>
      </c>
      <c r="C1061" s="28">
        <f>SUM(C1062:C1065)</f>
        <v>0</v>
      </c>
    </row>
    <row r="1062" s="88" customFormat="1" ht="17.25" hidden="1" customHeight="1" spans="1:3">
      <c r="A1062" s="26">
        <v>2150301</v>
      </c>
      <c r="B1062" s="26" t="s">
        <v>806</v>
      </c>
      <c r="C1062" s="69">
        <v>0</v>
      </c>
    </row>
    <row r="1063" s="88" customFormat="1" ht="17.25" hidden="1" customHeight="1" spans="1:3">
      <c r="A1063" s="26">
        <v>2150302</v>
      </c>
      <c r="B1063" s="26" t="s">
        <v>807</v>
      </c>
      <c r="C1063" s="69">
        <v>0</v>
      </c>
    </row>
    <row r="1064" s="88" customFormat="1" ht="17.25" hidden="1" customHeight="1" spans="1:3">
      <c r="A1064" s="26">
        <v>2150303</v>
      </c>
      <c r="B1064" s="26" t="s">
        <v>808</v>
      </c>
      <c r="C1064" s="69">
        <v>0</v>
      </c>
    </row>
    <row r="1065" s="88" customFormat="1" ht="17.25" hidden="1" customHeight="1" spans="1:3">
      <c r="A1065" s="26">
        <v>2150399</v>
      </c>
      <c r="B1065" s="26" t="s">
        <v>1613</v>
      </c>
      <c r="C1065" s="69">
        <v>0</v>
      </c>
    </row>
    <row r="1066" s="88" customFormat="1" ht="17.25" hidden="1" customHeight="1" spans="1:3">
      <c r="A1066" s="26">
        <v>21505</v>
      </c>
      <c r="B1066" s="117" t="s">
        <v>1614</v>
      </c>
      <c r="C1066" s="28">
        <f>SUM(C1067:C1079)</f>
        <v>0</v>
      </c>
    </row>
    <row r="1067" s="88" customFormat="1" ht="17.25" hidden="1" customHeight="1" spans="1:3">
      <c r="A1067" s="26">
        <v>2150501</v>
      </c>
      <c r="B1067" s="26" t="s">
        <v>806</v>
      </c>
      <c r="C1067" s="69">
        <v>0</v>
      </c>
    </row>
    <row r="1068" s="88" customFormat="1" ht="17.25" hidden="1" customHeight="1" spans="1:3">
      <c r="A1068" s="26">
        <v>2150502</v>
      </c>
      <c r="B1068" s="26" t="s">
        <v>807</v>
      </c>
      <c r="C1068" s="69">
        <v>0</v>
      </c>
    </row>
    <row r="1069" s="88" customFormat="1" ht="17.25" hidden="1" customHeight="1" spans="1:3">
      <c r="A1069" s="26">
        <v>2150503</v>
      </c>
      <c r="B1069" s="26" t="s">
        <v>808</v>
      </c>
      <c r="C1069" s="69">
        <v>0</v>
      </c>
    </row>
    <row r="1070" s="88" customFormat="1" ht="17.25" hidden="1" customHeight="1" spans="1:3">
      <c r="A1070" s="26">
        <v>2150505</v>
      </c>
      <c r="B1070" s="26" t="s">
        <v>1615</v>
      </c>
      <c r="C1070" s="69">
        <v>0</v>
      </c>
    </row>
    <row r="1071" s="88" customFormat="1" ht="17.25" hidden="1" customHeight="1" spans="1:3">
      <c r="A1071" s="26">
        <v>2150506</v>
      </c>
      <c r="B1071" s="26" t="s">
        <v>1616</v>
      </c>
      <c r="C1071" s="69">
        <v>0</v>
      </c>
    </row>
    <row r="1072" s="88" customFormat="1" ht="17.25" hidden="1" customHeight="1" spans="1:3">
      <c r="A1072" s="26">
        <v>2150507</v>
      </c>
      <c r="B1072" s="26" t="s">
        <v>1617</v>
      </c>
      <c r="C1072" s="69">
        <v>0</v>
      </c>
    </row>
    <row r="1073" s="88" customFormat="1" ht="17.25" hidden="1" customHeight="1" spans="1:3">
      <c r="A1073" s="26">
        <v>2150508</v>
      </c>
      <c r="B1073" s="26" t="s">
        <v>1618</v>
      </c>
      <c r="C1073" s="69">
        <v>0</v>
      </c>
    </row>
    <row r="1074" s="88" customFormat="1" ht="17.25" hidden="1" customHeight="1" spans="1:3">
      <c r="A1074" s="26">
        <v>2150509</v>
      </c>
      <c r="B1074" s="26" t="s">
        <v>1619</v>
      </c>
      <c r="C1074" s="69">
        <v>0</v>
      </c>
    </row>
    <row r="1075" s="88" customFormat="1" ht="17.25" hidden="1" customHeight="1" spans="1:3">
      <c r="A1075" s="26">
        <v>2150510</v>
      </c>
      <c r="B1075" s="26" t="s">
        <v>1620</v>
      </c>
      <c r="C1075" s="69">
        <v>0</v>
      </c>
    </row>
    <row r="1076" s="88" customFormat="1" ht="17.25" hidden="1" customHeight="1" spans="1:3">
      <c r="A1076" s="26">
        <v>2150511</v>
      </c>
      <c r="B1076" s="26" t="s">
        <v>1621</v>
      </c>
      <c r="C1076" s="69">
        <v>0</v>
      </c>
    </row>
    <row r="1077" s="88" customFormat="1" ht="17.25" hidden="1" customHeight="1" spans="1:3">
      <c r="A1077" s="26">
        <v>2150513</v>
      </c>
      <c r="B1077" s="26" t="s">
        <v>1566</v>
      </c>
      <c r="C1077" s="69">
        <v>0</v>
      </c>
    </row>
    <row r="1078" s="88" customFormat="1" ht="17.25" hidden="1" customHeight="1" spans="1:3">
      <c r="A1078" s="26">
        <v>2150515</v>
      </c>
      <c r="B1078" s="26" t="s">
        <v>1622</v>
      </c>
      <c r="C1078" s="69">
        <v>0</v>
      </c>
    </row>
    <row r="1079" s="88" customFormat="1" ht="17.25" hidden="1" customHeight="1" spans="1:3">
      <c r="A1079" s="26">
        <v>2150599</v>
      </c>
      <c r="B1079" s="26" t="s">
        <v>1623</v>
      </c>
      <c r="C1079" s="69">
        <v>0</v>
      </c>
    </row>
    <row r="1080" s="88" customFormat="1" ht="17.25" hidden="1" customHeight="1" spans="1:3">
      <c r="A1080" s="26">
        <v>21507</v>
      </c>
      <c r="B1080" s="117" t="s">
        <v>1624</v>
      </c>
      <c r="C1080" s="28">
        <f>SUM(C1081:C1086)</f>
        <v>0</v>
      </c>
    </row>
    <row r="1081" s="88" customFormat="1" ht="17.25" hidden="1" customHeight="1" spans="1:3">
      <c r="A1081" s="26">
        <v>2150701</v>
      </c>
      <c r="B1081" s="26" t="s">
        <v>806</v>
      </c>
      <c r="C1081" s="69">
        <v>0</v>
      </c>
    </row>
    <row r="1082" s="88" customFormat="1" ht="17.25" hidden="1" customHeight="1" spans="1:3">
      <c r="A1082" s="26">
        <v>2150702</v>
      </c>
      <c r="B1082" s="26" t="s">
        <v>807</v>
      </c>
      <c r="C1082" s="69">
        <v>0</v>
      </c>
    </row>
    <row r="1083" s="88" customFormat="1" ht="17.25" hidden="1" customHeight="1" spans="1:3">
      <c r="A1083" s="26">
        <v>2150703</v>
      </c>
      <c r="B1083" s="26" t="s">
        <v>808</v>
      </c>
      <c r="C1083" s="69">
        <v>0</v>
      </c>
    </row>
    <row r="1084" s="88" customFormat="1" ht="17.25" hidden="1" customHeight="1" spans="1:3">
      <c r="A1084" s="26">
        <v>2150704</v>
      </c>
      <c r="B1084" s="26" t="s">
        <v>1625</v>
      </c>
      <c r="C1084" s="69">
        <v>0</v>
      </c>
    </row>
    <row r="1085" s="88" customFormat="1" ht="17.25" hidden="1" customHeight="1" spans="1:3">
      <c r="A1085" s="26">
        <v>2150705</v>
      </c>
      <c r="B1085" s="26" t="s">
        <v>1626</v>
      </c>
      <c r="C1085" s="69">
        <v>0</v>
      </c>
    </row>
    <row r="1086" s="88" customFormat="1" ht="17.25" hidden="1" customHeight="1" spans="1:3">
      <c r="A1086" s="26">
        <v>2150799</v>
      </c>
      <c r="B1086" s="26" t="s">
        <v>1627</v>
      </c>
      <c r="C1086" s="69">
        <v>0</v>
      </c>
    </row>
    <row r="1087" s="88" customFormat="1" ht="17.25" customHeight="1" spans="1:3">
      <c r="A1087" s="26">
        <v>21508</v>
      </c>
      <c r="B1087" s="117" t="s">
        <v>1628</v>
      </c>
      <c r="C1087" s="28">
        <f>SUM(C1088:C1094)</f>
        <v>4809</v>
      </c>
    </row>
    <row r="1088" s="88" customFormat="1" ht="17.25" hidden="1" customHeight="1" spans="1:3">
      <c r="A1088" s="26">
        <v>2150801</v>
      </c>
      <c r="B1088" s="26" t="s">
        <v>806</v>
      </c>
      <c r="C1088" s="69">
        <v>0</v>
      </c>
    </row>
    <row r="1089" s="88" customFormat="1" ht="17.25" hidden="1" customHeight="1" spans="1:3">
      <c r="A1089" s="26">
        <v>2150802</v>
      </c>
      <c r="B1089" s="26" t="s">
        <v>807</v>
      </c>
      <c r="C1089" s="69">
        <v>0</v>
      </c>
    </row>
    <row r="1090" s="88" customFormat="1" ht="17.25" hidden="1" customHeight="1" spans="1:3">
      <c r="A1090" s="26">
        <v>2150803</v>
      </c>
      <c r="B1090" s="26" t="s">
        <v>808</v>
      </c>
      <c r="C1090" s="69">
        <v>0</v>
      </c>
    </row>
    <row r="1091" s="88" customFormat="1" ht="17.25" hidden="1" customHeight="1" spans="1:3">
      <c r="A1091" s="26">
        <v>2150804</v>
      </c>
      <c r="B1091" s="26" t="s">
        <v>1629</v>
      </c>
      <c r="C1091" s="69">
        <v>0</v>
      </c>
    </row>
    <row r="1092" s="88" customFormat="1" ht="17.25" customHeight="1" spans="1:3">
      <c r="A1092" s="26">
        <v>2150805</v>
      </c>
      <c r="B1092" s="26" t="s">
        <v>1630</v>
      </c>
      <c r="C1092" s="69">
        <v>4809</v>
      </c>
    </row>
    <row r="1093" s="88" customFormat="1" ht="17.25" hidden="1" customHeight="1" spans="1:3">
      <c r="A1093" s="26">
        <v>2150806</v>
      </c>
      <c r="B1093" s="26" t="s">
        <v>1631</v>
      </c>
      <c r="C1093" s="69">
        <v>0</v>
      </c>
    </row>
    <row r="1094" s="88" customFormat="1" ht="17.25" hidden="1" customHeight="1" spans="1:3">
      <c r="A1094" s="26">
        <v>2150899</v>
      </c>
      <c r="B1094" s="26" t="s">
        <v>1632</v>
      </c>
      <c r="C1094" s="69">
        <v>0</v>
      </c>
    </row>
    <row r="1095" s="88" customFormat="1" ht="17.25" hidden="1" customHeight="1" spans="1:3">
      <c r="A1095" s="26">
        <v>21599</v>
      </c>
      <c r="B1095" s="117" t="s">
        <v>1633</v>
      </c>
      <c r="C1095" s="28">
        <f>SUM(C1096:C1100)</f>
        <v>0</v>
      </c>
    </row>
    <row r="1096" s="88" customFormat="1" ht="17.25" hidden="1" customHeight="1" spans="1:3">
      <c r="A1096" s="26">
        <v>2159901</v>
      </c>
      <c r="B1096" s="26" t="s">
        <v>1634</v>
      </c>
      <c r="C1096" s="69">
        <v>0</v>
      </c>
    </row>
    <row r="1097" s="88" customFormat="1" ht="17.25" hidden="1" customHeight="1" spans="1:3">
      <c r="A1097" s="26">
        <v>2159904</v>
      </c>
      <c r="B1097" s="26" t="s">
        <v>1635</v>
      </c>
      <c r="C1097" s="69">
        <v>0</v>
      </c>
    </row>
    <row r="1098" s="88" customFormat="1" ht="17.25" hidden="1" customHeight="1" spans="1:3">
      <c r="A1098" s="26">
        <v>2159905</v>
      </c>
      <c r="B1098" s="26" t="s">
        <v>1636</v>
      </c>
      <c r="C1098" s="69">
        <v>0</v>
      </c>
    </row>
    <row r="1099" s="88" customFormat="1" ht="17.25" hidden="1" customHeight="1" spans="1:3">
      <c r="A1099" s="26">
        <v>2159906</v>
      </c>
      <c r="B1099" s="26" t="s">
        <v>1637</v>
      </c>
      <c r="C1099" s="69">
        <v>0</v>
      </c>
    </row>
    <row r="1100" s="88" customFormat="1" ht="17.25" hidden="1" customHeight="1" spans="1:3">
      <c r="A1100" s="26">
        <v>2159999</v>
      </c>
      <c r="B1100" s="26" t="s">
        <v>1638</v>
      </c>
      <c r="C1100" s="69">
        <v>0</v>
      </c>
    </row>
    <row r="1101" s="88" customFormat="1" ht="17.25" hidden="1" customHeight="1" spans="1:3">
      <c r="A1101" s="26">
        <v>216</v>
      </c>
      <c r="B1101" s="117" t="s">
        <v>1639</v>
      </c>
      <c r="C1101" s="28">
        <f>SUM(C1102,C1112,C1118)</f>
        <v>0</v>
      </c>
    </row>
    <row r="1102" s="88" customFormat="1" ht="17.25" hidden="1" customHeight="1" spans="1:3">
      <c r="A1102" s="26">
        <v>21602</v>
      </c>
      <c r="B1102" s="117" t="s">
        <v>1640</v>
      </c>
      <c r="C1102" s="28">
        <f>SUM(C1103:C1111)</f>
        <v>0</v>
      </c>
    </row>
    <row r="1103" s="88" customFormat="1" ht="17.25" hidden="1" customHeight="1" spans="1:3">
      <c r="A1103" s="26">
        <v>2160201</v>
      </c>
      <c r="B1103" s="26" t="s">
        <v>806</v>
      </c>
      <c r="C1103" s="69">
        <v>0</v>
      </c>
    </row>
    <row r="1104" s="88" customFormat="1" ht="17.25" hidden="1" customHeight="1" spans="1:3">
      <c r="A1104" s="26">
        <v>2160202</v>
      </c>
      <c r="B1104" s="26" t="s">
        <v>807</v>
      </c>
      <c r="C1104" s="69">
        <v>0</v>
      </c>
    </row>
    <row r="1105" s="88" customFormat="1" ht="17.25" hidden="1" customHeight="1" spans="1:3">
      <c r="A1105" s="26">
        <v>2160203</v>
      </c>
      <c r="B1105" s="26" t="s">
        <v>808</v>
      </c>
      <c r="C1105" s="69">
        <v>0</v>
      </c>
    </row>
    <row r="1106" s="88" customFormat="1" ht="17.25" hidden="1" customHeight="1" spans="1:3">
      <c r="A1106" s="26">
        <v>2160216</v>
      </c>
      <c r="B1106" s="26" t="s">
        <v>1641</v>
      </c>
      <c r="C1106" s="69">
        <v>0</v>
      </c>
    </row>
    <row r="1107" s="88" customFormat="1" ht="17.25" hidden="1" customHeight="1" spans="1:3">
      <c r="A1107" s="26">
        <v>2160217</v>
      </c>
      <c r="B1107" s="26" t="s">
        <v>1642</v>
      </c>
      <c r="C1107" s="69">
        <v>0</v>
      </c>
    </row>
    <row r="1108" s="88" customFormat="1" ht="17.25" hidden="1" customHeight="1" spans="1:3">
      <c r="A1108" s="26">
        <v>2160218</v>
      </c>
      <c r="B1108" s="26" t="s">
        <v>1643</v>
      </c>
      <c r="C1108" s="69">
        <v>0</v>
      </c>
    </row>
    <row r="1109" s="88" customFormat="1" ht="17.25" hidden="1" customHeight="1" spans="1:3">
      <c r="A1109" s="26">
        <v>2160219</v>
      </c>
      <c r="B1109" s="26" t="s">
        <v>1644</v>
      </c>
      <c r="C1109" s="69">
        <v>0</v>
      </c>
    </row>
    <row r="1110" s="88" customFormat="1" ht="17.25" hidden="1" customHeight="1" spans="1:3">
      <c r="A1110" s="26">
        <v>2160250</v>
      </c>
      <c r="B1110" s="26" t="s">
        <v>815</v>
      </c>
      <c r="C1110" s="69">
        <v>0</v>
      </c>
    </row>
    <row r="1111" s="88" customFormat="1" ht="17.25" hidden="1" customHeight="1" spans="1:3">
      <c r="A1111" s="26">
        <v>2160299</v>
      </c>
      <c r="B1111" s="26" t="s">
        <v>1645</v>
      </c>
      <c r="C1111" s="69">
        <v>0</v>
      </c>
    </row>
    <row r="1112" s="88" customFormat="1" ht="17.25" hidden="1" customHeight="1" spans="1:3">
      <c r="A1112" s="26">
        <v>21606</v>
      </c>
      <c r="B1112" s="117" t="s">
        <v>1646</v>
      </c>
      <c r="C1112" s="28">
        <f>SUM(C1113:C1117)</f>
        <v>0</v>
      </c>
    </row>
    <row r="1113" s="88" customFormat="1" ht="17.25" hidden="1" customHeight="1" spans="1:3">
      <c r="A1113" s="26">
        <v>2160601</v>
      </c>
      <c r="B1113" s="26" t="s">
        <v>806</v>
      </c>
      <c r="C1113" s="69">
        <v>0</v>
      </c>
    </row>
    <row r="1114" s="88" customFormat="1" ht="17.25" hidden="1" customHeight="1" spans="1:3">
      <c r="A1114" s="26">
        <v>2160602</v>
      </c>
      <c r="B1114" s="26" t="s">
        <v>807</v>
      </c>
      <c r="C1114" s="69">
        <v>0</v>
      </c>
    </row>
    <row r="1115" s="88" customFormat="1" ht="17.25" hidden="1" customHeight="1" spans="1:3">
      <c r="A1115" s="26">
        <v>2160603</v>
      </c>
      <c r="B1115" s="26" t="s">
        <v>808</v>
      </c>
      <c r="C1115" s="69">
        <v>0</v>
      </c>
    </row>
    <row r="1116" s="88" customFormat="1" ht="17.25" hidden="1" customHeight="1" spans="1:3">
      <c r="A1116" s="26">
        <v>2160607</v>
      </c>
      <c r="B1116" s="26" t="s">
        <v>1647</v>
      </c>
      <c r="C1116" s="69">
        <v>0</v>
      </c>
    </row>
    <row r="1117" s="88" customFormat="1" ht="17.25" hidden="1" customHeight="1" spans="1:3">
      <c r="A1117" s="26">
        <v>2160699</v>
      </c>
      <c r="B1117" s="26" t="s">
        <v>1648</v>
      </c>
      <c r="C1117" s="69">
        <v>0</v>
      </c>
    </row>
    <row r="1118" s="88" customFormat="1" ht="17.25" hidden="1" customHeight="1" spans="1:3">
      <c r="A1118" s="26">
        <v>21699</v>
      </c>
      <c r="B1118" s="117" t="s">
        <v>1649</v>
      </c>
      <c r="C1118" s="28">
        <f>SUM(C1119:C1120)</f>
        <v>0</v>
      </c>
    </row>
    <row r="1119" s="88" customFormat="1" ht="17.25" hidden="1" customHeight="1" spans="1:3">
      <c r="A1119" s="26">
        <v>2169901</v>
      </c>
      <c r="B1119" s="26" t="s">
        <v>1650</v>
      </c>
      <c r="C1119" s="69">
        <v>0</v>
      </c>
    </row>
    <row r="1120" s="88" customFormat="1" ht="17.25" hidden="1" customHeight="1" spans="1:3">
      <c r="A1120" s="26">
        <v>2169999</v>
      </c>
      <c r="B1120" s="26" t="s">
        <v>1651</v>
      </c>
      <c r="C1120" s="69">
        <v>0</v>
      </c>
    </row>
    <row r="1121" s="88" customFormat="1" ht="17.25" hidden="1" customHeight="1" spans="1:3">
      <c r="A1121" s="26">
        <v>217</v>
      </c>
      <c r="B1121" s="117" t="s">
        <v>1652</v>
      </c>
      <c r="C1121" s="28">
        <f>SUM(C1122,C1129,C1139,C1145,C1148)</f>
        <v>0</v>
      </c>
    </row>
    <row r="1122" s="88" customFormat="1" ht="17.25" hidden="1" customHeight="1" spans="1:3">
      <c r="A1122" s="26">
        <v>21701</v>
      </c>
      <c r="B1122" s="117" t="s">
        <v>1653</v>
      </c>
      <c r="C1122" s="28">
        <f>SUM(C1123:C1128)</f>
        <v>0</v>
      </c>
    </row>
    <row r="1123" s="88" customFormat="1" ht="17.25" hidden="1" customHeight="1" spans="1:3">
      <c r="A1123" s="26">
        <v>2170101</v>
      </c>
      <c r="B1123" s="26" t="s">
        <v>806</v>
      </c>
      <c r="C1123" s="69">
        <v>0</v>
      </c>
    </row>
    <row r="1124" s="88" customFormat="1" ht="17.25" hidden="1" customHeight="1" spans="1:3">
      <c r="A1124" s="26">
        <v>2170102</v>
      </c>
      <c r="B1124" s="26" t="s">
        <v>807</v>
      </c>
      <c r="C1124" s="69">
        <v>0</v>
      </c>
    </row>
    <row r="1125" s="88" customFormat="1" ht="17.25" hidden="1" customHeight="1" spans="1:3">
      <c r="A1125" s="26">
        <v>2170103</v>
      </c>
      <c r="B1125" s="26" t="s">
        <v>808</v>
      </c>
      <c r="C1125" s="69">
        <v>0</v>
      </c>
    </row>
    <row r="1126" s="88" customFormat="1" ht="17.25" hidden="1" customHeight="1" spans="1:3">
      <c r="A1126" s="26">
        <v>2170104</v>
      </c>
      <c r="B1126" s="26" t="s">
        <v>1654</v>
      </c>
      <c r="C1126" s="69">
        <v>0</v>
      </c>
    </row>
    <row r="1127" s="88" customFormat="1" ht="17.25" hidden="1" customHeight="1" spans="1:3">
      <c r="A1127" s="26">
        <v>2170150</v>
      </c>
      <c r="B1127" s="26" t="s">
        <v>815</v>
      </c>
      <c r="C1127" s="69">
        <v>0</v>
      </c>
    </row>
    <row r="1128" s="88" customFormat="1" ht="17.25" hidden="1" customHeight="1" spans="1:3">
      <c r="A1128" s="26">
        <v>2170199</v>
      </c>
      <c r="B1128" s="26" t="s">
        <v>1655</v>
      </c>
      <c r="C1128" s="69">
        <v>0</v>
      </c>
    </row>
    <row r="1129" s="88" customFormat="1" ht="17.25" hidden="1" customHeight="1" spans="1:3">
      <c r="A1129" s="26">
        <v>21702</v>
      </c>
      <c r="B1129" s="117" t="s">
        <v>1656</v>
      </c>
      <c r="C1129" s="28">
        <f>SUM(C1130:C1138)</f>
        <v>0</v>
      </c>
    </row>
    <row r="1130" s="88" customFormat="1" ht="17.25" hidden="1" customHeight="1" spans="1:3">
      <c r="A1130" s="26">
        <v>2170201</v>
      </c>
      <c r="B1130" s="26" t="s">
        <v>1657</v>
      </c>
      <c r="C1130" s="69">
        <v>0</v>
      </c>
    </row>
    <row r="1131" s="88" customFormat="1" ht="17.25" hidden="1" customHeight="1" spans="1:3">
      <c r="A1131" s="26">
        <v>2170202</v>
      </c>
      <c r="B1131" s="26" t="s">
        <v>1658</v>
      </c>
      <c r="C1131" s="69">
        <v>0</v>
      </c>
    </row>
    <row r="1132" s="88" customFormat="1" ht="17.25" hidden="1" customHeight="1" spans="1:3">
      <c r="A1132" s="26">
        <v>2170203</v>
      </c>
      <c r="B1132" s="26" t="s">
        <v>1659</v>
      </c>
      <c r="C1132" s="69">
        <v>0</v>
      </c>
    </row>
    <row r="1133" s="88" customFormat="1" ht="17.25" hidden="1" customHeight="1" spans="1:3">
      <c r="A1133" s="26">
        <v>2170204</v>
      </c>
      <c r="B1133" s="26" t="s">
        <v>1660</v>
      </c>
      <c r="C1133" s="69">
        <v>0</v>
      </c>
    </row>
    <row r="1134" s="88" customFormat="1" ht="17.25" hidden="1" customHeight="1" spans="1:3">
      <c r="A1134" s="26">
        <v>2170205</v>
      </c>
      <c r="B1134" s="26" t="s">
        <v>1661</v>
      </c>
      <c r="C1134" s="69">
        <v>0</v>
      </c>
    </row>
    <row r="1135" s="88" customFormat="1" ht="17.25" hidden="1" customHeight="1" spans="1:3">
      <c r="A1135" s="26">
        <v>2170206</v>
      </c>
      <c r="B1135" s="26" t="s">
        <v>1662</v>
      </c>
      <c r="C1135" s="69">
        <v>0</v>
      </c>
    </row>
    <row r="1136" s="88" customFormat="1" ht="17.25" hidden="1" customHeight="1" spans="1:3">
      <c r="A1136" s="26">
        <v>2170207</v>
      </c>
      <c r="B1136" s="26" t="s">
        <v>1663</v>
      </c>
      <c r="C1136" s="69">
        <v>0</v>
      </c>
    </row>
    <row r="1137" s="88" customFormat="1" ht="17.25" hidden="1" customHeight="1" spans="1:3">
      <c r="A1137" s="26">
        <v>2170208</v>
      </c>
      <c r="B1137" s="26" t="s">
        <v>1664</v>
      </c>
      <c r="C1137" s="69">
        <v>0</v>
      </c>
    </row>
    <row r="1138" s="88" customFormat="1" ht="17.25" hidden="1" customHeight="1" spans="1:3">
      <c r="A1138" s="26">
        <v>2170299</v>
      </c>
      <c r="B1138" s="26" t="s">
        <v>1665</v>
      </c>
      <c r="C1138" s="69">
        <v>0</v>
      </c>
    </row>
    <row r="1139" s="88" customFormat="1" ht="17.25" hidden="1" customHeight="1" spans="1:3">
      <c r="A1139" s="26">
        <v>21703</v>
      </c>
      <c r="B1139" s="117" t="s">
        <v>1666</v>
      </c>
      <c r="C1139" s="28">
        <f>SUM(C1140:C1144)</f>
        <v>0</v>
      </c>
    </row>
    <row r="1140" s="88" customFormat="1" ht="17.25" hidden="1" customHeight="1" spans="1:3">
      <c r="A1140" s="26">
        <v>2170301</v>
      </c>
      <c r="B1140" s="26" t="s">
        <v>1667</v>
      </c>
      <c r="C1140" s="69">
        <v>0</v>
      </c>
    </row>
    <row r="1141" s="88" customFormat="1" ht="17.25" hidden="1" customHeight="1" spans="1:3">
      <c r="A1141" s="26">
        <v>2170302</v>
      </c>
      <c r="B1141" s="26" t="s">
        <v>1668</v>
      </c>
      <c r="C1141" s="69">
        <v>0</v>
      </c>
    </row>
    <row r="1142" s="88" customFormat="1" ht="17.25" hidden="1" customHeight="1" spans="1:3">
      <c r="A1142" s="26">
        <v>2170303</v>
      </c>
      <c r="B1142" s="26" t="s">
        <v>1669</v>
      </c>
      <c r="C1142" s="69">
        <v>0</v>
      </c>
    </row>
    <row r="1143" s="88" customFormat="1" ht="17.25" hidden="1" customHeight="1" spans="1:3">
      <c r="A1143" s="26">
        <v>2170304</v>
      </c>
      <c r="B1143" s="26" t="s">
        <v>1670</v>
      </c>
      <c r="C1143" s="69">
        <v>0</v>
      </c>
    </row>
    <row r="1144" s="88" customFormat="1" ht="17.25" hidden="1" customHeight="1" spans="1:3">
      <c r="A1144" s="26">
        <v>2170399</v>
      </c>
      <c r="B1144" s="26" t="s">
        <v>1671</v>
      </c>
      <c r="C1144" s="69">
        <v>0</v>
      </c>
    </row>
    <row r="1145" s="88" customFormat="1" ht="17.25" hidden="1" customHeight="1" spans="1:3">
      <c r="A1145" s="26">
        <v>21704</v>
      </c>
      <c r="B1145" s="117" t="s">
        <v>1672</v>
      </c>
      <c r="C1145" s="28">
        <f>SUM(C1146:C1147)</f>
        <v>0</v>
      </c>
    </row>
    <row r="1146" s="88" customFormat="1" ht="17.25" hidden="1" customHeight="1" spans="1:3">
      <c r="A1146" s="26">
        <v>2170401</v>
      </c>
      <c r="B1146" s="26" t="s">
        <v>1673</v>
      </c>
      <c r="C1146" s="69">
        <v>0</v>
      </c>
    </row>
    <row r="1147" s="88" customFormat="1" ht="17.25" hidden="1" customHeight="1" spans="1:3">
      <c r="A1147" s="26">
        <v>2170499</v>
      </c>
      <c r="B1147" s="26" t="s">
        <v>1674</v>
      </c>
      <c r="C1147" s="69">
        <v>0</v>
      </c>
    </row>
    <row r="1148" s="88" customFormat="1" ht="17.25" hidden="1" customHeight="1" spans="1:3">
      <c r="A1148" s="26">
        <v>21799</v>
      </c>
      <c r="B1148" s="117" t="s">
        <v>1675</v>
      </c>
      <c r="C1148" s="28">
        <f>SUM(C1149:C1150)</f>
        <v>0</v>
      </c>
    </row>
    <row r="1149" s="88" customFormat="1" ht="17.25" hidden="1" customHeight="1" spans="1:3">
      <c r="A1149" s="26">
        <v>2179901</v>
      </c>
      <c r="B1149" s="26" t="s">
        <v>1676</v>
      </c>
      <c r="C1149" s="69">
        <v>0</v>
      </c>
    </row>
    <row r="1150" s="88" customFormat="1" ht="17.25" hidden="1" customHeight="1" spans="1:3">
      <c r="A1150" s="26">
        <v>2179902</v>
      </c>
      <c r="B1150" s="26" t="s">
        <v>1677</v>
      </c>
      <c r="C1150" s="69">
        <v>0</v>
      </c>
    </row>
    <row r="1151" s="88" customFormat="1" ht="17.25" hidden="1" customHeight="1" spans="1:3">
      <c r="A1151" s="26">
        <v>219</v>
      </c>
      <c r="B1151" s="117" t="s">
        <v>1678</v>
      </c>
      <c r="C1151" s="28">
        <f>SUM(C1152:C1160)</f>
        <v>0</v>
      </c>
    </row>
    <row r="1152" s="88" customFormat="1" ht="17.25" hidden="1" customHeight="1" spans="1:3">
      <c r="A1152" s="26">
        <v>21901</v>
      </c>
      <c r="B1152" s="117" t="s">
        <v>1679</v>
      </c>
      <c r="C1152" s="69">
        <v>0</v>
      </c>
    </row>
    <row r="1153" s="88" customFormat="1" ht="17.25" hidden="1" customHeight="1" spans="1:3">
      <c r="A1153" s="26">
        <v>21902</v>
      </c>
      <c r="B1153" s="117" t="s">
        <v>1680</v>
      </c>
      <c r="C1153" s="69">
        <v>0</v>
      </c>
    </row>
    <row r="1154" s="88" customFormat="1" ht="17.25" hidden="1" customHeight="1" spans="1:3">
      <c r="A1154" s="26">
        <v>21903</v>
      </c>
      <c r="B1154" s="117" t="s">
        <v>1681</v>
      </c>
      <c r="C1154" s="69">
        <v>0</v>
      </c>
    </row>
    <row r="1155" s="88" customFormat="1" ht="17.25" hidden="1" customHeight="1" spans="1:3">
      <c r="A1155" s="26">
        <v>21904</v>
      </c>
      <c r="B1155" s="117" t="s">
        <v>1682</v>
      </c>
      <c r="C1155" s="69">
        <v>0</v>
      </c>
    </row>
    <row r="1156" s="88" customFormat="1" ht="17.25" hidden="1" customHeight="1" spans="1:3">
      <c r="A1156" s="26">
        <v>21905</v>
      </c>
      <c r="B1156" s="117" t="s">
        <v>1683</v>
      </c>
      <c r="C1156" s="69">
        <v>0</v>
      </c>
    </row>
    <row r="1157" s="88" customFormat="1" ht="17.25" hidden="1" customHeight="1" spans="1:3">
      <c r="A1157" s="26">
        <v>21906</v>
      </c>
      <c r="B1157" s="117" t="s">
        <v>1684</v>
      </c>
      <c r="C1157" s="69">
        <v>0</v>
      </c>
    </row>
    <row r="1158" s="88" customFormat="1" ht="17.25" hidden="1" customHeight="1" spans="1:3">
      <c r="A1158" s="26">
        <v>21907</v>
      </c>
      <c r="B1158" s="117" t="s">
        <v>1685</v>
      </c>
      <c r="C1158" s="69">
        <v>0</v>
      </c>
    </row>
    <row r="1159" s="88" customFormat="1" ht="17.25" hidden="1" customHeight="1" spans="1:3">
      <c r="A1159" s="26">
        <v>21908</v>
      </c>
      <c r="B1159" s="117" t="s">
        <v>1686</v>
      </c>
      <c r="C1159" s="69">
        <v>0</v>
      </c>
    </row>
    <row r="1160" s="88" customFormat="1" ht="17.25" hidden="1" customHeight="1" spans="1:3">
      <c r="A1160" s="26">
        <v>21999</v>
      </c>
      <c r="B1160" s="117" t="s">
        <v>1687</v>
      </c>
      <c r="C1160" s="69">
        <v>0</v>
      </c>
    </row>
    <row r="1161" s="88" customFormat="1" ht="17.25" hidden="1" customHeight="1" spans="1:3">
      <c r="A1161" s="26">
        <v>220</v>
      </c>
      <c r="B1161" s="117" t="s">
        <v>1688</v>
      </c>
      <c r="C1161" s="28">
        <f>SUM(C1162,C1189,C1204)</f>
        <v>0</v>
      </c>
    </row>
    <row r="1162" s="88" customFormat="1" ht="17.25" hidden="1" customHeight="1" spans="1:3">
      <c r="A1162" s="26">
        <v>22001</v>
      </c>
      <c r="B1162" s="117" t="s">
        <v>1689</v>
      </c>
      <c r="C1162" s="28">
        <f>SUM(C1163:C1188)</f>
        <v>0</v>
      </c>
    </row>
    <row r="1163" s="88" customFormat="1" ht="17.25" hidden="1" customHeight="1" spans="1:3">
      <c r="A1163" s="26">
        <v>2200101</v>
      </c>
      <c r="B1163" s="26" t="s">
        <v>806</v>
      </c>
      <c r="C1163" s="69">
        <v>0</v>
      </c>
    </row>
    <row r="1164" s="88" customFormat="1" ht="17.25" hidden="1" customHeight="1" spans="1:3">
      <c r="A1164" s="26">
        <v>2200102</v>
      </c>
      <c r="B1164" s="26" t="s">
        <v>807</v>
      </c>
      <c r="C1164" s="69">
        <v>0</v>
      </c>
    </row>
    <row r="1165" s="88" customFormat="1" ht="17.25" hidden="1" customHeight="1" spans="1:3">
      <c r="A1165" s="26">
        <v>2200103</v>
      </c>
      <c r="B1165" s="26" t="s">
        <v>808</v>
      </c>
      <c r="C1165" s="69">
        <v>0</v>
      </c>
    </row>
    <row r="1166" s="88" customFormat="1" ht="17.25" hidden="1" customHeight="1" spans="1:3">
      <c r="A1166" s="26">
        <v>2200104</v>
      </c>
      <c r="B1166" s="26" t="s">
        <v>1690</v>
      </c>
      <c r="C1166" s="69">
        <v>0</v>
      </c>
    </row>
    <row r="1167" s="88" customFormat="1" ht="17.25" hidden="1" customHeight="1" spans="1:3">
      <c r="A1167" s="26">
        <v>2200106</v>
      </c>
      <c r="B1167" s="26" t="s">
        <v>1691</v>
      </c>
      <c r="C1167" s="69">
        <v>0</v>
      </c>
    </row>
    <row r="1168" s="88" customFormat="1" ht="17.25" hidden="1" customHeight="1" spans="1:3">
      <c r="A1168" s="26">
        <v>2200107</v>
      </c>
      <c r="B1168" s="26" t="s">
        <v>1692</v>
      </c>
      <c r="C1168" s="69">
        <v>0</v>
      </c>
    </row>
    <row r="1169" s="88" customFormat="1" ht="17.25" hidden="1" customHeight="1" spans="1:3">
      <c r="A1169" s="26">
        <v>2200108</v>
      </c>
      <c r="B1169" s="26" t="s">
        <v>1693</v>
      </c>
      <c r="C1169" s="69">
        <v>0</v>
      </c>
    </row>
    <row r="1170" s="88" customFormat="1" ht="17.25" hidden="1" customHeight="1" spans="1:3">
      <c r="A1170" s="26">
        <v>2200109</v>
      </c>
      <c r="B1170" s="26" t="s">
        <v>1694</v>
      </c>
      <c r="C1170" s="69">
        <v>0</v>
      </c>
    </row>
    <row r="1171" s="88" customFormat="1" ht="17.25" hidden="1" customHeight="1" spans="1:3">
      <c r="A1171" s="26">
        <v>2200112</v>
      </c>
      <c r="B1171" s="26" t="s">
        <v>1695</v>
      </c>
      <c r="C1171" s="69">
        <v>0</v>
      </c>
    </row>
    <row r="1172" s="88" customFormat="1" ht="17.25" hidden="1" customHeight="1" spans="1:3">
      <c r="A1172" s="26">
        <v>2200113</v>
      </c>
      <c r="B1172" s="26" t="s">
        <v>1696</v>
      </c>
      <c r="C1172" s="69">
        <v>0</v>
      </c>
    </row>
    <row r="1173" s="88" customFormat="1" ht="17.25" hidden="1" customHeight="1" spans="1:3">
      <c r="A1173" s="26">
        <v>2200114</v>
      </c>
      <c r="B1173" s="26" t="s">
        <v>1697</v>
      </c>
      <c r="C1173" s="69">
        <v>0</v>
      </c>
    </row>
    <row r="1174" s="88" customFormat="1" ht="17.25" hidden="1" customHeight="1" spans="1:3">
      <c r="A1174" s="26">
        <v>2200115</v>
      </c>
      <c r="B1174" s="26" t="s">
        <v>1698</v>
      </c>
      <c r="C1174" s="69">
        <v>0</v>
      </c>
    </row>
    <row r="1175" s="88" customFormat="1" ht="17.25" hidden="1" customHeight="1" spans="1:3">
      <c r="A1175" s="26">
        <v>2200116</v>
      </c>
      <c r="B1175" s="26" t="s">
        <v>1699</v>
      </c>
      <c r="C1175" s="69">
        <v>0</v>
      </c>
    </row>
    <row r="1176" s="88" customFormat="1" ht="17.25" hidden="1" customHeight="1" spans="1:3">
      <c r="A1176" s="26">
        <v>2200119</v>
      </c>
      <c r="B1176" s="26" t="s">
        <v>1700</v>
      </c>
      <c r="C1176" s="69">
        <v>0</v>
      </c>
    </row>
    <row r="1177" s="88" customFormat="1" ht="17.25" hidden="1" customHeight="1" spans="1:3">
      <c r="A1177" s="26">
        <v>2200120</v>
      </c>
      <c r="B1177" s="26" t="s">
        <v>1701</v>
      </c>
      <c r="C1177" s="69">
        <v>0</v>
      </c>
    </row>
    <row r="1178" s="88" customFormat="1" ht="17.25" hidden="1" customHeight="1" spans="1:3">
      <c r="A1178" s="26">
        <v>2200121</v>
      </c>
      <c r="B1178" s="26" t="s">
        <v>1702</v>
      </c>
      <c r="C1178" s="69">
        <v>0</v>
      </c>
    </row>
    <row r="1179" s="88" customFormat="1" ht="17.25" hidden="1" customHeight="1" spans="1:3">
      <c r="A1179" s="26">
        <v>2200122</v>
      </c>
      <c r="B1179" s="26" t="s">
        <v>1703</v>
      </c>
      <c r="C1179" s="69">
        <v>0</v>
      </c>
    </row>
    <row r="1180" s="88" customFormat="1" ht="17.25" hidden="1" customHeight="1" spans="1:3">
      <c r="A1180" s="26">
        <v>2200123</v>
      </c>
      <c r="B1180" s="26" t="s">
        <v>1704</v>
      </c>
      <c r="C1180" s="69">
        <v>0</v>
      </c>
    </row>
    <row r="1181" s="88" customFormat="1" ht="17.25" hidden="1" customHeight="1" spans="1:3">
      <c r="A1181" s="26">
        <v>2200124</v>
      </c>
      <c r="B1181" s="26" t="s">
        <v>1705</v>
      </c>
      <c r="C1181" s="69">
        <v>0</v>
      </c>
    </row>
    <row r="1182" s="88" customFormat="1" ht="17.25" hidden="1" customHeight="1" spans="1:3">
      <c r="A1182" s="26">
        <v>2200125</v>
      </c>
      <c r="B1182" s="26" t="s">
        <v>1706</v>
      </c>
      <c r="C1182" s="69">
        <v>0</v>
      </c>
    </row>
    <row r="1183" s="88" customFormat="1" ht="17.25" hidden="1" customHeight="1" spans="1:3">
      <c r="A1183" s="26">
        <v>2200126</v>
      </c>
      <c r="B1183" s="26" t="s">
        <v>1707</v>
      </c>
      <c r="C1183" s="69">
        <v>0</v>
      </c>
    </row>
    <row r="1184" s="88" customFormat="1" ht="17.25" hidden="1" customHeight="1" spans="1:3">
      <c r="A1184" s="26">
        <v>2200127</v>
      </c>
      <c r="B1184" s="26" t="s">
        <v>1708</v>
      </c>
      <c r="C1184" s="69">
        <v>0</v>
      </c>
    </row>
    <row r="1185" s="88" customFormat="1" ht="17.25" hidden="1" customHeight="1" spans="1:3">
      <c r="A1185" s="26">
        <v>2200128</v>
      </c>
      <c r="B1185" s="26" t="s">
        <v>1709</v>
      </c>
      <c r="C1185" s="69">
        <v>0</v>
      </c>
    </row>
    <row r="1186" s="88" customFormat="1" ht="17.25" hidden="1" customHeight="1" spans="1:3">
      <c r="A1186" s="26">
        <v>2200129</v>
      </c>
      <c r="B1186" s="26" t="s">
        <v>1710</v>
      </c>
      <c r="C1186" s="69">
        <v>0</v>
      </c>
    </row>
    <row r="1187" s="88" customFormat="1" ht="17.25" hidden="1" customHeight="1" spans="1:3">
      <c r="A1187" s="26">
        <v>2200150</v>
      </c>
      <c r="B1187" s="26" t="s">
        <v>815</v>
      </c>
      <c r="C1187" s="69">
        <v>0</v>
      </c>
    </row>
    <row r="1188" s="88" customFormat="1" ht="17.25" hidden="1" customHeight="1" spans="1:3">
      <c r="A1188" s="26">
        <v>2200199</v>
      </c>
      <c r="B1188" s="26" t="s">
        <v>1711</v>
      </c>
      <c r="C1188" s="69">
        <v>0</v>
      </c>
    </row>
    <row r="1189" s="88" customFormat="1" ht="17.25" hidden="1" customHeight="1" spans="1:3">
      <c r="A1189" s="26">
        <v>22005</v>
      </c>
      <c r="B1189" s="117" t="s">
        <v>1712</v>
      </c>
      <c r="C1189" s="28">
        <f>SUM(C1190:C1203)</f>
        <v>0</v>
      </c>
    </row>
    <row r="1190" s="88" customFormat="1" ht="17.25" hidden="1" customHeight="1" spans="1:3">
      <c r="A1190" s="26">
        <v>2200501</v>
      </c>
      <c r="B1190" s="26" t="s">
        <v>806</v>
      </c>
      <c r="C1190" s="69">
        <v>0</v>
      </c>
    </row>
    <row r="1191" s="88" customFormat="1" ht="17.25" hidden="1" customHeight="1" spans="1:3">
      <c r="A1191" s="26">
        <v>2200502</v>
      </c>
      <c r="B1191" s="26" t="s">
        <v>807</v>
      </c>
      <c r="C1191" s="69">
        <v>0</v>
      </c>
    </row>
    <row r="1192" s="88" customFormat="1" ht="17.25" hidden="1" customHeight="1" spans="1:3">
      <c r="A1192" s="26">
        <v>2200503</v>
      </c>
      <c r="B1192" s="26" t="s">
        <v>808</v>
      </c>
      <c r="C1192" s="69">
        <v>0</v>
      </c>
    </row>
    <row r="1193" s="88" customFormat="1" ht="17.25" hidden="1" customHeight="1" spans="1:3">
      <c r="A1193" s="26">
        <v>2200504</v>
      </c>
      <c r="B1193" s="26" t="s">
        <v>1713</v>
      </c>
      <c r="C1193" s="69">
        <v>0</v>
      </c>
    </row>
    <row r="1194" s="88" customFormat="1" ht="17.25" hidden="1" customHeight="1" spans="1:3">
      <c r="A1194" s="26">
        <v>2200506</v>
      </c>
      <c r="B1194" s="26" t="s">
        <v>1714</v>
      </c>
      <c r="C1194" s="69">
        <v>0</v>
      </c>
    </row>
    <row r="1195" s="88" customFormat="1" ht="17.25" hidden="1" customHeight="1" spans="1:3">
      <c r="A1195" s="26">
        <v>2200507</v>
      </c>
      <c r="B1195" s="26" t="s">
        <v>1715</v>
      </c>
      <c r="C1195" s="69">
        <v>0</v>
      </c>
    </row>
    <row r="1196" s="88" customFormat="1" ht="17.25" hidden="1" customHeight="1" spans="1:3">
      <c r="A1196" s="26">
        <v>2200508</v>
      </c>
      <c r="B1196" s="26" t="s">
        <v>1716</v>
      </c>
      <c r="C1196" s="69">
        <v>0</v>
      </c>
    </row>
    <row r="1197" s="88" customFormat="1" ht="17.25" hidden="1" customHeight="1" spans="1:3">
      <c r="A1197" s="26">
        <v>2200509</v>
      </c>
      <c r="B1197" s="26" t="s">
        <v>1717</v>
      </c>
      <c r="C1197" s="69">
        <v>0</v>
      </c>
    </row>
    <row r="1198" s="88" customFormat="1" ht="17.25" hidden="1" customHeight="1" spans="1:3">
      <c r="A1198" s="26">
        <v>2200510</v>
      </c>
      <c r="B1198" s="26" t="s">
        <v>1718</v>
      </c>
      <c r="C1198" s="69">
        <v>0</v>
      </c>
    </row>
    <row r="1199" s="88" customFormat="1" ht="17.25" hidden="1" customHeight="1" spans="1:3">
      <c r="A1199" s="26">
        <v>2200511</v>
      </c>
      <c r="B1199" s="26" t="s">
        <v>1719</v>
      </c>
      <c r="C1199" s="69">
        <v>0</v>
      </c>
    </row>
    <row r="1200" s="88" customFormat="1" ht="17.25" hidden="1" customHeight="1" spans="1:3">
      <c r="A1200" s="26">
        <v>2200512</v>
      </c>
      <c r="B1200" s="26" t="s">
        <v>1720</v>
      </c>
      <c r="C1200" s="69">
        <v>0</v>
      </c>
    </row>
    <row r="1201" s="88" customFormat="1" ht="17.25" hidden="1" customHeight="1" spans="1:3">
      <c r="A1201" s="26">
        <v>2200513</v>
      </c>
      <c r="B1201" s="26" t="s">
        <v>1721</v>
      </c>
      <c r="C1201" s="69">
        <v>0</v>
      </c>
    </row>
    <row r="1202" s="88" customFormat="1" ht="17.25" hidden="1" customHeight="1" spans="1:3">
      <c r="A1202" s="26">
        <v>2200514</v>
      </c>
      <c r="B1202" s="26" t="s">
        <v>1722</v>
      </c>
      <c r="C1202" s="69">
        <v>0</v>
      </c>
    </row>
    <row r="1203" s="88" customFormat="1" ht="17.25" hidden="1" customHeight="1" spans="1:3">
      <c r="A1203" s="26">
        <v>2200599</v>
      </c>
      <c r="B1203" s="26" t="s">
        <v>1723</v>
      </c>
      <c r="C1203" s="69">
        <v>0</v>
      </c>
    </row>
    <row r="1204" s="88" customFormat="1" ht="17.25" hidden="1" customHeight="1" spans="1:3">
      <c r="A1204" s="26">
        <v>22099</v>
      </c>
      <c r="B1204" s="117" t="s">
        <v>1724</v>
      </c>
      <c r="C1204" s="28">
        <f>C1205</f>
        <v>0</v>
      </c>
    </row>
    <row r="1205" s="88" customFormat="1" ht="17.25" hidden="1" customHeight="1" spans="1:3">
      <c r="A1205" s="26">
        <v>2209901</v>
      </c>
      <c r="B1205" s="26" t="s">
        <v>1725</v>
      </c>
      <c r="C1205" s="69">
        <v>0</v>
      </c>
    </row>
    <row r="1206" s="88" customFormat="1" ht="17.25" customHeight="1" spans="1:3">
      <c r="A1206" s="26">
        <v>221</v>
      </c>
      <c r="B1206" s="117" t="s">
        <v>1726</v>
      </c>
      <c r="C1206" s="28">
        <f>SUM(C1207,C1218,C1222)</f>
        <v>11400</v>
      </c>
    </row>
    <row r="1207" s="88" customFormat="1" ht="17.25" customHeight="1" spans="1:3">
      <c r="A1207" s="26">
        <v>22101</v>
      </c>
      <c r="B1207" s="117" t="s">
        <v>1727</v>
      </c>
      <c r="C1207" s="28">
        <f>SUM(C1208:C1217)</f>
        <v>9950</v>
      </c>
    </row>
    <row r="1208" s="88" customFormat="1" ht="17.25" hidden="1" customHeight="1" spans="1:3">
      <c r="A1208" s="26">
        <v>2210101</v>
      </c>
      <c r="B1208" s="26" t="s">
        <v>1728</v>
      </c>
      <c r="C1208" s="69">
        <v>0</v>
      </c>
    </row>
    <row r="1209" s="88" customFormat="1" ht="17.25" hidden="1" customHeight="1" spans="1:3">
      <c r="A1209" s="26">
        <v>2210102</v>
      </c>
      <c r="B1209" s="26" t="s">
        <v>1729</v>
      </c>
      <c r="C1209" s="69">
        <v>0</v>
      </c>
    </row>
    <row r="1210" s="88" customFormat="1" ht="17.25" customHeight="1" spans="1:3">
      <c r="A1210" s="26">
        <v>2210103</v>
      </c>
      <c r="B1210" s="26" t="s">
        <v>1730</v>
      </c>
      <c r="C1210" s="69">
        <v>2701</v>
      </c>
    </row>
    <row r="1211" s="88" customFormat="1" ht="17.25" hidden="1" customHeight="1" spans="1:3">
      <c r="A1211" s="26">
        <v>2210104</v>
      </c>
      <c r="B1211" s="26" t="s">
        <v>1731</v>
      </c>
      <c r="C1211" s="69">
        <v>0</v>
      </c>
    </row>
    <row r="1212" s="88" customFormat="1" ht="17.25" hidden="1" customHeight="1" spans="1:3">
      <c r="A1212" s="26">
        <v>2210105</v>
      </c>
      <c r="B1212" s="26" t="s">
        <v>1732</v>
      </c>
      <c r="C1212" s="69">
        <v>0</v>
      </c>
    </row>
    <row r="1213" s="88" customFormat="1" ht="17.25" customHeight="1" spans="1:3">
      <c r="A1213" s="26">
        <v>2210106</v>
      </c>
      <c r="B1213" s="26" t="s">
        <v>1733</v>
      </c>
      <c r="C1213" s="69">
        <v>1712</v>
      </c>
    </row>
    <row r="1214" s="88" customFormat="1" ht="17.25" hidden="1" customHeight="1" spans="1:3">
      <c r="A1214" s="26">
        <v>2210107</v>
      </c>
      <c r="B1214" s="26" t="s">
        <v>1734</v>
      </c>
      <c r="C1214" s="69">
        <v>0</v>
      </c>
    </row>
    <row r="1215" s="88" customFormat="1" ht="17.25" hidden="1" customHeight="1" spans="1:3">
      <c r="A1215" s="26">
        <v>2210108</v>
      </c>
      <c r="B1215" s="26" t="s">
        <v>1735</v>
      </c>
      <c r="C1215" s="69">
        <v>0</v>
      </c>
    </row>
    <row r="1216" s="88" customFormat="1" ht="17.25" hidden="1" customHeight="1" spans="1:3">
      <c r="A1216" s="26">
        <v>2210109</v>
      </c>
      <c r="B1216" s="26" t="s">
        <v>1736</v>
      </c>
      <c r="C1216" s="69">
        <v>0</v>
      </c>
    </row>
    <row r="1217" s="88" customFormat="1" ht="17.25" customHeight="1" spans="1:3">
      <c r="A1217" s="26">
        <v>2210199</v>
      </c>
      <c r="B1217" s="26" t="s">
        <v>1737</v>
      </c>
      <c r="C1217" s="69">
        <v>5537</v>
      </c>
    </row>
    <row r="1218" s="88" customFormat="1" ht="17.25" customHeight="1" spans="1:3">
      <c r="A1218" s="26">
        <v>22102</v>
      </c>
      <c r="B1218" s="117" t="s">
        <v>1738</v>
      </c>
      <c r="C1218" s="28">
        <f>SUM(C1219:C1221)</f>
        <v>1450</v>
      </c>
    </row>
    <row r="1219" s="88" customFormat="1" ht="17.25" customHeight="1" spans="1:3">
      <c r="A1219" s="26">
        <v>2210201</v>
      </c>
      <c r="B1219" s="26" t="s">
        <v>1739</v>
      </c>
      <c r="C1219" s="69">
        <v>1450</v>
      </c>
    </row>
    <row r="1220" s="88" customFormat="1" ht="17.25" hidden="1" customHeight="1" spans="1:3">
      <c r="A1220" s="26">
        <v>2210202</v>
      </c>
      <c r="B1220" s="26" t="s">
        <v>1740</v>
      </c>
      <c r="C1220" s="69">
        <v>0</v>
      </c>
    </row>
    <row r="1221" s="88" customFormat="1" ht="17.25" hidden="1" customHeight="1" spans="1:3">
      <c r="A1221" s="26">
        <v>2210203</v>
      </c>
      <c r="B1221" s="26" t="s">
        <v>1741</v>
      </c>
      <c r="C1221" s="69">
        <v>0</v>
      </c>
    </row>
    <row r="1222" s="88" customFormat="1" ht="17.25" hidden="1" customHeight="1" spans="1:3">
      <c r="A1222" s="26">
        <v>22103</v>
      </c>
      <c r="B1222" s="117" t="s">
        <v>1742</v>
      </c>
      <c r="C1222" s="28">
        <f>SUM(C1223:C1225)</f>
        <v>0</v>
      </c>
    </row>
    <row r="1223" s="88" customFormat="1" ht="17.25" hidden="1" customHeight="1" spans="1:3">
      <c r="A1223" s="26">
        <v>2210301</v>
      </c>
      <c r="B1223" s="26" t="s">
        <v>1743</v>
      </c>
      <c r="C1223" s="69">
        <v>0</v>
      </c>
    </row>
    <row r="1224" s="88" customFormat="1" ht="17.25" hidden="1" customHeight="1" spans="1:3">
      <c r="A1224" s="26">
        <v>2210302</v>
      </c>
      <c r="B1224" s="26" t="s">
        <v>1744</v>
      </c>
      <c r="C1224" s="69">
        <v>0</v>
      </c>
    </row>
    <row r="1225" s="88" customFormat="1" ht="17.25" hidden="1" customHeight="1" spans="1:3">
      <c r="A1225" s="26">
        <v>2210399</v>
      </c>
      <c r="B1225" s="26" t="s">
        <v>1745</v>
      </c>
      <c r="C1225" s="69">
        <v>0</v>
      </c>
    </row>
    <row r="1226" s="88" customFormat="1" ht="17.25" hidden="1" customHeight="1" spans="1:3">
      <c r="A1226" s="26">
        <v>222</v>
      </c>
      <c r="B1226" s="117" t="s">
        <v>1746</v>
      </c>
      <c r="C1226" s="28">
        <f>SUM(C1227,C1242,C1256,C1261,C1267)</f>
        <v>0</v>
      </c>
    </row>
    <row r="1227" s="88" customFormat="1" ht="17.25" hidden="1" customHeight="1" spans="1:3">
      <c r="A1227" s="26">
        <v>22201</v>
      </c>
      <c r="B1227" s="117" t="s">
        <v>1747</v>
      </c>
      <c r="C1227" s="28">
        <f>SUM(C1228:C1241)</f>
        <v>0</v>
      </c>
    </row>
    <row r="1228" s="88" customFormat="1" ht="17.25" hidden="1" customHeight="1" spans="1:3">
      <c r="A1228" s="26">
        <v>2220101</v>
      </c>
      <c r="B1228" s="26" t="s">
        <v>806</v>
      </c>
      <c r="C1228" s="69">
        <v>0</v>
      </c>
    </row>
    <row r="1229" s="88" customFormat="1" ht="17.25" hidden="1" customHeight="1" spans="1:3">
      <c r="A1229" s="26">
        <v>2220102</v>
      </c>
      <c r="B1229" s="26" t="s">
        <v>807</v>
      </c>
      <c r="C1229" s="69">
        <v>0</v>
      </c>
    </row>
    <row r="1230" s="88" customFormat="1" ht="17.25" hidden="1" customHeight="1" spans="1:3">
      <c r="A1230" s="26">
        <v>2220103</v>
      </c>
      <c r="B1230" s="26" t="s">
        <v>808</v>
      </c>
      <c r="C1230" s="69">
        <v>0</v>
      </c>
    </row>
    <row r="1231" s="88" customFormat="1" ht="17.25" hidden="1" customHeight="1" spans="1:3">
      <c r="A1231" s="26">
        <v>2220104</v>
      </c>
      <c r="B1231" s="26" t="s">
        <v>1748</v>
      </c>
      <c r="C1231" s="69">
        <v>0</v>
      </c>
    </row>
    <row r="1232" s="88" customFormat="1" ht="17.25" hidden="1" customHeight="1" spans="1:3">
      <c r="A1232" s="26">
        <v>2220105</v>
      </c>
      <c r="B1232" s="26" t="s">
        <v>1749</v>
      </c>
      <c r="C1232" s="69">
        <v>0</v>
      </c>
    </row>
    <row r="1233" s="88" customFormat="1" ht="17.25" hidden="1" customHeight="1" spans="1:3">
      <c r="A1233" s="26">
        <v>2220106</v>
      </c>
      <c r="B1233" s="26" t="s">
        <v>1750</v>
      </c>
      <c r="C1233" s="69">
        <v>0</v>
      </c>
    </row>
    <row r="1234" s="88" customFormat="1" ht="17.25" hidden="1" customHeight="1" spans="1:3">
      <c r="A1234" s="26">
        <v>2220107</v>
      </c>
      <c r="B1234" s="26" t="s">
        <v>1751</v>
      </c>
      <c r="C1234" s="69">
        <v>0</v>
      </c>
    </row>
    <row r="1235" s="88" customFormat="1" ht="17.25" hidden="1" customHeight="1" spans="1:3">
      <c r="A1235" s="26">
        <v>2220112</v>
      </c>
      <c r="B1235" s="26" t="s">
        <v>1752</v>
      </c>
      <c r="C1235" s="69">
        <v>0</v>
      </c>
    </row>
    <row r="1236" s="88" customFormat="1" ht="17.25" hidden="1" customHeight="1" spans="1:3">
      <c r="A1236" s="26">
        <v>2220113</v>
      </c>
      <c r="B1236" s="26" t="s">
        <v>1753</v>
      </c>
      <c r="C1236" s="69">
        <v>0</v>
      </c>
    </row>
    <row r="1237" s="88" customFormat="1" ht="17.25" hidden="1" customHeight="1" spans="1:3">
      <c r="A1237" s="26">
        <v>2220114</v>
      </c>
      <c r="B1237" s="26" t="s">
        <v>1754</v>
      </c>
      <c r="C1237" s="69">
        <v>0</v>
      </c>
    </row>
    <row r="1238" s="88" customFormat="1" ht="17.25" hidden="1" customHeight="1" spans="1:3">
      <c r="A1238" s="26">
        <v>2220115</v>
      </c>
      <c r="B1238" s="26" t="s">
        <v>1755</v>
      </c>
      <c r="C1238" s="69">
        <v>0</v>
      </c>
    </row>
    <row r="1239" s="88" customFormat="1" ht="17.25" hidden="1" customHeight="1" spans="1:3">
      <c r="A1239" s="26">
        <v>2220118</v>
      </c>
      <c r="B1239" s="26" t="s">
        <v>1756</v>
      </c>
      <c r="C1239" s="69">
        <v>0</v>
      </c>
    </row>
    <row r="1240" s="88" customFormat="1" ht="17.25" hidden="1" customHeight="1" spans="1:3">
      <c r="A1240" s="26">
        <v>2220150</v>
      </c>
      <c r="B1240" s="26" t="s">
        <v>815</v>
      </c>
      <c r="C1240" s="69">
        <v>0</v>
      </c>
    </row>
    <row r="1241" s="88" customFormat="1" ht="17.25" hidden="1" customHeight="1" spans="1:3">
      <c r="A1241" s="26">
        <v>2220199</v>
      </c>
      <c r="B1241" s="26" t="s">
        <v>1757</v>
      </c>
      <c r="C1241" s="69">
        <v>0</v>
      </c>
    </row>
    <row r="1242" s="88" customFormat="1" ht="17.25" hidden="1" customHeight="1" spans="1:3">
      <c r="A1242" s="26">
        <v>22202</v>
      </c>
      <c r="B1242" s="117" t="s">
        <v>1758</v>
      </c>
      <c r="C1242" s="28">
        <f>SUM(C1243:C1255)</f>
        <v>0</v>
      </c>
    </row>
    <row r="1243" s="88" customFormat="1" ht="17.25" hidden="1" customHeight="1" spans="1:3">
      <c r="A1243" s="26">
        <v>2220201</v>
      </c>
      <c r="B1243" s="26" t="s">
        <v>806</v>
      </c>
      <c r="C1243" s="69">
        <v>0</v>
      </c>
    </row>
    <row r="1244" s="88" customFormat="1" ht="17.25" hidden="1" customHeight="1" spans="1:3">
      <c r="A1244" s="26">
        <v>2220202</v>
      </c>
      <c r="B1244" s="26" t="s">
        <v>807</v>
      </c>
      <c r="C1244" s="69">
        <v>0</v>
      </c>
    </row>
    <row r="1245" s="88" customFormat="1" ht="17.25" hidden="1" customHeight="1" spans="1:3">
      <c r="A1245" s="26">
        <v>2220203</v>
      </c>
      <c r="B1245" s="26" t="s">
        <v>808</v>
      </c>
      <c r="C1245" s="69">
        <v>0</v>
      </c>
    </row>
    <row r="1246" s="88" customFormat="1" ht="17.25" hidden="1" customHeight="1" spans="1:3">
      <c r="A1246" s="26">
        <v>2220204</v>
      </c>
      <c r="B1246" s="26" t="s">
        <v>1759</v>
      </c>
      <c r="C1246" s="69">
        <v>0</v>
      </c>
    </row>
    <row r="1247" s="88" customFormat="1" ht="17.25" hidden="1" customHeight="1" spans="1:3">
      <c r="A1247" s="26">
        <v>2220205</v>
      </c>
      <c r="B1247" s="26" t="s">
        <v>1760</v>
      </c>
      <c r="C1247" s="69">
        <v>0</v>
      </c>
    </row>
    <row r="1248" s="88" customFormat="1" ht="17.25" hidden="1" customHeight="1" spans="1:3">
      <c r="A1248" s="26">
        <v>2220206</v>
      </c>
      <c r="B1248" s="26" t="s">
        <v>1761</v>
      </c>
      <c r="C1248" s="69">
        <v>0</v>
      </c>
    </row>
    <row r="1249" s="88" customFormat="1" ht="17.25" hidden="1" customHeight="1" spans="1:3">
      <c r="A1249" s="26">
        <v>2220207</v>
      </c>
      <c r="B1249" s="26" t="s">
        <v>1762</v>
      </c>
      <c r="C1249" s="69">
        <v>0</v>
      </c>
    </row>
    <row r="1250" s="88" customFormat="1" ht="17.25" hidden="1" customHeight="1" spans="1:3">
      <c r="A1250" s="26">
        <v>2220209</v>
      </c>
      <c r="B1250" s="26" t="s">
        <v>1763</v>
      </c>
      <c r="C1250" s="69">
        <v>0</v>
      </c>
    </row>
    <row r="1251" s="88" customFormat="1" ht="17.25" hidden="1" customHeight="1" spans="1:3">
      <c r="A1251" s="26">
        <v>2220210</v>
      </c>
      <c r="B1251" s="26" t="s">
        <v>1764</v>
      </c>
      <c r="C1251" s="69">
        <v>0</v>
      </c>
    </row>
    <row r="1252" s="88" customFormat="1" ht="17.25" hidden="1" customHeight="1" spans="1:3">
      <c r="A1252" s="26">
        <v>2220211</v>
      </c>
      <c r="B1252" s="26" t="s">
        <v>1765</v>
      </c>
      <c r="C1252" s="69">
        <v>0</v>
      </c>
    </row>
    <row r="1253" s="88" customFormat="1" ht="17.25" hidden="1" customHeight="1" spans="1:3">
      <c r="A1253" s="26">
        <v>2220212</v>
      </c>
      <c r="B1253" s="26" t="s">
        <v>1766</v>
      </c>
      <c r="C1253" s="69">
        <v>0</v>
      </c>
    </row>
    <row r="1254" s="88" customFormat="1" ht="17.25" hidden="1" customHeight="1" spans="1:3">
      <c r="A1254" s="26">
        <v>2220250</v>
      </c>
      <c r="B1254" s="26" t="s">
        <v>815</v>
      </c>
      <c r="C1254" s="69">
        <v>0</v>
      </c>
    </row>
    <row r="1255" s="88" customFormat="1" ht="17.25" hidden="1" customHeight="1" spans="1:3">
      <c r="A1255" s="26">
        <v>2220299</v>
      </c>
      <c r="B1255" s="26" t="s">
        <v>1767</v>
      </c>
      <c r="C1255" s="69">
        <v>0</v>
      </c>
    </row>
    <row r="1256" s="88" customFormat="1" ht="17.25" hidden="1" customHeight="1" spans="1:3">
      <c r="A1256" s="26">
        <v>22203</v>
      </c>
      <c r="B1256" s="117" t="s">
        <v>1768</v>
      </c>
      <c r="C1256" s="28">
        <f>SUM(C1257:C1260)</f>
        <v>0</v>
      </c>
    </row>
    <row r="1257" s="88" customFormat="1" ht="17.25" hidden="1" customHeight="1" spans="1:3">
      <c r="A1257" s="26">
        <v>2220301</v>
      </c>
      <c r="B1257" s="26" t="s">
        <v>1769</v>
      </c>
      <c r="C1257" s="69">
        <v>0</v>
      </c>
    </row>
    <row r="1258" s="88" customFormat="1" ht="17.25" hidden="1" customHeight="1" spans="1:3">
      <c r="A1258" s="26">
        <v>2220303</v>
      </c>
      <c r="B1258" s="26" t="s">
        <v>1770</v>
      </c>
      <c r="C1258" s="69">
        <v>0</v>
      </c>
    </row>
    <row r="1259" s="88" customFormat="1" ht="17.25" hidden="1" customHeight="1" spans="1:3">
      <c r="A1259" s="26">
        <v>2220304</v>
      </c>
      <c r="B1259" s="26" t="s">
        <v>1771</v>
      </c>
      <c r="C1259" s="69">
        <v>0</v>
      </c>
    </row>
    <row r="1260" s="88" customFormat="1" ht="17.25" hidden="1" customHeight="1" spans="1:3">
      <c r="A1260" s="26">
        <v>2220399</v>
      </c>
      <c r="B1260" s="26" t="s">
        <v>1772</v>
      </c>
      <c r="C1260" s="69">
        <v>0</v>
      </c>
    </row>
    <row r="1261" s="88" customFormat="1" ht="17.25" hidden="1" customHeight="1" spans="1:3">
      <c r="A1261" s="26">
        <v>22204</v>
      </c>
      <c r="B1261" s="117" t="s">
        <v>1773</v>
      </c>
      <c r="C1261" s="28">
        <f>SUM(C1262:C1266)</f>
        <v>0</v>
      </c>
    </row>
    <row r="1262" s="88" customFormat="1" ht="17.25" hidden="1" customHeight="1" spans="1:3">
      <c r="A1262" s="26">
        <v>2220401</v>
      </c>
      <c r="B1262" s="26" t="s">
        <v>1774</v>
      </c>
      <c r="C1262" s="69">
        <v>0</v>
      </c>
    </row>
    <row r="1263" s="88" customFormat="1" ht="17.25" hidden="1" customHeight="1" spans="1:3">
      <c r="A1263" s="26">
        <v>2220402</v>
      </c>
      <c r="B1263" s="26" t="s">
        <v>1775</v>
      </c>
      <c r="C1263" s="69">
        <v>0</v>
      </c>
    </row>
    <row r="1264" s="88" customFormat="1" ht="17.25" hidden="1" customHeight="1" spans="1:3">
      <c r="A1264" s="26">
        <v>2220403</v>
      </c>
      <c r="B1264" s="26" t="s">
        <v>1776</v>
      </c>
      <c r="C1264" s="69">
        <v>0</v>
      </c>
    </row>
    <row r="1265" s="88" customFormat="1" ht="17.25" hidden="1" customHeight="1" spans="1:3">
      <c r="A1265" s="26">
        <v>2220404</v>
      </c>
      <c r="B1265" s="26" t="s">
        <v>1777</v>
      </c>
      <c r="C1265" s="69">
        <v>0</v>
      </c>
    </row>
    <row r="1266" s="88" customFormat="1" ht="17.25" hidden="1" customHeight="1" spans="1:3">
      <c r="A1266" s="26">
        <v>2220499</v>
      </c>
      <c r="B1266" s="26" t="s">
        <v>1778</v>
      </c>
      <c r="C1266" s="69">
        <v>0</v>
      </c>
    </row>
    <row r="1267" s="88" customFormat="1" ht="17.25" hidden="1" customHeight="1" spans="1:3">
      <c r="A1267" s="26">
        <v>22205</v>
      </c>
      <c r="B1267" s="117" t="s">
        <v>1779</v>
      </c>
      <c r="C1267" s="28">
        <f>SUM(C1268:C1279)</f>
        <v>0</v>
      </c>
    </row>
    <row r="1268" s="88" customFormat="1" ht="17.25" hidden="1" customHeight="1" spans="1:3">
      <c r="A1268" s="26">
        <v>2220501</v>
      </c>
      <c r="B1268" s="26" t="s">
        <v>1780</v>
      </c>
      <c r="C1268" s="69">
        <v>0</v>
      </c>
    </row>
    <row r="1269" s="88" customFormat="1" ht="17.25" hidden="1" customHeight="1" spans="1:3">
      <c r="A1269" s="26">
        <v>2220502</v>
      </c>
      <c r="B1269" s="26" t="s">
        <v>1781</v>
      </c>
      <c r="C1269" s="69">
        <v>0</v>
      </c>
    </row>
    <row r="1270" s="88" customFormat="1" ht="17.25" hidden="1" customHeight="1" spans="1:3">
      <c r="A1270" s="26">
        <v>2220503</v>
      </c>
      <c r="B1270" s="26" t="s">
        <v>1782</v>
      </c>
      <c r="C1270" s="69">
        <v>0</v>
      </c>
    </row>
    <row r="1271" s="88" customFormat="1" ht="17.25" hidden="1" customHeight="1" spans="1:3">
      <c r="A1271" s="26">
        <v>2220504</v>
      </c>
      <c r="B1271" s="26" t="s">
        <v>1783</v>
      </c>
      <c r="C1271" s="69">
        <v>0</v>
      </c>
    </row>
    <row r="1272" s="88" customFormat="1" ht="17.25" hidden="1" customHeight="1" spans="1:3">
      <c r="A1272" s="26">
        <v>2220505</v>
      </c>
      <c r="B1272" s="26" t="s">
        <v>1784</v>
      </c>
      <c r="C1272" s="69">
        <v>0</v>
      </c>
    </row>
    <row r="1273" s="88" customFormat="1" ht="17.25" hidden="1" customHeight="1" spans="1:3">
      <c r="A1273" s="26">
        <v>2220506</v>
      </c>
      <c r="B1273" s="26" t="s">
        <v>1785</v>
      </c>
      <c r="C1273" s="69">
        <v>0</v>
      </c>
    </row>
    <row r="1274" s="88" customFormat="1" ht="17.25" hidden="1" customHeight="1" spans="1:3">
      <c r="A1274" s="26">
        <v>2220507</v>
      </c>
      <c r="B1274" s="26" t="s">
        <v>1786</v>
      </c>
      <c r="C1274" s="69">
        <v>0</v>
      </c>
    </row>
    <row r="1275" s="88" customFormat="1" ht="17.25" hidden="1" customHeight="1" spans="1:3">
      <c r="A1275" s="26">
        <v>2220508</v>
      </c>
      <c r="B1275" s="26" t="s">
        <v>1787</v>
      </c>
      <c r="C1275" s="69">
        <v>0</v>
      </c>
    </row>
    <row r="1276" s="88" customFormat="1" ht="17.25" hidden="1" customHeight="1" spans="1:3">
      <c r="A1276" s="26">
        <v>2220509</v>
      </c>
      <c r="B1276" s="26" t="s">
        <v>1788</v>
      </c>
      <c r="C1276" s="69">
        <v>0</v>
      </c>
    </row>
    <row r="1277" s="88" customFormat="1" ht="17.25" hidden="1" customHeight="1" spans="1:3">
      <c r="A1277" s="26">
        <v>2220510</v>
      </c>
      <c r="B1277" s="26" t="s">
        <v>1789</v>
      </c>
      <c r="C1277" s="69">
        <v>0</v>
      </c>
    </row>
    <row r="1278" s="88" customFormat="1" ht="17.25" hidden="1" customHeight="1" spans="1:3">
      <c r="A1278" s="26">
        <v>2220511</v>
      </c>
      <c r="B1278" s="26" t="s">
        <v>1790</v>
      </c>
      <c r="C1278" s="69">
        <v>0</v>
      </c>
    </row>
    <row r="1279" s="88" customFormat="1" ht="17.25" hidden="1" customHeight="1" spans="1:3">
      <c r="A1279" s="26">
        <v>2220599</v>
      </c>
      <c r="B1279" s="26" t="s">
        <v>1791</v>
      </c>
      <c r="C1279" s="69">
        <v>0</v>
      </c>
    </row>
    <row r="1280" s="88" customFormat="1" ht="17.25" hidden="1" customHeight="1" spans="1:3">
      <c r="A1280" s="26">
        <v>224</v>
      </c>
      <c r="B1280" s="117" t="s">
        <v>1792</v>
      </c>
      <c r="C1280" s="28">
        <f>SUM(C1281,C1293,C1299,C1305,C1313,C1326,C1330,C1336)</f>
        <v>0</v>
      </c>
    </row>
    <row r="1281" s="88" customFormat="1" ht="17.25" hidden="1" customHeight="1" spans="1:3">
      <c r="A1281" s="26">
        <v>22401</v>
      </c>
      <c r="B1281" s="117" t="s">
        <v>1793</v>
      </c>
      <c r="C1281" s="28">
        <f>SUM(C1282:C1292)</f>
        <v>0</v>
      </c>
    </row>
    <row r="1282" s="88" customFormat="1" ht="17.25" hidden="1" customHeight="1" spans="1:3">
      <c r="A1282" s="26">
        <v>2240101</v>
      </c>
      <c r="B1282" s="26" t="s">
        <v>806</v>
      </c>
      <c r="C1282" s="69">
        <v>0</v>
      </c>
    </row>
    <row r="1283" s="88" customFormat="1" ht="17.25" hidden="1" customHeight="1" spans="1:3">
      <c r="A1283" s="26">
        <v>2240102</v>
      </c>
      <c r="B1283" s="26" t="s">
        <v>807</v>
      </c>
      <c r="C1283" s="69">
        <v>0</v>
      </c>
    </row>
    <row r="1284" s="88" customFormat="1" ht="17.25" hidden="1" customHeight="1" spans="1:3">
      <c r="A1284" s="26">
        <v>2240103</v>
      </c>
      <c r="B1284" s="26" t="s">
        <v>808</v>
      </c>
      <c r="C1284" s="69">
        <v>0</v>
      </c>
    </row>
    <row r="1285" s="88" customFormat="1" ht="17.25" hidden="1" customHeight="1" spans="1:3">
      <c r="A1285" s="26">
        <v>2240104</v>
      </c>
      <c r="B1285" s="26" t="s">
        <v>1794</v>
      </c>
      <c r="C1285" s="69">
        <v>0</v>
      </c>
    </row>
    <row r="1286" s="88" customFormat="1" ht="17.25" hidden="1" customHeight="1" spans="1:3">
      <c r="A1286" s="26">
        <v>2240105</v>
      </c>
      <c r="B1286" s="26" t="s">
        <v>1795</v>
      </c>
      <c r="C1286" s="69">
        <v>0</v>
      </c>
    </row>
    <row r="1287" s="88" customFormat="1" ht="17.25" hidden="1" customHeight="1" spans="1:3">
      <c r="A1287" s="26">
        <v>2240106</v>
      </c>
      <c r="B1287" s="26" t="s">
        <v>1796</v>
      </c>
      <c r="C1287" s="69">
        <v>0</v>
      </c>
    </row>
    <row r="1288" s="88" customFormat="1" ht="17.25" hidden="1" customHeight="1" spans="1:3">
      <c r="A1288" s="26">
        <v>2240107</v>
      </c>
      <c r="B1288" s="26" t="s">
        <v>1797</v>
      </c>
      <c r="C1288" s="69">
        <v>0</v>
      </c>
    </row>
    <row r="1289" s="88" customFormat="1" ht="17.25" hidden="1" customHeight="1" spans="1:3">
      <c r="A1289" s="26">
        <v>2240108</v>
      </c>
      <c r="B1289" s="26" t="s">
        <v>1798</v>
      </c>
      <c r="C1289" s="69">
        <v>0</v>
      </c>
    </row>
    <row r="1290" s="88" customFormat="1" ht="17.25" hidden="1" customHeight="1" spans="1:3">
      <c r="A1290" s="26">
        <v>2240109</v>
      </c>
      <c r="B1290" s="26" t="s">
        <v>1799</v>
      </c>
      <c r="C1290" s="69">
        <v>0</v>
      </c>
    </row>
    <row r="1291" s="88" customFormat="1" ht="17.25" hidden="1" customHeight="1" spans="1:3">
      <c r="A1291" s="26">
        <v>2240150</v>
      </c>
      <c r="B1291" s="26" t="s">
        <v>815</v>
      </c>
      <c r="C1291" s="69">
        <v>0</v>
      </c>
    </row>
    <row r="1292" s="88" customFormat="1" ht="17.25" hidden="1" customHeight="1" spans="1:3">
      <c r="A1292" s="26">
        <v>2240199</v>
      </c>
      <c r="B1292" s="26" t="s">
        <v>1800</v>
      </c>
      <c r="C1292" s="69">
        <v>0</v>
      </c>
    </row>
    <row r="1293" s="88" customFormat="1" ht="17.25" hidden="1" customHeight="1" spans="1:3">
      <c r="A1293" s="26">
        <v>22402</v>
      </c>
      <c r="B1293" s="117" t="s">
        <v>1801</v>
      </c>
      <c r="C1293" s="28">
        <f>SUM(C1294:C1298)</f>
        <v>0</v>
      </c>
    </row>
    <row r="1294" s="88" customFormat="1" ht="17.25" hidden="1" customHeight="1" spans="1:3">
      <c r="A1294" s="26">
        <v>2240201</v>
      </c>
      <c r="B1294" s="26" t="s">
        <v>806</v>
      </c>
      <c r="C1294" s="69">
        <v>0</v>
      </c>
    </row>
    <row r="1295" s="88" customFormat="1" ht="17.25" hidden="1" customHeight="1" spans="1:3">
      <c r="A1295" s="26">
        <v>2240202</v>
      </c>
      <c r="B1295" s="26" t="s">
        <v>807</v>
      </c>
      <c r="C1295" s="69">
        <v>0</v>
      </c>
    </row>
    <row r="1296" s="88" customFormat="1" ht="17.25" hidden="1" customHeight="1" spans="1:3">
      <c r="A1296" s="26">
        <v>2240203</v>
      </c>
      <c r="B1296" s="26" t="s">
        <v>808</v>
      </c>
      <c r="C1296" s="69">
        <v>0</v>
      </c>
    </row>
    <row r="1297" s="88" customFormat="1" ht="17.25" hidden="1" customHeight="1" spans="1:3">
      <c r="A1297" s="26">
        <v>2240204</v>
      </c>
      <c r="B1297" s="26" t="s">
        <v>1802</v>
      </c>
      <c r="C1297" s="69">
        <v>0</v>
      </c>
    </row>
    <row r="1298" s="88" customFormat="1" ht="17.25" hidden="1" customHeight="1" spans="1:3">
      <c r="A1298" s="26">
        <v>2240299</v>
      </c>
      <c r="B1298" s="26" t="s">
        <v>1803</v>
      </c>
      <c r="C1298" s="69">
        <v>0</v>
      </c>
    </row>
    <row r="1299" s="88" customFormat="1" ht="17.25" hidden="1" customHeight="1" spans="1:3">
      <c r="A1299" s="26">
        <v>22403</v>
      </c>
      <c r="B1299" s="117" t="s">
        <v>1804</v>
      </c>
      <c r="C1299" s="28">
        <f>SUM(C1300:C1304)</f>
        <v>0</v>
      </c>
    </row>
    <row r="1300" s="88" customFormat="1" ht="17.25" hidden="1" customHeight="1" spans="1:3">
      <c r="A1300" s="26">
        <v>2240301</v>
      </c>
      <c r="B1300" s="26" t="s">
        <v>806</v>
      </c>
      <c r="C1300" s="69">
        <v>0</v>
      </c>
    </row>
    <row r="1301" s="88" customFormat="1" ht="17.25" hidden="1" customHeight="1" spans="1:3">
      <c r="A1301" s="26">
        <v>2240302</v>
      </c>
      <c r="B1301" s="26" t="s">
        <v>807</v>
      </c>
      <c r="C1301" s="69">
        <v>0</v>
      </c>
    </row>
    <row r="1302" s="88" customFormat="1" ht="17.25" hidden="1" customHeight="1" spans="1:3">
      <c r="A1302" s="26">
        <v>2240303</v>
      </c>
      <c r="B1302" s="26" t="s">
        <v>808</v>
      </c>
      <c r="C1302" s="69">
        <v>0</v>
      </c>
    </row>
    <row r="1303" s="88" customFormat="1" ht="17.25" hidden="1" customHeight="1" spans="1:3">
      <c r="A1303" s="26">
        <v>2240304</v>
      </c>
      <c r="B1303" s="26" t="s">
        <v>1805</v>
      </c>
      <c r="C1303" s="69">
        <v>0</v>
      </c>
    </row>
    <row r="1304" s="88" customFormat="1" ht="17.25" hidden="1" customHeight="1" spans="1:3">
      <c r="A1304" s="26">
        <v>2240399</v>
      </c>
      <c r="B1304" s="26" t="s">
        <v>1806</v>
      </c>
      <c r="C1304" s="69">
        <v>0</v>
      </c>
    </row>
    <row r="1305" s="88" customFormat="1" ht="17.25" hidden="1" customHeight="1" spans="1:3">
      <c r="A1305" s="26">
        <v>22404</v>
      </c>
      <c r="B1305" s="117" t="s">
        <v>1807</v>
      </c>
      <c r="C1305" s="28">
        <f>SUM(C1306:C1312)</f>
        <v>0</v>
      </c>
    </row>
    <row r="1306" s="88" customFormat="1" ht="17.25" hidden="1" customHeight="1" spans="1:3">
      <c r="A1306" s="26">
        <v>2240401</v>
      </c>
      <c r="B1306" s="26" t="s">
        <v>806</v>
      </c>
      <c r="C1306" s="69">
        <v>0</v>
      </c>
    </row>
    <row r="1307" s="88" customFormat="1" ht="17.25" hidden="1" customHeight="1" spans="1:3">
      <c r="A1307" s="26">
        <v>2240402</v>
      </c>
      <c r="B1307" s="26" t="s">
        <v>807</v>
      </c>
      <c r="C1307" s="69">
        <v>0</v>
      </c>
    </row>
    <row r="1308" s="88" customFormat="1" ht="17.25" hidden="1" customHeight="1" spans="1:3">
      <c r="A1308" s="26">
        <v>2240403</v>
      </c>
      <c r="B1308" s="26" t="s">
        <v>808</v>
      </c>
      <c r="C1308" s="69">
        <v>0</v>
      </c>
    </row>
    <row r="1309" s="88" customFormat="1" ht="17.25" hidden="1" customHeight="1" spans="1:3">
      <c r="A1309" s="26">
        <v>2240404</v>
      </c>
      <c r="B1309" s="26" t="s">
        <v>1808</v>
      </c>
      <c r="C1309" s="69">
        <v>0</v>
      </c>
    </row>
    <row r="1310" s="88" customFormat="1" ht="17.25" hidden="1" customHeight="1" spans="1:3">
      <c r="A1310" s="26">
        <v>2240405</v>
      </c>
      <c r="B1310" s="26" t="s">
        <v>1809</v>
      </c>
      <c r="C1310" s="69">
        <v>0</v>
      </c>
    </row>
    <row r="1311" s="88" customFormat="1" ht="17.25" hidden="1" customHeight="1" spans="1:3">
      <c r="A1311" s="26">
        <v>2240450</v>
      </c>
      <c r="B1311" s="26" t="s">
        <v>815</v>
      </c>
      <c r="C1311" s="69">
        <v>0</v>
      </c>
    </row>
    <row r="1312" s="88" customFormat="1" ht="17.25" hidden="1" customHeight="1" spans="1:3">
      <c r="A1312" s="26">
        <v>2240499</v>
      </c>
      <c r="B1312" s="26" t="s">
        <v>1810</v>
      </c>
      <c r="C1312" s="69">
        <v>0</v>
      </c>
    </row>
    <row r="1313" s="88" customFormat="1" ht="17.25" hidden="1" customHeight="1" spans="1:3">
      <c r="A1313" s="26">
        <v>22405</v>
      </c>
      <c r="B1313" s="117" t="s">
        <v>1811</v>
      </c>
      <c r="C1313" s="28">
        <f>SUM(C1314:C1325)</f>
        <v>0</v>
      </c>
    </row>
    <row r="1314" s="88" customFormat="1" ht="17.25" hidden="1" customHeight="1" spans="1:3">
      <c r="A1314" s="26">
        <v>2240501</v>
      </c>
      <c r="B1314" s="26" t="s">
        <v>806</v>
      </c>
      <c r="C1314" s="69">
        <v>0</v>
      </c>
    </row>
    <row r="1315" s="88" customFormat="1" ht="17.25" hidden="1" customHeight="1" spans="1:3">
      <c r="A1315" s="26">
        <v>2240502</v>
      </c>
      <c r="B1315" s="26" t="s">
        <v>807</v>
      </c>
      <c r="C1315" s="69">
        <v>0</v>
      </c>
    </row>
    <row r="1316" s="88" customFormat="1" ht="17.25" hidden="1" customHeight="1" spans="1:3">
      <c r="A1316" s="26">
        <v>2240503</v>
      </c>
      <c r="B1316" s="26" t="s">
        <v>808</v>
      </c>
      <c r="C1316" s="69">
        <v>0</v>
      </c>
    </row>
    <row r="1317" s="88" customFormat="1" ht="17.25" hidden="1" customHeight="1" spans="1:3">
      <c r="A1317" s="26">
        <v>2240504</v>
      </c>
      <c r="B1317" s="26" t="s">
        <v>1812</v>
      </c>
      <c r="C1317" s="69">
        <v>0</v>
      </c>
    </row>
    <row r="1318" s="88" customFormat="1" ht="17.25" hidden="1" customHeight="1" spans="1:3">
      <c r="A1318" s="26">
        <v>2240505</v>
      </c>
      <c r="B1318" s="26" t="s">
        <v>1813</v>
      </c>
      <c r="C1318" s="69">
        <v>0</v>
      </c>
    </row>
    <row r="1319" s="88" customFormat="1" ht="17.25" hidden="1" customHeight="1" spans="1:3">
      <c r="A1319" s="26">
        <v>2240506</v>
      </c>
      <c r="B1319" s="26" t="s">
        <v>1814</v>
      </c>
      <c r="C1319" s="69">
        <v>0</v>
      </c>
    </row>
    <row r="1320" s="88" customFormat="1" ht="17.25" hidden="1" customHeight="1" spans="1:3">
      <c r="A1320" s="26">
        <v>2240507</v>
      </c>
      <c r="B1320" s="26" t="s">
        <v>1815</v>
      </c>
      <c r="C1320" s="69">
        <v>0</v>
      </c>
    </row>
    <row r="1321" s="88" customFormat="1" ht="17.25" hidden="1" customHeight="1" spans="1:3">
      <c r="A1321" s="26">
        <v>2240508</v>
      </c>
      <c r="B1321" s="26" t="s">
        <v>1816</v>
      </c>
      <c r="C1321" s="69">
        <v>0</v>
      </c>
    </row>
    <row r="1322" s="88" customFormat="1" ht="17.25" hidden="1" customHeight="1" spans="1:3">
      <c r="A1322" s="26">
        <v>2240509</v>
      </c>
      <c r="B1322" s="26" t="s">
        <v>1817</v>
      </c>
      <c r="C1322" s="69">
        <v>0</v>
      </c>
    </row>
    <row r="1323" s="88" customFormat="1" ht="17.25" hidden="1" customHeight="1" spans="1:3">
      <c r="A1323" s="26">
        <v>2240510</v>
      </c>
      <c r="B1323" s="26" t="s">
        <v>1818</v>
      </c>
      <c r="C1323" s="69">
        <v>0</v>
      </c>
    </row>
    <row r="1324" s="88" customFormat="1" ht="17.25" hidden="1" customHeight="1" spans="1:3">
      <c r="A1324" s="26">
        <v>2240550</v>
      </c>
      <c r="B1324" s="26" t="s">
        <v>1819</v>
      </c>
      <c r="C1324" s="69">
        <v>0</v>
      </c>
    </row>
    <row r="1325" s="88" customFormat="1" ht="17.25" hidden="1" customHeight="1" spans="1:3">
      <c r="A1325" s="26">
        <v>2240599</v>
      </c>
      <c r="B1325" s="26" t="s">
        <v>1820</v>
      </c>
      <c r="C1325" s="69">
        <v>0</v>
      </c>
    </row>
    <row r="1326" s="88" customFormat="1" ht="17.25" hidden="1" customHeight="1" spans="1:3">
      <c r="A1326" s="26">
        <v>22406</v>
      </c>
      <c r="B1326" s="117" t="s">
        <v>1821</v>
      </c>
      <c r="C1326" s="28">
        <f>SUM(C1327:C1329)</f>
        <v>0</v>
      </c>
    </row>
    <row r="1327" s="88" customFormat="1" ht="17.25" hidden="1" customHeight="1" spans="1:3">
      <c r="A1327" s="26">
        <v>2240601</v>
      </c>
      <c r="B1327" s="26" t="s">
        <v>1822</v>
      </c>
      <c r="C1327" s="69">
        <v>0</v>
      </c>
    </row>
    <row r="1328" s="88" customFormat="1" ht="17.25" hidden="1" customHeight="1" spans="1:3">
      <c r="A1328" s="26">
        <v>2240602</v>
      </c>
      <c r="B1328" s="26" t="s">
        <v>1823</v>
      </c>
      <c r="C1328" s="69">
        <v>0</v>
      </c>
    </row>
    <row r="1329" s="88" customFormat="1" ht="17.25" hidden="1" customHeight="1" spans="1:3">
      <c r="A1329" s="26">
        <v>2240699</v>
      </c>
      <c r="B1329" s="26" t="s">
        <v>1824</v>
      </c>
      <c r="C1329" s="69">
        <v>0</v>
      </c>
    </row>
    <row r="1330" s="88" customFormat="1" ht="17.25" hidden="1" customHeight="1" spans="1:3">
      <c r="A1330" s="26">
        <v>22407</v>
      </c>
      <c r="B1330" s="117" t="s">
        <v>1825</v>
      </c>
      <c r="C1330" s="28">
        <f>SUM(C1331:C1335)</f>
        <v>0</v>
      </c>
    </row>
    <row r="1331" s="88" customFormat="1" ht="17.25" hidden="1" customHeight="1" spans="1:3">
      <c r="A1331" s="26">
        <v>2240701</v>
      </c>
      <c r="B1331" s="26" t="s">
        <v>1826</v>
      </c>
      <c r="C1331" s="69">
        <v>0</v>
      </c>
    </row>
    <row r="1332" s="88" customFormat="1" ht="17.25" hidden="1" customHeight="1" spans="1:3">
      <c r="A1332" s="26">
        <v>2240702</v>
      </c>
      <c r="B1332" s="26" t="s">
        <v>1827</v>
      </c>
      <c r="C1332" s="69">
        <v>0</v>
      </c>
    </row>
    <row r="1333" s="88" customFormat="1" ht="17.25" hidden="1" customHeight="1" spans="1:3">
      <c r="A1333" s="26">
        <v>2240703</v>
      </c>
      <c r="B1333" s="26" t="s">
        <v>1828</v>
      </c>
      <c r="C1333" s="69">
        <v>0</v>
      </c>
    </row>
    <row r="1334" s="88" customFormat="1" ht="17.25" hidden="1" customHeight="1" spans="1:3">
      <c r="A1334" s="26">
        <v>2240704</v>
      </c>
      <c r="B1334" s="26" t="s">
        <v>1829</v>
      </c>
      <c r="C1334" s="69">
        <v>0</v>
      </c>
    </row>
    <row r="1335" s="88" customFormat="1" ht="17.25" hidden="1" customHeight="1" spans="1:3">
      <c r="A1335" s="26">
        <v>2240799</v>
      </c>
      <c r="B1335" s="26" t="s">
        <v>1830</v>
      </c>
      <c r="C1335" s="69">
        <v>0</v>
      </c>
    </row>
    <row r="1336" s="88" customFormat="1" ht="17.25" hidden="1" customHeight="1" spans="1:3">
      <c r="A1336" s="26">
        <v>22499</v>
      </c>
      <c r="B1336" s="117" t="s">
        <v>1831</v>
      </c>
      <c r="C1336" s="69">
        <v>0</v>
      </c>
    </row>
    <row r="1337" s="88" customFormat="1" ht="17.25" customHeight="1" spans="1:3">
      <c r="A1337" s="26">
        <v>229</v>
      </c>
      <c r="B1337" s="117" t="s">
        <v>1832</v>
      </c>
      <c r="C1337" s="28">
        <f>C1338</f>
        <v>9</v>
      </c>
    </row>
    <row r="1338" s="88" customFormat="1" ht="17.25" customHeight="1" spans="1:3">
      <c r="A1338" s="26">
        <v>22999</v>
      </c>
      <c r="B1338" s="117" t="s">
        <v>1833</v>
      </c>
      <c r="C1338" s="28">
        <f>C1339</f>
        <v>9</v>
      </c>
    </row>
    <row r="1339" s="88" customFormat="1" ht="17.25" customHeight="1" spans="1:3">
      <c r="A1339" s="26">
        <v>2299901</v>
      </c>
      <c r="B1339" s="26" t="s">
        <v>1834</v>
      </c>
      <c r="C1339" s="69">
        <v>9</v>
      </c>
    </row>
    <row r="1340" s="88" customFormat="1" ht="17.25" customHeight="1" spans="1:3">
      <c r="A1340" s="26">
        <v>232</v>
      </c>
      <c r="B1340" s="117" t="s">
        <v>1835</v>
      </c>
      <c r="C1340" s="28">
        <f>SUM(C1341,C1342,C1343)</f>
        <v>152</v>
      </c>
    </row>
    <row r="1341" s="88" customFormat="1" ht="17.25" hidden="1" customHeight="1" spans="1:3">
      <c r="A1341" s="26">
        <v>23201</v>
      </c>
      <c r="B1341" s="117" t="s">
        <v>1836</v>
      </c>
      <c r="C1341" s="69">
        <v>0</v>
      </c>
    </row>
    <row r="1342" s="88" customFormat="1" ht="17.25" hidden="1" customHeight="1" spans="1:3">
      <c r="A1342" s="26">
        <v>23202</v>
      </c>
      <c r="B1342" s="117" t="s">
        <v>1837</v>
      </c>
      <c r="C1342" s="69">
        <v>0</v>
      </c>
    </row>
    <row r="1343" s="88" customFormat="1" ht="17.25" customHeight="1" spans="1:3">
      <c r="A1343" s="26">
        <v>23203</v>
      </c>
      <c r="B1343" s="117" t="s">
        <v>1838</v>
      </c>
      <c r="C1343" s="28">
        <f>SUM(C1344:C1347)</f>
        <v>152</v>
      </c>
    </row>
    <row r="1344" s="88" customFormat="1" ht="17.25" customHeight="1" spans="1:3">
      <c r="A1344" s="26">
        <v>2320301</v>
      </c>
      <c r="B1344" s="26" t="s">
        <v>1839</v>
      </c>
      <c r="C1344" s="69">
        <v>152</v>
      </c>
    </row>
    <row r="1345" s="88" customFormat="1" ht="17.25" hidden="1" customHeight="1" spans="1:3">
      <c r="A1345" s="26">
        <v>2320302</v>
      </c>
      <c r="B1345" s="26" t="s">
        <v>1840</v>
      </c>
      <c r="C1345" s="69">
        <v>0</v>
      </c>
    </row>
    <row r="1346" s="88" customFormat="1" ht="17.25" hidden="1" customHeight="1" spans="1:3">
      <c r="A1346" s="26">
        <v>2320303</v>
      </c>
      <c r="B1346" s="26" t="s">
        <v>1841</v>
      </c>
      <c r="C1346" s="69">
        <v>0</v>
      </c>
    </row>
    <row r="1347" s="88" customFormat="1" ht="17.25" hidden="1" customHeight="1" spans="1:3">
      <c r="A1347" s="26">
        <v>2320304</v>
      </c>
      <c r="B1347" s="26" t="s">
        <v>1842</v>
      </c>
      <c r="C1347" s="69">
        <v>0</v>
      </c>
    </row>
    <row r="1348" s="88" customFormat="1" ht="17.25" hidden="1" customHeight="1" spans="1:3">
      <c r="A1348" s="26">
        <v>233</v>
      </c>
      <c r="B1348" s="117" t="s">
        <v>1843</v>
      </c>
      <c r="C1348" s="28">
        <f>C1349+C1350+C1351</f>
        <v>0</v>
      </c>
    </row>
    <row r="1349" s="88" customFormat="1" ht="17.25" hidden="1" customHeight="1" spans="1:3">
      <c r="A1349" s="26">
        <v>23301</v>
      </c>
      <c r="B1349" s="117" t="s">
        <v>1844</v>
      </c>
      <c r="C1349" s="69">
        <v>0</v>
      </c>
    </row>
    <row r="1350" s="88" customFormat="1" ht="17.25" hidden="1" customHeight="1" spans="1:3">
      <c r="A1350" s="26">
        <v>23302</v>
      </c>
      <c r="B1350" s="117" t="s">
        <v>1845</v>
      </c>
      <c r="C1350" s="69">
        <v>0</v>
      </c>
    </row>
    <row r="1351" s="88" customFormat="1" ht="17.25" hidden="1" customHeight="1" spans="1:3">
      <c r="A1351" s="26">
        <v>23303</v>
      </c>
      <c r="B1351" s="117" t="s">
        <v>1846</v>
      </c>
      <c r="C1351" s="69">
        <v>0</v>
      </c>
    </row>
  </sheetData>
  <autoFilter ref="A4:C1351">
    <filterColumn colId="2">
      <filters>
        <filter val="10"/>
        <filter val="90"/>
        <filter val="110"/>
        <filter val="250"/>
        <filter val="1,450"/>
        <filter val="2,990"/>
        <filter val="9,950"/>
        <filter val="291"/>
        <filter val="152"/>
        <filter val="1,712"/>
        <filter val="2,512"/>
        <filter val="1,153"/>
        <filter val="1,193"/>
        <filter val="618"/>
        <filter val="13,018"/>
        <filter val="399"/>
        <filter val="20"/>
        <filter val="61"/>
        <filter val="361"/>
        <filter val="49,723"/>
        <filter val="129"/>
        <filter val="232"/>
        <filter val="6,133"/>
        <filter val="2,374"/>
        <filter val="6,735"/>
        <filter val="77"/>
        <filter val="5,537"/>
        <filter val="40"/>
        <filter val="1,240"/>
        <filter val="11,400"/>
        <filter val="301"/>
        <filter val="2,701"/>
        <filter val="22,141"/>
        <filter val="903"/>
        <filter val="9"/>
        <filter val="4,809"/>
      </filters>
    </filterColumn>
    <extLst/>
  </autoFilter>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52"/>
  <sheetViews>
    <sheetView showZeros="0" workbookViewId="0">
      <selection activeCell="E9" sqref="E9"/>
    </sheetView>
  </sheetViews>
  <sheetFormatPr defaultColWidth="9" defaultRowHeight="13.5" outlineLevelCol="2"/>
  <cols>
    <col min="1" max="1" width="9.86666666666667" customWidth="1"/>
    <col min="2" max="2" width="54.2333333333333" customWidth="1"/>
    <col min="3" max="3" width="26" customWidth="1"/>
  </cols>
  <sheetData>
    <row r="1" ht="70" customHeight="1" spans="1:3">
      <c r="A1" s="23" t="s">
        <v>14</v>
      </c>
      <c r="B1" s="23"/>
      <c r="C1" s="23"/>
    </row>
    <row r="2" spans="1:3">
      <c r="A2" s="24" t="s">
        <v>1847</v>
      </c>
      <c r="B2" s="24"/>
      <c r="C2" s="24"/>
    </row>
    <row r="3" spans="1:3">
      <c r="A3" s="24" t="s">
        <v>802</v>
      </c>
      <c r="B3" s="24"/>
      <c r="C3" s="24"/>
    </row>
    <row r="5" ht="18" customHeight="1" spans="1:3">
      <c r="A5" s="65" t="s">
        <v>142</v>
      </c>
      <c r="B5" s="65" t="s">
        <v>143</v>
      </c>
      <c r="C5" s="65" t="s">
        <v>83</v>
      </c>
    </row>
    <row r="6" ht="18" customHeight="1" spans="1:3">
      <c r="A6" s="26"/>
      <c r="B6" s="65" t="s">
        <v>803</v>
      </c>
      <c r="C6" s="28">
        <f>SUM(C7,C251,C291,C310,C401,C455,C509,C566,C687,C759,C837,C860,C971,C1035,C1102,C1122,C1152,C1162,C1207,C1227,C1281,C1338,C1341,C1349)</f>
        <v>49723</v>
      </c>
    </row>
    <row r="7" ht="18" customHeight="1" spans="1:3">
      <c r="A7" s="26">
        <v>201</v>
      </c>
      <c r="B7" s="117" t="s">
        <v>804</v>
      </c>
      <c r="C7" s="28">
        <f>SUM(C8+C20+C29+C40+C51+C62+C73+C85+C94+C107+C117+C126+C137+C150+C157+C165+C171+C178+C185+C192+C199+C206+C214+C220+C226+C233+C248)</f>
        <v>301</v>
      </c>
    </row>
    <row r="8" hidden="1" spans="1:3">
      <c r="A8" s="26">
        <v>20101</v>
      </c>
      <c r="B8" s="117" t="s">
        <v>805</v>
      </c>
      <c r="C8" s="28">
        <f>SUM(C9:C19)</f>
        <v>0</v>
      </c>
    </row>
    <row r="9" hidden="1" spans="1:3">
      <c r="A9" s="26">
        <v>2010101</v>
      </c>
      <c r="B9" s="26" t="s">
        <v>806</v>
      </c>
      <c r="C9" s="69">
        <v>0</v>
      </c>
    </row>
    <row r="10" hidden="1" spans="1:3">
      <c r="A10" s="26">
        <v>2010102</v>
      </c>
      <c r="B10" s="26" t="s">
        <v>807</v>
      </c>
      <c r="C10" s="69">
        <v>0</v>
      </c>
    </row>
    <row r="11" hidden="1" spans="1:3">
      <c r="A11" s="26">
        <v>2010103</v>
      </c>
      <c r="B11" s="26" t="s">
        <v>808</v>
      </c>
      <c r="C11" s="69">
        <v>0</v>
      </c>
    </row>
    <row r="12" hidden="1" spans="1:3">
      <c r="A12" s="26">
        <v>2010104</v>
      </c>
      <c r="B12" s="26" t="s">
        <v>809</v>
      </c>
      <c r="C12" s="69">
        <v>0</v>
      </c>
    </row>
    <row r="13" hidden="1" spans="1:3">
      <c r="A13" s="26">
        <v>2010105</v>
      </c>
      <c r="B13" s="26" t="s">
        <v>810</v>
      </c>
      <c r="C13" s="69">
        <v>0</v>
      </c>
    </row>
    <row r="14" hidden="1" spans="1:3">
      <c r="A14" s="26">
        <v>2010106</v>
      </c>
      <c r="B14" s="26" t="s">
        <v>811</v>
      </c>
      <c r="C14" s="69">
        <v>0</v>
      </c>
    </row>
    <row r="15" hidden="1" spans="1:3">
      <c r="A15" s="26">
        <v>2010107</v>
      </c>
      <c r="B15" s="26" t="s">
        <v>812</v>
      </c>
      <c r="C15" s="69">
        <v>0</v>
      </c>
    </row>
    <row r="16" hidden="1" spans="1:3">
      <c r="A16" s="26">
        <v>2010108</v>
      </c>
      <c r="B16" s="26" t="s">
        <v>813</v>
      </c>
      <c r="C16" s="69">
        <v>0</v>
      </c>
    </row>
    <row r="17" hidden="1" spans="1:3">
      <c r="A17" s="26">
        <v>2010109</v>
      </c>
      <c r="B17" s="26" t="s">
        <v>814</v>
      </c>
      <c r="C17" s="69">
        <v>0</v>
      </c>
    </row>
    <row r="18" hidden="1" spans="1:3">
      <c r="A18" s="26">
        <v>2010150</v>
      </c>
      <c r="B18" s="26" t="s">
        <v>815</v>
      </c>
      <c r="C18" s="69">
        <v>0</v>
      </c>
    </row>
    <row r="19" hidden="1" spans="1:3">
      <c r="A19" s="26">
        <v>2010199</v>
      </c>
      <c r="B19" s="26" t="s">
        <v>816</v>
      </c>
      <c r="C19" s="69">
        <v>0</v>
      </c>
    </row>
    <row r="20" hidden="1" spans="1:3">
      <c r="A20" s="26">
        <v>20102</v>
      </c>
      <c r="B20" s="117" t="s">
        <v>817</v>
      </c>
      <c r="C20" s="28">
        <f>SUM(C21:C28)</f>
        <v>0</v>
      </c>
    </row>
    <row r="21" hidden="1" spans="1:3">
      <c r="A21" s="26">
        <v>2010201</v>
      </c>
      <c r="B21" s="26" t="s">
        <v>806</v>
      </c>
      <c r="C21" s="69">
        <v>0</v>
      </c>
    </row>
    <row r="22" hidden="1" spans="1:3">
      <c r="A22" s="26">
        <v>2010202</v>
      </c>
      <c r="B22" s="26" t="s">
        <v>807</v>
      </c>
      <c r="C22" s="69">
        <v>0</v>
      </c>
    </row>
    <row r="23" hidden="1" spans="1:3">
      <c r="A23" s="26">
        <v>2010203</v>
      </c>
      <c r="B23" s="26" t="s">
        <v>808</v>
      </c>
      <c r="C23" s="69">
        <v>0</v>
      </c>
    </row>
    <row r="24" hidden="1" spans="1:3">
      <c r="A24" s="26">
        <v>2010204</v>
      </c>
      <c r="B24" s="26" t="s">
        <v>818</v>
      </c>
      <c r="C24" s="69">
        <v>0</v>
      </c>
    </row>
    <row r="25" hidden="1" spans="1:3">
      <c r="A25" s="26">
        <v>2010205</v>
      </c>
      <c r="B25" s="26" t="s">
        <v>819</v>
      </c>
      <c r="C25" s="69">
        <v>0</v>
      </c>
    </row>
    <row r="26" hidden="1" spans="1:3">
      <c r="A26" s="26">
        <v>2010206</v>
      </c>
      <c r="B26" s="26" t="s">
        <v>820</v>
      </c>
      <c r="C26" s="69">
        <v>0</v>
      </c>
    </row>
    <row r="27" hidden="1" spans="1:3">
      <c r="A27" s="26">
        <v>2010250</v>
      </c>
      <c r="B27" s="26" t="s">
        <v>815</v>
      </c>
      <c r="C27" s="69">
        <v>0</v>
      </c>
    </row>
    <row r="28" hidden="1" spans="1:3">
      <c r="A28" s="26">
        <v>2010299</v>
      </c>
      <c r="B28" s="26" t="s">
        <v>821</v>
      </c>
      <c r="C28" s="69">
        <v>0</v>
      </c>
    </row>
    <row r="29" hidden="1" spans="1:3">
      <c r="A29" s="26">
        <v>20103</v>
      </c>
      <c r="B29" s="117" t="s">
        <v>822</v>
      </c>
      <c r="C29" s="28">
        <f>SUM(C30:C39)</f>
        <v>0</v>
      </c>
    </row>
    <row r="30" hidden="1" spans="1:3">
      <c r="A30" s="26">
        <v>2010301</v>
      </c>
      <c r="B30" s="26" t="s">
        <v>806</v>
      </c>
      <c r="C30" s="69">
        <v>0</v>
      </c>
    </row>
    <row r="31" hidden="1" spans="1:3">
      <c r="A31" s="26">
        <v>2010302</v>
      </c>
      <c r="B31" s="26" t="s">
        <v>807</v>
      </c>
      <c r="C31" s="69">
        <v>0</v>
      </c>
    </row>
    <row r="32" hidden="1" spans="1:3">
      <c r="A32" s="26">
        <v>2010303</v>
      </c>
      <c r="B32" s="26" t="s">
        <v>808</v>
      </c>
      <c r="C32" s="69">
        <v>0</v>
      </c>
    </row>
    <row r="33" hidden="1" spans="1:3">
      <c r="A33" s="26">
        <v>2010304</v>
      </c>
      <c r="B33" s="26" t="s">
        <v>823</v>
      </c>
      <c r="C33" s="69">
        <v>0</v>
      </c>
    </row>
    <row r="34" hidden="1" spans="1:3">
      <c r="A34" s="26">
        <v>2010305</v>
      </c>
      <c r="B34" s="26" t="s">
        <v>824</v>
      </c>
      <c r="C34" s="69">
        <v>0</v>
      </c>
    </row>
    <row r="35" hidden="1" spans="1:3">
      <c r="A35" s="26">
        <v>2010306</v>
      </c>
      <c r="B35" s="26" t="s">
        <v>825</v>
      </c>
      <c r="C35" s="69">
        <v>0</v>
      </c>
    </row>
    <row r="36" hidden="1" spans="1:3">
      <c r="A36" s="26">
        <v>2010308</v>
      </c>
      <c r="B36" s="26" t="s">
        <v>826</v>
      </c>
      <c r="C36" s="69">
        <v>0</v>
      </c>
    </row>
    <row r="37" hidden="1" spans="1:3">
      <c r="A37" s="26">
        <v>2010309</v>
      </c>
      <c r="B37" s="26" t="s">
        <v>827</v>
      </c>
      <c r="C37" s="69">
        <v>0</v>
      </c>
    </row>
    <row r="38" hidden="1" spans="1:3">
      <c r="A38" s="26">
        <v>2010350</v>
      </c>
      <c r="B38" s="26" t="s">
        <v>815</v>
      </c>
      <c r="C38" s="69">
        <v>0</v>
      </c>
    </row>
    <row r="39" hidden="1" spans="1:3">
      <c r="A39" s="26">
        <v>2010399</v>
      </c>
      <c r="B39" s="26" t="s">
        <v>828</v>
      </c>
      <c r="C39" s="69">
        <v>0</v>
      </c>
    </row>
    <row r="40" hidden="1" spans="1:3">
      <c r="A40" s="26">
        <v>20104</v>
      </c>
      <c r="B40" s="117" t="s">
        <v>829</v>
      </c>
      <c r="C40" s="28">
        <f>SUM(C41:C50)</f>
        <v>0</v>
      </c>
    </row>
    <row r="41" hidden="1" spans="1:3">
      <c r="A41" s="26">
        <v>2010401</v>
      </c>
      <c r="B41" s="26" t="s">
        <v>806</v>
      </c>
      <c r="C41" s="69">
        <v>0</v>
      </c>
    </row>
    <row r="42" hidden="1" spans="1:3">
      <c r="A42" s="26">
        <v>2010402</v>
      </c>
      <c r="B42" s="26" t="s">
        <v>807</v>
      </c>
      <c r="C42" s="69">
        <v>0</v>
      </c>
    </row>
    <row r="43" hidden="1" spans="1:3">
      <c r="A43" s="26">
        <v>2010403</v>
      </c>
      <c r="B43" s="26" t="s">
        <v>808</v>
      </c>
      <c r="C43" s="69">
        <v>0</v>
      </c>
    </row>
    <row r="44" hidden="1" spans="1:3">
      <c r="A44" s="26">
        <v>2010404</v>
      </c>
      <c r="B44" s="26" t="s">
        <v>830</v>
      </c>
      <c r="C44" s="69">
        <v>0</v>
      </c>
    </row>
    <row r="45" hidden="1" spans="1:3">
      <c r="A45" s="26">
        <v>2010405</v>
      </c>
      <c r="B45" s="26" t="s">
        <v>831</v>
      </c>
      <c r="C45" s="69">
        <v>0</v>
      </c>
    </row>
    <row r="46" hidden="1" spans="1:3">
      <c r="A46" s="26">
        <v>2010406</v>
      </c>
      <c r="B46" s="26" t="s">
        <v>832</v>
      </c>
      <c r="C46" s="69">
        <v>0</v>
      </c>
    </row>
    <row r="47" hidden="1" spans="1:3">
      <c r="A47" s="26">
        <v>2010407</v>
      </c>
      <c r="B47" s="26" t="s">
        <v>833</v>
      </c>
      <c r="C47" s="69">
        <v>0</v>
      </c>
    </row>
    <row r="48" hidden="1" spans="1:3">
      <c r="A48" s="26">
        <v>2010408</v>
      </c>
      <c r="B48" s="26" t="s">
        <v>834</v>
      </c>
      <c r="C48" s="69">
        <v>0</v>
      </c>
    </row>
    <row r="49" hidden="1" spans="1:3">
      <c r="A49" s="26">
        <v>2010450</v>
      </c>
      <c r="B49" s="26" t="s">
        <v>815</v>
      </c>
      <c r="C49" s="69">
        <v>0</v>
      </c>
    </row>
    <row r="50" hidden="1" spans="1:3">
      <c r="A50" s="26">
        <v>2010499</v>
      </c>
      <c r="B50" s="26" t="s">
        <v>835</v>
      </c>
      <c r="C50" s="69">
        <v>0</v>
      </c>
    </row>
    <row r="51" hidden="1" spans="1:3">
      <c r="A51" s="26">
        <v>20105</v>
      </c>
      <c r="B51" s="117" t="s">
        <v>836</v>
      </c>
      <c r="C51" s="28">
        <f>SUM(C52:C61)</f>
        <v>0</v>
      </c>
    </row>
    <row r="52" hidden="1" spans="1:3">
      <c r="A52" s="26">
        <v>2010501</v>
      </c>
      <c r="B52" s="26" t="s">
        <v>806</v>
      </c>
      <c r="C52" s="69">
        <v>0</v>
      </c>
    </row>
    <row r="53" hidden="1" spans="1:3">
      <c r="A53" s="26">
        <v>2010502</v>
      </c>
      <c r="B53" s="26" t="s">
        <v>807</v>
      </c>
      <c r="C53" s="69">
        <v>0</v>
      </c>
    </row>
    <row r="54" hidden="1" spans="1:3">
      <c r="A54" s="26">
        <v>2010503</v>
      </c>
      <c r="B54" s="26" t="s">
        <v>808</v>
      </c>
      <c r="C54" s="69">
        <v>0</v>
      </c>
    </row>
    <row r="55" hidden="1" spans="1:3">
      <c r="A55" s="26">
        <v>2010504</v>
      </c>
      <c r="B55" s="26" t="s">
        <v>837</v>
      </c>
      <c r="C55" s="69">
        <v>0</v>
      </c>
    </row>
    <row r="56" hidden="1" spans="1:3">
      <c r="A56" s="26">
        <v>2010505</v>
      </c>
      <c r="B56" s="26" t="s">
        <v>838</v>
      </c>
      <c r="C56" s="69">
        <v>0</v>
      </c>
    </row>
    <row r="57" hidden="1" spans="1:3">
      <c r="A57" s="26">
        <v>2010506</v>
      </c>
      <c r="B57" s="26" t="s">
        <v>839</v>
      </c>
      <c r="C57" s="69">
        <v>0</v>
      </c>
    </row>
    <row r="58" hidden="1" spans="1:3">
      <c r="A58" s="26">
        <v>2010507</v>
      </c>
      <c r="B58" s="26" t="s">
        <v>840</v>
      </c>
      <c r="C58" s="69">
        <v>0</v>
      </c>
    </row>
    <row r="59" hidden="1" spans="1:3">
      <c r="A59" s="26">
        <v>2010508</v>
      </c>
      <c r="B59" s="26" t="s">
        <v>841</v>
      </c>
      <c r="C59" s="69">
        <v>0</v>
      </c>
    </row>
    <row r="60" hidden="1" spans="1:3">
      <c r="A60" s="26">
        <v>2010550</v>
      </c>
      <c r="B60" s="26" t="s">
        <v>815</v>
      </c>
      <c r="C60" s="69">
        <v>0</v>
      </c>
    </row>
    <row r="61" hidden="1" spans="1:3">
      <c r="A61" s="26">
        <v>2010599</v>
      </c>
      <c r="B61" s="26" t="s">
        <v>842</v>
      </c>
      <c r="C61" s="69">
        <v>0</v>
      </c>
    </row>
    <row r="62" hidden="1" spans="1:3">
      <c r="A62" s="26">
        <v>20106</v>
      </c>
      <c r="B62" s="117" t="s">
        <v>843</v>
      </c>
      <c r="C62" s="28">
        <f>SUM(C63:C72)</f>
        <v>0</v>
      </c>
    </row>
    <row r="63" hidden="1" spans="1:3">
      <c r="A63" s="26">
        <v>2010601</v>
      </c>
      <c r="B63" s="26" t="s">
        <v>806</v>
      </c>
      <c r="C63" s="69">
        <v>0</v>
      </c>
    </row>
    <row r="64" hidden="1" spans="1:3">
      <c r="A64" s="26">
        <v>2010602</v>
      </c>
      <c r="B64" s="26" t="s">
        <v>807</v>
      </c>
      <c r="C64" s="69">
        <v>0</v>
      </c>
    </row>
    <row r="65" hidden="1" spans="1:3">
      <c r="A65" s="26">
        <v>2010603</v>
      </c>
      <c r="B65" s="26" t="s">
        <v>808</v>
      </c>
      <c r="C65" s="69">
        <v>0</v>
      </c>
    </row>
    <row r="66" hidden="1" spans="1:3">
      <c r="A66" s="26">
        <v>2010604</v>
      </c>
      <c r="B66" s="26" t="s">
        <v>844</v>
      </c>
      <c r="C66" s="69">
        <v>0</v>
      </c>
    </row>
    <row r="67" hidden="1" spans="1:3">
      <c r="A67" s="26">
        <v>2010605</v>
      </c>
      <c r="B67" s="26" t="s">
        <v>845</v>
      </c>
      <c r="C67" s="69">
        <v>0</v>
      </c>
    </row>
    <row r="68" hidden="1" spans="1:3">
      <c r="A68" s="26">
        <v>2010606</v>
      </c>
      <c r="B68" s="26" t="s">
        <v>846</v>
      </c>
      <c r="C68" s="69">
        <v>0</v>
      </c>
    </row>
    <row r="69" hidden="1" spans="1:3">
      <c r="A69" s="26">
        <v>2010607</v>
      </c>
      <c r="B69" s="26" t="s">
        <v>847</v>
      </c>
      <c r="C69" s="69">
        <v>0</v>
      </c>
    </row>
    <row r="70" hidden="1" spans="1:3">
      <c r="A70" s="26">
        <v>2010608</v>
      </c>
      <c r="B70" s="26" t="s">
        <v>848</v>
      </c>
      <c r="C70" s="69">
        <v>0</v>
      </c>
    </row>
    <row r="71" hidden="1" spans="1:3">
      <c r="A71" s="26">
        <v>2010650</v>
      </c>
      <c r="B71" s="26" t="s">
        <v>815</v>
      </c>
      <c r="C71" s="69">
        <v>0</v>
      </c>
    </row>
    <row r="72" hidden="1" spans="1:3">
      <c r="A72" s="26">
        <v>2010699</v>
      </c>
      <c r="B72" s="26" t="s">
        <v>849</v>
      </c>
      <c r="C72" s="69">
        <v>0</v>
      </c>
    </row>
    <row r="73" hidden="1" spans="1:3">
      <c r="A73" s="26">
        <v>20107</v>
      </c>
      <c r="B73" s="117" t="s">
        <v>850</v>
      </c>
      <c r="C73" s="28">
        <f>SUM(C74:C84)</f>
        <v>0</v>
      </c>
    </row>
    <row r="74" hidden="1" spans="1:3">
      <c r="A74" s="26">
        <v>2010701</v>
      </c>
      <c r="B74" s="26" t="s">
        <v>806</v>
      </c>
      <c r="C74" s="69">
        <v>0</v>
      </c>
    </row>
    <row r="75" hidden="1" spans="1:3">
      <c r="A75" s="26">
        <v>2010702</v>
      </c>
      <c r="B75" s="26" t="s">
        <v>807</v>
      </c>
      <c r="C75" s="69">
        <v>0</v>
      </c>
    </row>
    <row r="76" hidden="1" spans="1:3">
      <c r="A76" s="26">
        <v>2010703</v>
      </c>
      <c r="B76" s="26" t="s">
        <v>808</v>
      </c>
      <c r="C76" s="69">
        <v>0</v>
      </c>
    </row>
    <row r="77" hidden="1" spans="1:3">
      <c r="A77" s="26">
        <v>2010704</v>
      </c>
      <c r="B77" s="26" t="s">
        <v>851</v>
      </c>
      <c r="C77" s="69">
        <v>0</v>
      </c>
    </row>
    <row r="78" hidden="1" spans="1:3">
      <c r="A78" s="26">
        <v>2010705</v>
      </c>
      <c r="B78" s="26" t="s">
        <v>852</v>
      </c>
      <c r="C78" s="69">
        <v>0</v>
      </c>
    </row>
    <row r="79" hidden="1" spans="1:3">
      <c r="A79" s="26">
        <v>2010706</v>
      </c>
      <c r="B79" s="26" t="s">
        <v>853</v>
      </c>
      <c r="C79" s="69">
        <v>0</v>
      </c>
    </row>
    <row r="80" hidden="1" spans="1:3">
      <c r="A80" s="26">
        <v>2010707</v>
      </c>
      <c r="B80" s="26" t="s">
        <v>854</v>
      </c>
      <c r="C80" s="69">
        <v>0</v>
      </c>
    </row>
    <row r="81" hidden="1" spans="1:3">
      <c r="A81" s="26">
        <v>2010708</v>
      </c>
      <c r="B81" s="26" t="s">
        <v>855</v>
      </c>
      <c r="C81" s="69">
        <v>0</v>
      </c>
    </row>
    <row r="82" hidden="1" spans="1:3">
      <c r="A82" s="26">
        <v>2010709</v>
      </c>
      <c r="B82" s="26" t="s">
        <v>847</v>
      </c>
      <c r="C82" s="69">
        <v>0</v>
      </c>
    </row>
    <row r="83" hidden="1" spans="1:3">
      <c r="A83" s="26">
        <v>2010750</v>
      </c>
      <c r="B83" s="26" t="s">
        <v>815</v>
      </c>
      <c r="C83" s="69">
        <v>0</v>
      </c>
    </row>
    <row r="84" hidden="1" spans="1:3">
      <c r="A84" s="26">
        <v>2010799</v>
      </c>
      <c r="B84" s="26" t="s">
        <v>856</v>
      </c>
      <c r="C84" s="69">
        <v>0</v>
      </c>
    </row>
    <row r="85" hidden="1" spans="1:3">
      <c r="A85" s="26">
        <v>20108</v>
      </c>
      <c r="B85" s="117" t="s">
        <v>857</v>
      </c>
      <c r="C85" s="28">
        <f>SUM(C86:C93)</f>
        <v>0</v>
      </c>
    </row>
    <row r="86" hidden="1" spans="1:3">
      <c r="A86" s="26">
        <v>2010801</v>
      </c>
      <c r="B86" s="26" t="s">
        <v>806</v>
      </c>
      <c r="C86" s="69">
        <v>0</v>
      </c>
    </row>
    <row r="87" hidden="1" spans="1:3">
      <c r="A87" s="26">
        <v>2010802</v>
      </c>
      <c r="B87" s="26" t="s">
        <v>807</v>
      </c>
      <c r="C87" s="69">
        <v>0</v>
      </c>
    </row>
    <row r="88" hidden="1" spans="1:3">
      <c r="A88" s="26">
        <v>2010803</v>
      </c>
      <c r="B88" s="26" t="s">
        <v>808</v>
      </c>
      <c r="C88" s="69">
        <v>0</v>
      </c>
    </row>
    <row r="89" hidden="1" spans="1:3">
      <c r="A89" s="26">
        <v>2010804</v>
      </c>
      <c r="B89" s="26" t="s">
        <v>858</v>
      </c>
      <c r="C89" s="69">
        <v>0</v>
      </c>
    </row>
    <row r="90" hidden="1" spans="1:3">
      <c r="A90" s="26">
        <v>2010805</v>
      </c>
      <c r="B90" s="26" t="s">
        <v>859</v>
      </c>
      <c r="C90" s="69">
        <v>0</v>
      </c>
    </row>
    <row r="91" hidden="1" spans="1:3">
      <c r="A91" s="26">
        <v>2010806</v>
      </c>
      <c r="B91" s="26" t="s">
        <v>847</v>
      </c>
      <c r="C91" s="69">
        <v>0</v>
      </c>
    </row>
    <row r="92" hidden="1" spans="1:3">
      <c r="A92" s="26">
        <v>2010850</v>
      </c>
      <c r="B92" s="26" t="s">
        <v>815</v>
      </c>
      <c r="C92" s="69">
        <v>0</v>
      </c>
    </row>
    <row r="93" hidden="1" spans="1:3">
      <c r="A93" s="26">
        <v>2010899</v>
      </c>
      <c r="B93" s="26" t="s">
        <v>860</v>
      </c>
      <c r="C93" s="69">
        <v>0</v>
      </c>
    </row>
    <row r="94" hidden="1" spans="1:3">
      <c r="A94" s="26">
        <v>20109</v>
      </c>
      <c r="B94" s="117" t="s">
        <v>861</v>
      </c>
      <c r="C94" s="28">
        <f>SUM(C95:C106)</f>
        <v>0</v>
      </c>
    </row>
    <row r="95" hidden="1" spans="1:3">
      <c r="A95" s="26">
        <v>2010901</v>
      </c>
      <c r="B95" s="26" t="s">
        <v>806</v>
      </c>
      <c r="C95" s="69">
        <v>0</v>
      </c>
    </row>
    <row r="96" hidden="1" spans="1:3">
      <c r="A96" s="26">
        <v>2010902</v>
      </c>
      <c r="B96" s="26" t="s">
        <v>807</v>
      </c>
      <c r="C96" s="69">
        <v>0</v>
      </c>
    </row>
    <row r="97" hidden="1" spans="1:3">
      <c r="A97" s="26">
        <v>2010903</v>
      </c>
      <c r="B97" s="26" t="s">
        <v>808</v>
      </c>
      <c r="C97" s="69">
        <v>0</v>
      </c>
    </row>
    <row r="98" hidden="1" spans="1:3">
      <c r="A98" s="26">
        <v>2010905</v>
      </c>
      <c r="B98" s="26" t="s">
        <v>862</v>
      </c>
      <c r="C98" s="69">
        <v>0</v>
      </c>
    </row>
    <row r="99" hidden="1" spans="1:3">
      <c r="A99" s="26">
        <v>2010907</v>
      </c>
      <c r="B99" s="26" t="s">
        <v>863</v>
      </c>
      <c r="C99" s="69">
        <v>0</v>
      </c>
    </row>
    <row r="100" hidden="1" spans="1:3">
      <c r="A100" s="26">
        <v>2010908</v>
      </c>
      <c r="B100" s="26" t="s">
        <v>847</v>
      </c>
      <c r="C100" s="69">
        <v>0</v>
      </c>
    </row>
    <row r="101" hidden="1" spans="1:3">
      <c r="A101" s="26">
        <v>2010909</v>
      </c>
      <c r="B101" s="26" t="s">
        <v>864</v>
      </c>
      <c r="C101" s="69">
        <v>0</v>
      </c>
    </row>
    <row r="102" hidden="1" spans="1:3">
      <c r="A102" s="26">
        <v>2010910</v>
      </c>
      <c r="B102" s="26" t="s">
        <v>865</v>
      </c>
      <c r="C102" s="69">
        <v>0</v>
      </c>
    </row>
    <row r="103" hidden="1" spans="1:3">
      <c r="A103" s="26">
        <v>2010911</v>
      </c>
      <c r="B103" s="26" t="s">
        <v>866</v>
      </c>
      <c r="C103" s="69">
        <v>0</v>
      </c>
    </row>
    <row r="104" hidden="1" spans="1:3">
      <c r="A104" s="26">
        <v>2010912</v>
      </c>
      <c r="B104" s="26" t="s">
        <v>867</v>
      </c>
      <c r="C104" s="69">
        <v>0</v>
      </c>
    </row>
    <row r="105" hidden="1" spans="1:3">
      <c r="A105" s="26">
        <v>2010950</v>
      </c>
      <c r="B105" s="26" t="s">
        <v>815</v>
      </c>
      <c r="C105" s="69">
        <v>0</v>
      </c>
    </row>
    <row r="106" hidden="1" spans="1:3">
      <c r="A106" s="26">
        <v>2010999</v>
      </c>
      <c r="B106" s="26" t="s">
        <v>868</v>
      </c>
      <c r="C106" s="69">
        <v>0</v>
      </c>
    </row>
    <row r="107" hidden="1" spans="1:3">
      <c r="A107" s="26">
        <v>20110</v>
      </c>
      <c r="B107" s="117" t="s">
        <v>869</v>
      </c>
      <c r="C107" s="28">
        <f>SUM(C108:C116)</f>
        <v>0</v>
      </c>
    </row>
    <row r="108" hidden="1" spans="1:3">
      <c r="A108" s="26">
        <v>2011001</v>
      </c>
      <c r="B108" s="26" t="s">
        <v>806</v>
      </c>
      <c r="C108" s="69">
        <v>0</v>
      </c>
    </row>
    <row r="109" hidden="1" spans="1:3">
      <c r="A109" s="26">
        <v>2011002</v>
      </c>
      <c r="B109" s="26" t="s">
        <v>807</v>
      </c>
      <c r="C109" s="69">
        <v>0</v>
      </c>
    </row>
    <row r="110" hidden="1" spans="1:3">
      <c r="A110" s="26">
        <v>2011003</v>
      </c>
      <c r="B110" s="26" t="s">
        <v>808</v>
      </c>
      <c r="C110" s="69">
        <v>0</v>
      </c>
    </row>
    <row r="111" hidden="1" spans="1:3">
      <c r="A111" s="26">
        <v>2011004</v>
      </c>
      <c r="B111" s="26" t="s">
        <v>870</v>
      </c>
      <c r="C111" s="69">
        <v>0</v>
      </c>
    </row>
    <row r="112" hidden="1" spans="1:3">
      <c r="A112" s="26">
        <v>2011005</v>
      </c>
      <c r="B112" s="26" t="s">
        <v>871</v>
      </c>
      <c r="C112" s="69">
        <v>0</v>
      </c>
    </row>
    <row r="113" hidden="1" spans="1:3">
      <c r="A113" s="26">
        <v>2011007</v>
      </c>
      <c r="B113" s="26" t="s">
        <v>872</v>
      </c>
      <c r="C113" s="69">
        <v>0</v>
      </c>
    </row>
    <row r="114" hidden="1" spans="1:3">
      <c r="A114" s="26">
        <v>2011008</v>
      </c>
      <c r="B114" s="26" t="s">
        <v>873</v>
      </c>
      <c r="C114" s="69">
        <v>0</v>
      </c>
    </row>
    <row r="115" hidden="1" spans="1:3">
      <c r="A115" s="26">
        <v>2011050</v>
      </c>
      <c r="B115" s="26" t="s">
        <v>815</v>
      </c>
      <c r="C115" s="69">
        <v>0</v>
      </c>
    </row>
    <row r="116" hidden="1" spans="1:3">
      <c r="A116" s="26">
        <v>2011099</v>
      </c>
      <c r="B116" s="26" t="s">
        <v>874</v>
      </c>
      <c r="C116" s="69">
        <v>0</v>
      </c>
    </row>
    <row r="117" ht="18" customHeight="1" spans="1:3">
      <c r="A117" s="26">
        <v>20111</v>
      </c>
      <c r="B117" s="117" t="s">
        <v>875</v>
      </c>
      <c r="C117" s="28">
        <f>SUM(C118:C125)</f>
        <v>10</v>
      </c>
    </row>
    <row r="118" hidden="1" spans="1:3">
      <c r="A118" s="26">
        <v>2011101</v>
      </c>
      <c r="B118" s="26" t="s">
        <v>806</v>
      </c>
      <c r="C118" s="69">
        <v>0</v>
      </c>
    </row>
    <row r="119" hidden="1" spans="1:3">
      <c r="A119" s="26">
        <v>2011102</v>
      </c>
      <c r="B119" s="26" t="s">
        <v>807</v>
      </c>
      <c r="C119" s="69">
        <v>0</v>
      </c>
    </row>
    <row r="120" hidden="1" spans="1:3">
      <c r="A120" s="26">
        <v>2011103</v>
      </c>
      <c r="B120" s="26" t="s">
        <v>808</v>
      </c>
      <c r="C120" s="69">
        <v>0</v>
      </c>
    </row>
    <row r="121" hidden="1" spans="1:3">
      <c r="A121" s="26">
        <v>2011104</v>
      </c>
      <c r="B121" s="26" t="s">
        <v>876</v>
      </c>
      <c r="C121" s="69">
        <v>0</v>
      </c>
    </row>
    <row r="122" hidden="1" spans="1:3">
      <c r="A122" s="26">
        <v>2011105</v>
      </c>
      <c r="B122" s="26" t="s">
        <v>877</v>
      </c>
      <c r="C122" s="69">
        <v>0</v>
      </c>
    </row>
    <row r="123" hidden="1" spans="1:3">
      <c r="A123" s="26">
        <v>2011106</v>
      </c>
      <c r="B123" s="26" t="s">
        <v>878</v>
      </c>
      <c r="C123" s="69">
        <v>0</v>
      </c>
    </row>
    <row r="124" hidden="1" spans="1:3">
      <c r="A124" s="26">
        <v>2011150</v>
      </c>
      <c r="B124" s="26" t="s">
        <v>815</v>
      </c>
      <c r="C124" s="69">
        <v>0</v>
      </c>
    </row>
    <row r="125" ht="18" customHeight="1" spans="1:3">
      <c r="A125" s="26">
        <v>2011199</v>
      </c>
      <c r="B125" s="26" t="s">
        <v>879</v>
      </c>
      <c r="C125" s="69">
        <v>10</v>
      </c>
    </row>
    <row r="126" ht="18" customHeight="1" spans="1:3">
      <c r="A126" s="26">
        <v>20113</v>
      </c>
      <c r="B126" s="117" t="s">
        <v>880</v>
      </c>
      <c r="C126" s="28">
        <f>SUM(C127:C136)</f>
        <v>291</v>
      </c>
    </row>
    <row r="127" hidden="1" spans="1:3">
      <c r="A127" s="26">
        <v>2011301</v>
      </c>
      <c r="B127" s="26" t="s">
        <v>806</v>
      </c>
      <c r="C127" s="69">
        <v>0</v>
      </c>
    </row>
    <row r="128" hidden="1" spans="1:3">
      <c r="A128" s="26">
        <v>2011302</v>
      </c>
      <c r="B128" s="26" t="s">
        <v>807</v>
      </c>
      <c r="C128" s="69">
        <v>0</v>
      </c>
    </row>
    <row r="129" hidden="1" spans="1:3">
      <c r="A129" s="26">
        <v>2011303</v>
      </c>
      <c r="B129" s="26" t="s">
        <v>808</v>
      </c>
      <c r="C129" s="69">
        <v>0</v>
      </c>
    </row>
    <row r="130" hidden="1" spans="1:3">
      <c r="A130" s="26">
        <v>2011304</v>
      </c>
      <c r="B130" s="26" t="s">
        <v>881</v>
      </c>
      <c r="C130" s="69">
        <v>0</v>
      </c>
    </row>
    <row r="131" hidden="1" spans="1:3">
      <c r="A131" s="26">
        <v>2011305</v>
      </c>
      <c r="B131" s="26" t="s">
        <v>882</v>
      </c>
      <c r="C131" s="69">
        <v>0</v>
      </c>
    </row>
    <row r="132" hidden="1" spans="1:3">
      <c r="A132" s="26">
        <v>2011306</v>
      </c>
      <c r="B132" s="26" t="s">
        <v>883</v>
      </c>
      <c r="C132" s="69">
        <v>0</v>
      </c>
    </row>
    <row r="133" hidden="1" spans="1:3">
      <c r="A133" s="26">
        <v>2011307</v>
      </c>
      <c r="B133" s="26" t="s">
        <v>884</v>
      </c>
      <c r="C133" s="69">
        <v>0</v>
      </c>
    </row>
    <row r="134" ht="18" customHeight="1" spans="1:3">
      <c r="A134" s="26">
        <v>2011308</v>
      </c>
      <c r="B134" s="26" t="s">
        <v>885</v>
      </c>
      <c r="C134" s="69">
        <v>291</v>
      </c>
    </row>
    <row r="135" hidden="1" spans="1:3">
      <c r="A135" s="26">
        <v>2011350</v>
      </c>
      <c r="B135" s="26" t="s">
        <v>815</v>
      </c>
      <c r="C135" s="69">
        <v>0</v>
      </c>
    </row>
    <row r="136" hidden="1" spans="1:3">
      <c r="A136" s="26">
        <v>2011399</v>
      </c>
      <c r="B136" s="26" t="s">
        <v>886</v>
      </c>
      <c r="C136" s="69">
        <v>0</v>
      </c>
    </row>
    <row r="137" hidden="1" spans="1:3">
      <c r="A137" s="26">
        <v>20114</v>
      </c>
      <c r="B137" s="117" t="s">
        <v>887</v>
      </c>
      <c r="C137" s="28">
        <f>SUM(C138:C149)</f>
        <v>0</v>
      </c>
    </row>
    <row r="138" hidden="1" spans="1:3">
      <c r="A138" s="26">
        <v>2011401</v>
      </c>
      <c r="B138" s="26" t="s">
        <v>806</v>
      </c>
      <c r="C138" s="69">
        <v>0</v>
      </c>
    </row>
    <row r="139" hidden="1" spans="1:3">
      <c r="A139" s="26">
        <v>2011402</v>
      </c>
      <c r="B139" s="26" t="s">
        <v>807</v>
      </c>
      <c r="C139" s="69">
        <v>0</v>
      </c>
    </row>
    <row r="140" hidden="1" spans="1:3">
      <c r="A140" s="26">
        <v>2011403</v>
      </c>
      <c r="B140" s="26" t="s">
        <v>808</v>
      </c>
      <c r="C140" s="69">
        <v>0</v>
      </c>
    </row>
    <row r="141" hidden="1" spans="1:3">
      <c r="A141" s="26">
        <v>2011404</v>
      </c>
      <c r="B141" s="26" t="s">
        <v>888</v>
      </c>
      <c r="C141" s="69">
        <v>0</v>
      </c>
    </row>
    <row r="142" hidden="1" spans="1:3">
      <c r="A142" s="26">
        <v>2011405</v>
      </c>
      <c r="B142" s="26" t="s">
        <v>889</v>
      </c>
      <c r="C142" s="69">
        <v>0</v>
      </c>
    </row>
    <row r="143" hidden="1" spans="1:3">
      <c r="A143" s="26">
        <v>2011406</v>
      </c>
      <c r="B143" s="26" t="s">
        <v>890</v>
      </c>
      <c r="C143" s="69">
        <v>0</v>
      </c>
    </row>
    <row r="144" hidden="1" spans="1:3">
      <c r="A144" s="26">
        <v>2011408</v>
      </c>
      <c r="B144" s="26" t="s">
        <v>891</v>
      </c>
      <c r="C144" s="69">
        <v>0</v>
      </c>
    </row>
    <row r="145" hidden="1" spans="1:3">
      <c r="A145" s="26">
        <v>2011409</v>
      </c>
      <c r="B145" s="26" t="s">
        <v>892</v>
      </c>
      <c r="C145" s="69">
        <v>0</v>
      </c>
    </row>
    <row r="146" hidden="1" spans="1:3">
      <c r="A146" s="26">
        <v>2011410</v>
      </c>
      <c r="B146" s="26" t="s">
        <v>893</v>
      </c>
      <c r="C146" s="69">
        <v>0</v>
      </c>
    </row>
    <row r="147" hidden="1" spans="1:3">
      <c r="A147" s="26">
        <v>2011411</v>
      </c>
      <c r="B147" s="26" t="s">
        <v>894</v>
      </c>
      <c r="C147" s="69">
        <v>0</v>
      </c>
    </row>
    <row r="148" hidden="1" spans="1:3">
      <c r="A148" s="26">
        <v>2011450</v>
      </c>
      <c r="B148" s="26" t="s">
        <v>815</v>
      </c>
      <c r="C148" s="69">
        <v>0</v>
      </c>
    </row>
    <row r="149" hidden="1" spans="1:3">
      <c r="A149" s="26">
        <v>2011499</v>
      </c>
      <c r="B149" s="26" t="s">
        <v>895</v>
      </c>
      <c r="C149" s="69">
        <v>0</v>
      </c>
    </row>
    <row r="150" hidden="1" spans="1:3">
      <c r="A150" s="26">
        <v>20123</v>
      </c>
      <c r="B150" s="117" t="s">
        <v>896</v>
      </c>
      <c r="C150" s="28">
        <f>SUM(C151:C156)</f>
        <v>0</v>
      </c>
    </row>
    <row r="151" hidden="1" spans="1:3">
      <c r="A151" s="26">
        <v>2012301</v>
      </c>
      <c r="B151" s="26" t="s">
        <v>806</v>
      </c>
      <c r="C151" s="69">
        <v>0</v>
      </c>
    </row>
    <row r="152" hidden="1" spans="1:3">
      <c r="A152" s="26">
        <v>2012302</v>
      </c>
      <c r="B152" s="26" t="s">
        <v>807</v>
      </c>
      <c r="C152" s="69">
        <v>0</v>
      </c>
    </row>
    <row r="153" hidden="1" spans="1:3">
      <c r="A153" s="26">
        <v>2012303</v>
      </c>
      <c r="B153" s="26" t="s">
        <v>808</v>
      </c>
      <c r="C153" s="69">
        <v>0</v>
      </c>
    </row>
    <row r="154" hidden="1" spans="1:3">
      <c r="A154" s="26">
        <v>2012304</v>
      </c>
      <c r="B154" s="26" t="s">
        <v>897</v>
      </c>
      <c r="C154" s="69">
        <v>0</v>
      </c>
    </row>
    <row r="155" hidden="1" spans="1:3">
      <c r="A155" s="26">
        <v>2012350</v>
      </c>
      <c r="B155" s="26" t="s">
        <v>815</v>
      </c>
      <c r="C155" s="69">
        <v>0</v>
      </c>
    </row>
    <row r="156" hidden="1" spans="1:3">
      <c r="A156" s="26">
        <v>2012399</v>
      </c>
      <c r="B156" s="26" t="s">
        <v>898</v>
      </c>
      <c r="C156" s="69">
        <v>0</v>
      </c>
    </row>
    <row r="157" hidden="1" spans="1:3">
      <c r="A157" s="26">
        <v>20125</v>
      </c>
      <c r="B157" s="117" t="s">
        <v>899</v>
      </c>
      <c r="C157" s="28">
        <f>SUM(C158:C164)</f>
        <v>0</v>
      </c>
    </row>
    <row r="158" hidden="1" spans="1:3">
      <c r="A158" s="26">
        <v>2012501</v>
      </c>
      <c r="B158" s="26" t="s">
        <v>806</v>
      </c>
      <c r="C158" s="69">
        <v>0</v>
      </c>
    </row>
    <row r="159" hidden="1" spans="1:3">
      <c r="A159" s="26">
        <v>2012502</v>
      </c>
      <c r="B159" s="26" t="s">
        <v>807</v>
      </c>
      <c r="C159" s="69">
        <v>0</v>
      </c>
    </row>
    <row r="160" hidden="1" spans="1:3">
      <c r="A160" s="26">
        <v>2012503</v>
      </c>
      <c r="B160" s="26" t="s">
        <v>808</v>
      </c>
      <c r="C160" s="69">
        <v>0</v>
      </c>
    </row>
    <row r="161" hidden="1" spans="1:3">
      <c r="A161" s="26">
        <v>2012504</v>
      </c>
      <c r="B161" s="26" t="s">
        <v>900</v>
      </c>
      <c r="C161" s="69">
        <v>0</v>
      </c>
    </row>
    <row r="162" hidden="1" spans="1:3">
      <c r="A162" s="26">
        <v>2012505</v>
      </c>
      <c r="B162" s="26" t="s">
        <v>901</v>
      </c>
      <c r="C162" s="69">
        <v>0</v>
      </c>
    </row>
    <row r="163" hidden="1" spans="1:3">
      <c r="A163" s="26">
        <v>2012550</v>
      </c>
      <c r="B163" s="26" t="s">
        <v>815</v>
      </c>
      <c r="C163" s="69">
        <v>0</v>
      </c>
    </row>
    <row r="164" hidden="1" spans="1:3">
      <c r="A164" s="26">
        <v>2012599</v>
      </c>
      <c r="B164" s="26" t="s">
        <v>902</v>
      </c>
      <c r="C164" s="69">
        <v>0</v>
      </c>
    </row>
    <row r="165" hidden="1" spans="1:3">
      <c r="A165" s="26">
        <v>20126</v>
      </c>
      <c r="B165" s="117" t="s">
        <v>903</v>
      </c>
      <c r="C165" s="28">
        <f>SUM(C166:C170)</f>
        <v>0</v>
      </c>
    </row>
    <row r="166" hidden="1" spans="1:3">
      <c r="A166" s="26">
        <v>2012601</v>
      </c>
      <c r="B166" s="26" t="s">
        <v>806</v>
      </c>
      <c r="C166" s="69">
        <v>0</v>
      </c>
    </row>
    <row r="167" hidden="1" spans="1:3">
      <c r="A167" s="26">
        <v>2012602</v>
      </c>
      <c r="B167" s="26" t="s">
        <v>807</v>
      </c>
      <c r="C167" s="69">
        <v>0</v>
      </c>
    </row>
    <row r="168" hidden="1" spans="1:3">
      <c r="A168" s="26">
        <v>2012603</v>
      </c>
      <c r="B168" s="26" t="s">
        <v>808</v>
      </c>
      <c r="C168" s="69">
        <v>0</v>
      </c>
    </row>
    <row r="169" hidden="1" spans="1:3">
      <c r="A169" s="26">
        <v>2012604</v>
      </c>
      <c r="B169" s="26" t="s">
        <v>904</v>
      </c>
      <c r="C169" s="69">
        <v>0</v>
      </c>
    </row>
    <row r="170" hidden="1" spans="1:3">
      <c r="A170" s="26">
        <v>2012699</v>
      </c>
      <c r="B170" s="26" t="s">
        <v>905</v>
      </c>
      <c r="C170" s="69">
        <v>0</v>
      </c>
    </row>
    <row r="171" hidden="1" spans="1:3">
      <c r="A171" s="26">
        <v>20128</v>
      </c>
      <c r="B171" s="117" t="s">
        <v>906</v>
      </c>
      <c r="C171" s="28">
        <f>SUM(C172:C177)</f>
        <v>0</v>
      </c>
    </row>
    <row r="172" hidden="1" spans="1:3">
      <c r="A172" s="26">
        <v>2012801</v>
      </c>
      <c r="B172" s="26" t="s">
        <v>806</v>
      </c>
      <c r="C172" s="69">
        <v>0</v>
      </c>
    </row>
    <row r="173" hidden="1" spans="1:3">
      <c r="A173" s="26">
        <v>2012802</v>
      </c>
      <c r="B173" s="26" t="s">
        <v>807</v>
      </c>
      <c r="C173" s="69">
        <v>0</v>
      </c>
    </row>
    <row r="174" hidden="1" spans="1:3">
      <c r="A174" s="26">
        <v>2012803</v>
      </c>
      <c r="B174" s="26" t="s">
        <v>808</v>
      </c>
      <c r="C174" s="69">
        <v>0</v>
      </c>
    </row>
    <row r="175" hidden="1" spans="1:3">
      <c r="A175" s="26">
        <v>2012804</v>
      </c>
      <c r="B175" s="26" t="s">
        <v>820</v>
      </c>
      <c r="C175" s="69">
        <v>0</v>
      </c>
    </row>
    <row r="176" hidden="1" spans="1:3">
      <c r="A176" s="26">
        <v>2012850</v>
      </c>
      <c r="B176" s="26" t="s">
        <v>815</v>
      </c>
      <c r="C176" s="69">
        <v>0</v>
      </c>
    </row>
    <row r="177" hidden="1" spans="1:3">
      <c r="A177" s="26">
        <v>2012899</v>
      </c>
      <c r="B177" s="26" t="s">
        <v>907</v>
      </c>
      <c r="C177" s="69">
        <v>0</v>
      </c>
    </row>
    <row r="178" hidden="1" spans="1:3">
      <c r="A178" s="26">
        <v>20129</v>
      </c>
      <c r="B178" s="117" t="s">
        <v>908</v>
      </c>
      <c r="C178" s="28">
        <f>SUM(C179:C184)</f>
        <v>0</v>
      </c>
    </row>
    <row r="179" hidden="1" spans="1:3">
      <c r="A179" s="26">
        <v>2012901</v>
      </c>
      <c r="B179" s="26" t="s">
        <v>806</v>
      </c>
      <c r="C179" s="69">
        <v>0</v>
      </c>
    </row>
    <row r="180" hidden="1" spans="1:3">
      <c r="A180" s="26">
        <v>2012902</v>
      </c>
      <c r="B180" s="26" t="s">
        <v>807</v>
      </c>
      <c r="C180" s="69">
        <v>0</v>
      </c>
    </row>
    <row r="181" hidden="1" spans="1:3">
      <c r="A181" s="26">
        <v>2012903</v>
      </c>
      <c r="B181" s="26" t="s">
        <v>808</v>
      </c>
      <c r="C181" s="69">
        <v>0</v>
      </c>
    </row>
    <row r="182" hidden="1" spans="1:3">
      <c r="A182" s="26">
        <v>2012906</v>
      </c>
      <c r="B182" s="26" t="s">
        <v>909</v>
      </c>
      <c r="C182" s="69">
        <v>0</v>
      </c>
    </row>
    <row r="183" hidden="1" spans="1:3">
      <c r="A183" s="26">
        <v>2012950</v>
      </c>
      <c r="B183" s="26" t="s">
        <v>815</v>
      </c>
      <c r="C183" s="69">
        <v>0</v>
      </c>
    </row>
    <row r="184" hidden="1" spans="1:3">
      <c r="A184" s="26">
        <v>2012999</v>
      </c>
      <c r="B184" s="26" t="s">
        <v>910</v>
      </c>
      <c r="C184" s="69">
        <v>0</v>
      </c>
    </row>
    <row r="185" hidden="1" spans="1:3">
      <c r="A185" s="26">
        <v>20131</v>
      </c>
      <c r="B185" s="117" t="s">
        <v>911</v>
      </c>
      <c r="C185" s="28">
        <f>SUM(C186:C191)</f>
        <v>0</v>
      </c>
    </row>
    <row r="186" hidden="1" spans="1:3">
      <c r="A186" s="26">
        <v>2013101</v>
      </c>
      <c r="B186" s="26" t="s">
        <v>806</v>
      </c>
      <c r="C186" s="69">
        <v>0</v>
      </c>
    </row>
    <row r="187" hidden="1" spans="1:3">
      <c r="A187" s="26">
        <v>2013102</v>
      </c>
      <c r="B187" s="26" t="s">
        <v>807</v>
      </c>
      <c r="C187" s="69">
        <v>0</v>
      </c>
    </row>
    <row r="188" hidden="1" spans="1:3">
      <c r="A188" s="26">
        <v>2013103</v>
      </c>
      <c r="B188" s="26" t="s">
        <v>808</v>
      </c>
      <c r="C188" s="69">
        <v>0</v>
      </c>
    </row>
    <row r="189" hidden="1" spans="1:3">
      <c r="A189" s="26">
        <v>2013105</v>
      </c>
      <c r="B189" s="26" t="s">
        <v>912</v>
      </c>
      <c r="C189" s="69">
        <v>0</v>
      </c>
    </row>
    <row r="190" hidden="1" spans="1:3">
      <c r="A190" s="26">
        <v>2013150</v>
      </c>
      <c r="B190" s="26" t="s">
        <v>815</v>
      </c>
      <c r="C190" s="69">
        <v>0</v>
      </c>
    </row>
    <row r="191" hidden="1" spans="1:3">
      <c r="A191" s="26">
        <v>2013199</v>
      </c>
      <c r="B191" s="26" t="s">
        <v>913</v>
      </c>
      <c r="C191" s="69">
        <v>0</v>
      </c>
    </row>
    <row r="192" hidden="1" spans="1:3">
      <c r="A192" s="26">
        <v>20132</v>
      </c>
      <c r="B192" s="117" t="s">
        <v>914</v>
      </c>
      <c r="C192" s="28">
        <f>SUM(C193:C198)</f>
        <v>0</v>
      </c>
    </row>
    <row r="193" hidden="1" spans="1:3">
      <c r="A193" s="26">
        <v>2013201</v>
      </c>
      <c r="B193" s="26" t="s">
        <v>806</v>
      </c>
      <c r="C193" s="69">
        <v>0</v>
      </c>
    </row>
    <row r="194" hidden="1" spans="1:3">
      <c r="A194" s="26">
        <v>2013202</v>
      </c>
      <c r="B194" s="26" t="s">
        <v>807</v>
      </c>
      <c r="C194" s="69">
        <v>0</v>
      </c>
    </row>
    <row r="195" hidden="1" spans="1:3">
      <c r="A195" s="26">
        <v>2013203</v>
      </c>
      <c r="B195" s="26" t="s">
        <v>808</v>
      </c>
      <c r="C195" s="69">
        <v>0</v>
      </c>
    </row>
    <row r="196" hidden="1" spans="1:3">
      <c r="A196" s="26">
        <v>2013204</v>
      </c>
      <c r="B196" s="26" t="s">
        <v>915</v>
      </c>
      <c r="C196" s="69">
        <v>0</v>
      </c>
    </row>
    <row r="197" hidden="1" spans="1:3">
      <c r="A197" s="26">
        <v>2013250</v>
      </c>
      <c r="B197" s="26" t="s">
        <v>815</v>
      </c>
      <c r="C197" s="69">
        <v>0</v>
      </c>
    </row>
    <row r="198" hidden="1" spans="1:3">
      <c r="A198" s="26">
        <v>2013299</v>
      </c>
      <c r="B198" s="26" t="s">
        <v>916</v>
      </c>
      <c r="C198" s="69">
        <v>0</v>
      </c>
    </row>
    <row r="199" hidden="1" spans="1:3">
      <c r="A199" s="26">
        <v>20133</v>
      </c>
      <c r="B199" s="117" t="s">
        <v>917</v>
      </c>
      <c r="C199" s="28">
        <f>SUM(C200:C205)</f>
        <v>0</v>
      </c>
    </row>
    <row r="200" hidden="1" spans="1:3">
      <c r="A200" s="26">
        <v>2013301</v>
      </c>
      <c r="B200" s="26" t="s">
        <v>806</v>
      </c>
      <c r="C200" s="69">
        <v>0</v>
      </c>
    </row>
    <row r="201" hidden="1" spans="1:3">
      <c r="A201" s="26">
        <v>2013302</v>
      </c>
      <c r="B201" s="26" t="s">
        <v>807</v>
      </c>
      <c r="C201" s="69">
        <v>0</v>
      </c>
    </row>
    <row r="202" hidden="1" spans="1:3">
      <c r="A202" s="26">
        <v>2013303</v>
      </c>
      <c r="B202" s="26" t="s">
        <v>808</v>
      </c>
      <c r="C202" s="69">
        <v>0</v>
      </c>
    </row>
    <row r="203" hidden="1" spans="1:3">
      <c r="A203" s="26">
        <v>2013304</v>
      </c>
      <c r="B203" s="26" t="s">
        <v>918</v>
      </c>
      <c r="C203" s="69">
        <v>0</v>
      </c>
    </row>
    <row r="204" hidden="1" spans="1:3">
      <c r="A204" s="26">
        <v>2013350</v>
      </c>
      <c r="B204" s="26" t="s">
        <v>815</v>
      </c>
      <c r="C204" s="69">
        <v>0</v>
      </c>
    </row>
    <row r="205" hidden="1" spans="1:3">
      <c r="A205" s="26">
        <v>2013399</v>
      </c>
      <c r="B205" s="26" t="s">
        <v>919</v>
      </c>
      <c r="C205" s="69">
        <v>0</v>
      </c>
    </row>
    <row r="206" hidden="1" spans="1:3">
      <c r="A206" s="26">
        <v>20134</v>
      </c>
      <c r="B206" s="117" t="s">
        <v>920</v>
      </c>
      <c r="C206" s="28">
        <f>SUM(C207:C213)</f>
        <v>0</v>
      </c>
    </row>
    <row r="207" hidden="1" spans="1:3">
      <c r="A207" s="26">
        <v>2013401</v>
      </c>
      <c r="B207" s="26" t="s">
        <v>806</v>
      </c>
      <c r="C207" s="69">
        <v>0</v>
      </c>
    </row>
    <row r="208" hidden="1" spans="1:3">
      <c r="A208" s="26">
        <v>2013402</v>
      </c>
      <c r="B208" s="26" t="s">
        <v>807</v>
      </c>
      <c r="C208" s="69">
        <v>0</v>
      </c>
    </row>
    <row r="209" hidden="1" spans="1:3">
      <c r="A209" s="26">
        <v>2013403</v>
      </c>
      <c r="B209" s="26" t="s">
        <v>808</v>
      </c>
      <c r="C209" s="69">
        <v>0</v>
      </c>
    </row>
    <row r="210" hidden="1" spans="1:3">
      <c r="A210" s="26">
        <v>2013404</v>
      </c>
      <c r="B210" s="26" t="s">
        <v>921</v>
      </c>
      <c r="C210" s="69">
        <v>0</v>
      </c>
    </row>
    <row r="211" hidden="1" spans="1:3">
      <c r="A211" s="26">
        <v>2013405</v>
      </c>
      <c r="B211" s="26" t="s">
        <v>922</v>
      </c>
      <c r="C211" s="69">
        <v>0</v>
      </c>
    </row>
    <row r="212" hidden="1" spans="1:3">
      <c r="A212" s="26">
        <v>2013450</v>
      </c>
      <c r="B212" s="26" t="s">
        <v>815</v>
      </c>
      <c r="C212" s="69">
        <v>0</v>
      </c>
    </row>
    <row r="213" hidden="1" spans="1:3">
      <c r="A213" s="26">
        <v>2013499</v>
      </c>
      <c r="B213" s="26" t="s">
        <v>923</v>
      </c>
      <c r="C213" s="69">
        <v>0</v>
      </c>
    </row>
    <row r="214" hidden="1" spans="1:3">
      <c r="A214" s="26">
        <v>20135</v>
      </c>
      <c r="B214" s="117" t="s">
        <v>924</v>
      </c>
      <c r="C214" s="28">
        <f>SUM(C215:C219)</f>
        <v>0</v>
      </c>
    </row>
    <row r="215" hidden="1" spans="1:3">
      <c r="A215" s="26">
        <v>2013501</v>
      </c>
      <c r="B215" s="26" t="s">
        <v>806</v>
      </c>
      <c r="C215" s="69">
        <v>0</v>
      </c>
    </row>
    <row r="216" hidden="1" spans="1:3">
      <c r="A216" s="26">
        <v>2013502</v>
      </c>
      <c r="B216" s="26" t="s">
        <v>807</v>
      </c>
      <c r="C216" s="69">
        <v>0</v>
      </c>
    </row>
    <row r="217" hidden="1" spans="1:3">
      <c r="A217" s="26">
        <v>2013503</v>
      </c>
      <c r="B217" s="26" t="s">
        <v>808</v>
      </c>
      <c r="C217" s="69">
        <v>0</v>
      </c>
    </row>
    <row r="218" hidden="1" spans="1:3">
      <c r="A218" s="26">
        <v>2013550</v>
      </c>
      <c r="B218" s="26" t="s">
        <v>815</v>
      </c>
      <c r="C218" s="69">
        <v>0</v>
      </c>
    </row>
    <row r="219" hidden="1" spans="1:3">
      <c r="A219" s="26">
        <v>2013599</v>
      </c>
      <c r="B219" s="26" t="s">
        <v>925</v>
      </c>
      <c r="C219" s="69">
        <v>0</v>
      </c>
    </row>
    <row r="220" hidden="1" spans="1:3">
      <c r="A220" s="26">
        <v>20136</v>
      </c>
      <c r="B220" s="117" t="s">
        <v>926</v>
      </c>
      <c r="C220" s="28">
        <f>SUM(C221:C225)</f>
        <v>0</v>
      </c>
    </row>
    <row r="221" hidden="1" spans="1:3">
      <c r="A221" s="26">
        <v>2013601</v>
      </c>
      <c r="B221" s="26" t="s">
        <v>806</v>
      </c>
      <c r="C221" s="69">
        <v>0</v>
      </c>
    </row>
    <row r="222" hidden="1" spans="1:3">
      <c r="A222" s="26">
        <v>2013602</v>
      </c>
      <c r="B222" s="26" t="s">
        <v>807</v>
      </c>
      <c r="C222" s="69">
        <v>0</v>
      </c>
    </row>
    <row r="223" hidden="1" spans="1:3">
      <c r="A223" s="26">
        <v>2013603</v>
      </c>
      <c r="B223" s="26" t="s">
        <v>808</v>
      </c>
      <c r="C223" s="69">
        <v>0</v>
      </c>
    </row>
    <row r="224" hidden="1" spans="1:3">
      <c r="A224" s="26">
        <v>2013650</v>
      </c>
      <c r="B224" s="26" t="s">
        <v>815</v>
      </c>
      <c r="C224" s="69">
        <v>0</v>
      </c>
    </row>
    <row r="225" hidden="1" spans="1:3">
      <c r="A225" s="26">
        <v>2013699</v>
      </c>
      <c r="B225" s="26" t="s">
        <v>927</v>
      </c>
      <c r="C225" s="69">
        <v>0</v>
      </c>
    </row>
    <row r="226" hidden="1" spans="1:3">
      <c r="A226" s="26">
        <v>20137</v>
      </c>
      <c r="B226" s="117" t="s">
        <v>928</v>
      </c>
      <c r="C226" s="28">
        <f>SUM(C227:C232)</f>
        <v>0</v>
      </c>
    </row>
    <row r="227" hidden="1" spans="1:3">
      <c r="A227" s="26">
        <v>2013701</v>
      </c>
      <c r="B227" s="26" t="s">
        <v>806</v>
      </c>
      <c r="C227" s="69">
        <v>0</v>
      </c>
    </row>
    <row r="228" hidden="1" spans="1:3">
      <c r="A228" s="26">
        <v>2013702</v>
      </c>
      <c r="B228" s="26" t="s">
        <v>807</v>
      </c>
      <c r="C228" s="69">
        <v>0</v>
      </c>
    </row>
    <row r="229" hidden="1" spans="1:3">
      <c r="A229" s="26">
        <v>2013703</v>
      </c>
      <c r="B229" s="26" t="s">
        <v>808</v>
      </c>
      <c r="C229" s="69">
        <v>0</v>
      </c>
    </row>
    <row r="230" hidden="1" spans="1:3">
      <c r="A230" s="26">
        <v>2013704</v>
      </c>
      <c r="B230" s="26" t="s">
        <v>929</v>
      </c>
      <c r="C230" s="69">
        <v>0</v>
      </c>
    </row>
    <row r="231" hidden="1" spans="1:3">
      <c r="A231" s="26">
        <v>2013750</v>
      </c>
      <c r="B231" s="26" t="s">
        <v>815</v>
      </c>
      <c r="C231" s="69">
        <v>0</v>
      </c>
    </row>
    <row r="232" hidden="1" spans="1:3">
      <c r="A232" s="26">
        <v>2013799</v>
      </c>
      <c r="B232" s="26" t="s">
        <v>930</v>
      </c>
      <c r="C232" s="69">
        <v>0</v>
      </c>
    </row>
    <row r="233" hidden="1" spans="1:3">
      <c r="A233" s="26">
        <v>20138</v>
      </c>
      <c r="B233" s="117" t="s">
        <v>931</v>
      </c>
      <c r="C233" s="28">
        <f>SUM(C234:C247)</f>
        <v>0</v>
      </c>
    </row>
    <row r="234" hidden="1" spans="1:3">
      <c r="A234" s="26">
        <v>2013801</v>
      </c>
      <c r="B234" s="26" t="s">
        <v>806</v>
      </c>
      <c r="C234" s="69">
        <v>0</v>
      </c>
    </row>
    <row r="235" hidden="1" spans="1:3">
      <c r="A235" s="26">
        <v>2013802</v>
      </c>
      <c r="B235" s="26" t="s">
        <v>807</v>
      </c>
      <c r="C235" s="69">
        <v>0</v>
      </c>
    </row>
    <row r="236" hidden="1" spans="1:3">
      <c r="A236" s="26">
        <v>2013803</v>
      </c>
      <c r="B236" s="26" t="s">
        <v>808</v>
      </c>
      <c r="C236" s="69">
        <v>0</v>
      </c>
    </row>
    <row r="237" hidden="1" spans="1:3">
      <c r="A237" s="26">
        <v>2013804</v>
      </c>
      <c r="B237" s="26" t="s">
        <v>932</v>
      </c>
      <c r="C237" s="69">
        <v>0</v>
      </c>
    </row>
    <row r="238" hidden="1" spans="1:3">
      <c r="A238" s="26">
        <v>2013805</v>
      </c>
      <c r="B238" s="26" t="s">
        <v>933</v>
      </c>
      <c r="C238" s="69">
        <v>0</v>
      </c>
    </row>
    <row r="239" hidden="1" spans="1:3">
      <c r="A239" s="26">
        <v>2013808</v>
      </c>
      <c r="B239" s="26" t="s">
        <v>847</v>
      </c>
      <c r="C239" s="69">
        <v>0</v>
      </c>
    </row>
    <row r="240" hidden="1" spans="1:3">
      <c r="A240" s="26">
        <v>2013810</v>
      </c>
      <c r="B240" s="26" t="s">
        <v>934</v>
      </c>
      <c r="C240" s="69">
        <v>0</v>
      </c>
    </row>
    <row r="241" hidden="1" spans="1:3">
      <c r="A241" s="26">
        <v>2013812</v>
      </c>
      <c r="B241" s="26" t="s">
        <v>935</v>
      </c>
      <c r="C241" s="69">
        <v>0</v>
      </c>
    </row>
    <row r="242" hidden="1" spans="1:3">
      <c r="A242" s="26">
        <v>2013813</v>
      </c>
      <c r="B242" s="26" t="s">
        <v>936</v>
      </c>
      <c r="C242" s="69">
        <v>0</v>
      </c>
    </row>
    <row r="243" hidden="1" spans="1:3">
      <c r="A243" s="26">
        <v>2013814</v>
      </c>
      <c r="B243" s="26" t="s">
        <v>937</v>
      </c>
      <c r="C243" s="69">
        <v>0</v>
      </c>
    </row>
    <row r="244" hidden="1" spans="1:3">
      <c r="A244" s="26">
        <v>2013815</v>
      </c>
      <c r="B244" s="26" t="s">
        <v>938</v>
      </c>
      <c r="C244" s="69">
        <v>0</v>
      </c>
    </row>
    <row r="245" hidden="1" spans="1:3">
      <c r="A245" s="26">
        <v>2013816</v>
      </c>
      <c r="B245" s="26" t="s">
        <v>939</v>
      </c>
      <c r="C245" s="69">
        <v>0</v>
      </c>
    </row>
    <row r="246" hidden="1" spans="1:3">
      <c r="A246" s="26">
        <v>2013850</v>
      </c>
      <c r="B246" s="26" t="s">
        <v>815</v>
      </c>
      <c r="C246" s="69">
        <v>0</v>
      </c>
    </row>
    <row r="247" hidden="1" spans="1:3">
      <c r="A247" s="26">
        <v>2013899</v>
      </c>
      <c r="B247" s="26" t="s">
        <v>940</v>
      </c>
      <c r="C247" s="69">
        <v>0</v>
      </c>
    </row>
    <row r="248" hidden="1" spans="1:3">
      <c r="A248" s="26">
        <v>20199</v>
      </c>
      <c r="B248" s="117" t="s">
        <v>941</v>
      </c>
      <c r="C248" s="28">
        <f>SUM(C249:C250)</f>
        <v>0</v>
      </c>
    </row>
    <row r="249" hidden="1" spans="1:3">
      <c r="A249" s="26">
        <v>2019901</v>
      </c>
      <c r="B249" s="26" t="s">
        <v>942</v>
      </c>
      <c r="C249" s="69">
        <v>0</v>
      </c>
    </row>
    <row r="250" hidden="1" spans="1:3">
      <c r="A250" s="26">
        <v>2019999</v>
      </c>
      <c r="B250" s="26" t="s">
        <v>943</v>
      </c>
      <c r="C250" s="69">
        <v>0</v>
      </c>
    </row>
    <row r="251" hidden="1" spans="1:3">
      <c r="A251" s="26">
        <v>202</v>
      </c>
      <c r="B251" s="117" t="s">
        <v>944</v>
      </c>
      <c r="C251" s="28">
        <f>SUM(C252,C259,C262,C265,C271,C276,C278,C283,C289)</f>
        <v>0</v>
      </c>
    </row>
    <row r="252" hidden="1" spans="1:3">
      <c r="A252" s="26">
        <v>20201</v>
      </c>
      <c r="B252" s="117" t="s">
        <v>945</v>
      </c>
      <c r="C252" s="28">
        <f>SUM(C253:C258)</f>
        <v>0</v>
      </c>
    </row>
    <row r="253" hidden="1" spans="1:3">
      <c r="A253" s="26">
        <v>2020101</v>
      </c>
      <c r="B253" s="26" t="s">
        <v>806</v>
      </c>
      <c r="C253" s="69">
        <v>0</v>
      </c>
    </row>
    <row r="254" hidden="1" spans="1:3">
      <c r="A254" s="26">
        <v>2020102</v>
      </c>
      <c r="B254" s="26" t="s">
        <v>807</v>
      </c>
      <c r="C254" s="69">
        <v>0</v>
      </c>
    </row>
    <row r="255" hidden="1" spans="1:3">
      <c r="A255" s="26">
        <v>2020103</v>
      </c>
      <c r="B255" s="26" t="s">
        <v>808</v>
      </c>
      <c r="C255" s="69">
        <v>0</v>
      </c>
    </row>
    <row r="256" hidden="1" spans="1:3">
      <c r="A256" s="26">
        <v>2020104</v>
      </c>
      <c r="B256" s="26" t="s">
        <v>912</v>
      </c>
      <c r="C256" s="69">
        <v>0</v>
      </c>
    </row>
    <row r="257" hidden="1" spans="1:3">
      <c r="A257" s="26">
        <v>2020150</v>
      </c>
      <c r="B257" s="26" t="s">
        <v>815</v>
      </c>
      <c r="C257" s="69">
        <v>0</v>
      </c>
    </row>
    <row r="258" hidden="1" spans="1:3">
      <c r="A258" s="26">
        <v>2020199</v>
      </c>
      <c r="B258" s="26" t="s">
        <v>946</v>
      </c>
      <c r="C258" s="69">
        <v>0</v>
      </c>
    </row>
    <row r="259" hidden="1" spans="1:3">
      <c r="A259" s="26">
        <v>20202</v>
      </c>
      <c r="B259" s="117" t="s">
        <v>947</v>
      </c>
      <c r="C259" s="28">
        <f>SUM(C260:C261)</f>
        <v>0</v>
      </c>
    </row>
    <row r="260" hidden="1" spans="1:3">
      <c r="A260" s="26">
        <v>2020201</v>
      </c>
      <c r="B260" s="26" t="s">
        <v>948</v>
      </c>
      <c r="C260" s="69">
        <v>0</v>
      </c>
    </row>
    <row r="261" hidden="1" spans="1:3">
      <c r="A261" s="26">
        <v>2020202</v>
      </c>
      <c r="B261" s="26" t="s">
        <v>949</v>
      </c>
      <c r="C261" s="69">
        <v>0</v>
      </c>
    </row>
    <row r="262" hidden="1" spans="1:3">
      <c r="A262" s="26">
        <v>20203</v>
      </c>
      <c r="B262" s="117" t="s">
        <v>950</v>
      </c>
      <c r="C262" s="28">
        <f>SUM(C263:C264)</f>
        <v>0</v>
      </c>
    </row>
    <row r="263" hidden="1" spans="1:3">
      <c r="A263" s="26">
        <v>2020304</v>
      </c>
      <c r="B263" s="26" t="s">
        <v>951</v>
      </c>
      <c r="C263" s="69">
        <v>0</v>
      </c>
    </row>
    <row r="264" hidden="1" spans="1:3">
      <c r="A264" s="26">
        <v>2020306</v>
      </c>
      <c r="B264" s="26" t="s">
        <v>952</v>
      </c>
      <c r="C264" s="69">
        <v>0</v>
      </c>
    </row>
    <row r="265" hidden="1" spans="1:3">
      <c r="A265" s="26">
        <v>20204</v>
      </c>
      <c r="B265" s="117" t="s">
        <v>953</v>
      </c>
      <c r="C265" s="28">
        <f>SUM(C266:C270)</f>
        <v>0</v>
      </c>
    </row>
    <row r="266" hidden="1" spans="1:3">
      <c r="A266" s="26">
        <v>2020401</v>
      </c>
      <c r="B266" s="26" t="s">
        <v>954</v>
      </c>
      <c r="C266" s="69">
        <v>0</v>
      </c>
    </row>
    <row r="267" hidden="1" spans="1:3">
      <c r="A267" s="26">
        <v>2020402</v>
      </c>
      <c r="B267" s="26" t="s">
        <v>955</v>
      </c>
      <c r="C267" s="69">
        <v>0</v>
      </c>
    </row>
    <row r="268" hidden="1" spans="1:3">
      <c r="A268" s="26">
        <v>2020403</v>
      </c>
      <c r="B268" s="26" t="s">
        <v>956</v>
      </c>
      <c r="C268" s="69">
        <v>0</v>
      </c>
    </row>
    <row r="269" hidden="1" spans="1:3">
      <c r="A269" s="26">
        <v>2020404</v>
      </c>
      <c r="B269" s="26" t="s">
        <v>957</v>
      </c>
      <c r="C269" s="69">
        <v>0</v>
      </c>
    </row>
    <row r="270" hidden="1" spans="1:3">
      <c r="A270" s="26">
        <v>2020499</v>
      </c>
      <c r="B270" s="26" t="s">
        <v>958</v>
      </c>
      <c r="C270" s="69">
        <v>0</v>
      </c>
    </row>
    <row r="271" hidden="1" spans="1:3">
      <c r="A271" s="26">
        <v>20205</v>
      </c>
      <c r="B271" s="117" t="s">
        <v>959</v>
      </c>
      <c r="C271" s="28">
        <f>SUM(C272:C275)</f>
        <v>0</v>
      </c>
    </row>
    <row r="272" hidden="1" spans="1:3">
      <c r="A272" s="26">
        <v>2020503</v>
      </c>
      <c r="B272" s="26" t="s">
        <v>960</v>
      </c>
      <c r="C272" s="69">
        <v>0</v>
      </c>
    </row>
    <row r="273" hidden="1" spans="1:3">
      <c r="A273" s="26">
        <v>2020504</v>
      </c>
      <c r="B273" s="26" t="s">
        <v>961</v>
      </c>
      <c r="C273" s="69">
        <v>0</v>
      </c>
    </row>
    <row r="274" hidden="1" spans="1:3">
      <c r="A274" s="26">
        <v>2020505</v>
      </c>
      <c r="B274" s="26" t="s">
        <v>962</v>
      </c>
      <c r="C274" s="69">
        <v>0</v>
      </c>
    </row>
    <row r="275" hidden="1" spans="1:3">
      <c r="A275" s="26">
        <v>2020599</v>
      </c>
      <c r="B275" s="26" t="s">
        <v>963</v>
      </c>
      <c r="C275" s="69">
        <v>0</v>
      </c>
    </row>
    <row r="276" hidden="1" spans="1:3">
      <c r="A276" s="26">
        <v>20206</v>
      </c>
      <c r="B276" s="117" t="s">
        <v>964</v>
      </c>
      <c r="C276" s="28">
        <f>C277</f>
        <v>0</v>
      </c>
    </row>
    <row r="277" hidden="1" spans="1:3">
      <c r="A277" s="26">
        <v>2020601</v>
      </c>
      <c r="B277" s="26" t="s">
        <v>965</v>
      </c>
      <c r="C277" s="69">
        <v>0</v>
      </c>
    </row>
    <row r="278" hidden="1" spans="1:3">
      <c r="A278" s="26">
        <v>20207</v>
      </c>
      <c r="B278" s="117" t="s">
        <v>966</v>
      </c>
      <c r="C278" s="28">
        <f>SUM(C279:C282)</f>
        <v>0</v>
      </c>
    </row>
    <row r="279" hidden="1" spans="1:3">
      <c r="A279" s="26">
        <v>2020701</v>
      </c>
      <c r="B279" s="26" t="s">
        <v>967</v>
      </c>
      <c r="C279" s="69">
        <v>0</v>
      </c>
    </row>
    <row r="280" hidden="1" spans="1:3">
      <c r="A280" s="26">
        <v>2020702</v>
      </c>
      <c r="B280" s="26" t="s">
        <v>968</v>
      </c>
      <c r="C280" s="69">
        <v>0</v>
      </c>
    </row>
    <row r="281" hidden="1" spans="1:3">
      <c r="A281" s="26">
        <v>2020703</v>
      </c>
      <c r="B281" s="26" t="s">
        <v>969</v>
      </c>
      <c r="C281" s="69">
        <v>0</v>
      </c>
    </row>
    <row r="282" hidden="1" spans="1:3">
      <c r="A282" s="26">
        <v>2020799</v>
      </c>
      <c r="B282" s="26" t="s">
        <v>970</v>
      </c>
      <c r="C282" s="69">
        <v>0</v>
      </c>
    </row>
    <row r="283" hidden="1" spans="1:3">
      <c r="A283" s="26">
        <v>20208</v>
      </c>
      <c r="B283" s="117" t="s">
        <v>971</v>
      </c>
      <c r="C283" s="28">
        <f>SUM(C284:C288)</f>
        <v>0</v>
      </c>
    </row>
    <row r="284" hidden="1" spans="1:3">
      <c r="A284" s="26">
        <v>2020801</v>
      </c>
      <c r="B284" s="26" t="s">
        <v>806</v>
      </c>
      <c r="C284" s="69">
        <v>0</v>
      </c>
    </row>
    <row r="285" hidden="1" spans="1:3">
      <c r="A285" s="26">
        <v>2020802</v>
      </c>
      <c r="B285" s="26" t="s">
        <v>807</v>
      </c>
      <c r="C285" s="69">
        <v>0</v>
      </c>
    </row>
    <row r="286" hidden="1" spans="1:3">
      <c r="A286" s="26">
        <v>2020803</v>
      </c>
      <c r="B286" s="26" t="s">
        <v>808</v>
      </c>
      <c r="C286" s="69">
        <v>0</v>
      </c>
    </row>
    <row r="287" hidden="1" spans="1:3">
      <c r="A287" s="26">
        <v>2020850</v>
      </c>
      <c r="B287" s="26" t="s">
        <v>815</v>
      </c>
      <c r="C287" s="69">
        <v>0</v>
      </c>
    </row>
    <row r="288" hidden="1" spans="1:3">
      <c r="A288" s="26">
        <v>2020899</v>
      </c>
      <c r="B288" s="26" t="s">
        <v>972</v>
      </c>
      <c r="C288" s="69">
        <v>0</v>
      </c>
    </row>
    <row r="289" hidden="1" spans="1:3">
      <c r="A289" s="26">
        <v>20299</v>
      </c>
      <c r="B289" s="117" t="s">
        <v>973</v>
      </c>
      <c r="C289" s="28">
        <f t="shared" ref="C289:C294" si="0">C290</f>
        <v>0</v>
      </c>
    </row>
    <row r="290" hidden="1" spans="1:3">
      <c r="A290" s="26">
        <v>2029901</v>
      </c>
      <c r="B290" s="26" t="s">
        <v>974</v>
      </c>
      <c r="C290" s="69">
        <v>0</v>
      </c>
    </row>
    <row r="291" hidden="1" spans="1:3">
      <c r="A291" s="26">
        <v>203</v>
      </c>
      <c r="B291" s="117" t="s">
        <v>975</v>
      </c>
      <c r="C291" s="28">
        <f>SUM(C292,C294,C296,C298,C308)</f>
        <v>0</v>
      </c>
    </row>
    <row r="292" hidden="1" spans="1:3">
      <c r="A292" s="26">
        <v>20301</v>
      </c>
      <c r="B292" s="117" t="s">
        <v>976</v>
      </c>
      <c r="C292" s="28">
        <f t="shared" si="0"/>
        <v>0</v>
      </c>
    </row>
    <row r="293" hidden="1" spans="1:3">
      <c r="A293" s="26">
        <v>2030101</v>
      </c>
      <c r="B293" s="26" t="s">
        <v>977</v>
      </c>
      <c r="C293" s="69">
        <v>0</v>
      </c>
    </row>
    <row r="294" hidden="1" spans="1:3">
      <c r="A294" s="26">
        <v>20304</v>
      </c>
      <c r="B294" s="117" t="s">
        <v>978</v>
      </c>
      <c r="C294" s="28">
        <f t="shared" si="0"/>
        <v>0</v>
      </c>
    </row>
    <row r="295" hidden="1" spans="1:3">
      <c r="A295" s="26">
        <v>2030401</v>
      </c>
      <c r="B295" s="26" t="s">
        <v>979</v>
      </c>
      <c r="C295" s="69">
        <v>0</v>
      </c>
    </row>
    <row r="296" hidden="1" spans="1:3">
      <c r="A296" s="26">
        <v>20305</v>
      </c>
      <c r="B296" s="117" t="s">
        <v>980</v>
      </c>
      <c r="C296" s="28">
        <f>C297</f>
        <v>0</v>
      </c>
    </row>
    <row r="297" hidden="1" spans="1:3">
      <c r="A297" s="26">
        <v>2030501</v>
      </c>
      <c r="B297" s="26" t="s">
        <v>981</v>
      </c>
      <c r="C297" s="69">
        <v>0</v>
      </c>
    </row>
    <row r="298" hidden="1" spans="1:3">
      <c r="A298" s="26">
        <v>20306</v>
      </c>
      <c r="B298" s="117" t="s">
        <v>982</v>
      </c>
      <c r="C298" s="28">
        <f>SUM(C299:C307)</f>
        <v>0</v>
      </c>
    </row>
    <row r="299" hidden="1" spans="1:3">
      <c r="A299" s="26">
        <v>2030601</v>
      </c>
      <c r="B299" s="26" t="s">
        <v>983</v>
      </c>
      <c r="C299" s="69">
        <v>0</v>
      </c>
    </row>
    <row r="300" hidden="1" spans="1:3">
      <c r="A300" s="26">
        <v>2030602</v>
      </c>
      <c r="B300" s="26" t="s">
        <v>984</v>
      </c>
      <c r="C300" s="69">
        <v>0</v>
      </c>
    </row>
    <row r="301" hidden="1" spans="1:3">
      <c r="A301" s="26">
        <v>2030603</v>
      </c>
      <c r="B301" s="26" t="s">
        <v>985</v>
      </c>
      <c r="C301" s="69">
        <v>0</v>
      </c>
    </row>
    <row r="302" hidden="1" spans="1:3">
      <c r="A302" s="26">
        <v>2030604</v>
      </c>
      <c r="B302" s="26" t="s">
        <v>986</v>
      </c>
      <c r="C302" s="69">
        <v>0</v>
      </c>
    </row>
    <row r="303" hidden="1" spans="1:3">
      <c r="A303" s="26">
        <v>2030605</v>
      </c>
      <c r="B303" s="26" t="s">
        <v>987</v>
      </c>
      <c r="C303" s="69">
        <v>0</v>
      </c>
    </row>
    <row r="304" hidden="1" spans="1:3">
      <c r="A304" s="26">
        <v>2030606</v>
      </c>
      <c r="B304" s="26" t="s">
        <v>988</v>
      </c>
      <c r="C304" s="69">
        <v>0</v>
      </c>
    </row>
    <row r="305" hidden="1" spans="1:3">
      <c r="A305" s="26">
        <v>2030607</v>
      </c>
      <c r="B305" s="26" t="s">
        <v>989</v>
      </c>
      <c r="C305" s="69">
        <v>0</v>
      </c>
    </row>
    <row r="306" hidden="1" spans="1:3">
      <c r="A306" s="26">
        <v>2030608</v>
      </c>
      <c r="B306" s="26" t="s">
        <v>990</v>
      </c>
      <c r="C306" s="69">
        <v>0</v>
      </c>
    </row>
    <row r="307" hidden="1" spans="1:3">
      <c r="A307" s="26">
        <v>2030699</v>
      </c>
      <c r="B307" s="26" t="s">
        <v>991</v>
      </c>
      <c r="C307" s="69">
        <v>0</v>
      </c>
    </row>
    <row r="308" hidden="1" spans="1:3">
      <c r="A308" s="26">
        <v>20399</v>
      </c>
      <c r="B308" s="117" t="s">
        <v>992</v>
      </c>
      <c r="C308" s="28">
        <f>C309</f>
        <v>0</v>
      </c>
    </row>
    <row r="309" hidden="1" spans="1:3">
      <c r="A309" s="26">
        <v>2039901</v>
      </c>
      <c r="B309" s="26" t="s">
        <v>993</v>
      </c>
      <c r="C309" s="69">
        <v>0</v>
      </c>
    </row>
    <row r="310" hidden="1" spans="1:3">
      <c r="A310" s="26">
        <v>204</v>
      </c>
      <c r="B310" s="117" t="s">
        <v>994</v>
      </c>
      <c r="C310" s="28">
        <f>SUM(C311,C314,C325,C332,C340,C349,C365,C375,C385,C393,C399)</f>
        <v>0</v>
      </c>
    </row>
    <row r="311" hidden="1" spans="1:3">
      <c r="A311" s="26">
        <v>20401</v>
      </c>
      <c r="B311" s="117" t="s">
        <v>995</v>
      </c>
      <c r="C311" s="28">
        <f>SUM(C312:C313)</f>
        <v>0</v>
      </c>
    </row>
    <row r="312" hidden="1" spans="1:3">
      <c r="A312" s="26">
        <v>2040101</v>
      </c>
      <c r="B312" s="26" t="s">
        <v>996</v>
      </c>
      <c r="C312" s="69">
        <v>0</v>
      </c>
    </row>
    <row r="313" hidden="1" spans="1:3">
      <c r="A313" s="26">
        <v>2040199</v>
      </c>
      <c r="B313" s="26" t="s">
        <v>997</v>
      </c>
      <c r="C313" s="69">
        <v>0</v>
      </c>
    </row>
    <row r="314" hidden="1" spans="1:3">
      <c r="A314" s="26">
        <v>20402</v>
      </c>
      <c r="B314" s="117" t="s">
        <v>998</v>
      </c>
      <c r="C314" s="28">
        <f>SUM(C315:C324)</f>
        <v>0</v>
      </c>
    </row>
    <row r="315" hidden="1" spans="1:3">
      <c r="A315" s="26">
        <v>2040201</v>
      </c>
      <c r="B315" s="26" t="s">
        <v>806</v>
      </c>
      <c r="C315" s="69">
        <v>0</v>
      </c>
    </row>
    <row r="316" hidden="1" spans="1:3">
      <c r="A316" s="26">
        <v>2040202</v>
      </c>
      <c r="B316" s="26" t="s">
        <v>807</v>
      </c>
      <c r="C316" s="69">
        <v>0</v>
      </c>
    </row>
    <row r="317" hidden="1" spans="1:3">
      <c r="A317" s="26">
        <v>2040203</v>
      </c>
      <c r="B317" s="26" t="s">
        <v>808</v>
      </c>
      <c r="C317" s="69">
        <v>0</v>
      </c>
    </row>
    <row r="318" hidden="1" spans="1:3">
      <c r="A318" s="26">
        <v>2040219</v>
      </c>
      <c r="B318" s="26" t="s">
        <v>847</v>
      </c>
      <c r="C318" s="69">
        <v>0</v>
      </c>
    </row>
    <row r="319" hidden="1" spans="1:3">
      <c r="A319" s="26">
        <v>2040220</v>
      </c>
      <c r="B319" s="26" t="s">
        <v>999</v>
      </c>
      <c r="C319" s="69">
        <v>0</v>
      </c>
    </row>
    <row r="320" hidden="1" spans="1:3">
      <c r="A320" s="26">
        <v>2040221</v>
      </c>
      <c r="B320" s="26" t="s">
        <v>1000</v>
      </c>
      <c r="C320" s="69">
        <v>0</v>
      </c>
    </row>
    <row r="321" hidden="1" spans="1:3">
      <c r="A321" s="26">
        <v>2040222</v>
      </c>
      <c r="B321" s="26" t="s">
        <v>1001</v>
      </c>
      <c r="C321" s="69">
        <v>0</v>
      </c>
    </row>
    <row r="322" hidden="1" spans="1:3">
      <c r="A322" s="26">
        <v>2040223</v>
      </c>
      <c r="B322" s="26" t="s">
        <v>1002</v>
      </c>
      <c r="C322" s="69">
        <v>0</v>
      </c>
    </row>
    <row r="323" hidden="1" spans="1:3">
      <c r="A323" s="26">
        <v>2040250</v>
      </c>
      <c r="B323" s="26" t="s">
        <v>815</v>
      </c>
      <c r="C323" s="69">
        <v>0</v>
      </c>
    </row>
    <row r="324" hidden="1" spans="1:3">
      <c r="A324" s="26">
        <v>2040299</v>
      </c>
      <c r="B324" s="26" t="s">
        <v>1003</v>
      </c>
      <c r="C324" s="69">
        <v>0</v>
      </c>
    </row>
    <row r="325" hidden="1" spans="1:3">
      <c r="A325" s="26">
        <v>20403</v>
      </c>
      <c r="B325" s="117" t="s">
        <v>1004</v>
      </c>
      <c r="C325" s="28">
        <f>SUM(C326:C331)</f>
        <v>0</v>
      </c>
    </row>
    <row r="326" hidden="1" spans="1:3">
      <c r="A326" s="26">
        <v>2040301</v>
      </c>
      <c r="B326" s="26" t="s">
        <v>806</v>
      </c>
      <c r="C326" s="69">
        <v>0</v>
      </c>
    </row>
    <row r="327" hidden="1" spans="1:3">
      <c r="A327" s="26">
        <v>2040302</v>
      </c>
      <c r="B327" s="26" t="s">
        <v>807</v>
      </c>
      <c r="C327" s="69">
        <v>0</v>
      </c>
    </row>
    <row r="328" hidden="1" spans="1:3">
      <c r="A328" s="26">
        <v>2040303</v>
      </c>
      <c r="B328" s="26" t="s">
        <v>808</v>
      </c>
      <c r="C328" s="69">
        <v>0</v>
      </c>
    </row>
    <row r="329" hidden="1" spans="1:3">
      <c r="A329" s="26">
        <v>2040304</v>
      </c>
      <c r="B329" s="26" t="s">
        <v>1005</v>
      </c>
      <c r="C329" s="69">
        <v>0</v>
      </c>
    </row>
    <row r="330" hidden="1" spans="1:3">
      <c r="A330" s="26">
        <v>2040350</v>
      </c>
      <c r="B330" s="26" t="s">
        <v>815</v>
      </c>
      <c r="C330" s="69">
        <v>0</v>
      </c>
    </row>
    <row r="331" hidden="1" spans="1:3">
      <c r="A331" s="26">
        <v>2040399</v>
      </c>
      <c r="B331" s="26" t="s">
        <v>1006</v>
      </c>
      <c r="C331" s="69">
        <v>0</v>
      </c>
    </row>
    <row r="332" hidden="1" spans="1:3">
      <c r="A332" s="26">
        <v>20404</v>
      </c>
      <c r="B332" s="117" t="s">
        <v>1007</v>
      </c>
      <c r="C332" s="28">
        <f>SUM(C333:C339)</f>
        <v>0</v>
      </c>
    </row>
    <row r="333" hidden="1" spans="1:3">
      <c r="A333" s="26">
        <v>2040401</v>
      </c>
      <c r="B333" s="26" t="s">
        <v>806</v>
      </c>
      <c r="C333" s="69">
        <v>0</v>
      </c>
    </row>
    <row r="334" hidden="1" spans="1:3">
      <c r="A334" s="26">
        <v>2040402</v>
      </c>
      <c r="B334" s="26" t="s">
        <v>807</v>
      </c>
      <c r="C334" s="69">
        <v>0</v>
      </c>
    </row>
    <row r="335" hidden="1" spans="1:3">
      <c r="A335" s="26">
        <v>2040403</v>
      </c>
      <c r="B335" s="26" t="s">
        <v>808</v>
      </c>
      <c r="C335" s="69">
        <v>0</v>
      </c>
    </row>
    <row r="336" hidden="1" spans="1:3">
      <c r="A336" s="26">
        <v>2040409</v>
      </c>
      <c r="B336" s="26" t="s">
        <v>1008</v>
      </c>
      <c r="C336" s="69">
        <v>0</v>
      </c>
    </row>
    <row r="337" hidden="1" spans="1:3">
      <c r="A337" s="26">
        <v>2040410</v>
      </c>
      <c r="B337" s="26" t="s">
        <v>1009</v>
      </c>
      <c r="C337" s="69">
        <v>0</v>
      </c>
    </row>
    <row r="338" hidden="1" spans="1:3">
      <c r="A338" s="26">
        <v>2040450</v>
      </c>
      <c r="B338" s="26" t="s">
        <v>815</v>
      </c>
      <c r="C338" s="69">
        <v>0</v>
      </c>
    </row>
    <row r="339" hidden="1" spans="1:3">
      <c r="A339" s="26">
        <v>2040499</v>
      </c>
      <c r="B339" s="26" t="s">
        <v>1010</v>
      </c>
      <c r="C339" s="69">
        <v>0</v>
      </c>
    </row>
    <row r="340" hidden="1" spans="1:3">
      <c r="A340" s="26">
        <v>20405</v>
      </c>
      <c r="B340" s="117" t="s">
        <v>1011</v>
      </c>
      <c r="C340" s="28">
        <f>SUM(C341:C348)</f>
        <v>0</v>
      </c>
    </row>
    <row r="341" hidden="1" spans="1:3">
      <c r="A341" s="26">
        <v>2040501</v>
      </c>
      <c r="B341" s="26" t="s">
        <v>806</v>
      </c>
      <c r="C341" s="69">
        <v>0</v>
      </c>
    </row>
    <row r="342" hidden="1" spans="1:3">
      <c r="A342" s="26">
        <v>2040502</v>
      </c>
      <c r="B342" s="26" t="s">
        <v>807</v>
      </c>
      <c r="C342" s="69">
        <v>0</v>
      </c>
    </row>
    <row r="343" hidden="1" spans="1:3">
      <c r="A343" s="26">
        <v>2040503</v>
      </c>
      <c r="B343" s="26" t="s">
        <v>808</v>
      </c>
      <c r="C343" s="69">
        <v>0</v>
      </c>
    </row>
    <row r="344" hidden="1" spans="1:3">
      <c r="A344" s="26">
        <v>2040504</v>
      </c>
      <c r="B344" s="26" t="s">
        <v>1012</v>
      </c>
      <c r="C344" s="69">
        <v>0</v>
      </c>
    </row>
    <row r="345" hidden="1" spans="1:3">
      <c r="A345" s="26">
        <v>2040505</v>
      </c>
      <c r="B345" s="26" t="s">
        <v>1013</v>
      </c>
      <c r="C345" s="69">
        <v>0</v>
      </c>
    </row>
    <row r="346" hidden="1" spans="1:3">
      <c r="A346" s="26">
        <v>2040506</v>
      </c>
      <c r="B346" s="26" t="s">
        <v>1014</v>
      </c>
      <c r="C346" s="69">
        <v>0</v>
      </c>
    </row>
    <row r="347" hidden="1" spans="1:3">
      <c r="A347" s="26">
        <v>2040550</v>
      </c>
      <c r="B347" s="26" t="s">
        <v>815</v>
      </c>
      <c r="C347" s="69">
        <v>0</v>
      </c>
    </row>
    <row r="348" hidden="1" spans="1:3">
      <c r="A348" s="26">
        <v>2040599</v>
      </c>
      <c r="B348" s="26" t="s">
        <v>1015</v>
      </c>
      <c r="C348" s="69">
        <v>0</v>
      </c>
    </row>
    <row r="349" hidden="1" spans="1:3">
      <c r="A349" s="26">
        <v>20406</v>
      </c>
      <c r="B349" s="117" t="s">
        <v>1016</v>
      </c>
      <c r="C349" s="28">
        <f>SUM(C350:C364)</f>
        <v>0</v>
      </c>
    </row>
    <row r="350" hidden="1" spans="1:3">
      <c r="A350" s="26">
        <v>2040601</v>
      </c>
      <c r="B350" s="26" t="s">
        <v>806</v>
      </c>
      <c r="C350" s="69">
        <v>0</v>
      </c>
    </row>
    <row r="351" hidden="1" spans="1:3">
      <c r="A351" s="26">
        <v>2040602</v>
      </c>
      <c r="B351" s="26" t="s">
        <v>807</v>
      </c>
      <c r="C351" s="69">
        <v>0</v>
      </c>
    </row>
    <row r="352" hidden="1" spans="1:3">
      <c r="A352" s="26">
        <v>2040603</v>
      </c>
      <c r="B352" s="26" t="s">
        <v>808</v>
      </c>
      <c r="C352" s="69">
        <v>0</v>
      </c>
    </row>
    <row r="353" hidden="1" spans="1:3">
      <c r="A353" s="26">
        <v>2040604</v>
      </c>
      <c r="B353" s="26" t="s">
        <v>1017</v>
      </c>
      <c r="C353" s="69">
        <v>0</v>
      </c>
    </row>
    <row r="354" hidden="1" spans="1:3">
      <c r="A354" s="26">
        <v>2040605</v>
      </c>
      <c r="B354" s="26" t="s">
        <v>1018</v>
      </c>
      <c r="C354" s="69">
        <v>0</v>
      </c>
    </row>
    <row r="355" hidden="1" spans="1:3">
      <c r="A355" s="26">
        <v>2040606</v>
      </c>
      <c r="B355" s="26" t="s">
        <v>1019</v>
      </c>
      <c r="C355" s="69">
        <v>0</v>
      </c>
    </row>
    <row r="356" hidden="1" spans="1:3">
      <c r="A356" s="26">
        <v>2040607</v>
      </c>
      <c r="B356" s="26" t="s">
        <v>1020</v>
      </c>
      <c r="C356" s="69">
        <v>0</v>
      </c>
    </row>
    <row r="357" hidden="1" spans="1:3">
      <c r="A357" s="26">
        <v>2040608</v>
      </c>
      <c r="B357" s="26" t="s">
        <v>1021</v>
      </c>
      <c r="C357" s="69">
        <v>0</v>
      </c>
    </row>
    <row r="358" hidden="1" spans="1:3">
      <c r="A358" s="26">
        <v>2040609</v>
      </c>
      <c r="B358" s="26" t="s">
        <v>1022</v>
      </c>
      <c r="C358" s="69">
        <v>0</v>
      </c>
    </row>
    <row r="359" hidden="1" spans="1:3">
      <c r="A359" s="26">
        <v>2040610</v>
      </c>
      <c r="B359" s="26" t="s">
        <v>1023</v>
      </c>
      <c r="C359" s="69">
        <v>0</v>
      </c>
    </row>
    <row r="360" hidden="1" spans="1:3">
      <c r="A360" s="26">
        <v>2040611</v>
      </c>
      <c r="B360" s="26" t="s">
        <v>1024</v>
      </c>
      <c r="C360" s="69">
        <v>0</v>
      </c>
    </row>
    <row r="361" hidden="1" spans="1:3">
      <c r="A361" s="26">
        <v>2040612</v>
      </c>
      <c r="B361" s="26" t="s">
        <v>1025</v>
      </c>
      <c r="C361" s="69">
        <v>0</v>
      </c>
    </row>
    <row r="362" hidden="1" spans="1:3">
      <c r="A362" s="26">
        <v>2040613</v>
      </c>
      <c r="B362" s="26" t="s">
        <v>847</v>
      </c>
      <c r="C362" s="69">
        <v>0</v>
      </c>
    </row>
    <row r="363" hidden="1" spans="1:3">
      <c r="A363" s="26">
        <v>2040650</v>
      </c>
      <c r="B363" s="26" t="s">
        <v>815</v>
      </c>
      <c r="C363" s="69">
        <v>0</v>
      </c>
    </row>
    <row r="364" hidden="1" spans="1:3">
      <c r="A364" s="26">
        <v>2040699</v>
      </c>
      <c r="B364" s="26" t="s">
        <v>1026</v>
      </c>
      <c r="C364" s="69">
        <v>0</v>
      </c>
    </row>
    <row r="365" hidden="1" spans="1:3">
      <c r="A365" s="26">
        <v>20407</v>
      </c>
      <c r="B365" s="117" t="s">
        <v>1027</v>
      </c>
      <c r="C365" s="28">
        <f>SUM(C366:C374)</f>
        <v>0</v>
      </c>
    </row>
    <row r="366" hidden="1" spans="1:3">
      <c r="A366" s="26">
        <v>2040701</v>
      </c>
      <c r="B366" s="26" t="s">
        <v>806</v>
      </c>
      <c r="C366" s="69">
        <v>0</v>
      </c>
    </row>
    <row r="367" hidden="1" spans="1:3">
      <c r="A367" s="26">
        <v>2040702</v>
      </c>
      <c r="B367" s="26" t="s">
        <v>807</v>
      </c>
      <c r="C367" s="69">
        <v>0</v>
      </c>
    </row>
    <row r="368" hidden="1" spans="1:3">
      <c r="A368" s="26">
        <v>2040703</v>
      </c>
      <c r="B368" s="26" t="s">
        <v>808</v>
      </c>
      <c r="C368" s="69">
        <v>0</v>
      </c>
    </row>
    <row r="369" hidden="1" spans="1:3">
      <c r="A369" s="26">
        <v>2040704</v>
      </c>
      <c r="B369" s="26" t="s">
        <v>1028</v>
      </c>
      <c r="C369" s="69">
        <v>0</v>
      </c>
    </row>
    <row r="370" hidden="1" spans="1:3">
      <c r="A370" s="26">
        <v>2040705</v>
      </c>
      <c r="B370" s="26" t="s">
        <v>1029</v>
      </c>
      <c r="C370" s="69">
        <v>0</v>
      </c>
    </row>
    <row r="371" hidden="1" spans="1:3">
      <c r="A371" s="26">
        <v>2040706</v>
      </c>
      <c r="B371" s="26" t="s">
        <v>1030</v>
      </c>
      <c r="C371" s="69">
        <v>0</v>
      </c>
    </row>
    <row r="372" hidden="1" spans="1:3">
      <c r="A372" s="26">
        <v>2040707</v>
      </c>
      <c r="B372" s="26" t="s">
        <v>847</v>
      </c>
      <c r="C372" s="69">
        <v>0</v>
      </c>
    </row>
    <row r="373" hidden="1" spans="1:3">
      <c r="A373" s="26">
        <v>2040750</v>
      </c>
      <c r="B373" s="26" t="s">
        <v>815</v>
      </c>
      <c r="C373" s="69">
        <v>0</v>
      </c>
    </row>
    <row r="374" hidden="1" spans="1:3">
      <c r="A374" s="26">
        <v>2040799</v>
      </c>
      <c r="B374" s="26" t="s">
        <v>1031</v>
      </c>
      <c r="C374" s="69">
        <v>0</v>
      </c>
    </row>
    <row r="375" hidden="1" spans="1:3">
      <c r="A375" s="26">
        <v>20408</v>
      </c>
      <c r="B375" s="117" t="s">
        <v>1032</v>
      </c>
      <c r="C375" s="28">
        <f>SUM(C376:C384)</f>
        <v>0</v>
      </c>
    </row>
    <row r="376" hidden="1" spans="1:3">
      <c r="A376" s="26">
        <v>2040801</v>
      </c>
      <c r="B376" s="26" t="s">
        <v>806</v>
      </c>
      <c r="C376" s="69">
        <v>0</v>
      </c>
    </row>
    <row r="377" hidden="1" spans="1:3">
      <c r="A377" s="26">
        <v>2040802</v>
      </c>
      <c r="B377" s="26" t="s">
        <v>807</v>
      </c>
      <c r="C377" s="69">
        <v>0</v>
      </c>
    </row>
    <row r="378" hidden="1" spans="1:3">
      <c r="A378" s="26">
        <v>2040803</v>
      </c>
      <c r="B378" s="26" t="s">
        <v>808</v>
      </c>
      <c r="C378" s="69">
        <v>0</v>
      </c>
    </row>
    <row r="379" hidden="1" spans="1:3">
      <c r="A379" s="26">
        <v>2040804</v>
      </c>
      <c r="B379" s="26" t="s">
        <v>1033</v>
      </c>
      <c r="C379" s="69">
        <v>0</v>
      </c>
    </row>
    <row r="380" hidden="1" spans="1:3">
      <c r="A380" s="26">
        <v>2040805</v>
      </c>
      <c r="B380" s="26" t="s">
        <v>1034</v>
      </c>
      <c r="C380" s="69">
        <v>0</v>
      </c>
    </row>
    <row r="381" hidden="1" spans="1:3">
      <c r="A381" s="26">
        <v>2040806</v>
      </c>
      <c r="B381" s="26" t="s">
        <v>1035</v>
      </c>
      <c r="C381" s="69">
        <v>0</v>
      </c>
    </row>
    <row r="382" hidden="1" spans="1:3">
      <c r="A382" s="26">
        <v>2040807</v>
      </c>
      <c r="B382" s="26" t="s">
        <v>847</v>
      </c>
      <c r="C382" s="69">
        <v>0</v>
      </c>
    </row>
    <row r="383" hidden="1" spans="1:3">
      <c r="A383" s="26">
        <v>2040850</v>
      </c>
      <c r="B383" s="26" t="s">
        <v>815</v>
      </c>
      <c r="C383" s="69">
        <v>0</v>
      </c>
    </row>
    <row r="384" hidden="1" spans="1:3">
      <c r="A384" s="26">
        <v>2040899</v>
      </c>
      <c r="B384" s="26" t="s">
        <v>1036</v>
      </c>
      <c r="C384" s="69">
        <v>0</v>
      </c>
    </row>
    <row r="385" hidden="1" spans="1:3">
      <c r="A385" s="26">
        <v>20409</v>
      </c>
      <c r="B385" s="117" t="s">
        <v>1037</v>
      </c>
      <c r="C385" s="28">
        <f>SUM(C386:C392)</f>
        <v>0</v>
      </c>
    </row>
    <row r="386" hidden="1" spans="1:3">
      <c r="A386" s="26">
        <v>2040901</v>
      </c>
      <c r="B386" s="26" t="s">
        <v>806</v>
      </c>
      <c r="C386" s="69">
        <v>0</v>
      </c>
    </row>
    <row r="387" hidden="1" spans="1:3">
      <c r="A387" s="26">
        <v>2040902</v>
      </c>
      <c r="B387" s="26" t="s">
        <v>807</v>
      </c>
      <c r="C387" s="69">
        <v>0</v>
      </c>
    </row>
    <row r="388" hidden="1" spans="1:3">
      <c r="A388" s="26">
        <v>2040903</v>
      </c>
      <c r="B388" s="26" t="s">
        <v>808</v>
      </c>
      <c r="C388" s="69">
        <v>0</v>
      </c>
    </row>
    <row r="389" hidden="1" spans="1:3">
      <c r="A389" s="26">
        <v>2040904</v>
      </c>
      <c r="B389" s="26" t="s">
        <v>1038</v>
      </c>
      <c r="C389" s="69">
        <v>0</v>
      </c>
    </row>
    <row r="390" hidden="1" spans="1:3">
      <c r="A390" s="26">
        <v>2040905</v>
      </c>
      <c r="B390" s="26" t="s">
        <v>1039</v>
      </c>
      <c r="C390" s="69">
        <v>0</v>
      </c>
    </row>
    <row r="391" hidden="1" spans="1:3">
      <c r="A391" s="26">
        <v>2040950</v>
      </c>
      <c r="B391" s="26" t="s">
        <v>815</v>
      </c>
      <c r="C391" s="69">
        <v>0</v>
      </c>
    </row>
    <row r="392" hidden="1" spans="1:3">
      <c r="A392" s="26">
        <v>2040999</v>
      </c>
      <c r="B392" s="26" t="s">
        <v>1040</v>
      </c>
      <c r="C392" s="69">
        <v>0</v>
      </c>
    </row>
    <row r="393" hidden="1" spans="1:3">
      <c r="A393" s="26">
        <v>20410</v>
      </c>
      <c r="B393" s="117" t="s">
        <v>1041</v>
      </c>
      <c r="C393" s="28">
        <f>SUM(C394:C398)</f>
        <v>0</v>
      </c>
    </row>
    <row r="394" hidden="1" spans="1:3">
      <c r="A394" s="26">
        <v>2041001</v>
      </c>
      <c r="B394" s="26" t="s">
        <v>806</v>
      </c>
      <c r="C394" s="69">
        <v>0</v>
      </c>
    </row>
    <row r="395" hidden="1" spans="1:3">
      <c r="A395" s="26">
        <v>2041002</v>
      </c>
      <c r="B395" s="26" t="s">
        <v>807</v>
      </c>
      <c r="C395" s="69">
        <v>0</v>
      </c>
    </row>
    <row r="396" hidden="1" spans="1:3">
      <c r="A396" s="26">
        <v>2041006</v>
      </c>
      <c r="B396" s="26" t="s">
        <v>847</v>
      </c>
      <c r="C396" s="69">
        <v>0</v>
      </c>
    </row>
    <row r="397" hidden="1" spans="1:3">
      <c r="A397" s="26">
        <v>2041007</v>
      </c>
      <c r="B397" s="26" t="s">
        <v>1042</v>
      </c>
      <c r="C397" s="69">
        <v>0</v>
      </c>
    </row>
    <row r="398" hidden="1" spans="1:3">
      <c r="A398" s="26">
        <v>2041099</v>
      </c>
      <c r="B398" s="26" t="s">
        <v>1043</v>
      </c>
      <c r="C398" s="69">
        <v>0</v>
      </c>
    </row>
    <row r="399" hidden="1" spans="1:3">
      <c r="A399" s="26">
        <v>20499</v>
      </c>
      <c r="B399" s="117" t="s">
        <v>1044</v>
      </c>
      <c r="C399" s="28">
        <f>C400</f>
        <v>0</v>
      </c>
    </row>
    <row r="400" hidden="1" spans="1:3">
      <c r="A400" s="26">
        <v>2049901</v>
      </c>
      <c r="B400" s="26" t="s">
        <v>1045</v>
      </c>
      <c r="C400" s="69">
        <v>0</v>
      </c>
    </row>
    <row r="401" ht="18" customHeight="1" spans="1:3">
      <c r="A401" s="26">
        <v>205</v>
      </c>
      <c r="B401" s="117" t="s">
        <v>1046</v>
      </c>
      <c r="C401" s="28">
        <f>SUM(C402,C407,C416,C422,C428,C432,C436,C440,C446,C453)</f>
        <v>6735</v>
      </c>
    </row>
    <row r="402" hidden="1" spans="1:3">
      <c r="A402" s="26">
        <v>20501</v>
      </c>
      <c r="B402" s="117" t="s">
        <v>1047</v>
      </c>
      <c r="C402" s="28">
        <f>SUM(C403:C406)</f>
        <v>0</v>
      </c>
    </row>
    <row r="403" hidden="1" spans="1:3">
      <c r="A403" s="26">
        <v>2050101</v>
      </c>
      <c r="B403" s="26" t="s">
        <v>806</v>
      </c>
      <c r="C403" s="69">
        <v>0</v>
      </c>
    </row>
    <row r="404" hidden="1" spans="1:3">
      <c r="A404" s="26">
        <v>2050102</v>
      </c>
      <c r="B404" s="26" t="s">
        <v>807</v>
      </c>
      <c r="C404" s="69">
        <v>0</v>
      </c>
    </row>
    <row r="405" hidden="1" spans="1:3">
      <c r="A405" s="26">
        <v>2050103</v>
      </c>
      <c r="B405" s="26" t="s">
        <v>808</v>
      </c>
      <c r="C405" s="69">
        <v>0</v>
      </c>
    </row>
    <row r="406" hidden="1" spans="1:3">
      <c r="A406" s="26">
        <v>2050199</v>
      </c>
      <c r="B406" s="26" t="s">
        <v>1048</v>
      </c>
      <c r="C406" s="69">
        <v>0</v>
      </c>
    </row>
    <row r="407" ht="18" customHeight="1" spans="1:3">
      <c r="A407" s="26">
        <v>20502</v>
      </c>
      <c r="B407" s="117" t="s">
        <v>1049</v>
      </c>
      <c r="C407" s="28">
        <f>SUM(C408:C415)</f>
        <v>6735</v>
      </c>
    </row>
    <row r="408" ht="18" customHeight="1" spans="1:3">
      <c r="A408" s="26">
        <v>2050201</v>
      </c>
      <c r="B408" s="26" t="s">
        <v>1050</v>
      </c>
      <c r="C408" s="69">
        <v>6735</v>
      </c>
    </row>
    <row r="409" hidden="1" spans="1:3">
      <c r="A409" s="26">
        <v>2050202</v>
      </c>
      <c r="B409" s="26" t="s">
        <v>1051</v>
      </c>
      <c r="C409" s="69">
        <v>0</v>
      </c>
    </row>
    <row r="410" hidden="1" spans="1:3">
      <c r="A410" s="26">
        <v>2050203</v>
      </c>
      <c r="B410" s="26" t="s">
        <v>1052</v>
      </c>
      <c r="C410" s="69">
        <v>0</v>
      </c>
    </row>
    <row r="411" hidden="1" spans="1:3">
      <c r="A411" s="26">
        <v>2050204</v>
      </c>
      <c r="B411" s="26" t="s">
        <v>1053</v>
      </c>
      <c r="C411" s="69">
        <v>0</v>
      </c>
    </row>
    <row r="412" hidden="1" spans="1:3">
      <c r="A412" s="26">
        <v>2050205</v>
      </c>
      <c r="B412" s="26" t="s">
        <v>1054</v>
      </c>
      <c r="C412" s="69">
        <v>0</v>
      </c>
    </row>
    <row r="413" hidden="1" spans="1:3">
      <c r="A413" s="26">
        <v>2050206</v>
      </c>
      <c r="B413" s="26" t="s">
        <v>1055</v>
      </c>
      <c r="C413" s="69">
        <v>0</v>
      </c>
    </row>
    <row r="414" hidden="1" spans="1:3">
      <c r="A414" s="26">
        <v>2050207</v>
      </c>
      <c r="B414" s="26" t="s">
        <v>1056</v>
      </c>
      <c r="C414" s="69">
        <v>0</v>
      </c>
    </row>
    <row r="415" hidden="1" spans="1:3">
      <c r="A415" s="26">
        <v>2050299</v>
      </c>
      <c r="B415" s="26" t="s">
        <v>1057</v>
      </c>
      <c r="C415" s="69">
        <v>0</v>
      </c>
    </row>
    <row r="416" hidden="1" spans="1:3">
      <c r="A416" s="26">
        <v>20503</v>
      </c>
      <c r="B416" s="117" t="s">
        <v>1058</v>
      </c>
      <c r="C416" s="28">
        <f>SUM(C417:C421)</f>
        <v>0</v>
      </c>
    </row>
    <row r="417" hidden="1" spans="1:3">
      <c r="A417" s="26">
        <v>2050301</v>
      </c>
      <c r="B417" s="26" t="s">
        <v>1059</v>
      </c>
      <c r="C417" s="69">
        <v>0</v>
      </c>
    </row>
    <row r="418" hidden="1" spans="1:3">
      <c r="A418" s="26">
        <v>2050302</v>
      </c>
      <c r="B418" s="26" t="s">
        <v>1060</v>
      </c>
      <c r="C418" s="69">
        <v>0</v>
      </c>
    </row>
    <row r="419" hidden="1" spans="1:3">
      <c r="A419" s="26">
        <v>2050303</v>
      </c>
      <c r="B419" s="26" t="s">
        <v>1061</v>
      </c>
      <c r="C419" s="69">
        <v>0</v>
      </c>
    </row>
    <row r="420" hidden="1" spans="1:3">
      <c r="A420" s="26">
        <v>2050305</v>
      </c>
      <c r="B420" s="26" t="s">
        <v>1062</v>
      </c>
      <c r="C420" s="69">
        <v>0</v>
      </c>
    </row>
    <row r="421" hidden="1" spans="1:3">
      <c r="A421" s="26">
        <v>2050399</v>
      </c>
      <c r="B421" s="26" t="s">
        <v>1063</v>
      </c>
      <c r="C421" s="69">
        <v>0</v>
      </c>
    </row>
    <row r="422" hidden="1" spans="1:3">
      <c r="A422" s="26">
        <v>20504</v>
      </c>
      <c r="B422" s="117" t="s">
        <v>1064</v>
      </c>
      <c r="C422" s="28">
        <f>SUM(C423:C427)</f>
        <v>0</v>
      </c>
    </row>
    <row r="423" hidden="1" spans="1:3">
      <c r="A423" s="26">
        <v>2050401</v>
      </c>
      <c r="B423" s="26" t="s">
        <v>1065</v>
      </c>
      <c r="C423" s="69">
        <v>0</v>
      </c>
    </row>
    <row r="424" hidden="1" spans="1:3">
      <c r="A424" s="26">
        <v>2050402</v>
      </c>
      <c r="B424" s="26" t="s">
        <v>1066</v>
      </c>
      <c r="C424" s="69">
        <v>0</v>
      </c>
    </row>
    <row r="425" hidden="1" spans="1:3">
      <c r="A425" s="26">
        <v>2050403</v>
      </c>
      <c r="B425" s="26" t="s">
        <v>1067</v>
      </c>
      <c r="C425" s="69">
        <v>0</v>
      </c>
    </row>
    <row r="426" hidden="1" spans="1:3">
      <c r="A426" s="26">
        <v>2050404</v>
      </c>
      <c r="B426" s="26" t="s">
        <v>1068</v>
      </c>
      <c r="C426" s="69">
        <v>0</v>
      </c>
    </row>
    <row r="427" hidden="1" spans="1:3">
      <c r="A427" s="26">
        <v>2050499</v>
      </c>
      <c r="B427" s="26" t="s">
        <v>1069</v>
      </c>
      <c r="C427" s="69">
        <v>0</v>
      </c>
    </row>
    <row r="428" hidden="1" spans="1:3">
      <c r="A428" s="26">
        <v>20505</v>
      </c>
      <c r="B428" s="117" t="s">
        <v>1070</v>
      </c>
      <c r="C428" s="28">
        <f>SUM(C429:C431)</f>
        <v>0</v>
      </c>
    </row>
    <row r="429" hidden="1" spans="1:3">
      <c r="A429" s="26">
        <v>2050501</v>
      </c>
      <c r="B429" s="26" t="s">
        <v>1071</v>
      </c>
      <c r="C429" s="69">
        <v>0</v>
      </c>
    </row>
    <row r="430" hidden="1" spans="1:3">
      <c r="A430" s="26">
        <v>2050502</v>
      </c>
      <c r="B430" s="26" t="s">
        <v>1072</v>
      </c>
      <c r="C430" s="69">
        <v>0</v>
      </c>
    </row>
    <row r="431" hidden="1" spans="1:3">
      <c r="A431" s="26">
        <v>2050599</v>
      </c>
      <c r="B431" s="26" t="s">
        <v>1073</v>
      </c>
      <c r="C431" s="69">
        <v>0</v>
      </c>
    </row>
    <row r="432" hidden="1" spans="1:3">
      <c r="A432" s="26">
        <v>20506</v>
      </c>
      <c r="B432" s="117" t="s">
        <v>1074</v>
      </c>
      <c r="C432" s="28">
        <f>SUM(C433:C435)</f>
        <v>0</v>
      </c>
    </row>
    <row r="433" hidden="1" spans="1:3">
      <c r="A433" s="26">
        <v>2050601</v>
      </c>
      <c r="B433" s="26" t="s">
        <v>1075</v>
      </c>
      <c r="C433" s="69">
        <v>0</v>
      </c>
    </row>
    <row r="434" hidden="1" spans="1:3">
      <c r="A434" s="26">
        <v>2050602</v>
      </c>
      <c r="B434" s="26" t="s">
        <v>1076</v>
      </c>
      <c r="C434" s="69">
        <v>0</v>
      </c>
    </row>
    <row r="435" hidden="1" spans="1:3">
      <c r="A435" s="26">
        <v>2050699</v>
      </c>
      <c r="B435" s="26" t="s">
        <v>1077</v>
      </c>
      <c r="C435" s="69">
        <v>0</v>
      </c>
    </row>
    <row r="436" hidden="1" spans="1:3">
      <c r="A436" s="26">
        <v>20507</v>
      </c>
      <c r="B436" s="117" t="s">
        <v>1078</v>
      </c>
      <c r="C436" s="28">
        <f>SUM(C437:C439)</f>
        <v>0</v>
      </c>
    </row>
    <row r="437" hidden="1" spans="1:3">
      <c r="A437" s="26">
        <v>2050701</v>
      </c>
      <c r="B437" s="26" t="s">
        <v>1079</v>
      </c>
      <c r="C437" s="69">
        <v>0</v>
      </c>
    </row>
    <row r="438" hidden="1" spans="1:3">
      <c r="A438" s="26">
        <v>2050702</v>
      </c>
      <c r="B438" s="26" t="s">
        <v>1080</v>
      </c>
      <c r="C438" s="69">
        <v>0</v>
      </c>
    </row>
    <row r="439" hidden="1" spans="1:3">
      <c r="A439" s="26">
        <v>2050799</v>
      </c>
      <c r="B439" s="26" t="s">
        <v>1081</v>
      </c>
      <c r="C439" s="69">
        <v>0</v>
      </c>
    </row>
    <row r="440" hidden="1" spans="1:3">
      <c r="A440" s="26">
        <v>20508</v>
      </c>
      <c r="B440" s="117" t="s">
        <v>1082</v>
      </c>
      <c r="C440" s="28">
        <f>SUM(C441:C445)</f>
        <v>0</v>
      </c>
    </row>
    <row r="441" hidden="1" spans="1:3">
      <c r="A441" s="26">
        <v>2050801</v>
      </c>
      <c r="B441" s="26" t="s">
        <v>1083</v>
      </c>
      <c r="C441" s="69">
        <v>0</v>
      </c>
    </row>
    <row r="442" hidden="1" spans="1:3">
      <c r="A442" s="26">
        <v>2050802</v>
      </c>
      <c r="B442" s="26" t="s">
        <v>1084</v>
      </c>
      <c r="C442" s="69">
        <v>0</v>
      </c>
    </row>
    <row r="443" hidden="1" spans="1:3">
      <c r="A443" s="26">
        <v>2050803</v>
      </c>
      <c r="B443" s="26" t="s">
        <v>1085</v>
      </c>
      <c r="C443" s="69">
        <v>0</v>
      </c>
    </row>
    <row r="444" hidden="1" spans="1:3">
      <c r="A444" s="26">
        <v>2050804</v>
      </c>
      <c r="B444" s="26" t="s">
        <v>1086</v>
      </c>
      <c r="C444" s="69">
        <v>0</v>
      </c>
    </row>
    <row r="445" hidden="1" spans="1:3">
      <c r="A445" s="26">
        <v>2050899</v>
      </c>
      <c r="B445" s="26" t="s">
        <v>1087</v>
      </c>
      <c r="C445" s="69">
        <v>0</v>
      </c>
    </row>
    <row r="446" hidden="1" spans="1:3">
      <c r="A446" s="26">
        <v>20509</v>
      </c>
      <c r="B446" s="117" t="s">
        <v>1088</v>
      </c>
      <c r="C446" s="28">
        <f>SUM(C447:C452)</f>
        <v>0</v>
      </c>
    </row>
    <row r="447" hidden="1" spans="1:3">
      <c r="A447" s="26">
        <v>2050901</v>
      </c>
      <c r="B447" s="26" t="s">
        <v>1089</v>
      </c>
      <c r="C447" s="69">
        <v>0</v>
      </c>
    </row>
    <row r="448" hidden="1" spans="1:3">
      <c r="A448" s="26">
        <v>2050902</v>
      </c>
      <c r="B448" s="26" t="s">
        <v>1090</v>
      </c>
      <c r="C448" s="69">
        <v>0</v>
      </c>
    </row>
    <row r="449" hidden="1" spans="1:3">
      <c r="A449" s="26">
        <v>2050903</v>
      </c>
      <c r="B449" s="26" t="s">
        <v>1091</v>
      </c>
      <c r="C449" s="69">
        <v>0</v>
      </c>
    </row>
    <row r="450" hidden="1" spans="1:3">
      <c r="A450" s="26">
        <v>2050904</v>
      </c>
      <c r="B450" s="26" t="s">
        <v>1092</v>
      </c>
      <c r="C450" s="69">
        <v>0</v>
      </c>
    </row>
    <row r="451" hidden="1" spans="1:3">
      <c r="A451" s="26">
        <v>2050905</v>
      </c>
      <c r="B451" s="26" t="s">
        <v>1093</v>
      </c>
      <c r="C451" s="69">
        <v>0</v>
      </c>
    </row>
    <row r="452" hidden="1" spans="1:3">
      <c r="A452" s="26">
        <v>2050999</v>
      </c>
      <c r="B452" s="26" t="s">
        <v>1094</v>
      </c>
      <c r="C452" s="69">
        <v>0</v>
      </c>
    </row>
    <row r="453" hidden="1" spans="1:3">
      <c r="A453" s="26">
        <v>20599</v>
      </c>
      <c r="B453" s="117" t="s">
        <v>1095</v>
      </c>
      <c r="C453" s="28">
        <f>C454</f>
        <v>0</v>
      </c>
    </row>
    <row r="454" hidden="1" spans="1:3">
      <c r="A454" s="26">
        <v>2059999</v>
      </c>
      <c r="B454" s="26" t="s">
        <v>1096</v>
      </c>
      <c r="C454" s="69">
        <v>0</v>
      </c>
    </row>
    <row r="455" ht="18" customHeight="1" spans="1:3">
      <c r="A455" s="26">
        <v>206</v>
      </c>
      <c r="B455" s="117" t="s">
        <v>1097</v>
      </c>
      <c r="C455" s="28">
        <f>SUM(C456,C461,C469,C475,C479,C484,C489,C496,C500,C504)</f>
        <v>110</v>
      </c>
    </row>
    <row r="456" hidden="1" spans="1:3">
      <c r="A456" s="26">
        <v>20601</v>
      </c>
      <c r="B456" s="117" t="s">
        <v>1098</v>
      </c>
      <c r="C456" s="28">
        <f>SUM(C457:C460)</f>
        <v>0</v>
      </c>
    </row>
    <row r="457" hidden="1" spans="1:3">
      <c r="A457" s="26">
        <v>2060101</v>
      </c>
      <c r="B457" s="26" t="s">
        <v>806</v>
      </c>
      <c r="C457" s="69">
        <v>0</v>
      </c>
    </row>
    <row r="458" hidden="1" spans="1:3">
      <c r="A458" s="26">
        <v>2060102</v>
      </c>
      <c r="B458" s="26" t="s">
        <v>807</v>
      </c>
      <c r="C458" s="69">
        <v>0</v>
      </c>
    </row>
    <row r="459" hidden="1" spans="1:3">
      <c r="A459" s="26">
        <v>2060103</v>
      </c>
      <c r="B459" s="26" t="s">
        <v>808</v>
      </c>
      <c r="C459" s="69">
        <v>0</v>
      </c>
    </row>
    <row r="460" hidden="1" spans="1:3">
      <c r="A460" s="26">
        <v>2060199</v>
      </c>
      <c r="B460" s="26" t="s">
        <v>1099</v>
      </c>
      <c r="C460" s="69">
        <v>0</v>
      </c>
    </row>
    <row r="461" hidden="1" spans="1:3">
      <c r="A461" s="26">
        <v>20602</v>
      </c>
      <c r="B461" s="117" t="s">
        <v>1100</v>
      </c>
      <c r="C461" s="28">
        <f>SUM(C462:C468)</f>
        <v>0</v>
      </c>
    </row>
    <row r="462" hidden="1" spans="1:3">
      <c r="A462" s="26">
        <v>2060201</v>
      </c>
      <c r="B462" s="26" t="s">
        <v>1101</v>
      </c>
      <c r="C462" s="69">
        <v>0</v>
      </c>
    </row>
    <row r="463" hidden="1" spans="1:3">
      <c r="A463" s="26">
        <v>2060203</v>
      </c>
      <c r="B463" s="26" t="s">
        <v>1102</v>
      </c>
      <c r="C463" s="69">
        <v>0</v>
      </c>
    </row>
    <row r="464" hidden="1" spans="1:3">
      <c r="A464" s="26">
        <v>2060204</v>
      </c>
      <c r="B464" s="26" t="s">
        <v>1103</v>
      </c>
      <c r="C464" s="69">
        <v>0</v>
      </c>
    </row>
    <row r="465" hidden="1" spans="1:3">
      <c r="A465" s="26">
        <v>2060205</v>
      </c>
      <c r="B465" s="26" t="s">
        <v>1104</v>
      </c>
      <c r="C465" s="69">
        <v>0</v>
      </c>
    </row>
    <row r="466" hidden="1" spans="1:3">
      <c r="A466" s="26">
        <v>2060206</v>
      </c>
      <c r="B466" s="26" t="s">
        <v>1105</v>
      </c>
      <c r="C466" s="69">
        <v>0</v>
      </c>
    </row>
    <row r="467" hidden="1" spans="1:3">
      <c r="A467" s="26">
        <v>2060207</v>
      </c>
      <c r="B467" s="26" t="s">
        <v>1106</v>
      </c>
      <c r="C467" s="69">
        <v>0</v>
      </c>
    </row>
    <row r="468" hidden="1" spans="1:3">
      <c r="A468" s="26">
        <v>2060299</v>
      </c>
      <c r="B468" s="26" t="s">
        <v>1107</v>
      </c>
      <c r="C468" s="69">
        <v>0</v>
      </c>
    </row>
    <row r="469" ht="18" customHeight="1" spans="1:3">
      <c r="A469" s="26">
        <v>20603</v>
      </c>
      <c r="B469" s="117" t="s">
        <v>1108</v>
      </c>
      <c r="C469" s="28">
        <f>SUM(C470:C474)</f>
        <v>20</v>
      </c>
    </row>
    <row r="470" hidden="1" spans="1:3">
      <c r="A470" s="26">
        <v>2060301</v>
      </c>
      <c r="B470" s="26" t="s">
        <v>1101</v>
      </c>
      <c r="C470" s="69">
        <v>0</v>
      </c>
    </row>
    <row r="471" ht="18" customHeight="1" spans="1:3">
      <c r="A471" s="26">
        <v>2060302</v>
      </c>
      <c r="B471" s="26" t="s">
        <v>1109</v>
      </c>
      <c r="C471" s="69">
        <v>20</v>
      </c>
    </row>
    <row r="472" hidden="1" spans="1:3">
      <c r="A472" s="26">
        <v>2060303</v>
      </c>
      <c r="B472" s="26" t="s">
        <v>1110</v>
      </c>
      <c r="C472" s="69">
        <v>0</v>
      </c>
    </row>
    <row r="473" hidden="1" spans="1:3">
      <c r="A473" s="26">
        <v>2060304</v>
      </c>
      <c r="B473" s="26" t="s">
        <v>1111</v>
      </c>
      <c r="C473" s="69">
        <v>0</v>
      </c>
    </row>
    <row r="474" hidden="1" spans="1:3">
      <c r="A474" s="26">
        <v>2060399</v>
      </c>
      <c r="B474" s="26" t="s">
        <v>1112</v>
      </c>
      <c r="C474" s="69">
        <v>0</v>
      </c>
    </row>
    <row r="475" ht="18" customHeight="1" spans="1:3">
      <c r="A475" s="26">
        <v>20604</v>
      </c>
      <c r="B475" s="117" t="s">
        <v>1113</v>
      </c>
      <c r="C475" s="28">
        <f>SUM(C476:C478)</f>
        <v>90</v>
      </c>
    </row>
    <row r="476" hidden="1" spans="1:3">
      <c r="A476" s="26">
        <v>2060401</v>
      </c>
      <c r="B476" s="26" t="s">
        <v>1101</v>
      </c>
      <c r="C476" s="69">
        <v>0</v>
      </c>
    </row>
    <row r="477" hidden="1" spans="1:3">
      <c r="A477" s="26">
        <v>2060404</v>
      </c>
      <c r="B477" s="26" t="s">
        <v>1114</v>
      </c>
      <c r="C477" s="69">
        <v>0</v>
      </c>
    </row>
    <row r="478" ht="18" customHeight="1" spans="1:3">
      <c r="A478" s="26">
        <v>2060499</v>
      </c>
      <c r="B478" s="26" t="s">
        <v>1115</v>
      </c>
      <c r="C478" s="69">
        <v>90</v>
      </c>
    </row>
    <row r="479" hidden="1" spans="1:3">
      <c r="A479" s="26">
        <v>20605</v>
      </c>
      <c r="B479" s="117" t="s">
        <v>1116</v>
      </c>
      <c r="C479" s="28">
        <f>SUM(C480:C483)</f>
        <v>0</v>
      </c>
    </row>
    <row r="480" hidden="1" spans="1:3">
      <c r="A480" s="26">
        <v>2060501</v>
      </c>
      <c r="B480" s="26" t="s">
        <v>1101</v>
      </c>
      <c r="C480" s="69">
        <v>0</v>
      </c>
    </row>
    <row r="481" hidden="1" spans="1:3">
      <c r="A481" s="26">
        <v>2060502</v>
      </c>
      <c r="B481" s="26" t="s">
        <v>1117</v>
      </c>
      <c r="C481" s="69">
        <v>0</v>
      </c>
    </row>
    <row r="482" hidden="1" spans="1:3">
      <c r="A482" s="26">
        <v>2060503</v>
      </c>
      <c r="B482" s="26" t="s">
        <v>1118</v>
      </c>
      <c r="C482" s="69">
        <v>0</v>
      </c>
    </row>
    <row r="483" hidden="1" spans="1:3">
      <c r="A483" s="26">
        <v>2060599</v>
      </c>
      <c r="B483" s="26" t="s">
        <v>1119</v>
      </c>
      <c r="C483" s="69">
        <v>0</v>
      </c>
    </row>
    <row r="484" hidden="1" spans="1:3">
      <c r="A484" s="26">
        <v>20606</v>
      </c>
      <c r="B484" s="117" t="s">
        <v>1120</v>
      </c>
      <c r="C484" s="28">
        <f>SUM(C485:C488)</f>
        <v>0</v>
      </c>
    </row>
    <row r="485" hidden="1" spans="1:3">
      <c r="A485" s="26">
        <v>2060601</v>
      </c>
      <c r="B485" s="26" t="s">
        <v>1121</v>
      </c>
      <c r="C485" s="69">
        <v>0</v>
      </c>
    </row>
    <row r="486" hidden="1" spans="1:3">
      <c r="A486" s="26">
        <v>2060602</v>
      </c>
      <c r="B486" s="26" t="s">
        <v>1122</v>
      </c>
      <c r="C486" s="69">
        <v>0</v>
      </c>
    </row>
    <row r="487" hidden="1" spans="1:3">
      <c r="A487" s="26">
        <v>2060603</v>
      </c>
      <c r="B487" s="26" t="s">
        <v>1123</v>
      </c>
      <c r="C487" s="69">
        <v>0</v>
      </c>
    </row>
    <row r="488" hidden="1" spans="1:3">
      <c r="A488" s="26">
        <v>2060699</v>
      </c>
      <c r="B488" s="26" t="s">
        <v>1124</v>
      </c>
      <c r="C488" s="69">
        <v>0</v>
      </c>
    </row>
    <row r="489" hidden="1" spans="1:3">
      <c r="A489" s="26">
        <v>20607</v>
      </c>
      <c r="B489" s="117" t="s">
        <v>1125</v>
      </c>
      <c r="C489" s="28">
        <f>SUM(C490:C495)</f>
        <v>0</v>
      </c>
    </row>
    <row r="490" hidden="1" spans="1:3">
      <c r="A490" s="26">
        <v>2060701</v>
      </c>
      <c r="B490" s="26" t="s">
        <v>1101</v>
      </c>
      <c r="C490" s="69">
        <v>0</v>
      </c>
    </row>
    <row r="491" hidden="1" spans="1:3">
      <c r="A491" s="26">
        <v>2060702</v>
      </c>
      <c r="B491" s="26" t="s">
        <v>1126</v>
      </c>
      <c r="C491" s="69">
        <v>0</v>
      </c>
    </row>
    <row r="492" hidden="1" spans="1:3">
      <c r="A492" s="26">
        <v>2060703</v>
      </c>
      <c r="B492" s="26" t="s">
        <v>1127</v>
      </c>
      <c r="C492" s="69">
        <v>0</v>
      </c>
    </row>
    <row r="493" hidden="1" spans="1:3">
      <c r="A493" s="26">
        <v>2060704</v>
      </c>
      <c r="B493" s="26" t="s">
        <v>1128</v>
      </c>
      <c r="C493" s="69">
        <v>0</v>
      </c>
    </row>
    <row r="494" hidden="1" spans="1:3">
      <c r="A494" s="26">
        <v>2060705</v>
      </c>
      <c r="B494" s="26" t="s">
        <v>1129</v>
      </c>
      <c r="C494" s="69">
        <v>0</v>
      </c>
    </row>
    <row r="495" hidden="1" spans="1:3">
      <c r="A495" s="26">
        <v>2060799</v>
      </c>
      <c r="B495" s="26" t="s">
        <v>1130</v>
      </c>
      <c r="C495" s="69">
        <v>0</v>
      </c>
    </row>
    <row r="496" hidden="1" spans="1:3">
      <c r="A496" s="26">
        <v>20608</v>
      </c>
      <c r="B496" s="117" t="s">
        <v>1131</v>
      </c>
      <c r="C496" s="28">
        <f>SUM(C497:C499)</f>
        <v>0</v>
      </c>
    </row>
    <row r="497" hidden="1" spans="1:3">
      <c r="A497" s="26">
        <v>2060801</v>
      </c>
      <c r="B497" s="26" t="s">
        <v>1132</v>
      </c>
      <c r="C497" s="69">
        <v>0</v>
      </c>
    </row>
    <row r="498" hidden="1" spans="1:3">
      <c r="A498" s="26">
        <v>2060802</v>
      </c>
      <c r="B498" s="26" t="s">
        <v>1133</v>
      </c>
      <c r="C498" s="69">
        <v>0</v>
      </c>
    </row>
    <row r="499" hidden="1" spans="1:3">
      <c r="A499" s="26">
        <v>2060899</v>
      </c>
      <c r="B499" s="26" t="s">
        <v>1134</v>
      </c>
      <c r="C499" s="69">
        <v>0</v>
      </c>
    </row>
    <row r="500" hidden="1" spans="1:3">
      <c r="A500" s="26">
        <v>20609</v>
      </c>
      <c r="B500" s="117" t="s">
        <v>1135</v>
      </c>
      <c r="C500" s="28">
        <f>SUM(C501:C503)</f>
        <v>0</v>
      </c>
    </row>
    <row r="501" hidden="1" spans="1:3">
      <c r="A501" s="26">
        <v>2060901</v>
      </c>
      <c r="B501" s="26" t="s">
        <v>1136</v>
      </c>
      <c r="C501" s="69">
        <v>0</v>
      </c>
    </row>
    <row r="502" hidden="1" spans="1:3">
      <c r="A502" s="26">
        <v>2060902</v>
      </c>
      <c r="B502" s="26" t="s">
        <v>1137</v>
      </c>
      <c r="C502" s="69">
        <v>0</v>
      </c>
    </row>
    <row r="503" hidden="1" spans="1:3">
      <c r="A503" s="26">
        <v>2060999</v>
      </c>
      <c r="B503" s="26" t="s">
        <v>1138</v>
      </c>
      <c r="C503" s="69">
        <v>0</v>
      </c>
    </row>
    <row r="504" hidden="1" spans="1:3">
      <c r="A504" s="26">
        <v>20699</v>
      </c>
      <c r="B504" s="117" t="s">
        <v>1139</v>
      </c>
      <c r="C504" s="28">
        <f>SUM(C505:C508)</f>
        <v>0</v>
      </c>
    </row>
    <row r="505" hidden="1" spans="1:3">
      <c r="A505" s="26">
        <v>2069901</v>
      </c>
      <c r="B505" s="26" t="s">
        <v>1140</v>
      </c>
      <c r="C505" s="69">
        <v>0</v>
      </c>
    </row>
    <row r="506" hidden="1" spans="1:3">
      <c r="A506" s="26">
        <v>2069902</v>
      </c>
      <c r="B506" s="26" t="s">
        <v>1141</v>
      </c>
      <c r="C506" s="69">
        <v>0</v>
      </c>
    </row>
    <row r="507" hidden="1" spans="1:3">
      <c r="A507" s="26">
        <v>2069903</v>
      </c>
      <c r="B507" s="26" t="s">
        <v>1142</v>
      </c>
      <c r="C507" s="69">
        <v>0</v>
      </c>
    </row>
    <row r="508" hidden="1" spans="1:3">
      <c r="A508" s="26">
        <v>2069999</v>
      </c>
      <c r="B508" s="26" t="s">
        <v>1143</v>
      </c>
      <c r="C508" s="69">
        <v>0</v>
      </c>
    </row>
    <row r="509" hidden="1" spans="1:3">
      <c r="A509" s="26">
        <v>207</v>
      </c>
      <c r="B509" s="117" t="s">
        <v>1144</v>
      </c>
      <c r="C509" s="28">
        <f>SUM(C510,C526,C534,C545,C554,C562)</f>
        <v>0</v>
      </c>
    </row>
    <row r="510" hidden="1" spans="1:3">
      <c r="A510" s="26">
        <v>20701</v>
      </c>
      <c r="B510" s="117" t="s">
        <v>1145</v>
      </c>
      <c r="C510" s="28">
        <f>SUM(C511:C525)</f>
        <v>0</v>
      </c>
    </row>
    <row r="511" hidden="1" spans="1:3">
      <c r="A511" s="26">
        <v>2070101</v>
      </c>
      <c r="B511" s="26" t="s">
        <v>806</v>
      </c>
      <c r="C511" s="69">
        <v>0</v>
      </c>
    </row>
    <row r="512" hidden="1" spans="1:3">
      <c r="A512" s="26">
        <v>2070102</v>
      </c>
      <c r="B512" s="26" t="s">
        <v>807</v>
      </c>
      <c r="C512" s="69">
        <v>0</v>
      </c>
    </row>
    <row r="513" hidden="1" spans="1:3">
      <c r="A513" s="26">
        <v>2070103</v>
      </c>
      <c r="B513" s="26" t="s">
        <v>808</v>
      </c>
      <c r="C513" s="69">
        <v>0</v>
      </c>
    </row>
    <row r="514" hidden="1" spans="1:3">
      <c r="A514" s="26">
        <v>2070104</v>
      </c>
      <c r="B514" s="26" t="s">
        <v>1146</v>
      </c>
      <c r="C514" s="69">
        <v>0</v>
      </c>
    </row>
    <row r="515" hidden="1" spans="1:3">
      <c r="A515" s="26">
        <v>2070105</v>
      </c>
      <c r="B515" s="26" t="s">
        <v>1147</v>
      </c>
      <c r="C515" s="69">
        <v>0</v>
      </c>
    </row>
    <row r="516" hidden="1" spans="1:3">
      <c r="A516" s="26">
        <v>2070106</v>
      </c>
      <c r="B516" s="26" t="s">
        <v>1148</v>
      </c>
      <c r="C516" s="69">
        <v>0</v>
      </c>
    </row>
    <row r="517" hidden="1" spans="1:3">
      <c r="A517" s="26">
        <v>2070107</v>
      </c>
      <c r="B517" s="26" t="s">
        <v>1149</v>
      </c>
      <c r="C517" s="69">
        <v>0</v>
      </c>
    </row>
    <row r="518" hidden="1" spans="1:3">
      <c r="A518" s="26">
        <v>2070108</v>
      </c>
      <c r="B518" s="26" t="s">
        <v>1150</v>
      </c>
      <c r="C518" s="69">
        <v>0</v>
      </c>
    </row>
    <row r="519" hidden="1" spans="1:3">
      <c r="A519" s="26">
        <v>2070109</v>
      </c>
      <c r="B519" s="26" t="s">
        <v>1151</v>
      </c>
      <c r="C519" s="69">
        <v>0</v>
      </c>
    </row>
    <row r="520" hidden="1" spans="1:3">
      <c r="A520" s="26">
        <v>2070110</v>
      </c>
      <c r="B520" s="26" t="s">
        <v>1152</v>
      </c>
      <c r="C520" s="69">
        <v>0</v>
      </c>
    </row>
    <row r="521" hidden="1" spans="1:3">
      <c r="A521" s="26">
        <v>2070111</v>
      </c>
      <c r="B521" s="26" t="s">
        <v>1153</v>
      </c>
      <c r="C521" s="69">
        <v>0</v>
      </c>
    </row>
    <row r="522" hidden="1" spans="1:3">
      <c r="A522" s="26">
        <v>2070112</v>
      </c>
      <c r="B522" s="26" t="s">
        <v>1154</v>
      </c>
      <c r="C522" s="69">
        <v>0</v>
      </c>
    </row>
    <row r="523" hidden="1" spans="1:3">
      <c r="A523" s="26">
        <v>2070113</v>
      </c>
      <c r="B523" s="26" t="s">
        <v>1155</v>
      </c>
      <c r="C523" s="69">
        <v>0</v>
      </c>
    </row>
    <row r="524" hidden="1" spans="1:3">
      <c r="A524" s="26">
        <v>2070114</v>
      </c>
      <c r="B524" s="26" t="s">
        <v>1156</v>
      </c>
      <c r="C524" s="69">
        <v>0</v>
      </c>
    </row>
    <row r="525" hidden="1" spans="1:3">
      <c r="A525" s="26">
        <v>2070199</v>
      </c>
      <c r="B525" s="26" t="s">
        <v>1157</v>
      </c>
      <c r="C525" s="69">
        <v>0</v>
      </c>
    </row>
    <row r="526" hidden="1" spans="1:3">
      <c r="A526" s="26">
        <v>20702</v>
      </c>
      <c r="B526" s="117" t="s">
        <v>1158</v>
      </c>
      <c r="C526" s="28">
        <f>SUM(C527:C533)</f>
        <v>0</v>
      </c>
    </row>
    <row r="527" hidden="1" spans="1:3">
      <c r="A527" s="26">
        <v>2070201</v>
      </c>
      <c r="B527" s="26" t="s">
        <v>806</v>
      </c>
      <c r="C527" s="69">
        <v>0</v>
      </c>
    </row>
    <row r="528" hidden="1" spans="1:3">
      <c r="A528" s="26">
        <v>2070202</v>
      </c>
      <c r="B528" s="26" t="s">
        <v>807</v>
      </c>
      <c r="C528" s="69">
        <v>0</v>
      </c>
    </row>
    <row r="529" hidden="1" spans="1:3">
      <c r="A529" s="26">
        <v>2070203</v>
      </c>
      <c r="B529" s="26" t="s">
        <v>808</v>
      </c>
      <c r="C529" s="69">
        <v>0</v>
      </c>
    </row>
    <row r="530" hidden="1" spans="1:3">
      <c r="A530" s="26">
        <v>2070204</v>
      </c>
      <c r="B530" s="26" t="s">
        <v>1159</v>
      </c>
      <c r="C530" s="69">
        <v>0</v>
      </c>
    </row>
    <row r="531" hidden="1" spans="1:3">
      <c r="A531" s="26">
        <v>2070205</v>
      </c>
      <c r="B531" s="26" t="s">
        <v>1160</v>
      </c>
      <c r="C531" s="69">
        <v>0</v>
      </c>
    </row>
    <row r="532" hidden="1" spans="1:3">
      <c r="A532" s="26">
        <v>2070206</v>
      </c>
      <c r="B532" s="26" t="s">
        <v>1161</v>
      </c>
      <c r="C532" s="69">
        <v>0</v>
      </c>
    </row>
    <row r="533" hidden="1" spans="1:3">
      <c r="A533" s="26">
        <v>2070299</v>
      </c>
      <c r="B533" s="26" t="s">
        <v>1162</v>
      </c>
      <c r="C533" s="69">
        <v>0</v>
      </c>
    </row>
    <row r="534" hidden="1" spans="1:3">
      <c r="A534" s="26">
        <v>20703</v>
      </c>
      <c r="B534" s="117" t="s">
        <v>1163</v>
      </c>
      <c r="C534" s="28">
        <f>SUM(C535:C544)</f>
        <v>0</v>
      </c>
    </row>
    <row r="535" hidden="1" spans="1:3">
      <c r="A535" s="26">
        <v>2070301</v>
      </c>
      <c r="B535" s="26" t="s">
        <v>806</v>
      </c>
      <c r="C535" s="69">
        <v>0</v>
      </c>
    </row>
    <row r="536" hidden="1" spans="1:3">
      <c r="A536" s="26">
        <v>2070302</v>
      </c>
      <c r="B536" s="26" t="s">
        <v>807</v>
      </c>
      <c r="C536" s="69">
        <v>0</v>
      </c>
    </row>
    <row r="537" hidden="1" spans="1:3">
      <c r="A537" s="26">
        <v>2070303</v>
      </c>
      <c r="B537" s="26" t="s">
        <v>808</v>
      </c>
      <c r="C537" s="69">
        <v>0</v>
      </c>
    </row>
    <row r="538" hidden="1" spans="1:3">
      <c r="A538" s="26">
        <v>2070304</v>
      </c>
      <c r="B538" s="26" t="s">
        <v>1164</v>
      </c>
      <c r="C538" s="69">
        <v>0</v>
      </c>
    </row>
    <row r="539" hidden="1" spans="1:3">
      <c r="A539" s="26">
        <v>2070305</v>
      </c>
      <c r="B539" s="26" t="s">
        <v>1165</v>
      </c>
      <c r="C539" s="69">
        <v>0</v>
      </c>
    </row>
    <row r="540" hidden="1" spans="1:3">
      <c r="A540" s="26">
        <v>2070306</v>
      </c>
      <c r="B540" s="26" t="s">
        <v>1166</v>
      </c>
      <c r="C540" s="69">
        <v>0</v>
      </c>
    </row>
    <row r="541" hidden="1" spans="1:3">
      <c r="A541" s="26">
        <v>2070307</v>
      </c>
      <c r="B541" s="26" t="s">
        <v>1167</v>
      </c>
      <c r="C541" s="69">
        <v>0</v>
      </c>
    </row>
    <row r="542" hidden="1" spans="1:3">
      <c r="A542" s="26">
        <v>2070308</v>
      </c>
      <c r="B542" s="26" t="s">
        <v>1168</v>
      </c>
      <c r="C542" s="69">
        <v>0</v>
      </c>
    </row>
    <row r="543" hidden="1" spans="1:3">
      <c r="A543" s="26">
        <v>2070309</v>
      </c>
      <c r="B543" s="26" t="s">
        <v>1169</v>
      </c>
      <c r="C543" s="69">
        <v>0</v>
      </c>
    </row>
    <row r="544" hidden="1" spans="1:3">
      <c r="A544" s="26">
        <v>2070399</v>
      </c>
      <c r="B544" s="26" t="s">
        <v>1170</v>
      </c>
      <c r="C544" s="69">
        <v>0</v>
      </c>
    </row>
    <row r="545" hidden="1" spans="1:3">
      <c r="A545" s="26">
        <v>20706</v>
      </c>
      <c r="B545" s="86" t="s">
        <v>1171</v>
      </c>
      <c r="C545" s="28">
        <f>SUM(C546:C553)</f>
        <v>0</v>
      </c>
    </row>
    <row r="546" hidden="1" spans="1:3">
      <c r="A546" s="26">
        <v>2070601</v>
      </c>
      <c r="B546" s="66" t="s">
        <v>806</v>
      </c>
      <c r="C546" s="69">
        <v>0</v>
      </c>
    </row>
    <row r="547" hidden="1" spans="1:3">
      <c r="A547" s="26">
        <v>2070602</v>
      </c>
      <c r="B547" s="66" t="s">
        <v>807</v>
      </c>
      <c r="C547" s="69">
        <v>0</v>
      </c>
    </row>
    <row r="548" hidden="1" spans="1:3">
      <c r="A548" s="26">
        <v>2070603</v>
      </c>
      <c r="B548" s="66" t="s">
        <v>808</v>
      </c>
      <c r="C548" s="69">
        <v>0</v>
      </c>
    </row>
    <row r="549" hidden="1" spans="1:3">
      <c r="A549" s="26">
        <v>2070604</v>
      </c>
      <c r="B549" s="66" t="s">
        <v>1172</v>
      </c>
      <c r="C549" s="69">
        <v>0</v>
      </c>
    </row>
    <row r="550" hidden="1" spans="1:3">
      <c r="A550" s="26">
        <v>2070605</v>
      </c>
      <c r="B550" s="66" t="s">
        <v>1173</v>
      </c>
      <c r="C550" s="69">
        <v>0</v>
      </c>
    </row>
    <row r="551" hidden="1" spans="1:3">
      <c r="A551" s="26">
        <v>2070606</v>
      </c>
      <c r="B551" s="66" t="s">
        <v>1174</v>
      </c>
      <c r="C551" s="69">
        <v>0</v>
      </c>
    </row>
    <row r="552" hidden="1" spans="1:3">
      <c r="A552" s="26">
        <v>2070607</v>
      </c>
      <c r="B552" s="66" t="s">
        <v>1175</v>
      </c>
      <c r="C552" s="69">
        <v>0</v>
      </c>
    </row>
    <row r="553" hidden="1" spans="1:3">
      <c r="A553" s="26">
        <v>2070699</v>
      </c>
      <c r="B553" s="66" t="s">
        <v>1176</v>
      </c>
      <c r="C553" s="69">
        <v>0</v>
      </c>
    </row>
    <row r="554" hidden="1" spans="1:3">
      <c r="A554" s="26">
        <v>20708</v>
      </c>
      <c r="B554" s="86" t="s">
        <v>1177</v>
      </c>
      <c r="C554" s="28">
        <f>SUM(C555:C561)</f>
        <v>0</v>
      </c>
    </row>
    <row r="555" hidden="1" spans="1:3">
      <c r="A555" s="26">
        <v>2070801</v>
      </c>
      <c r="B555" s="66" t="s">
        <v>806</v>
      </c>
      <c r="C555" s="69">
        <v>0</v>
      </c>
    </row>
    <row r="556" hidden="1" spans="1:3">
      <c r="A556" s="26">
        <v>2070802</v>
      </c>
      <c r="B556" s="66" t="s">
        <v>807</v>
      </c>
      <c r="C556" s="69">
        <v>0</v>
      </c>
    </row>
    <row r="557" hidden="1" spans="1:3">
      <c r="A557" s="26">
        <v>2070803</v>
      </c>
      <c r="B557" s="66" t="s">
        <v>808</v>
      </c>
      <c r="C557" s="69">
        <v>0</v>
      </c>
    </row>
    <row r="558" hidden="1" spans="1:3">
      <c r="A558" s="26">
        <v>2070804</v>
      </c>
      <c r="B558" s="66" t="s">
        <v>1178</v>
      </c>
      <c r="C558" s="69">
        <v>0</v>
      </c>
    </row>
    <row r="559" hidden="1" spans="1:3">
      <c r="A559" s="26">
        <v>2070805</v>
      </c>
      <c r="B559" s="66" t="s">
        <v>1179</v>
      </c>
      <c r="C559" s="69">
        <v>0</v>
      </c>
    </row>
    <row r="560" hidden="1" spans="1:3">
      <c r="A560" s="26">
        <v>2070806</v>
      </c>
      <c r="B560" s="66" t="s">
        <v>1180</v>
      </c>
      <c r="C560" s="69">
        <v>0</v>
      </c>
    </row>
    <row r="561" hidden="1" spans="1:3">
      <c r="A561" s="26">
        <v>2070899</v>
      </c>
      <c r="B561" s="66" t="s">
        <v>1181</v>
      </c>
      <c r="C561" s="69">
        <v>0</v>
      </c>
    </row>
    <row r="562" hidden="1" spans="1:3">
      <c r="A562" s="26">
        <v>20799</v>
      </c>
      <c r="B562" s="117" t="s">
        <v>1182</v>
      </c>
      <c r="C562" s="28">
        <f>SUM(C563:C565)</f>
        <v>0</v>
      </c>
    </row>
    <row r="563" hidden="1" spans="1:3">
      <c r="A563" s="26">
        <v>2079902</v>
      </c>
      <c r="B563" s="26" t="s">
        <v>1183</v>
      </c>
      <c r="C563" s="69">
        <v>0</v>
      </c>
    </row>
    <row r="564" hidden="1" spans="1:3">
      <c r="A564" s="26">
        <v>2079903</v>
      </c>
      <c r="B564" s="26" t="s">
        <v>1184</v>
      </c>
      <c r="C564" s="69">
        <v>0</v>
      </c>
    </row>
    <row r="565" hidden="1" spans="1:3">
      <c r="A565" s="26">
        <v>2079999</v>
      </c>
      <c r="B565" s="26" t="s">
        <v>1185</v>
      </c>
      <c r="C565" s="69">
        <v>0</v>
      </c>
    </row>
    <row r="566" ht="18" customHeight="1" spans="1:3">
      <c r="A566" s="26">
        <v>208</v>
      </c>
      <c r="B566" s="117" t="s">
        <v>1186</v>
      </c>
      <c r="C566" s="28">
        <f>SUM(C567,C581,C589,C591,C599,C603,C613,C621,C628,C636,C645,C650,C653,C656,C659,C662,C665,C669,C674,C682,C685)</f>
        <v>2512</v>
      </c>
    </row>
    <row r="567" hidden="1" spans="1:3">
      <c r="A567" s="26">
        <v>20801</v>
      </c>
      <c r="B567" s="117" t="s">
        <v>1187</v>
      </c>
      <c r="C567" s="28">
        <f>SUM(C568:C580)</f>
        <v>0</v>
      </c>
    </row>
    <row r="568" hidden="1" spans="1:3">
      <c r="A568" s="26">
        <v>2080101</v>
      </c>
      <c r="B568" s="26" t="s">
        <v>806</v>
      </c>
      <c r="C568" s="69">
        <v>0</v>
      </c>
    </row>
    <row r="569" hidden="1" spans="1:3">
      <c r="A569" s="26">
        <v>2080102</v>
      </c>
      <c r="B569" s="26" t="s">
        <v>807</v>
      </c>
      <c r="C569" s="69">
        <v>0</v>
      </c>
    </row>
    <row r="570" hidden="1" spans="1:3">
      <c r="A570" s="26">
        <v>2080103</v>
      </c>
      <c r="B570" s="26" t="s">
        <v>808</v>
      </c>
      <c r="C570" s="69">
        <v>0</v>
      </c>
    </row>
    <row r="571" hidden="1" spans="1:3">
      <c r="A571" s="26">
        <v>2080104</v>
      </c>
      <c r="B571" s="26" t="s">
        <v>1188</v>
      </c>
      <c r="C571" s="69">
        <v>0</v>
      </c>
    </row>
    <row r="572" hidden="1" spans="1:3">
      <c r="A572" s="26">
        <v>2080105</v>
      </c>
      <c r="B572" s="26" t="s">
        <v>1189</v>
      </c>
      <c r="C572" s="69">
        <v>0</v>
      </c>
    </row>
    <row r="573" hidden="1" spans="1:3">
      <c r="A573" s="26">
        <v>2080106</v>
      </c>
      <c r="B573" s="26" t="s">
        <v>1190</v>
      </c>
      <c r="C573" s="69">
        <v>0</v>
      </c>
    </row>
    <row r="574" hidden="1" spans="1:3">
      <c r="A574" s="26">
        <v>2080107</v>
      </c>
      <c r="B574" s="26" t="s">
        <v>1191</v>
      </c>
      <c r="C574" s="69">
        <v>0</v>
      </c>
    </row>
    <row r="575" hidden="1" spans="1:3">
      <c r="A575" s="26">
        <v>2080108</v>
      </c>
      <c r="B575" s="26" t="s">
        <v>847</v>
      </c>
      <c r="C575" s="69">
        <v>0</v>
      </c>
    </row>
    <row r="576" hidden="1" spans="1:3">
      <c r="A576" s="26">
        <v>2080109</v>
      </c>
      <c r="B576" s="26" t="s">
        <v>1192</v>
      </c>
      <c r="C576" s="69">
        <v>0</v>
      </c>
    </row>
    <row r="577" hidden="1" spans="1:3">
      <c r="A577" s="26">
        <v>2080110</v>
      </c>
      <c r="B577" s="26" t="s">
        <v>1193</v>
      </c>
      <c r="C577" s="69">
        <v>0</v>
      </c>
    </row>
    <row r="578" hidden="1" spans="1:3">
      <c r="A578" s="26">
        <v>2080111</v>
      </c>
      <c r="B578" s="26" t="s">
        <v>1194</v>
      </c>
      <c r="C578" s="69">
        <v>0</v>
      </c>
    </row>
    <row r="579" hidden="1" spans="1:3">
      <c r="A579" s="26">
        <v>2080112</v>
      </c>
      <c r="B579" s="26" t="s">
        <v>1195</v>
      </c>
      <c r="C579" s="69">
        <v>0</v>
      </c>
    </row>
    <row r="580" hidden="1" spans="1:3">
      <c r="A580" s="26">
        <v>2080199</v>
      </c>
      <c r="B580" s="26" t="s">
        <v>1196</v>
      </c>
      <c r="C580" s="69">
        <v>0</v>
      </c>
    </row>
    <row r="581" ht="18" customHeight="1" spans="1:3">
      <c r="A581" s="26">
        <v>20802</v>
      </c>
      <c r="B581" s="117" t="s">
        <v>1197</v>
      </c>
      <c r="C581" s="28">
        <f>SUM(C582:C588)</f>
        <v>77</v>
      </c>
    </row>
    <row r="582" hidden="1" spans="1:3">
      <c r="A582" s="26">
        <v>2080201</v>
      </c>
      <c r="B582" s="26" t="s">
        <v>806</v>
      </c>
      <c r="C582" s="69">
        <v>0</v>
      </c>
    </row>
    <row r="583" hidden="1" spans="1:3">
      <c r="A583" s="26">
        <v>2080202</v>
      </c>
      <c r="B583" s="26" t="s">
        <v>807</v>
      </c>
      <c r="C583" s="69">
        <v>0</v>
      </c>
    </row>
    <row r="584" hidden="1" spans="1:3">
      <c r="A584" s="26">
        <v>2080203</v>
      </c>
      <c r="B584" s="26" t="s">
        <v>808</v>
      </c>
      <c r="C584" s="69">
        <v>0</v>
      </c>
    </row>
    <row r="585" hidden="1" spans="1:3">
      <c r="A585" s="26">
        <v>2080206</v>
      </c>
      <c r="B585" s="26" t="s">
        <v>1198</v>
      </c>
      <c r="C585" s="69">
        <v>0</v>
      </c>
    </row>
    <row r="586" hidden="1" spans="1:3">
      <c r="A586" s="26">
        <v>2080207</v>
      </c>
      <c r="B586" s="26" t="s">
        <v>1199</v>
      </c>
      <c r="C586" s="69">
        <v>0</v>
      </c>
    </row>
    <row r="587" ht="18" customHeight="1" spans="1:3">
      <c r="A587" s="26">
        <v>2080208</v>
      </c>
      <c r="B587" s="26" t="s">
        <v>1200</v>
      </c>
      <c r="C587" s="69">
        <v>77</v>
      </c>
    </row>
    <row r="588" hidden="1" spans="1:3">
      <c r="A588" s="26">
        <v>2080299</v>
      </c>
      <c r="B588" s="26" t="s">
        <v>1201</v>
      </c>
      <c r="C588" s="69">
        <v>0</v>
      </c>
    </row>
    <row r="589" hidden="1" spans="1:3">
      <c r="A589" s="26">
        <v>20804</v>
      </c>
      <c r="B589" s="117" t="s">
        <v>1202</v>
      </c>
      <c r="C589" s="28">
        <f>C590</f>
        <v>0</v>
      </c>
    </row>
    <row r="590" hidden="1" spans="1:3">
      <c r="A590" s="26">
        <v>2080402</v>
      </c>
      <c r="B590" s="26" t="s">
        <v>1203</v>
      </c>
      <c r="C590" s="69">
        <v>0</v>
      </c>
    </row>
    <row r="591" ht="18" customHeight="1" spans="1:3">
      <c r="A591" s="26">
        <v>20805</v>
      </c>
      <c r="B591" s="117" t="s">
        <v>1204</v>
      </c>
      <c r="C591" s="28">
        <f>SUM(C592:C598)</f>
        <v>2374</v>
      </c>
    </row>
    <row r="592" hidden="1" spans="1:3">
      <c r="A592" s="26">
        <v>2080501</v>
      </c>
      <c r="B592" s="26" t="s">
        <v>1205</v>
      </c>
      <c r="C592" s="69">
        <v>0</v>
      </c>
    </row>
    <row r="593" ht="18" customHeight="1" spans="1:3">
      <c r="A593" s="26">
        <v>2080502</v>
      </c>
      <c r="B593" s="26" t="s">
        <v>1206</v>
      </c>
      <c r="C593" s="69">
        <v>40</v>
      </c>
    </row>
    <row r="594" hidden="1" spans="1:3">
      <c r="A594" s="26">
        <v>2080503</v>
      </c>
      <c r="B594" s="26" t="s">
        <v>1207</v>
      </c>
      <c r="C594" s="69">
        <v>0</v>
      </c>
    </row>
    <row r="595" ht="18" customHeight="1" spans="1:3">
      <c r="A595" s="26">
        <v>2080505</v>
      </c>
      <c r="B595" s="26" t="s">
        <v>1208</v>
      </c>
      <c r="C595" s="69">
        <v>1240</v>
      </c>
    </row>
    <row r="596" ht="18" customHeight="1" spans="1:3">
      <c r="A596" s="26">
        <v>2080506</v>
      </c>
      <c r="B596" s="26" t="s">
        <v>1209</v>
      </c>
      <c r="C596" s="69">
        <v>399</v>
      </c>
    </row>
    <row r="597" ht="18" customHeight="1" spans="1:3">
      <c r="A597" s="26">
        <v>2080507</v>
      </c>
      <c r="B597" s="26" t="s">
        <v>1210</v>
      </c>
      <c r="C597" s="69">
        <v>618</v>
      </c>
    </row>
    <row r="598" ht="18" customHeight="1" spans="1:3">
      <c r="A598" s="26">
        <v>2080599</v>
      </c>
      <c r="B598" s="26" t="s">
        <v>1211</v>
      </c>
      <c r="C598" s="69">
        <v>77</v>
      </c>
    </row>
    <row r="599" hidden="1" spans="1:3">
      <c r="A599" s="26">
        <v>20806</v>
      </c>
      <c r="B599" s="117" t="s">
        <v>1212</v>
      </c>
      <c r="C599" s="28">
        <f>SUM(C600:C602)</f>
        <v>0</v>
      </c>
    </row>
    <row r="600" hidden="1" spans="1:3">
      <c r="A600" s="26">
        <v>2080601</v>
      </c>
      <c r="B600" s="26" t="s">
        <v>1213</v>
      </c>
      <c r="C600" s="69">
        <v>0</v>
      </c>
    </row>
    <row r="601" hidden="1" spans="1:3">
      <c r="A601" s="26">
        <v>2080602</v>
      </c>
      <c r="B601" s="26" t="s">
        <v>1214</v>
      </c>
      <c r="C601" s="69">
        <v>0</v>
      </c>
    </row>
    <row r="602" hidden="1" spans="1:3">
      <c r="A602" s="26">
        <v>2080699</v>
      </c>
      <c r="B602" s="26" t="s">
        <v>1215</v>
      </c>
      <c r="C602" s="69">
        <v>0</v>
      </c>
    </row>
    <row r="603" hidden="1" spans="1:3">
      <c r="A603" s="26">
        <v>20807</v>
      </c>
      <c r="B603" s="117" t="s">
        <v>1216</v>
      </c>
      <c r="C603" s="28">
        <f>SUM(C604:C612)</f>
        <v>0</v>
      </c>
    </row>
    <row r="604" hidden="1" spans="1:3">
      <c r="A604" s="26">
        <v>2080701</v>
      </c>
      <c r="B604" s="26" t="s">
        <v>1217</v>
      </c>
      <c r="C604" s="69">
        <v>0</v>
      </c>
    </row>
    <row r="605" hidden="1" spans="1:3">
      <c r="A605" s="26">
        <v>2080702</v>
      </c>
      <c r="B605" s="26" t="s">
        <v>1218</v>
      </c>
      <c r="C605" s="69">
        <v>0</v>
      </c>
    </row>
    <row r="606" hidden="1" spans="1:3">
      <c r="A606" s="26">
        <v>2080704</v>
      </c>
      <c r="B606" s="26" t="s">
        <v>1219</v>
      </c>
      <c r="C606" s="69">
        <v>0</v>
      </c>
    </row>
    <row r="607" hidden="1" spans="1:3">
      <c r="A607" s="26">
        <v>2080705</v>
      </c>
      <c r="B607" s="26" t="s">
        <v>1220</v>
      </c>
      <c r="C607" s="69">
        <v>0</v>
      </c>
    </row>
    <row r="608" hidden="1" spans="1:3">
      <c r="A608" s="26">
        <v>2080709</v>
      </c>
      <c r="B608" s="26" t="s">
        <v>1221</v>
      </c>
      <c r="C608" s="69">
        <v>0</v>
      </c>
    </row>
    <row r="609" hidden="1" spans="1:3">
      <c r="A609" s="26">
        <v>2080711</v>
      </c>
      <c r="B609" s="26" t="s">
        <v>1222</v>
      </c>
      <c r="C609" s="69">
        <v>0</v>
      </c>
    </row>
    <row r="610" hidden="1" spans="1:3">
      <c r="A610" s="26">
        <v>2080712</v>
      </c>
      <c r="B610" s="26" t="s">
        <v>1223</v>
      </c>
      <c r="C610" s="69">
        <v>0</v>
      </c>
    </row>
    <row r="611" hidden="1" spans="1:3">
      <c r="A611" s="26">
        <v>2080713</v>
      </c>
      <c r="B611" s="26" t="s">
        <v>1224</v>
      </c>
      <c r="C611" s="69">
        <v>0</v>
      </c>
    </row>
    <row r="612" hidden="1" spans="1:3">
      <c r="A612" s="26">
        <v>2080799</v>
      </c>
      <c r="B612" s="26" t="s">
        <v>1225</v>
      </c>
      <c r="C612" s="69">
        <v>0</v>
      </c>
    </row>
    <row r="613" ht="18" customHeight="1" spans="1:3">
      <c r="A613" s="26">
        <v>20808</v>
      </c>
      <c r="B613" s="117" t="s">
        <v>1226</v>
      </c>
      <c r="C613" s="28">
        <f>SUM(C614:C620)</f>
        <v>61</v>
      </c>
    </row>
    <row r="614" ht="18" customHeight="1" spans="1:3">
      <c r="A614" s="26">
        <v>2080801</v>
      </c>
      <c r="B614" s="26" t="s">
        <v>1227</v>
      </c>
      <c r="C614" s="69">
        <v>61</v>
      </c>
    </row>
    <row r="615" hidden="1" spans="1:3">
      <c r="A615" s="26">
        <v>2080802</v>
      </c>
      <c r="B615" s="26" t="s">
        <v>1228</v>
      </c>
      <c r="C615" s="69">
        <v>0</v>
      </c>
    </row>
    <row r="616" hidden="1" spans="1:3">
      <c r="A616" s="26">
        <v>2080803</v>
      </c>
      <c r="B616" s="26" t="s">
        <v>1229</v>
      </c>
      <c r="C616" s="69">
        <v>0</v>
      </c>
    </row>
    <row r="617" hidden="1" spans="1:3">
      <c r="A617" s="26">
        <v>2080804</v>
      </c>
      <c r="B617" s="26" t="s">
        <v>1230</v>
      </c>
      <c r="C617" s="69">
        <v>0</v>
      </c>
    </row>
    <row r="618" hidden="1" spans="1:3">
      <c r="A618" s="26">
        <v>2080805</v>
      </c>
      <c r="B618" s="26" t="s">
        <v>1231</v>
      </c>
      <c r="C618" s="69">
        <v>0</v>
      </c>
    </row>
    <row r="619" hidden="1" spans="1:3">
      <c r="A619" s="26">
        <v>2080806</v>
      </c>
      <c r="B619" s="26" t="s">
        <v>1232</v>
      </c>
      <c r="C619" s="69">
        <v>0</v>
      </c>
    </row>
    <row r="620" hidden="1" spans="1:3">
      <c r="A620" s="26">
        <v>2080899</v>
      </c>
      <c r="B620" s="26" t="s">
        <v>1233</v>
      </c>
      <c r="C620" s="69">
        <v>0</v>
      </c>
    </row>
    <row r="621" hidden="1" spans="1:3">
      <c r="A621" s="26">
        <v>20809</v>
      </c>
      <c r="B621" s="117" t="s">
        <v>1234</v>
      </c>
      <c r="C621" s="28">
        <f>SUM(C622:C627)</f>
        <v>0</v>
      </c>
    </row>
    <row r="622" hidden="1" spans="1:3">
      <c r="A622" s="26">
        <v>2080901</v>
      </c>
      <c r="B622" s="26" t="s">
        <v>1235</v>
      </c>
      <c r="C622" s="69">
        <v>0</v>
      </c>
    </row>
    <row r="623" hidden="1" spans="1:3">
      <c r="A623" s="26">
        <v>2080902</v>
      </c>
      <c r="B623" s="26" t="s">
        <v>1236</v>
      </c>
      <c r="C623" s="69">
        <v>0</v>
      </c>
    </row>
    <row r="624" hidden="1" spans="1:3">
      <c r="A624" s="26">
        <v>2080903</v>
      </c>
      <c r="B624" s="26" t="s">
        <v>1237</v>
      </c>
      <c r="C624" s="69">
        <v>0</v>
      </c>
    </row>
    <row r="625" hidden="1" spans="1:3">
      <c r="A625" s="26">
        <v>2080904</v>
      </c>
      <c r="B625" s="26" t="s">
        <v>1238</v>
      </c>
      <c r="C625" s="69">
        <v>0</v>
      </c>
    </row>
    <row r="626" hidden="1" spans="1:3">
      <c r="A626" s="26">
        <v>2080905</v>
      </c>
      <c r="B626" s="26" t="s">
        <v>1239</v>
      </c>
      <c r="C626" s="69">
        <v>0</v>
      </c>
    </row>
    <row r="627" hidden="1" spans="1:3">
      <c r="A627" s="26">
        <v>2080999</v>
      </c>
      <c r="B627" s="26" t="s">
        <v>1240</v>
      </c>
      <c r="C627" s="69">
        <v>0</v>
      </c>
    </row>
    <row r="628" hidden="1" spans="1:3">
      <c r="A628" s="26">
        <v>20810</v>
      </c>
      <c r="B628" s="117" t="s">
        <v>1241</v>
      </c>
      <c r="C628" s="28">
        <f>SUM(C629:C635)</f>
        <v>0</v>
      </c>
    </row>
    <row r="629" hidden="1" spans="1:3">
      <c r="A629" s="26">
        <v>2081001</v>
      </c>
      <c r="B629" s="26" t="s">
        <v>1242</v>
      </c>
      <c r="C629" s="69">
        <v>0</v>
      </c>
    </row>
    <row r="630" hidden="1" spans="1:3">
      <c r="A630" s="26">
        <v>2081002</v>
      </c>
      <c r="B630" s="26" t="s">
        <v>1243</v>
      </c>
      <c r="C630" s="69">
        <v>0</v>
      </c>
    </row>
    <row r="631" hidden="1" spans="1:3">
      <c r="A631" s="26">
        <v>2081003</v>
      </c>
      <c r="B631" s="26" t="s">
        <v>1244</v>
      </c>
      <c r="C631" s="69">
        <v>0</v>
      </c>
    </row>
    <row r="632" hidden="1" spans="1:3">
      <c r="A632" s="26">
        <v>2081004</v>
      </c>
      <c r="B632" s="26" t="s">
        <v>1245</v>
      </c>
      <c r="C632" s="69">
        <v>0</v>
      </c>
    </row>
    <row r="633" hidden="1" spans="1:3">
      <c r="A633" s="26">
        <v>2081005</v>
      </c>
      <c r="B633" s="26" t="s">
        <v>1246</v>
      </c>
      <c r="C633" s="69">
        <v>0</v>
      </c>
    </row>
    <row r="634" hidden="1" spans="1:3">
      <c r="A634" s="26">
        <v>2081006</v>
      </c>
      <c r="B634" s="26" t="s">
        <v>1247</v>
      </c>
      <c r="C634" s="69">
        <v>0</v>
      </c>
    </row>
    <row r="635" hidden="1" spans="1:3">
      <c r="A635" s="26">
        <v>2081099</v>
      </c>
      <c r="B635" s="26" t="s">
        <v>1248</v>
      </c>
      <c r="C635" s="69">
        <v>0</v>
      </c>
    </row>
    <row r="636" hidden="1" spans="1:3">
      <c r="A636" s="26">
        <v>20811</v>
      </c>
      <c r="B636" s="117" t="s">
        <v>1249</v>
      </c>
      <c r="C636" s="28">
        <f>SUM(C637:C644)</f>
        <v>0</v>
      </c>
    </row>
    <row r="637" hidden="1" spans="1:3">
      <c r="A637" s="26">
        <v>2081101</v>
      </c>
      <c r="B637" s="26" t="s">
        <v>806</v>
      </c>
      <c r="C637" s="69">
        <v>0</v>
      </c>
    </row>
    <row r="638" hidden="1" spans="1:3">
      <c r="A638" s="26">
        <v>2081102</v>
      </c>
      <c r="B638" s="26" t="s">
        <v>807</v>
      </c>
      <c r="C638" s="69">
        <v>0</v>
      </c>
    </row>
    <row r="639" hidden="1" spans="1:3">
      <c r="A639" s="26">
        <v>2081103</v>
      </c>
      <c r="B639" s="26" t="s">
        <v>808</v>
      </c>
      <c r="C639" s="69">
        <v>0</v>
      </c>
    </row>
    <row r="640" hidden="1" spans="1:3">
      <c r="A640" s="26">
        <v>2081104</v>
      </c>
      <c r="B640" s="26" t="s">
        <v>1250</v>
      </c>
      <c r="C640" s="69">
        <v>0</v>
      </c>
    </row>
    <row r="641" hidden="1" spans="1:3">
      <c r="A641" s="26">
        <v>2081105</v>
      </c>
      <c r="B641" s="26" t="s">
        <v>1251</v>
      </c>
      <c r="C641" s="69">
        <v>0</v>
      </c>
    </row>
    <row r="642" hidden="1" spans="1:3">
      <c r="A642" s="26">
        <v>2081106</v>
      </c>
      <c r="B642" s="26" t="s">
        <v>1252</v>
      </c>
      <c r="C642" s="69">
        <v>0</v>
      </c>
    </row>
    <row r="643" hidden="1" spans="1:3">
      <c r="A643" s="26">
        <v>2081107</v>
      </c>
      <c r="B643" s="26" t="s">
        <v>1253</v>
      </c>
      <c r="C643" s="69">
        <v>0</v>
      </c>
    </row>
    <row r="644" hidden="1" spans="1:3">
      <c r="A644" s="26">
        <v>2081199</v>
      </c>
      <c r="B644" s="26" t="s">
        <v>1254</v>
      </c>
      <c r="C644" s="69">
        <v>0</v>
      </c>
    </row>
    <row r="645" hidden="1" spans="1:3">
      <c r="A645" s="26">
        <v>20816</v>
      </c>
      <c r="B645" s="117" t="s">
        <v>1255</v>
      </c>
      <c r="C645" s="28">
        <f>SUM(C646:C649)</f>
        <v>0</v>
      </c>
    </row>
    <row r="646" hidden="1" spans="1:3">
      <c r="A646" s="26">
        <v>2081601</v>
      </c>
      <c r="B646" s="26" t="s">
        <v>806</v>
      </c>
      <c r="C646" s="69">
        <v>0</v>
      </c>
    </row>
    <row r="647" hidden="1" spans="1:3">
      <c r="A647" s="26">
        <v>2081602</v>
      </c>
      <c r="B647" s="26" t="s">
        <v>807</v>
      </c>
      <c r="C647" s="69">
        <v>0</v>
      </c>
    </row>
    <row r="648" hidden="1" spans="1:3">
      <c r="A648" s="26">
        <v>2081603</v>
      </c>
      <c r="B648" s="26" t="s">
        <v>808</v>
      </c>
      <c r="C648" s="69">
        <v>0</v>
      </c>
    </row>
    <row r="649" hidden="1" spans="1:3">
      <c r="A649" s="26">
        <v>2081699</v>
      </c>
      <c r="B649" s="26" t="s">
        <v>1256</v>
      </c>
      <c r="C649" s="69">
        <v>0</v>
      </c>
    </row>
    <row r="650" hidden="1" spans="1:3">
      <c r="A650" s="26">
        <v>20819</v>
      </c>
      <c r="B650" s="117" t="s">
        <v>1257</v>
      </c>
      <c r="C650" s="28">
        <f>SUM(C651:C652)</f>
        <v>0</v>
      </c>
    </row>
    <row r="651" hidden="1" spans="1:3">
      <c r="A651" s="26">
        <v>2081901</v>
      </c>
      <c r="B651" s="26" t="s">
        <v>1258</v>
      </c>
      <c r="C651" s="69">
        <v>0</v>
      </c>
    </row>
    <row r="652" hidden="1" spans="1:3">
      <c r="A652" s="26">
        <v>2081902</v>
      </c>
      <c r="B652" s="26" t="s">
        <v>1259</v>
      </c>
      <c r="C652" s="69">
        <v>0</v>
      </c>
    </row>
    <row r="653" hidden="1" spans="1:3">
      <c r="A653" s="26">
        <v>20820</v>
      </c>
      <c r="B653" s="117" t="s">
        <v>1260</v>
      </c>
      <c r="C653" s="28">
        <f>SUM(C654:C655)</f>
        <v>0</v>
      </c>
    </row>
    <row r="654" hidden="1" spans="1:3">
      <c r="A654" s="26">
        <v>2082001</v>
      </c>
      <c r="B654" s="26" t="s">
        <v>1261</v>
      </c>
      <c r="C654" s="69">
        <v>0</v>
      </c>
    </row>
    <row r="655" hidden="1" spans="1:3">
      <c r="A655" s="26">
        <v>2082002</v>
      </c>
      <c r="B655" s="26" t="s">
        <v>1262</v>
      </c>
      <c r="C655" s="69">
        <v>0</v>
      </c>
    </row>
    <row r="656" hidden="1" spans="1:3">
      <c r="A656" s="26">
        <v>20821</v>
      </c>
      <c r="B656" s="117" t="s">
        <v>1263</v>
      </c>
      <c r="C656" s="28">
        <f>SUM(C657:C658)</f>
        <v>0</v>
      </c>
    </row>
    <row r="657" hidden="1" spans="1:3">
      <c r="A657" s="26">
        <v>2082101</v>
      </c>
      <c r="B657" s="26" t="s">
        <v>1264</v>
      </c>
      <c r="C657" s="69">
        <v>0</v>
      </c>
    </row>
    <row r="658" hidden="1" spans="1:3">
      <c r="A658" s="26">
        <v>2082102</v>
      </c>
      <c r="B658" s="26" t="s">
        <v>1265</v>
      </c>
      <c r="C658" s="69">
        <v>0</v>
      </c>
    </row>
    <row r="659" hidden="1" spans="1:3">
      <c r="A659" s="26">
        <v>20824</v>
      </c>
      <c r="B659" s="117" t="s">
        <v>1266</v>
      </c>
      <c r="C659" s="28">
        <f>SUM(C660:C661)</f>
        <v>0</v>
      </c>
    </row>
    <row r="660" hidden="1" spans="1:3">
      <c r="A660" s="26">
        <v>2082401</v>
      </c>
      <c r="B660" s="26" t="s">
        <v>1267</v>
      </c>
      <c r="C660" s="69">
        <v>0</v>
      </c>
    </row>
    <row r="661" hidden="1" spans="1:3">
      <c r="A661" s="26">
        <v>2082402</v>
      </c>
      <c r="B661" s="26" t="s">
        <v>1268</v>
      </c>
      <c r="C661" s="69">
        <v>0</v>
      </c>
    </row>
    <row r="662" hidden="1" spans="1:3">
      <c r="A662" s="26">
        <v>20825</v>
      </c>
      <c r="B662" s="117" t="s">
        <v>1269</v>
      </c>
      <c r="C662" s="28">
        <f>SUM(C663:C664)</f>
        <v>0</v>
      </c>
    </row>
    <row r="663" hidden="1" spans="1:3">
      <c r="A663" s="26">
        <v>2082501</v>
      </c>
      <c r="B663" s="26" t="s">
        <v>1270</v>
      </c>
      <c r="C663" s="69">
        <v>0</v>
      </c>
    </row>
    <row r="664" hidden="1" spans="1:3">
      <c r="A664" s="26">
        <v>2082502</v>
      </c>
      <c r="B664" s="26" t="s">
        <v>1271</v>
      </c>
      <c r="C664" s="69">
        <v>0</v>
      </c>
    </row>
    <row r="665" hidden="1" spans="1:3">
      <c r="A665" s="26">
        <v>20826</v>
      </c>
      <c r="B665" s="117" t="s">
        <v>1272</v>
      </c>
      <c r="C665" s="28">
        <f>SUM(C666:C668)</f>
        <v>0</v>
      </c>
    </row>
    <row r="666" hidden="1" spans="1:3">
      <c r="A666" s="26">
        <v>2082601</v>
      </c>
      <c r="B666" s="26" t="s">
        <v>1273</v>
      </c>
      <c r="C666" s="69">
        <v>0</v>
      </c>
    </row>
    <row r="667" hidden="1" spans="1:3">
      <c r="A667" s="26">
        <v>2082602</v>
      </c>
      <c r="B667" s="26" t="s">
        <v>1274</v>
      </c>
      <c r="C667" s="69">
        <v>0</v>
      </c>
    </row>
    <row r="668" hidden="1" spans="1:3">
      <c r="A668" s="26">
        <v>2082699</v>
      </c>
      <c r="B668" s="26" t="s">
        <v>1275</v>
      </c>
      <c r="C668" s="69">
        <v>0</v>
      </c>
    </row>
    <row r="669" hidden="1" spans="1:3">
      <c r="A669" s="26">
        <v>20827</v>
      </c>
      <c r="B669" s="117" t="s">
        <v>1276</v>
      </c>
      <c r="C669" s="28">
        <f>SUM(C670:C673)</f>
        <v>0</v>
      </c>
    </row>
    <row r="670" hidden="1" spans="1:3">
      <c r="A670" s="26">
        <v>2082701</v>
      </c>
      <c r="B670" s="26" t="s">
        <v>1277</v>
      </c>
      <c r="C670" s="69">
        <v>0</v>
      </c>
    </row>
    <row r="671" hidden="1" spans="1:3">
      <c r="A671" s="26">
        <v>2082702</v>
      </c>
      <c r="B671" s="26" t="s">
        <v>1278</v>
      </c>
      <c r="C671" s="69">
        <v>0</v>
      </c>
    </row>
    <row r="672" hidden="1" spans="1:3">
      <c r="A672" s="26">
        <v>2082703</v>
      </c>
      <c r="B672" s="26" t="s">
        <v>1279</v>
      </c>
      <c r="C672" s="69">
        <v>0</v>
      </c>
    </row>
    <row r="673" hidden="1" spans="1:3">
      <c r="A673" s="26">
        <v>2082799</v>
      </c>
      <c r="B673" s="26" t="s">
        <v>1280</v>
      </c>
      <c r="C673" s="69">
        <v>0</v>
      </c>
    </row>
    <row r="674" hidden="1" spans="1:3">
      <c r="A674" s="26">
        <v>20828</v>
      </c>
      <c r="B674" s="117" t="s">
        <v>1281</v>
      </c>
      <c r="C674" s="28">
        <f>SUM(C675:C681)</f>
        <v>0</v>
      </c>
    </row>
    <row r="675" hidden="1" spans="1:3">
      <c r="A675" s="26">
        <v>2082801</v>
      </c>
      <c r="B675" s="26" t="s">
        <v>806</v>
      </c>
      <c r="C675" s="69">
        <v>0</v>
      </c>
    </row>
    <row r="676" hidden="1" spans="1:3">
      <c r="A676" s="26">
        <v>2082802</v>
      </c>
      <c r="B676" s="26" t="s">
        <v>807</v>
      </c>
      <c r="C676" s="69">
        <v>0</v>
      </c>
    </row>
    <row r="677" hidden="1" spans="1:3">
      <c r="A677" s="26">
        <v>2082803</v>
      </c>
      <c r="B677" s="26" t="s">
        <v>808</v>
      </c>
      <c r="C677" s="69">
        <v>0</v>
      </c>
    </row>
    <row r="678" hidden="1" spans="1:3">
      <c r="A678" s="26">
        <v>2082804</v>
      </c>
      <c r="B678" s="26" t="s">
        <v>1282</v>
      </c>
      <c r="C678" s="69">
        <v>0</v>
      </c>
    </row>
    <row r="679" hidden="1" spans="1:3">
      <c r="A679" s="26">
        <v>2082805</v>
      </c>
      <c r="B679" s="26" t="s">
        <v>1283</v>
      </c>
      <c r="C679" s="69">
        <v>0</v>
      </c>
    </row>
    <row r="680" hidden="1" spans="1:3">
      <c r="A680" s="26">
        <v>2082850</v>
      </c>
      <c r="B680" s="26" t="s">
        <v>815</v>
      </c>
      <c r="C680" s="69">
        <v>0</v>
      </c>
    </row>
    <row r="681" hidden="1" spans="1:3">
      <c r="A681" s="26">
        <v>2082899</v>
      </c>
      <c r="B681" s="26" t="s">
        <v>1284</v>
      </c>
      <c r="C681" s="69">
        <v>0</v>
      </c>
    </row>
    <row r="682" hidden="1" spans="1:3">
      <c r="A682" s="26">
        <v>20830</v>
      </c>
      <c r="B682" s="117" t="s">
        <v>1285</v>
      </c>
      <c r="C682" s="28">
        <f>SUM(C683:C684)</f>
        <v>0</v>
      </c>
    </row>
    <row r="683" hidden="1" spans="1:3">
      <c r="A683" s="26">
        <v>2083001</v>
      </c>
      <c r="B683" s="26" t="s">
        <v>1286</v>
      </c>
      <c r="C683" s="69">
        <v>0</v>
      </c>
    </row>
    <row r="684" hidden="1" spans="1:3">
      <c r="A684" s="26">
        <v>2083099</v>
      </c>
      <c r="B684" s="26" t="s">
        <v>1287</v>
      </c>
      <c r="C684" s="69">
        <v>0</v>
      </c>
    </row>
    <row r="685" hidden="1" spans="1:3">
      <c r="A685" s="26">
        <v>20899</v>
      </c>
      <c r="B685" s="117" t="s">
        <v>1288</v>
      </c>
      <c r="C685" s="28">
        <f>C686</f>
        <v>0</v>
      </c>
    </row>
    <row r="686" hidden="1" spans="1:3">
      <c r="A686" s="26">
        <v>2089901</v>
      </c>
      <c r="B686" s="26" t="s">
        <v>1289</v>
      </c>
      <c r="C686" s="69">
        <v>0</v>
      </c>
    </row>
    <row r="687" ht="18" customHeight="1" spans="1:3">
      <c r="A687" s="26">
        <v>210</v>
      </c>
      <c r="B687" s="117" t="s">
        <v>1290</v>
      </c>
      <c r="C687" s="28">
        <f>SUM(C688,C693,C707,C711,C723,C726,C730,C735,C739,C743,C746,C755,C757)</f>
        <v>1193</v>
      </c>
    </row>
    <row r="688" hidden="1" spans="1:3">
      <c r="A688" s="26">
        <v>21001</v>
      </c>
      <c r="B688" s="117" t="s">
        <v>1291</v>
      </c>
      <c r="C688" s="28">
        <f>SUM(C689:C692)</f>
        <v>0</v>
      </c>
    </row>
    <row r="689" hidden="1" spans="1:3">
      <c r="A689" s="26">
        <v>2100101</v>
      </c>
      <c r="B689" s="26" t="s">
        <v>806</v>
      </c>
      <c r="C689" s="69">
        <v>0</v>
      </c>
    </row>
    <row r="690" hidden="1" spans="1:3">
      <c r="A690" s="26">
        <v>2100102</v>
      </c>
      <c r="B690" s="26" t="s">
        <v>807</v>
      </c>
      <c r="C690" s="69">
        <v>0</v>
      </c>
    </row>
    <row r="691" hidden="1" spans="1:3">
      <c r="A691" s="26">
        <v>2100103</v>
      </c>
      <c r="B691" s="26" t="s">
        <v>808</v>
      </c>
      <c r="C691" s="69">
        <v>0</v>
      </c>
    </row>
    <row r="692" hidden="1" spans="1:3">
      <c r="A692" s="26">
        <v>2100199</v>
      </c>
      <c r="B692" s="26" t="s">
        <v>1292</v>
      </c>
      <c r="C692" s="69">
        <v>0</v>
      </c>
    </row>
    <row r="693" hidden="1" spans="1:3">
      <c r="A693" s="26">
        <v>21002</v>
      </c>
      <c r="B693" s="117" t="s">
        <v>1293</v>
      </c>
      <c r="C693" s="28">
        <f>SUM(C694:C706)</f>
        <v>0</v>
      </c>
    </row>
    <row r="694" hidden="1" spans="1:3">
      <c r="A694" s="26">
        <v>2100201</v>
      </c>
      <c r="B694" s="26" t="s">
        <v>1294</v>
      </c>
      <c r="C694" s="69">
        <v>0</v>
      </c>
    </row>
    <row r="695" hidden="1" spans="1:3">
      <c r="A695" s="26">
        <v>2100202</v>
      </c>
      <c r="B695" s="26" t="s">
        <v>1295</v>
      </c>
      <c r="C695" s="69">
        <v>0</v>
      </c>
    </row>
    <row r="696" hidden="1" spans="1:3">
      <c r="A696" s="26">
        <v>2100203</v>
      </c>
      <c r="B696" s="26" t="s">
        <v>1296</v>
      </c>
      <c r="C696" s="69">
        <v>0</v>
      </c>
    </row>
    <row r="697" hidden="1" spans="1:3">
      <c r="A697" s="26">
        <v>2100204</v>
      </c>
      <c r="B697" s="26" t="s">
        <v>1297</v>
      </c>
      <c r="C697" s="69">
        <v>0</v>
      </c>
    </row>
    <row r="698" hidden="1" spans="1:3">
      <c r="A698" s="26">
        <v>2100205</v>
      </c>
      <c r="B698" s="26" t="s">
        <v>1298</v>
      </c>
      <c r="C698" s="69">
        <v>0</v>
      </c>
    </row>
    <row r="699" hidden="1" spans="1:3">
      <c r="A699" s="26">
        <v>2100206</v>
      </c>
      <c r="B699" s="26" t="s">
        <v>1299</v>
      </c>
      <c r="C699" s="69">
        <v>0</v>
      </c>
    </row>
    <row r="700" hidden="1" spans="1:3">
      <c r="A700" s="26">
        <v>2100207</v>
      </c>
      <c r="B700" s="26" t="s">
        <v>1300</v>
      </c>
      <c r="C700" s="69">
        <v>0</v>
      </c>
    </row>
    <row r="701" hidden="1" spans="1:3">
      <c r="A701" s="26">
        <v>2100208</v>
      </c>
      <c r="B701" s="26" t="s">
        <v>1301</v>
      </c>
      <c r="C701" s="69">
        <v>0</v>
      </c>
    </row>
    <row r="702" hidden="1" spans="1:3">
      <c r="A702" s="26">
        <v>2100209</v>
      </c>
      <c r="B702" s="26" t="s">
        <v>1302</v>
      </c>
      <c r="C702" s="69">
        <v>0</v>
      </c>
    </row>
    <row r="703" hidden="1" spans="1:3">
      <c r="A703" s="26">
        <v>2100210</v>
      </c>
      <c r="B703" s="26" t="s">
        <v>1303</v>
      </c>
      <c r="C703" s="69">
        <v>0</v>
      </c>
    </row>
    <row r="704" hidden="1" spans="1:3">
      <c r="A704" s="26">
        <v>2100211</v>
      </c>
      <c r="B704" s="26" t="s">
        <v>1304</v>
      </c>
      <c r="C704" s="69">
        <v>0</v>
      </c>
    </row>
    <row r="705" hidden="1" spans="1:3">
      <c r="A705" s="26">
        <v>2100212</v>
      </c>
      <c r="B705" s="26" t="s">
        <v>1305</v>
      </c>
      <c r="C705" s="69">
        <v>0</v>
      </c>
    </row>
    <row r="706" hidden="1" spans="1:3">
      <c r="A706" s="26">
        <v>2100299</v>
      </c>
      <c r="B706" s="26" t="s">
        <v>1306</v>
      </c>
      <c r="C706" s="69">
        <v>0</v>
      </c>
    </row>
    <row r="707" hidden="1" spans="1:3">
      <c r="A707" s="26">
        <v>21003</v>
      </c>
      <c r="B707" s="117" t="s">
        <v>1307</v>
      </c>
      <c r="C707" s="28">
        <f>SUM(C708:C710)</f>
        <v>0</v>
      </c>
    </row>
    <row r="708" hidden="1" spans="1:3">
      <c r="A708" s="26">
        <v>2100301</v>
      </c>
      <c r="B708" s="26" t="s">
        <v>1308</v>
      </c>
      <c r="C708" s="69">
        <v>0</v>
      </c>
    </row>
    <row r="709" hidden="1" spans="1:3">
      <c r="A709" s="26">
        <v>2100302</v>
      </c>
      <c r="B709" s="26" t="s">
        <v>1309</v>
      </c>
      <c r="C709" s="69">
        <v>0</v>
      </c>
    </row>
    <row r="710" hidden="1" spans="1:3">
      <c r="A710" s="26">
        <v>2100399</v>
      </c>
      <c r="B710" s="26" t="s">
        <v>1310</v>
      </c>
      <c r="C710" s="69">
        <v>0</v>
      </c>
    </row>
    <row r="711" ht="18" customHeight="1" spans="1:3">
      <c r="A711" s="26">
        <v>21004</v>
      </c>
      <c r="B711" s="117" t="s">
        <v>1311</v>
      </c>
      <c r="C711" s="28">
        <f>SUM(C712:C722)</f>
        <v>40</v>
      </c>
    </row>
    <row r="712" hidden="1" spans="1:3">
      <c r="A712" s="26">
        <v>2100401</v>
      </c>
      <c r="B712" s="26" t="s">
        <v>1312</v>
      </c>
      <c r="C712" s="69">
        <v>0</v>
      </c>
    </row>
    <row r="713" hidden="1" spans="1:3">
      <c r="A713" s="26">
        <v>2100402</v>
      </c>
      <c r="B713" s="26" t="s">
        <v>1313</v>
      </c>
      <c r="C713" s="69">
        <v>0</v>
      </c>
    </row>
    <row r="714" hidden="1" spans="1:3">
      <c r="A714" s="26">
        <v>2100403</v>
      </c>
      <c r="B714" s="26" t="s">
        <v>1314</v>
      </c>
      <c r="C714" s="69">
        <v>0</v>
      </c>
    </row>
    <row r="715" hidden="1" spans="1:3">
      <c r="A715" s="26">
        <v>2100404</v>
      </c>
      <c r="B715" s="26" t="s">
        <v>1315</v>
      </c>
      <c r="C715" s="69">
        <v>0</v>
      </c>
    </row>
    <row r="716" hidden="1" spans="1:3">
      <c r="A716" s="26">
        <v>2100405</v>
      </c>
      <c r="B716" s="26" t="s">
        <v>1316</v>
      </c>
      <c r="C716" s="69">
        <v>0</v>
      </c>
    </row>
    <row r="717" hidden="1" spans="1:3">
      <c r="A717" s="26">
        <v>2100406</v>
      </c>
      <c r="B717" s="26" t="s">
        <v>1317</v>
      </c>
      <c r="C717" s="69">
        <v>0</v>
      </c>
    </row>
    <row r="718" hidden="1" spans="1:3">
      <c r="A718" s="26">
        <v>2100407</v>
      </c>
      <c r="B718" s="26" t="s">
        <v>1318</v>
      </c>
      <c r="C718" s="69">
        <v>0</v>
      </c>
    </row>
    <row r="719" hidden="1" spans="1:3">
      <c r="A719" s="26">
        <v>2100408</v>
      </c>
      <c r="B719" s="26" t="s">
        <v>1319</v>
      </c>
      <c r="C719" s="69">
        <v>0</v>
      </c>
    </row>
    <row r="720" hidden="1" spans="1:3">
      <c r="A720" s="26">
        <v>2100409</v>
      </c>
      <c r="B720" s="26" t="s">
        <v>1320</v>
      </c>
      <c r="C720" s="69">
        <v>0</v>
      </c>
    </row>
    <row r="721" ht="18" customHeight="1" spans="1:3">
      <c r="A721" s="26">
        <v>2100410</v>
      </c>
      <c r="B721" s="26" t="s">
        <v>1321</v>
      </c>
      <c r="C721" s="69">
        <v>40</v>
      </c>
    </row>
    <row r="722" hidden="1" spans="1:3">
      <c r="A722" s="26">
        <v>2100499</v>
      </c>
      <c r="B722" s="26" t="s">
        <v>1322</v>
      </c>
      <c r="C722" s="69">
        <v>0</v>
      </c>
    </row>
    <row r="723" hidden="1" spans="1:3">
      <c r="A723" s="26">
        <v>21006</v>
      </c>
      <c r="B723" s="117" t="s">
        <v>1323</v>
      </c>
      <c r="C723" s="28">
        <f>SUM(C724:C725)</f>
        <v>0</v>
      </c>
    </row>
    <row r="724" hidden="1" spans="1:3">
      <c r="A724" s="26">
        <v>2100601</v>
      </c>
      <c r="B724" s="26" t="s">
        <v>1324</v>
      </c>
      <c r="C724" s="69">
        <v>0</v>
      </c>
    </row>
    <row r="725" hidden="1" spans="1:3">
      <c r="A725" s="26">
        <v>2100699</v>
      </c>
      <c r="B725" s="26" t="s">
        <v>1325</v>
      </c>
      <c r="C725" s="69">
        <v>0</v>
      </c>
    </row>
    <row r="726" hidden="1" spans="1:3">
      <c r="A726" s="26">
        <v>21007</v>
      </c>
      <c r="B726" s="117" t="s">
        <v>1326</v>
      </c>
      <c r="C726" s="28">
        <f>SUM(C727:C729)</f>
        <v>0</v>
      </c>
    </row>
    <row r="727" hidden="1" spans="1:3">
      <c r="A727" s="26">
        <v>2100716</v>
      </c>
      <c r="B727" s="26" t="s">
        <v>1327</v>
      </c>
      <c r="C727" s="69">
        <v>0</v>
      </c>
    </row>
    <row r="728" hidden="1" spans="1:3">
      <c r="A728" s="26">
        <v>2100717</v>
      </c>
      <c r="B728" s="26" t="s">
        <v>1328</v>
      </c>
      <c r="C728" s="69">
        <v>0</v>
      </c>
    </row>
    <row r="729" hidden="1" spans="1:3">
      <c r="A729" s="26">
        <v>2100799</v>
      </c>
      <c r="B729" s="26" t="s">
        <v>1329</v>
      </c>
      <c r="C729" s="69">
        <v>0</v>
      </c>
    </row>
    <row r="730" ht="18" customHeight="1" spans="1:3">
      <c r="A730" s="26">
        <v>21011</v>
      </c>
      <c r="B730" s="117" t="s">
        <v>1330</v>
      </c>
      <c r="C730" s="28">
        <f>SUM(C731:C734)</f>
        <v>1153</v>
      </c>
    </row>
    <row r="731" ht="18" customHeight="1" spans="1:3">
      <c r="A731" s="26">
        <v>2101101</v>
      </c>
      <c r="B731" s="26" t="s">
        <v>1331</v>
      </c>
      <c r="C731" s="69">
        <v>250</v>
      </c>
    </row>
    <row r="732" ht="18" customHeight="1" spans="1:3">
      <c r="A732" s="26">
        <v>2101102</v>
      </c>
      <c r="B732" s="26" t="s">
        <v>1332</v>
      </c>
      <c r="C732" s="69">
        <v>903</v>
      </c>
    </row>
    <row r="733" hidden="1" spans="1:3">
      <c r="A733" s="26">
        <v>2101103</v>
      </c>
      <c r="B733" s="26" t="s">
        <v>1333</v>
      </c>
      <c r="C733" s="69">
        <v>0</v>
      </c>
    </row>
    <row r="734" hidden="1" spans="1:3">
      <c r="A734" s="26">
        <v>2101199</v>
      </c>
      <c r="B734" s="26" t="s">
        <v>1334</v>
      </c>
      <c r="C734" s="69">
        <v>0</v>
      </c>
    </row>
    <row r="735" hidden="1" spans="1:3">
      <c r="A735" s="26">
        <v>21012</v>
      </c>
      <c r="B735" s="117" t="s">
        <v>1335</v>
      </c>
      <c r="C735" s="28">
        <f>SUM(C736:C738)</f>
        <v>0</v>
      </c>
    </row>
    <row r="736" hidden="1" spans="1:3">
      <c r="A736" s="26">
        <v>2101201</v>
      </c>
      <c r="B736" s="26" t="s">
        <v>1336</v>
      </c>
      <c r="C736" s="69">
        <v>0</v>
      </c>
    </row>
    <row r="737" hidden="1" spans="1:3">
      <c r="A737" s="26">
        <v>2101202</v>
      </c>
      <c r="B737" s="26" t="s">
        <v>1337</v>
      </c>
      <c r="C737" s="69">
        <v>0</v>
      </c>
    </row>
    <row r="738" hidden="1" spans="1:3">
      <c r="A738" s="26">
        <v>2101299</v>
      </c>
      <c r="B738" s="26" t="s">
        <v>1338</v>
      </c>
      <c r="C738" s="69">
        <v>0</v>
      </c>
    </row>
    <row r="739" hidden="1" spans="1:3">
      <c r="A739" s="26">
        <v>21013</v>
      </c>
      <c r="B739" s="117" t="s">
        <v>1339</v>
      </c>
      <c r="C739" s="28">
        <f>SUM(C740:C742)</f>
        <v>0</v>
      </c>
    </row>
    <row r="740" hidden="1" spans="1:3">
      <c r="A740" s="26">
        <v>2101301</v>
      </c>
      <c r="B740" s="26" t="s">
        <v>1340</v>
      </c>
      <c r="C740" s="69">
        <v>0</v>
      </c>
    </row>
    <row r="741" hidden="1" spans="1:3">
      <c r="A741" s="26">
        <v>2101302</v>
      </c>
      <c r="B741" s="26" t="s">
        <v>1341</v>
      </c>
      <c r="C741" s="69">
        <v>0</v>
      </c>
    </row>
    <row r="742" hidden="1" spans="1:3">
      <c r="A742" s="26">
        <v>2101399</v>
      </c>
      <c r="B742" s="26" t="s">
        <v>1342</v>
      </c>
      <c r="C742" s="69">
        <v>0</v>
      </c>
    </row>
    <row r="743" hidden="1" spans="1:3">
      <c r="A743" s="26">
        <v>21014</v>
      </c>
      <c r="B743" s="117" t="s">
        <v>1343</v>
      </c>
      <c r="C743" s="28">
        <f>SUM(C744:C745)</f>
        <v>0</v>
      </c>
    </row>
    <row r="744" hidden="1" spans="1:3">
      <c r="A744" s="26">
        <v>2101401</v>
      </c>
      <c r="B744" s="26" t="s">
        <v>1344</v>
      </c>
      <c r="C744" s="69">
        <v>0</v>
      </c>
    </row>
    <row r="745" hidden="1" spans="1:3">
      <c r="A745" s="26">
        <v>2101499</v>
      </c>
      <c r="B745" s="26" t="s">
        <v>1345</v>
      </c>
      <c r="C745" s="69">
        <v>0</v>
      </c>
    </row>
    <row r="746" hidden="1" spans="1:3">
      <c r="A746" s="26">
        <v>21015</v>
      </c>
      <c r="B746" s="117" t="s">
        <v>1346</v>
      </c>
      <c r="C746" s="28">
        <f>SUM(C747:C754)</f>
        <v>0</v>
      </c>
    </row>
    <row r="747" hidden="1" spans="1:3">
      <c r="A747" s="26">
        <v>2101501</v>
      </c>
      <c r="B747" s="26" t="s">
        <v>806</v>
      </c>
      <c r="C747" s="69">
        <v>0</v>
      </c>
    </row>
    <row r="748" hidden="1" spans="1:3">
      <c r="A748" s="26">
        <v>2101502</v>
      </c>
      <c r="B748" s="26" t="s">
        <v>807</v>
      </c>
      <c r="C748" s="69">
        <v>0</v>
      </c>
    </row>
    <row r="749" hidden="1" spans="1:3">
      <c r="A749" s="26">
        <v>2101503</v>
      </c>
      <c r="B749" s="26" t="s">
        <v>808</v>
      </c>
      <c r="C749" s="69">
        <v>0</v>
      </c>
    </row>
    <row r="750" hidden="1" spans="1:3">
      <c r="A750" s="26">
        <v>2101504</v>
      </c>
      <c r="B750" s="26" t="s">
        <v>847</v>
      </c>
      <c r="C750" s="69">
        <v>0</v>
      </c>
    </row>
    <row r="751" hidden="1" spans="1:3">
      <c r="A751" s="26">
        <v>2101505</v>
      </c>
      <c r="B751" s="26" t="s">
        <v>1347</v>
      </c>
      <c r="C751" s="69">
        <v>0</v>
      </c>
    </row>
    <row r="752" hidden="1" spans="1:3">
      <c r="A752" s="26">
        <v>2101506</v>
      </c>
      <c r="B752" s="26" t="s">
        <v>1348</v>
      </c>
      <c r="C752" s="69">
        <v>0</v>
      </c>
    </row>
    <row r="753" hidden="1" spans="1:3">
      <c r="A753" s="26">
        <v>2101550</v>
      </c>
      <c r="B753" s="26" t="s">
        <v>815</v>
      </c>
      <c r="C753" s="69">
        <v>0</v>
      </c>
    </row>
    <row r="754" hidden="1" spans="1:3">
      <c r="A754" s="26">
        <v>2101599</v>
      </c>
      <c r="B754" s="26" t="s">
        <v>1349</v>
      </c>
      <c r="C754" s="69">
        <v>0</v>
      </c>
    </row>
    <row r="755" hidden="1" spans="1:3">
      <c r="A755" s="26">
        <v>21016</v>
      </c>
      <c r="B755" s="117" t="s">
        <v>1350</v>
      </c>
      <c r="C755" s="28">
        <f>C756</f>
        <v>0</v>
      </c>
    </row>
    <row r="756" hidden="1" spans="1:3">
      <c r="A756" s="26">
        <v>2101601</v>
      </c>
      <c r="B756" s="26" t="s">
        <v>1351</v>
      </c>
      <c r="C756" s="69">
        <v>0</v>
      </c>
    </row>
    <row r="757" hidden="1" spans="1:3">
      <c r="A757" s="26">
        <v>21099</v>
      </c>
      <c r="B757" s="117" t="s">
        <v>1352</v>
      </c>
      <c r="C757" s="28">
        <f>C758</f>
        <v>0</v>
      </c>
    </row>
    <row r="758" hidden="1" spans="1:3">
      <c r="A758" s="26">
        <v>2109901</v>
      </c>
      <c r="B758" s="26" t="s">
        <v>1353</v>
      </c>
      <c r="C758" s="69">
        <v>0</v>
      </c>
    </row>
    <row r="759" ht="18" customHeight="1" spans="1:3">
      <c r="A759" s="26">
        <v>211</v>
      </c>
      <c r="B759" s="117" t="s">
        <v>1354</v>
      </c>
      <c r="C759" s="28">
        <f>SUM(C760,C770,C774,C782,C787,C794,C800,C803,C806,C808,C810,C816,C818,C820,C835)</f>
        <v>361</v>
      </c>
    </row>
    <row r="760" hidden="1" spans="1:3">
      <c r="A760" s="26">
        <v>21101</v>
      </c>
      <c r="B760" s="117" t="s">
        <v>1355</v>
      </c>
      <c r="C760" s="28">
        <f>SUM(C761:C769)</f>
        <v>0</v>
      </c>
    </row>
    <row r="761" hidden="1" spans="1:3">
      <c r="A761" s="26">
        <v>2110101</v>
      </c>
      <c r="B761" s="26" t="s">
        <v>806</v>
      </c>
      <c r="C761" s="69">
        <v>0</v>
      </c>
    </row>
    <row r="762" hidden="1" spans="1:3">
      <c r="A762" s="26">
        <v>2110102</v>
      </c>
      <c r="B762" s="26" t="s">
        <v>807</v>
      </c>
      <c r="C762" s="69">
        <v>0</v>
      </c>
    </row>
    <row r="763" hidden="1" spans="1:3">
      <c r="A763" s="26">
        <v>2110103</v>
      </c>
      <c r="B763" s="26" t="s">
        <v>808</v>
      </c>
      <c r="C763" s="69">
        <v>0</v>
      </c>
    </row>
    <row r="764" hidden="1" spans="1:3">
      <c r="A764" s="26">
        <v>2110104</v>
      </c>
      <c r="B764" s="26" t="s">
        <v>1356</v>
      </c>
      <c r="C764" s="69">
        <v>0</v>
      </c>
    </row>
    <row r="765" hidden="1" spans="1:3">
      <c r="A765" s="26">
        <v>2110105</v>
      </c>
      <c r="B765" s="26" t="s">
        <v>1357</v>
      </c>
      <c r="C765" s="69">
        <v>0</v>
      </c>
    </row>
    <row r="766" hidden="1" spans="1:3">
      <c r="A766" s="26">
        <v>2110106</v>
      </c>
      <c r="B766" s="26" t="s">
        <v>1358</v>
      </c>
      <c r="C766" s="69">
        <v>0</v>
      </c>
    </row>
    <row r="767" hidden="1" spans="1:3">
      <c r="A767" s="26">
        <v>2110107</v>
      </c>
      <c r="B767" s="26" t="s">
        <v>1359</v>
      </c>
      <c r="C767" s="69">
        <v>0</v>
      </c>
    </row>
    <row r="768" hidden="1" spans="1:3">
      <c r="A768" s="26">
        <v>2110108</v>
      </c>
      <c r="B768" s="26" t="s">
        <v>1360</v>
      </c>
      <c r="C768" s="69">
        <v>0</v>
      </c>
    </row>
    <row r="769" hidden="1" spans="1:3">
      <c r="A769" s="26">
        <v>2110199</v>
      </c>
      <c r="B769" s="26" t="s">
        <v>1361</v>
      </c>
      <c r="C769" s="69">
        <v>0</v>
      </c>
    </row>
    <row r="770" hidden="1" spans="1:3">
      <c r="A770" s="26">
        <v>21102</v>
      </c>
      <c r="B770" s="117" t="s">
        <v>1362</v>
      </c>
      <c r="C770" s="28">
        <f>SUM(C771:C773)</f>
        <v>0</v>
      </c>
    </row>
    <row r="771" hidden="1" spans="1:3">
      <c r="A771" s="26">
        <v>2110203</v>
      </c>
      <c r="B771" s="26" t="s">
        <v>1363</v>
      </c>
      <c r="C771" s="69">
        <v>0</v>
      </c>
    </row>
    <row r="772" hidden="1" spans="1:3">
      <c r="A772" s="26">
        <v>2110204</v>
      </c>
      <c r="B772" s="26" t="s">
        <v>1364</v>
      </c>
      <c r="C772" s="69">
        <v>0</v>
      </c>
    </row>
    <row r="773" hidden="1" spans="1:3">
      <c r="A773" s="26">
        <v>2110299</v>
      </c>
      <c r="B773" s="26" t="s">
        <v>1365</v>
      </c>
      <c r="C773" s="69">
        <v>0</v>
      </c>
    </row>
    <row r="774" ht="18" customHeight="1" spans="1:3">
      <c r="A774" s="26">
        <v>21103</v>
      </c>
      <c r="B774" s="117" t="s">
        <v>1366</v>
      </c>
      <c r="C774" s="28">
        <f>SUM(C775:C781)</f>
        <v>232</v>
      </c>
    </row>
    <row r="775" hidden="1" spans="1:3">
      <c r="A775" s="26">
        <v>2110301</v>
      </c>
      <c r="B775" s="26" t="s">
        <v>1367</v>
      </c>
      <c r="C775" s="69">
        <v>0</v>
      </c>
    </row>
    <row r="776" ht="18" customHeight="1" spans="1:3">
      <c r="A776" s="26">
        <v>2110302</v>
      </c>
      <c r="B776" s="26" t="s">
        <v>1368</v>
      </c>
      <c r="C776" s="69">
        <v>232</v>
      </c>
    </row>
    <row r="777" hidden="1" spans="1:3">
      <c r="A777" s="26">
        <v>2110303</v>
      </c>
      <c r="B777" s="26" t="s">
        <v>1369</v>
      </c>
      <c r="C777" s="69">
        <v>0</v>
      </c>
    </row>
    <row r="778" hidden="1" spans="1:3">
      <c r="A778" s="26">
        <v>2110304</v>
      </c>
      <c r="B778" s="26" t="s">
        <v>1370</v>
      </c>
      <c r="C778" s="69">
        <v>0</v>
      </c>
    </row>
    <row r="779" hidden="1" spans="1:3">
      <c r="A779" s="26">
        <v>2110305</v>
      </c>
      <c r="B779" s="26" t="s">
        <v>1371</v>
      </c>
      <c r="C779" s="69">
        <v>0</v>
      </c>
    </row>
    <row r="780" hidden="1" spans="1:3">
      <c r="A780" s="26">
        <v>2110306</v>
      </c>
      <c r="B780" s="26" t="s">
        <v>1372</v>
      </c>
      <c r="C780" s="69">
        <v>0</v>
      </c>
    </row>
    <row r="781" hidden="1" spans="1:3">
      <c r="A781" s="26">
        <v>2110399</v>
      </c>
      <c r="B781" s="26" t="s">
        <v>1373</v>
      </c>
      <c r="C781" s="69">
        <v>0</v>
      </c>
    </row>
    <row r="782" hidden="1" spans="1:3">
      <c r="A782" s="26">
        <v>21104</v>
      </c>
      <c r="B782" s="117" t="s">
        <v>1374</v>
      </c>
      <c r="C782" s="28">
        <f>SUM(C783:C786)</f>
        <v>0</v>
      </c>
    </row>
    <row r="783" hidden="1" spans="1:3">
      <c r="A783" s="26">
        <v>2110401</v>
      </c>
      <c r="B783" s="26" t="s">
        <v>1375</v>
      </c>
      <c r="C783" s="69">
        <v>0</v>
      </c>
    </row>
    <row r="784" hidden="1" spans="1:3">
      <c r="A784" s="26">
        <v>2110402</v>
      </c>
      <c r="B784" s="26" t="s">
        <v>1376</v>
      </c>
      <c r="C784" s="69">
        <v>0</v>
      </c>
    </row>
    <row r="785" hidden="1" spans="1:3">
      <c r="A785" s="26">
        <v>2110404</v>
      </c>
      <c r="B785" s="26" t="s">
        <v>1377</v>
      </c>
      <c r="C785" s="69">
        <v>0</v>
      </c>
    </row>
    <row r="786" hidden="1" spans="1:3">
      <c r="A786" s="26">
        <v>2110499</v>
      </c>
      <c r="B786" s="26" t="s">
        <v>1378</v>
      </c>
      <c r="C786" s="69">
        <v>0</v>
      </c>
    </row>
    <row r="787" hidden="1" spans="1:3">
      <c r="A787" s="26">
        <v>21105</v>
      </c>
      <c r="B787" s="117" t="s">
        <v>1379</v>
      </c>
      <c r="C787" s="28">
        <f>SUM(C788:C793)</f>
        <v>0</v>
      </c>
    </row>
    <row r="788" hidden="1" spans="1:3">
      <c r="A788" s="26">
        <v>2110501</v>
      </c>
      <c r="B788" s="26" t="s">
        <v>1380</v>
      </c>
      <c r="C788" s="69">
        <v>0</v>
      </c>
    </row>
    <row r="789" hidden="1" spans="1:3">
      <c r="A789" s="26">
        <v>2110502</v>
      </c>
      <c r="B789" s="26" t="s">
        <v>1381</v>
      </c>
      <c r="C789" s="69">
        <v>0</v>
      </c>
    </row>
    <row r="790" hidden="1" spans="1:3">
      <c r="A790" s="26">
        <v>2110503</v>
      </c>
      <c r="B790" s="26" t="s">
        <v>1382</v>
      </c>
      <c r="C790" s="69">
        <v>0</v>
      </c>
    </row>
    <row r="791" hidden="1" spans="1:3">
      <c r="A791" s="26">
        <v>2110506</v>
      </c>
      <c r="B791" s="26" t="s">
        <v>1383</v>
      </c>
      <c r="C791" s="69">
        <v>0</v>
      </c>
    </row>
    <row r="792" hidden="1" spans="1:3">
      <c r="A792" s="26">
        <v>2110507</v>
      </c>
      <c r="B792" s="26" t="s">
        <v>1384</v>
      </c>
      <c r="C792" s="69">
        <v>0</v>
      </c>
    </row>
    <row r="793" hidden="1" spans="1:3">
      <c r="A793" s="26">
        <v>2110599</v>
      </c>
      <c r="B793" s="26" t="s">
        <v>1385</v>
      </c>
      <c r="C793" s="69">
        <v>0</v>
      </c>
    </row>
    <row r="794" hidden="1" spans="1:3">
      <c r="A794" s="26">
        <v>21106</v>
      </c>
      <c r="B794" s="117" t="s">
        <v>1386</v>
      </c>
      <c r="C794" s="28">
        <f>SUM(C795:C799)</f>
        <v>0</v>
      </c>
    </row>
    <row r="795" hidden="1" spans="1:3">
      <c r="A795" s="26">
        <v>2110602</v>
      </c>
      <c r="B795" s="26" t="s">
        <v>1387</v>
      </c>
      <c r="C795" s="69">
        <v>0</v>
      </c>
    </row>
    <row r="796" hidden="1" spans="1:3">
      <c r="A796" s="26">
        <v>2110603</v>
      </c>
      <c r="B796" s="26" t="s">
        <v>1388</v>
      </c>
      <c r="C796" s="69">
        <v>0</v>
      </c>
    </row>
    <row r="797" hidden="1" spans="1:3">
      <c r="A797" s="26">
        <v>2110604</v>
      </c>
      <c r="B797" s="26" t="s">
        <v>1389</v>
      </c>
      <c r="C797" s="69">
        <v>0</v>
      </c>
    </row>
    <row r="798" hidden="1" spans="1:3">
      <c r="A798" s="26">
        <v>2110605</v>
      </c>
      <c r="B798" s="26" t="s">
        <v>1390</v>
      </c>
      <c r="C798" s="69">
        <v>0</v>
      </c>
    </row>
    <row r="799" hidden="1" spans="1:3">
      <c r="A799" s="26">
        <v>2110699</v>
      </c>
      <c r="B799" s="26" t="s">
        <v>1391</v>
      </c>
      <c r="C799" s="69">
        <v>0</v>
      </c>
    </row>
    <row r="800" hidden="1" spans="1:3">
      <c r="A800" s="26">
        <v>21107</v>
      </c>
      <c r="B800" s="117" t="s">
        <v>1392</v>
      </c>
      <c r="C800" s="28">
        <f>SUM(C801:C802)</f>
        <v>0</v>
      </c>
    </row>
    <row r="801" hidden="1" spans="1:3">
      <c r="A801" s="26">
        <v>2110704</v>
      </c>
      <c r="B801" s="26" t="s">
        <v>1393</v>
      </c>
      <c r="C801" s="69">
        <v>0</v>
      </c>
    </row>
    <row r="802" hidden="1" spans="1:3">
      <c r="A802" s="26">
        <v>2110799</v>
      </c>
      <c r="B802" s="26" t="s">
        <v>1394</v>
      </c>
      <c r="C802" s="69">
        <v>0</v>
      </c>
    </row>
    <row r="803" hidden="1" spans="1:3">
      <c r="A803" s="26">
        <v>21108</v>
      </c>
      <c r="B803" s="117" t="s">
        <v>1395</v>
      </c>
      <c r="C803" s="28">
        <f>SUM(C804:C805)</f>
        <v>0</v>
      </c>
    </row>
    <row r="804" hidden="1" spans="1:3">
      <c r="A804" s="26">
        <v>2110804</v>
      </c>
      <c r="B804" s="26" t="s">
        <v>1396</v>
      </c>
      <c r="C804" s="69">
        <v>0</v>
      </c>
    </row>
    <row r="805" hidden="1" spans="1:3">
      <c r="A805" s="26">
        <v>2110899</v>
      </c>
      <c r="B805" s="26" t="s">
        <v>1397</v>
      </c>
      <c r="C805" s="69">
        <v>0</v>
      </c>
    </row>
    <row r="806" hidden="1" spans="1:3">
      <c r="A806" s="26">
        <v>21109</v>
      </c>
      <c r="B806" s="117" t="s">
        <v>1398</v>
      </c>
      <c r="C806" s="28">
        <f>C807</f>
        <v>0</v>
      </c>
    </row>
    <row r="807" hidden="1" spans="1:3">
      <c r="A807" s="26">
        <v>2110901</v>
      </c>
      <c r="B807" s="26" t="s">
        <v>1399</v>
      </c>
      <c r="C807" s="69">
        <v>0</v>
      </c>
    </row>
    <row r="808" hidden="1" spans="1:3">
      <c r="A808" s="26">
        <v>21110</v>
      </c>
      <c r="B808" s="117" t="s">
        <v>1400</v>
      </c>
      <c r="C808" s="28">
        <f>C809</f>
        <v>0</v>
      </c>
    </row>
    <row r="809" hidden="1" spans="1:3">
      <c r="A809" s="26">
        <v>2111001</v>
      </c>
      <c r="B809" s="26" t="s">
        <v>1401</v>
      </c>
      <c r="C809" s="69">
        <v>0</v>
      </c>
    </row>
    <row r="810" ht="18" customHeight="1" spans="1:3">
      <c r="A810" s="26">
        <v>21111</v>
      </c>
      <c r="B810" s="117" t="s">
        <v>1402</v>
      </c>
      <c r="C810" s="28">
        <f>SUM(C811:C815)</f>
        <v>129</v>
      </c>
    </row>
    <row r="811" hidden="1" spans="1:3">
      <c r="A811" s="26">
        <v>2111101</v>
      </c>
      <c r="B811" s="26" t="s">
        <v>1403</v>
      </c>
      <c r="C811" s="69">
        <v>0</v>
      </c>
    </row>
    <row r="812" hidden="1" spans="1:3">
      <c r="A812" s="26">
        <v>2111102</v>
      </c>
      <c r="B812" s="26" t="s">
        <v>1404</v>
      </c>
      <c r="C812" s="69">
        <v>0</v>
      </c>
    </row>
    <row r="813" hidden="1" spans="1:3">
      <c r="A813" s="26">
        <v>2111103</v>
      </c>
      <c r="B813" s="26" t="s">
        <v>1405</v>
      </c>
      <c r="C813" s="69">
        <v>0</v>
      </c>
    </row>
    <row r="814" hidden="1" spans="1:3">
      <c r="A814" s="26">
        <v>2111104</v>
      </c>
      <c r="B814" s="26" t="s">
        <v>1406</v>
      </c>
      <c r="C814" s="69">
        <v>0</v>
      </c>
    </row>
    <row r="815" ht="18" customHeight="1" spans="1:3">
      <c r="A815" s="26">
        <v>2111199</v>
      </c>
      <c r="B815" s="26" t="s">
        <v>1407</v>
      </c>
      <c r="C815" s="69">
        <v>129</v>
      </c>
    </row>
    <row r="816" hidden="1" spans="1:3">
      <c r="A816" s="26">
        <v>21112</v>
      </c>
      <c r="B816" s="117" t="s">
        <v>1408</v>
      </c>
      <c r="C816" s="28">
        <f>C817</f>
        <v>0</v>
      </c>
    </row>
    <row r="817" hidden="1" spans="1:3">
      <c r="A817" s="26">
        <v>2111201</v>
      </c>
      <c r="B817" s="26" t="s">
        <v>1409</v>
      </c>
      <c r="C817" s="69">
        <v>0</v>
      </c>
    </row>
    <row r="818" hidden="1" spans="1:3">
      <c r="A818" s="26">
        <v>21113</v>
      </c>
      <c r="B818" s="117" t="s">
        <v>1410</v>
      </c>
      <c r="C818" s="28">
        <f>C819</f>
        <v>0</v>
      </c>
    </row>
    <row r="819" hidden="1" spans="1:3">
      <c r="A819" s="26">
        <v>2111301</v>
      </c>
      <c r="B819" s="26" t="s">
        <v>1411</v>
      </c>
      <c r="C819" s="69">
        <v>0</v>
      </c>
    </row>
    <row r="820" hidden="1" spans="1:3">
      <c r="A820" s="26">
        <v>21114</v>
      </c>
      <c r="B820" s="117" t="s">
        <v>1412</v>
      </c>
      <c r="C820" s="28">
        <f>SUM(C821:C834)</f>
        <v>0</v>
      </c>
    </row>
    <row r="821" hidden="1" spans="1:3">
      <c r="A821" s="26">
        <v>2111401</v>
      </c>
      <c r="B821" s="26" t="s">
        <v>806</v>
      </c>
      <c r="C821" s="69">
        <v>0</v>
      </c>
    </row>
    <row r="822" hidden="1" spans="1:3">
      <c r="A822" s="26">
        <v>2111402</v>
      </c>
      <c r="B822" s="26" t="s">
        <v>807</v>
      </c>
      <c r="C822" s="69">
        <v>0</v>
      </c>
    </row>
    <row r="823" hidden="1" spans="1:3">
      <c r="A823" s="26">
        <v>2111403</v>
      </c>
      <c r="B823" s="26" t="s">
        <v>808</v>
      </c>
      <c r="C823" s="69">
        <v>0</v>
      </c>
    </row>
    <row r="824" hidden="1" spans="1:3">
      <c r="A824" s="26">
        <v>2111404</v>
      </c>
      <c r="B824" s="26" t="s">
        <v>1413</v>
      </c>
      <c r="C824" s="69">
        <v>0</v>
      </c>
    </row>
    <row r="825" hidden="1" spans="1:3">
      <c r="A825" s="26">
        <v>2111405</v>
      </c>
      <c r="B825" s="26" t="s">
        <v>1414</v>
      </c>
      <c r="C825" s="69">
        <v>0</v>
      </c>
    </row>
    <row r="826" hidden="1" spans="1:3">
      <c r="A826" s="26">
        <v>2111406</v>
      </c>
      <c r="B826" s="26" t="s">
        <v>1415</v>
      </c>
      <c r="C826" s="69">
        <v>0</v>
      </c>
    </row>
    <row r="827" hidden="1" spans="1:3">
      <c r="A827" s="26">
        <v>2111407</v>
      </c>
      <c r="B827" s="26" t="s">
        <v>1416</v>
      </c>
      <c r="C827" s="69">
        <v>0</v>
      </c>
    </row>
    <row r="828" hidden="1" spans="1:3">
      <c r="A828" s="26">
        <v>2111408</v>
      </c>
      <c r="B828" s="26" t="s">
        <v>1417</v>
      </c>
      <c r="C828" s="69">
        <v>0</v>
      </c>
    </row>
    <row r="829" hidden="1" spans="1:3">
      <c r="A829" s="26">
        <v>2111409</v>
      </c>
      <c r="B829" s="26" t="s">
        <v>1418</v>
      </c>
      <c r="C829" s="69">
        <v>0</v>
      </c>
    </row>
    <row r="830" hidden="1" spans="1:3">
      <c r="A830" s="26">
        <v>2111410</v>
      </c>
      <c r="B830" s="26" t="s">
        <v>1419</v>
      </c>
      <c r="C830" s="69">
        <v>0</v>
      </c>
    </row>
    <row r="831" hidden="1" spans="1:3">
      <c r="A831" s="26">
        <v>2111411</v>
      </c>
      <c r="B831" s="26" t="s">
        <v>847</v>
      </c>
      <c r="C831" s="69">
        <v>0</v>
      </c>
    </row>
    <row r="832" hidden="1" spans="1:3">
      <c r="A832" s="26">
        <v>2111413</v>
      </c>
      <c r="B832" s="26" t="s">
        <v>1420</v>
      </c>
      <c r="C832" s="69">
        <v>0</v>
      </c>
    </row>
    <row r="833" hidden="1" spans="1:3">
      <c r="A833" s="26">
        <v>2111450</v>
      </c>
      <c r="B833" s="26" t="s">
        <v>815</v>
      </c>
      <c r="C833" s="69">
        <v>0</v>
      </c>
    </row>
    <row r="834" hidden="1" spans="1:3">
      <c r="A834" s="26">
        <v>2111499</v>
      </c>
      <c r="B834" s="26" t="s">
        <v>1421</v>
      </c>
      <c r="C834" s="69">
        <v>0</v>
      </c>
    </row>
    <row r="835" hidden="1" spans="1:3">
      <c r="A835" s="26">
        <v>21199</v>
      </c>
      <c r="B835" s="117" t="s">
        <v>1422</v>
      </c>
      <c r="C835" s="28">
        <f>C836</f>
        <v>0</v>
      </c>
    </row>
    <row r="836" hidden="1" spans="1:3">
      <c r="A836" s="26">
        <v>2119901</v>
      </c>
      <c r="B836" s="26" t="s">
        <v>1423</v>
      </c>
      <c r="C836" s="69">
        <v>0</v>
      </c>
    </row>
    <row r="837" ht="18" customHeight="1" spans="1:3">
      <c r="A837" s="26">
        <v>212</v>
      </c>
      <c r="B837" s="117" t="s">
        <v>1424</v>
      </c>
      <c r="C837" s="28">
        <f>SUM(C838,C849,C851,C854,C856,C858)</f>
        <v>22141</v>
      </c>
    </row>
    <row r="838" ht="18" customHeight="1" spans="1:3">
      <c r="A838" s="26">
        <v>21201</v>
      </c>
      <c r="B838" s="117" t="s">
        <v>1425</v>
      </c>
      <c r="C838" s="28">
        <f>SUM(C839:C848)</f>
        <v>13018</v>
      </c>
    </row>
    <row r="839" hidden="1" spans="1:3">
      <c r="A839" s="26">
        <v>2120101</v>
      </c>
      <c r="B839" s="26" t="s">
        <v>806</v>
      </c>
      <c r="C839" s="69">
        <v>0</v>
      </c>
    </row>
    <row r="840" hidden="1" spans="1:3">
      <c r="A840" s="26">
        <v>2120102</v>
      </c>
      <c r="B840" s="26" t="s">
        <v>807</v>
      </c>
      <c r="C840" s="69">
        <v>0</v>
      </c>
    </row>
    <row r="841" hidden="1" spans="1:3">
      <c r="A841" s="26">
        <v>2120103</v>
      </c>
      <c r="B841" s="26" t="s">
        <v>808</v>
      </c>
      <c r="C841" s="69">
        <v>0</v>
      </c>
    </row>
    <row r="842" hidden="1" spans="1:3">
      <c r="A842" s="26">
        <v>2120104</v>
      </c>
      <c r="B842" s="26" t="s">
        <v>1426</v>
      </c>
      <c r="C842" s="69">
        <v>0</v>
      </c>
    </row>
    <row r="843" hidden="1" spans="1:3">
      <c r="A843" s="26">
        <v>2120105</v>
      </c>
      <c r="B843" s="26" t="s">
        <v>1427</v>
      </c>
      <c r="C843" s="69">
        <v>0</v>
      </c>
    </row>
    <row r="844" hidden="1" spans="1:3">
      <c r="A844" s="26">
        <v>2120106</v>
      </c>
      <c r="B844" s="26" t="s">
        <v>1428</v>
      </c>
      <c r="C844" s="69">
        <v>0</v>
      </c>
    </row>
    <row r="845" hidden="1" spans="1:3">
      <c r="A845" s="26">
        <v>2120107</v>
      </c>
      <c r="B845" s="26" t="s">
        <v>1429</v>
      </c>
      <c r="C845" s="69">
        <v>0</v>
      </c>
    </row>
    <row r="846" hidden="1" spans="1:3">
      <c r="A846" s="26">
        <v>2120109</v>
      </c>
      <c r="B846" s="26" t="s">
        <v>1430</v>
      </c>
      <c r="C846" s="69">
        <v>0</v>
      </c>
    </row>
    <row r="847" hidden="1" spans="1:3">
      <c r="A847" s="26">
        <v>2120110</v>
      </c>
      <c r="B847" s="26" t="s">
        <v>1431</v>
      </c>
      <c r="C847" s="69">
        <v>0</v>
      </c>
    </row>
    <row r="848" ht="18" customHeight="1" spans="1:3">
      <c r="A848" s="26">
        <v>2120199</v>
      </c>
      <c r="B848" s="26" t="s">
        <v>1432</v>
      </c>
      <c r="C848" s="69">
        <v>13018</v>
      </c>
    </row>
    <row r="849" hidden="1" spans="1:3">
      <c r="A849" s="26">
        <v>21202</v>
      </c>
      <c r="B849" s="117" t="s">
        <v>1433</v>
      </c>
      <c r="C849" s="28">
        <f>C850</f>
        <v>0</v>
      </c>
    </row>
    <row r="850" hidden="1" spans="1:3">
      <c r="A850" s="26">
        <v>2120201</v>
      </c>
      <c r="B850" s="26" t="s">
        <v>1434</v>
      </c>
      <c r="C850" s="69">
        <v>0</v>
      </c>
    </row>
    <row r="851" ht="18" customHeight="1" spans="1:3">
      <c r="A851" s="26">
        <v>21203</v>
      </c>
      <c r="B851" s="117" t="s">
        <v>1435</v>
      </c>
      <c r="C851" s="28">
        <f>SUM(C852:C853)</f>
        <v>6133</v>
      </c>
    </row>
    <row r="852" ht="18" customHeight="1" spans="1:3">
      <c r="A852" s="26">
        <v>2120303</v>
      </c>
      <c r="B852" s="26" t="s">
        <v>1436</v>
      </c>
      <c r="C852" s="69">
        <v>6133</v>
      </c>
    </row>
    <row r="853" hidden="1" spans="1:3">
      <c r="A853" s="26">
        <v>2120399</v>
      </c>
      <c r="B853" s="26" t="s">
        <v>1437</v>
      </c>
      <c r="C853" s="69">
        <v>0</v>
      </c>
    </row>
    <row r="854" ht="18" customHeight="1" spans="1:3">
      <c r="A854" s="26">
        <v>21205</v>
      </c>
      <c r="B854" s="117" t="s">
        <v>1438</v>
      </c>
      <c r="C854" s="28">
        <f t="shared" ref="C854:C858" si="1">C855</f>
        <v>2990</v>
      </c>
    </row>
    <row r="855" ht="18" customHeight="1" spans="1:3">
      <c r="A855" s="26">
        <v>2120501</v>
      </c>
      <c r="B855" s="26" t="s">
        <v>1439</v>
      </c>
      <c r="C855" s="69">
        <v>2990</v>
      </c>
    </row>
    <row r="856" hidden="1" spans="1:3">
      <c r="A856" s="26">
        <v>21206</v>
      </c>
      <c r="B856" s="117" t="s">
        <v>1440</v>
      </c>
      <c r="C856" s="28">
        <f t="shared" si="1"/>
        <v>0</v>
      </c>
    </row>
    <row r="857" hidden="1" spans="1:3">
      <c r="A857" s="26">
        <v>2120601</v>
      </c>
      <c r="B857" s="26" t="s">
        <v>1441</v>
      </c>
      <c r="C857" s="69">
        <v>0</v>
      </c>
    </row>
    <row r="858" hidden="1" spans="1:3">
      <c r="A858" s="26">
        <v>21299</v>
      </c>
      <c r="B858" s="117" t="s">
        <v>1442</v>
      </c>
      <c r="C858" s="28">
        <f t="shared" si="1"/>
        <v>0</v>
      </c>
    </row>
    <row r="859" hidden="1" spans="1:3">
      <c r="A859" s="26">
        <v>2129901</v>
      </c>
      <c r="B859" s="26" t="s">
        <v>1443</v>
      </c>
      <c r="C859" s="69">
        <v>0</v>
      </c>
    </row>
    <row r="860" hidden="1" spans="1:3">
      <c r="A860" s="26">
        <v>213</v>
      </c>
      <c r="B860" s="117" t="s">
        <v>1444</v>
      </c>
      <c r="C860" s="28">
        <f>SUM(C861,C887,C912,C940,C951,C958,C965,C968)</f>
        <v>0</v>
      </c>
    </row>
    <row r="861" hidden="1" spans="1:3">
      <c r="A861" s="26">
        <v>21301</v>
      </c>
      <c r="B861" s="117" t="s">
        <v>1445</v>
      </c>
      <c r="C861" s="28">
        <f>SUM(C862:C886)</f>
        <v>0</v>
      </c>
    </row>
    <row r="862" hidden="1" spans="1:3">
      <c r="A862" s="26">
        <v>2130101</v>
      </c>
      <c r="B862" s="26" t="s">
        <v>806</v>
      </c>
      <c r="C862" s="69">
        <v>0</v>
      </c>
    </row>
    <row r="863" hidden="1" spans="1:3">
      <c r="A863" s="26">
        <v>2130102</v>
      </c>
      <c r="B863" s="26" t="s">
        <v>807</v>
      </c>
      <c r="C863" s="69">
        <v>0</v>
      </c>
    </row>
    <row r="864" hidden="1" spans="1:3">
      <c r="A864" s="26">
        <v>2130103</v>
      </c>
      <c r="B864" s="26" t="s">
        <v>808</v>
      </c>
      <c r="C864" s="69">
        <v>0</v>
      </c>
    </row>
    <row r="865" hidden="1" spans="1:3">
      <c r="A865" s="26">
        <v>2130104</v>
      </c>
      <c r="B865" s="26" t="s">
        <v>815</v>
      </c>
      <c r="C865" s="69">
        <v>0</v>
      </c>
    </row>
    <row r="866" hidden="1" spans="1:3">
      <c r="A866" s="26">
        <v>2130105</v>
      </c>
      <c r="B866" s="26" t="s">
        <v>1446</v>
      </c>
      <c r="C866" s="69">
        <v>0</v>
      </c>
    </row>
    <row r="867" hidden="1" spans="1:3">
      <c r="A867" s="26">
        <v>2130106</v>
      </c>
      <c r="B867" s="26" t="s">
        <v>1447</v>
      </c>
      <c r="C867" s="69">
        <v>0</v>
      </c>
    </row>
    <row r="868" hidden="1" spans="1:3">
      <c r="A868" s="26">
        <v>2130108</v>
      </c>
      <c r="B868" s="26" t="s">
        <v>1448</v>
      </c>
      <c r="C868" s="69">
        <v>0</v>
      </c>
    </row>
    <row r="869" hidden="1" spans="1:3">
      <c r="A869" s="26">
        <v>2130109</v>
      </c>
      <c r="B869" s="26" t="s">
        <v>1449</v>
      </c>
      <c r="C869" s="69">
        <v>0</v>
      </c>
    </row>
    <row r="870" hidden="1" spans="1:3">
      <c r="A870" s="26">
        <v>2130110</v>
      </c>
      <c r="B870" s="26" t="s">
        <v>1450</v>
      </c>
      <c r="C870" s="69">
        <v>0</v>
      </c>
    </row>
    <row r="871" hidden="1" spans="1:3">
      <c r="A871" s="26">
        <v>2130111</v>
      </c>
      <c r="B871" s="26" t="s">
        <v>1451</v>
      </c>
      <c r="C871" s="69">
        <v>0</v>
      </c>
    </row>
    <row r="872" hidden="1" spans="1:3">
      <c r="A872" s="26">
        <v>2130112</v>
      </c>
      <c r="B872" s="26" t="s">
        <v>1452</v>
      </c>
      <c r="C872" s="69">
        <v>0</v>
      </c>
    </row>
    <row r="873" hidden="1" spans="1:3">
      <c r="A873" s="26">
        <v>2130114</v>
      </c>
      <c r="B873" s="26" t="s">
        <v>1453</v>
      </c>
      <c r="C873" s="69">
        <v>0</v>
      </c>
    </row>
    <row r="874" hidden="1" spans="1:3">
      <c r="A874" s="26">
        <v>2130119</v>
      </c>
      <c r="B874" s="26" t="s">
        <v>1454</v>
      </c>
      <c r="C874" s="69">
        <v>0</v>
      </c>
    </row>
    <row r="875" hidden="1" spans="1:3">
      <c r="A875" s="26">
        <v>2130120</v>
      </c>
      <c r="B875" s="26" t="s">
        <v>1455</v>
      </c>
      <c r="C875" s="69">
        <v>0</v>
      </c>
    </row>
    <row r="876" hidden="1" spans="1:3">
      <c r="A876" s="26">
        <v>2130121</v>
      </c>
      <c r="B876" s="26" t="s">
        <v>1456</v>
      </c>
      <c r="C876" s="69">
        <v>0</v>
      </c>
    </row>
    <row r="877" hidden="1" spans="1:3">
      <c r="A877" s="26">
        <v>2130122</v>
      </c>
      <c r="B877" s="26" t="s">
        <v>1457</v>
      </c>
      <c r="C877" s="69">
        <v>0</v>
      </c>
    </row>
    <row r="878" hidden="1" spans="1:3">
      <c r="A878" s="26">
        <v>2130124</v>
      </c>
      <c r="B878" s="26" t="s">
        <v>1458</v>
      </c>
      <c r="C878" s="69">
        <v>0</v>
      </c>
    </row>
    <row r="879" hidden="1" spans="1:3">
      <c r="A879" s="26">
        <v>2130125</v>
      </c>
      <c r="B879" s="26" t="s">
        <v>1459</v>
      </c>
      <c r="C879" s="69">
        <v>0</v>
      </c>
    </row>
    <row r="880" hidden="1" spans="1:3">
      <c r="A880" s="26">
        <v>2130126</v>
      </c>
      <c r="B880" s="26" t="s">
        <v>1460</v>
      </c>
      <c r="C880" s="69">
        <v>0</v>
      </c>
    </row>
    <row r="881" hidden="1" spans="1:3">
      <c r="A881" s="26">
        <v>2130135</v>
      </c>
      <c r="B881" s="26" t="s">
        <v>1461</v>
      </c>
      <c r="C881" s="69">
        <v>0</v>
      </c>
    </row>
    <row r="882" hidden="1" spans="1:3">
      <c r="A882" s="26">
        <v>2130142</v>
      </c>
      <c r="B882" s="26" t="s">
        <v>1462</v>
      </c>
      <c r="C882" s="69">
        <v>0</v>
      </c>
    </row>
    <row r="883" hidden="1" spans="1:3">
      <c r="A883" s="26">
        <v>2130148</v>
      </c>
      <c r="B883" s="26" t="s">
        <v>1463</v>
      </c>
      <c r="C883" s="69">
        <v>0</v>
      </c>
    </row>
    <row r="884" hidden="1" spans="1:3">
      <c r="A884" s="26">
        <v>2130152</v>
      </c>
      <c r="B884" s="26" t="s">
        <v>1464</v>
      </c>
      <c r="C884" s="69">
        <v>0</v>
      </c>
    </row>
    <row r="885" hidden="1" spans="1:3">
      <c r="A885" s="26">
        <v>2130153</v>
      </c>
      <c r="B885" s="26" t="s">
        <v>1465</v>
      </c>
      <c r="C885" s="69">
        <v>0</v>
      </c>
    </row>
    <row r="886" hidden="1" spans="1:3">
      <c r="A886" s="26">
        <v>2130199</v>
      </c>
      <c r="B886" s="26" t="s">
        <v>1466</v>
      </c>
      <c r="C886" s="69">
        <v>0</v>
      </c>
    </row>
    <row r="887" hidden="1" spans="1:3">
      <c r="A887" s="26">
        <v>21302</v>
      </c>
      <c r="B887" s="117" t="s">
        <v>1467</v>
      </c>
      <c r="C887" s="28">
        <f>SUM(C888:C911)</f>
        <v>0</v>
      </c>
    </row>
    <row r="888" hidden="1" spans="1:3">
      <c r="A888" s="26">
        <v>2130201</v>
      </c>
      <c r="B888" s="26" t="s">
        <v>806</v>
      </c>
      <c r="C888" s="69">
        <v>0</v>
      </c>
    </row>
    <row r="889" hidden="1" spans="1:3">
      <c r="A889" s="26">
        <v>2130202</v>
      </c>
      <c r="B889" s="26" t="s">
        <v>807</v>
      </c>
      <c r="C889" s="69">
        <v>0</v>
      </c>
    </row>
    <row r="890" hidden="1" spans="1:3">
      <c r="A890" s="26">
        <v>2130203</v>
      </c>
      <c r="B890" s="26" t="s">
        <v>808</v>
      </c>
      <c r="C890" s="69">
        <v>0</v>
      </c>
    </row>
    <row r="891" hidden="1" spans="1:3">
      <c r="A891" s="26">
        <v>2130204</v>
      </c>
      <c r="B891" s="26" t="s">
        <v>1468</v>
      </c>
      <c r="C891" s="69">
        <v>0</v>
      </c>
    </row>
    <row r="892" hidden="1" spans="1:3">
      <c r="A892" s="26">
        <v>2130205</v>
      </c>
      <c r="B892" s="26" t="s">
        <v>1469</v>
      </c>
      <c r="C892" s="69">
        <v>0</v>
      </c>
    </row>
    <row r="893" hidden="1" spans="1:3">
      <c r="A893" s="26">
        <v>2130206</v>
      </c>
      <c r="B893" s="26" t="s">
        <v>1470</v>
      </c>
      <c r="C893" s="69">
        <v>0</v>
      </c>
    </row>
    <row r="894" hidden="1" spans="1:3">
      <c r="A894" s="26">
        <v>2130207</v>
      </c>
      <c r="B894" s="26" t="s">
        <v>1471</v>
      </c>
      <c r="C894" s="69">
        <v>0</v>
      </c>
    </row>
    <row r="895" hidden="1" spans="1:3">
      <c r="A895" s="26">
        <v>2130209</v>
      </c>
      <c r="B895" s="26" t="s">
        <v>1472</v>
      </c>
      <c r="C895" s="69">
        <v>0</v>
      </c>
    </row>
    <row r="896" hidden="1" spans="1:3">
      <c r="A896" s="26">
        <v>2130210</v>
      </c>
      <c r="B896" s="26" t="s">
        <v>1473</v>
      </c>
      <c r="C896" s="69">
        <v>0</v>
      </c>
    </row>
    <row r="897" hidden="1" spans="1:3">
      <c r="A897" s="26">
        <v>2130211</v>
      </c>
      <c r="B897" s="26" t="s">
        <v>1474</v>
      </c>
      <c r="C897" s="69">
        <v>0</v>
      </c>
    </row>
    <row r="898" hidden="1" spans="1:3">
      <c r="A898" s="26">
        <v>2130212</v>
      </c>
      <c r="B898" s="26" t="s">
        <v>1475</v>
      </c>
      <c r="C898" s="69">
        <v>0</v>
      </c>
    </row>
    <row r="899" hidden="1" spans="1:3">
      <c r="A899" s="26">
        <v>2130213</v>
      </c>
      <c r="B899" s="26" t="s">
        <v>1476</v>
      </c>
      <c r="C899" s="69">
        <v>0</v>
      </c>
    </row>
    <row r="900" hidden="1" spans="1:3">
      <c r="A900" s="26">
        <v>2130217</v>
      </c>
      <c r="B900" s="26" t="s">
        <v>1477</v>
      </c>
      <c r="C900" s="69">
        <v>0</v>
      </c>
    </row>
    <row r="901" hidden="1" spans="1:3">
      <c r="A901" s="26">
        <v>2130220</v>
      </c>
      <c r="B901" s="26" t="s">
        <v>1478</v>
      </c>
      <c r="C901" s="69">
        <v>0</v>
      </c>
    </row>
    <row r="902" hidden="1" spans="1:3">
      <c r="A902" s="26">
        <v>2130221</v>
      </c>
      <c r="B902" s="26" t="s">
        <v>1479</v>
      </c>
      <c r="C902" s="69">
        <v>0</v>
      </c>
    </row>
    <row r="903" hidden="1" spans="1:3">
      <c r="A903" s="26">
        <v>2130223</v>
      </c>
      <c r="B903" s="26" t="s">
        <v>1480</v>
      </c>
      <c r="C903" s="69">
        <v>0</v>
      </c>
    </row>
    <row r="904" hidden="1" spans="1:3">
      <c r="A904" s="26">
        <v>2130226</v>
      </c>
      <c r="B904" s="26" t="s">
        <v>1481</v>
      </c>
      <c r="C904" s="69">
        <v>0</v>
      </c>
    </row>
    <row r="905" hidden="1" spans="1:3">
      <c r="A905" s="26">
        <v>2130227</v>
      </c>
      <c r="B905" s="26" t="s">
        <v>1482</v>
      </c>
      <c r="C905" s="69">
        <v>0</v>
      </c>
    </row>
    <row r="906" hidden="1" spans="1:3">
      <c r="A906" s="26">
        <v>2130232</v>
      </c>
      <c r="B906" s="26" t="s">
        <v>1483</v>
      </c>
      <c r="C906" s="69">
        <v>0</v>
      </c>
    </row>
    <row r="907" hidden="1" spans="1:3">
      <c r="A907" s="26">
        <v>2130234</v>
      </c>
      <c r="B907" s="26" t="s">
        <v>1484</v>
      </c>
      <c r="C907" s="69">
        <v>0</v>
      </c>
    </row>
    <row r="908" hidden="1" spans="1:3">
      <c r="A908" s="26">
        <v>2130235</v>
      </c>
      <c r="B908" s="26" t="s">
        <v>1485</v>
      </c>
      <c r="C908" s="69">
        <v>0</v>
      </c>
    </row>
    <row r="909" hidden="1" spans="1:3">
      <c r="A909" s="26">
        <v>2130236</v>
      </c>
      <c r="B909" s="26" t="s">
        <v>1486</v>
      </c>
      <c r="C909" s="69">
        <v>0</v>
      </c>
    </row>
    <row r="910" hidden="1" spans="1:3">
      <c r="A910" s="26">
        <v>2130237</v>
      </c>
      <c r="B910" s="26" t="s">
        <v>1452</v>
      </c>
      <c r="C910" s="69">
        <v>0</v>
      </c>
    </row>
    <row r="911" hidden="1" spans="1:3">
      <c r="A911" s="26">
        <v>2130299</v>
      </c>
      <c r="B911" s="26" t="s">
        <v>1487</v>
      </c>
      <c r="C911" s="69">
        <v>0</v>
      </c>
    </row>
    <row r="912" hidden="1" spans="1:3">
      <c r="A912" s="26">
        <v>21303</v>
      </c>
      <c r="B912" s="117" t="s">
        <v>1488</v>
      </c>
      <c r="C912" s="28">
        <f>SUM(C913:C939)</f>
        <v>0</v>
      </c>
    </row>
    <row r="913" hidden="1" spans="1:3">
      <c r="A913" s="26">
        <v>2130301</v>
      </c>
      <c r="B913" s="26" t="s">
        <v>806</v>
      </c>
      <c r="C913" s="69">
        <v>0</v>
      </c>
    </row>
    <row r="914" hidden="1" spans="1:3">
      <c r="A914" s="26">
        <v>2130302</v>
      </c>
      <c r="B914" s="26" t="s">
        <v>807</v>
      </c>
      <c r="C914" s="69">
        <v>0</v>
      </c>
    </row>
    <row r="915" hidden="1" spans="1:3">
      <c r="A915" s="26">
        <v>2130303</v>
      </c>
      <c r="B915" s="26" t="s">
        <v>808</v>
      </c>
      <c r="C915" s="69">
        <v>0</v>
      </c>
    </row>
    <row r="916" hidden="1" spans="1:3">
      <c r="A916" s="26">
        <v>2130304</v>
      </c>
      <c r="B916" s="26" t="s">
        <v>1489</v>
      </c>
      <c r="C916" s="69">
        <v>0</v>
      </c>
    </row>
    <row r="917" hidden="1" spans="1:3">
      <c r="A917" s="26">
        <v>2130305</v>
      </c>
      <c r="B917" s="26" t="s">
        <v>1490</v>
      </c>
      <c r="C917" s="69">
        <v>0</v>
      </c>
    </row>
    <row r="918" hidden="1" spans="1:3">
      <c r="A918" s="26">
        <v>2130306</v>
      </c>
      <c r="B918" s="26" t="s">
        <v>1491</v>
      </c>
      <c r="C918" s="69">
        <v>0</v>
      </c>
    </row>
    <row r="919" hidden="1" spans="1:3">
      <c r="A919" s="26">
        <v>2130307</v>
      </c>
      <c r="B919" s="26" t="s">
        <v>1492</v>
      </c>
      <c r="C919" s="69">
        <v>0</v>
      </c>
    </row>
    <row r="920" hidden="1" spans="1:3">
      <c r="A920" s="26">
        <v>2130308</v>
      </c>
      <c r="B920" s="26" t="s">
        <v>1493</v>
      </c>
      <c r="C920" s="69">
        <v>0</v>
      </c>
    </row>
    <row r="921" hidden="1" spans="1:3">
      <c r="A921" s="26">
        <v>2130309</v>
      </c>
      <c r="B921" s="26" t="s">
        <v>1494</v>
      </c>
      <c r="C921" s="69">
        <v>0</v>
      </c>
    </row>
    <row r="922" hidden="1" spans="1:3">
      <c r="A922" s="26">
        <v>2130310</v>
      </c>
      <c r="B922" s="26" t="s">
        <v>1495</v>
      </c>
      <c r="C922" s="69">
        <v>0</v>
      </c>
    </row>
    <row r="923" hidden="1" spans="1:3">
      <c r="A923" s="26">
        <v>2130311</v>
      </c>
      <c r="B923" s="26" t="s">
        <v>1496</v>
      </c>
      <c r="C923" s="69">
        <v>0</v>
      </c>
    </row>
    <row r="924" hidden="1" spans="1:3">
      <c r="A924" s="26">
        <v>2130312</v>
      </c>
      <c r="B924" s="26" t="s">
        <v>1497</v>
      </c>
      <c r="C924" s="69">
        <v>0</v>
      </c>
    </row>
    <row r="925" hidden="1" spans="1:3">
      <c r="A925" s="26">
        <v>2130313</v>
      </c>
      <c r="B925" s="26" t="s">
        <v>1498</v>
      </c>
      <c r="C925" s="69">
        <v>0</v>
      </c>
    </row>
    <row r="926" hidden="1" spans="1:3">
      <c r="A926" s="26">
        <v>2130314</v>
      </c>
      <c r="B926" s="26" t="s">
        <v>1499</v>
      </c>
      <c r="C926" s="69">
        <v>0</v>
      </c>
    </row>
    <row r="927" hidden="1" spans="1:3">
      <c r="A927" s="26">
        <v>2130315</v>
      </c>
      <c r="B927" s="26" t="s">
        <v>1500</v>
      </c>
      <c r="C927" s="69">
        <v>0</v>
      </c>
    </row>
    <row r="928" hidden="1" spans="1:3">
      <c r="A928" s="26">
        <v>2130316</v>
      </c>
      <c r="B928" s="26" t="s">
        <v>1501</v>
      </c>
      <c r="C928" s="69">
        <v>0</v>
      </c>
    </row>
    <row r="929" hidden="1" spans="1:3">
      <c r="A929" s="26">
        <v>2130317</v>
      </c>
      <c r="B929" s="26" t="s">
        <v>1502</v>
      </c>
      <c r="C929" s="69">
        <v>0</v>
      </c>
    </row>
    <row r="930" hidden="1" spans="1:3">
      <c r="A930" s="26">
        <v>2130318</v>
      </c>
      <c r="B930" s="26" t="s">
        <v>1503</v>
      </c>
      <c r="C930" s="69">
        <v>0</v>
      </c>
    </row>
    <row r="931" hidden="1" spans="1:3">
      <c r="A931" s="26">
        <v>2130319</v>
      </c>
      <c r="B931" s="26" t="s">
        <v>1504</v>
      </c>
      <c r="C931" s="69">
        <v>0</v>
      </c>
    </row>
    <row r="932" hidden="1" spans="1:3">
      <c r="A932" s="26">
        <v>2130321</v>
      </c>
      <c r="B932" s="26" t="s">
        <v>1505</v>
      </c>
      <c r="C932" s="69">
        <v>0</v>
      </c>
    </row>
    <row r="933" hidden="1" spans="1:3">
      <c r="A933" s="26">
        <v>2130322</v>
      </c>
      <c r="B933" s="26" t="s">
        <v>1506</v>
      </c>
      <c r="C933" s="69">
        <v>0</v>
      </c>
    </row>
    <row r="934" hidden="1" spans="1:3">
      <c r="A934" s="26">
        <v>2130333</v>
      </c>
      <c r="B934" s="26" t="s">
        <v>1480</v>
      </c>
      <c r="C934" s="69">
        <v>0</v>
      </c>
    </row>
    <row r="935" hidden="1" spans="1:3">
      <c r="A935" s="26">
        <v>2130334</v>
      </c>
      <c r="B935" s="26" t="s">
        <v>1507</v>
      </c>
      <c r="C935" s="69">
        <v>0</v>
      </c>
    </row>
    <row r="936" hidden="1" spans="1:3">
      <c r="A936" s="26">
        <v>2130335</v>
      </c>
      <c r="B936" s="26" t="s">
        <v>1508</v>
      </c>
      <c r="C936" s="69">
        <v>0</v>
      </c>
    </row>
    <row r="937" hidden="1" spans="1:3">
      <c r="A937" s="26">
        <v>2130336</v>
      </c>
      <c r="B937" s="26" t="s">
        <v>1509</v>
      </c>
      <c r="C937" s="69">
        <v>0</v>
      </c>
    </row>
    <row r="938" hidden="1" spans="1:3">
      <c r="A938" s="26">
        <v>2130337</v>
      </c>
      <c r="B938" s="26" t="s">
        <v>1510</v>
      </c>
      <c r="C938" s="69">
        <v>0</v>
      </c>
    </row>
    <row r="939" hidden="1" spans="1:3">
      <c r="A939" s="26">
        <v>2130399</v>
      </c>
      <c r="B939" s="26" t="s">
        <v>1511</v>
      </c>
      <c r="C939" s="69">
        <v>0</v>
      </c>
    </row>
    <row r="940" hidden="1" spans="1:3">
      <c r="A940" s="26">
        <v>21305</v>
      </c>
      <c r="B940" s="117" t="s">
        <v>1512</v>
      </c>
      <c r="C940" s="28">
        <f>SUM(C941:C950)</f>
        <v>0</v>
      </c>
    </row>
    <row r="941" hidden="1" spans="1:3">
      <c r="A941" s="26">
        <v>2130501</v>
      </c>
      <c r="B941" s="26" t="s">
        <v>806</v>
      </c>
      <c r="C941" s="69">
        <v>0</v>
      </c>
    </row>
    <row r="942" hidden="1" spans="1:3">
      <c r="A942" s="26">
        <v>2130502</v>
      </c>
      <c r="B942" s="26" t="s">
        <v>807</v>
      </c>
      <c r="C942" s="69">
        <v>0</v>
      </c>
    </row>
    <row r="943" hidden="1" spans="1:3">
      <c r="A943" s="26">
        <v>2130503</v>
      </c>
      <c r="B943" s="26" t="s">
        <v>808</v>
      </c>
      <c r="C943" s="69">
        <v>0</v>
      </c>
    </row>
    <row r="944" hidden="1" spans="1:3">
      <c r="A944" s="26">
        <v>2130504</v>
      </c>
      <c r="B944" s="26" t="s">
        <v>1513</v>
      </c>
      <c r="C944" s="69">
        <v>0</v>
      </c>
    </row>
    <row r="945" hidden="1" spans="1:3">
      <c r="A945" s="26">
        <v>2130505</v>
      </c>
      <c r="B945" s="26" t="s">
        <v>1514</v>
      </c>
      <c r="C945" s="69">
        <v>0</v>
      </c>
    </row>
    <row r="946" hidden="1" spans="1:3">
      <c r="A946" s="26">
        <v>2130506</v>
      </c>
      <c r="B946" s="26" t="s">
        <v>1515</v>
      </c>
      <c r="C946" s="69">
        <v>0</v>
      </c>
    </row>
    <row r="947" hidden="1" spans="1:3">
      <c r="A947" s="26">
        <v>2130507</v>
      </c>
      <c r="B947" s="26" t="s">
        <v>1516</v>
      </c>
      <c r="C947" s="69">
        <v>0</v>
      </c>
    </row>
    <row r="948" hidden="1" spans="1:3">
      <c r="A948" s="26">
        <v>2130508</v>
      </c>
      <c r="B948" s="26" t="s">
        <v>1517</v>
      </c>
      <c r="C948" s="69">
        <v>0</v>
      </c>
    </row>
    <row r="949" hidden="1" spans="1:3">
      <c r="A949" s="26">
        <v>2130550</v>
      </c>
      <c r="B949" s="26" t="s">
        <v>1518</v>
      </c>
      <c r="C949" s="69">
        <v>0</v>
      </c>
    </row>
    <row r="950" hidden="1" spans="1:3">
      <c r="A950" s="26">
        <v>2130599</v>
      </c>
      <c r="B950" s="26" t="s">
        <v>1519</v>
      </c>
      <c r="C950" s="69">
        <v>0</v>
      </c>
    </row>
    <row r="951" hidden="1" spans="1:3">
      <c r="A951" s="26">
        <v>21307</v>
      </c>
      <c r="B951" s="117" t="s">
        <v>1520</v>
      </c>
      <c r="C951" s="28">
        <f>SUM(C952:C957)</f>
        <v>0</v>
      </c>
    </row>
    <row r="952" hidden="1" spans="1:3">
      <c r="A952" s="26">
        <v>2130701</v>
      </c>
      <c r="B952" s="26" t="s">
        <v>1521</v>
      </c>
      <c r="C952" s="69">
        <v>0</v>
      </c>
    </row>
    <row r="953" hidden="1" spans="1:3">
      <c r="A953" s="26">
        <v>2130704</v>
      </c>
      <c r="B953" s="26" t="s">
        <v>1522</v>
      </c>
      <c r="C953" s="69">
        <v>0</v>
      </c>
    </row>
    <row r="954" hidden="1" spans="1:3">
      <c r="A954" s="26">
        <v>2130705</v>
      </c>
      <c r="B954" s="26" t="s">
        <v>1523</v>
      </c>
      <c r="C954" s="69">
        <v>0</v>
      </c>
    </row>
    <row r="955" hidden="1" spans="1:3">
      <c r="A955" s="26">
        <v>2130706</v>
      </c>
      <c r="B955" s="26" t="s">
        <v>1524</v>
      </c>
      <c r="C955" s="69">
        <v>0</v>
      </c>
    </row>
    <row r="956" hidden="1" spans="1:3">
      <c r="A956" s="26">
        <v>2130707</v>
      </c>
      <c r="B956" s="26" t="s">
        <v>1525</v>
      </c>
      <c r="C956" s="69">
        <v>0</v>
      </c>
    </row>
    <row r="957" hidden="1" spans="1:3">
      <c r="A957" s="26">
        <v>2130799</v>
      </c>
      <c r="B957" s="26" t="s">
        <v>1526</v>
      </c>
      <c r="C957" s="69">
        <v>0</v>
      </c>
    </row>
    <row r="958" hidden="1" spans="1:3">
      <c r="A958" s="26">
        <v>21308</v>
      </c>
      <c r="B958" s="117" t="s">
        <v>1527</v>
      </c>
      <c r="C958" s="28">
        <f>SUM(C959:C964)</f>
        <v>0</v>
      </c>
    </row>
    <row r="959" hidden="1" spans="1:3">
      <c r="A959" s="26">
        <v>2130801</v>
      </c>
      <c r="B959" s="26" t="s">
        <v>1528</v>
      </c>
      <c r="C959" s="69">
        <v>0</v>
      </c>
    </row>
    <row r="960" hidden="1" spans="1:3">
      <c r="A960" s="26">
        <v>2130802</v>
      </c>
      <c r="B960" s="26" t="s">
        <v>1529</v>
      </c>
      <c r="C960" s="69">
        <v>0</v>
      </c>
    </row>
    <row r="961" hidden="1" spans="1:3">
      <c r="A961" s="26">
        <v>2130803</v>
      </c>
      <c r="B961" s="26" t="s">
        <v>1530</v>
      </c>
      <c r="C961" s="69">
        <v>0</v>
      </c>
    </row>
    <row r="962" hidden="1" spans="1:3">
      <c r="A962" s="26">
        <v>2130804</v>
      </c>
      <c r="B962" s="26" t="s">
        <v>1531</v>
      </c>
      <c r="C962" s="69">
        <v>0</v>
      </c>
    </row>
    <row r="963" hidden="1" spans="1:3">
      <c r="A963" s="26">
        <v>2130805</v>
      </c>
      <c r="B963" s="26" t="s">
        <v>1532</v>
      </c>
      <c r="C963" s="69">
        <v>0</v>
      </c>
    </row>
    <row r="964" hidden="1" spans="1:3">
      <c r="A964" s="26">
        <v>2130899</v>
      </c>
      <c r="B964" s="26" t="s">
        <v>1533</v>
      </c>
      <c r="C964" s="69">
        <v>0</v>
      </c>
    </row>
    <row r="965" hidden="1" spans="1:3">
      <c r="A965" s="26">
        <v>21309</v>
      </c>
      <c r="B965" s="117" t="s">
        <v>1534</v>
      </c>
      <c r="C965" s="28">
        <f>SUM(C966:C967)</f>
        <v>0</v>
      </c>
    </row>
    <row r="966" hidden="1" spans="1:3">
      <c r="A966" s="26">
        <v>2130901</v>
      </c>
      <c r="B966" s="26" t="s">
        <v>1535</v>
      </c>
      <c r="C966" s="69">
        <v>0</v>
      </c>
    </row>
    <row r="967" hidden="1" spans="1:3">
      <c r="A967" s="26">
        <v>2130999</v>
      </c>
      <c r="B967" s="26" t="s">
        <v>1536</v>
      </c>
      <c r="C967" s="69">
        <v>0</v>
      </c>
    </row>
    <row r="968" hidden="1" spans="1:3">
      <c r="A968" s="26">
        <v>21399</v>
      </c>
      <c r="B968" s="117" t="s">
        <v>1537</v>
      </c>
      <c r="C968" s="28">
        <f>C969+C970</f>
        <v>0</v>
      </c>
    </row>
    <row r="969" hidden="1" spans="1:3">
      <c r="A969" s="26">
        <v>2139901</v>
      </c>
      <c r="B969" s="26" t="s">
        <v>1538</v>
      </c>
      <c r="C969" s="69">
        <v>0</v>
      </c>
    </row>
    <row r="970" hidden="1" spans="1:3">
      <c r="A970" s="26">
        <v>2139999</v>
      </c>
      <c r="B970" s="26" t="s">
        <v>1539</v>
      </c>
      <c r="C970" s="69">
        <v>0</v>
      </c>
    </row>
    <row r="971" hidden="1" spans="1:3">
      <c r="A971" s="26">
        <v>214</v>
      </c>
      <c r="B971" s="117" t="s">
        <v>1540</v>
      </c>
      <c r="C971" s="28">
        <f>SUM(C972,C995,C1005,C1015,C1020,C1027,C1032)</f>
        <v>0</v>
      </c>
    </row>
    <row r="972" hidden="1" spans="1:3">
      <c r="A972" s="26">
        <v>21401</v>
      </c>
      <c r="B972" s="117" t="s">
        <v>1541</v>
      </c>
      <c r="C972" s="28">
        <f>SUM(C973:C994)</f>
        <v>0</v>
      </c>
    </row>
    <row r="973" hidden="1" spans="1:3">
      <c r="A973" s="26">
        <v>2140101</v>
      </c>
      <c r="B973" s="26" t="s">
        <v>806</v>
      </c>
      <c r="C973" s="69">
        <v>0</v>
      </c>
    </row>
    <row r="974" hidden="1" spans="1:3">
      <c r="A974" s="26">
        <v>2140102</v>
      </c>
      <c r="B974" s="26" t="s">
        <v>807</v>
      </c>
      <c r="C974" s="69">
        <v>0</v>
      </c>
    </row>
    <row r="975" hidden="1" spans="1:3">
      <c r="A975" s="26">
        <v>2140103</v>
      </c>
      <c r="B975" s="26" t="s">
        <v>808</v>
      </c>
      <c r="C975" s="69">
        <v>0</v>
      </c>
    </row>
    <row r="976" hidden="1" spans="1:3">
      <c r="A976" s="26">
        <v>2140104</v>
      </c>
      <c r="B976" s="26" t="s">
        <v>1542</v>
      </c>
      <c r="C976" s="69">
        <v>0</v>
      </c>
    </row>
    <row r="977" hidden="1" spans="1:3">
      <c r="A977" s="26">
        <v>2140106</v>
      </c>
      <c r="B977" s="26" t="s">
        <v>1543</v>
      </c>
      <c r="C977" s="69">
        <v>0</v>
      </c>
    </row>
    <row r="978" hidden="1" spans="1:3">
      <c r="A978" s="26">
        <v>2140109</v>
      </c>
      <c r="B978" s="26" t="s">
        <v>1544</v>
      </c>
      <c r="C978" s="69">
        <v>0</v>
      </c>
    </row>
    <row r="979" hidden="1" spans="1:3">
      <c r="A979" s="26">
        <v>2140110</v>
      </c>
      <c r="B979" s="26" t="s">
        <v>1545</v>
      </c>
      <c r="C979" s="69">
        <v>0</v>
      </c>
    </row>
    <row r="980" hidden="1" spans="1:3">
      <c r="A980" s="26">
        <v>2140111</v>
      </c>
      <c r="B980" s="26" t="s">
        <v>1546</v>
      </c>
      <c r="C980" s="69">
        <v>0</v>
      </c>
    </row>
    <row r="981" hidden="1" spans="1:3">
      <c r="A981" s="26">
        <v>2140112</v>
      </c>
      <c r="B981" s="26" t="s">
        <v>1547</v>
      </c>
      <c r="C981" s="69">
        <v>0</v>
      </c>
    </row>
    <row r="982" hidden="1" spans="1:3">
      <c r="A982" s="26">
        <v>2140114</v>
      </c>
      <c r="B982" s="26" t="s">
        <v>1548</v>
      </c>
      <c r="C982" s="69">
        <v>0</v>
      </c>
    </row>
    <row r="983" hidden="1" spans="1:3">
      <c r="A983" s="26">
        <v>2140122</v>
      </c>
      <c r="B983" s="26" t="s">
        <v>1549</v>
      </c>
      <c r="C983" s="69">
        <v>0</v>
      </c>
    </row>
    <row r="984" hidden="1" spans="1:3">
      <c r="A984" s="26">
        <v>2140123</v>
      </c>
      <c r="B984" s="26" t="s">
        <v>1550</v>
      </c>
      <c r="C984" s="69">
        <v>0</v>
      </c>
    </row>
    <row r="985" hidden="1" spans="1:3">
      <c r="A985" s="26">
        <v>2140127</v>
      </c>
      <c r="B985" s="26" t="s">
        <v>1551</v>
      </c>
      <c r="C985" s="69">
        <v>0</v>
      </c>
    </row>
    <row r="986" hidden="1" spans="1:3">
      <c r="A986" s="26">
        <v>2140128</v>
      </c>
      <c r="B986" s="26" t="s">
        <v>1552</v>
      </c>
      <c r="C986" s="69">
        <v>0</v>
      </c>
    </row>
    <row r="987" hidden="1" spans="1:3">
      <c r="A987" s="26">
        <v>2140129</v>
      </c>
      <c r="B987" s="26" t="s">
        <v>1553</v>
      </c>
      <c r="C987" s="69">
        <v>0</v>
      </c>
    </row>
    <row r="988" hidden="1" spans="1:3">
      <c r="A988" s="26">
        <v>2140130</v>
      </c>
      <c r="B988" s="26" t="s">
        <v>1554</v>
      </c>
      <c r="C988" s="69">
        <v>0</v>
      </c>
    </row>
    <row r="989" hidden="1" spans="1:3">
      <c r="A989" s="26">
        <v>2140131</v>
      </c>
      <c r="B989" s="26" t="s">
        <v>1555</v>
      </c>
      <c r="C989" s="69">
        <v>0</v>
      </c>
    </row>
    <row r="990" hidden="1" spans="1:3">
      <c r="A990" s="26">
        <v>2140133</v>
      </c>
      <c r="B990" s="26" t="s">
        <v>1556</v>
      </c>
      <c r="C990" s="69">
        <v>0</v>
      </c>
    </row>
    <row r="991" hidden="1" spans="1:3">
      <c r="A991" s="26">
        <v>2140136</v>
      </c>
      <c r="B991" s="26" t="s">
        <v>1557</v>
      </c>
      <c r="C991" s="69">
        <v>0</v>
      </c>
    </row>
    <row r="992" hidden="1" spans="1:3">
      <c r="A992" s="26">
        <v>2140138</v>
      </c>
      <c r="B992" s="26" t="s">
        <v>1558</v>
      </c>
      <c r="C992" s="69">
        <v>0</v>
      </c>
    </row>
    <row r="993" hidden="1" spans="1:3">
      <c r="A993" s="26">
        <v>2140139</v>
      </c>
      <c r="B993" s="26" t="s">
        <v>1559</v>
      </c>
      <c r="C993" s="69">
        <v>0</v>
      </c>
    </row>
    <row r="994" hidden="1" spans="1:3">
      <c r="A994" s="26">
        <v>2140199</v>
      </c>
      <c r="B994" s="26" t="s">
        <v>1560</v>
      </c>
      <c r="C994" s="69">
        <v>0</v>
      </c>
    </row>
    <row r="995" hidden="1" spans="1:3">
      <c r="A995" s="26">
        <v>21402</v>
      </c>
      <c r="B995" s="117" t="s">
        <v>1561</v>
      </c>
      <c r="C995" s="28">
        <f>SUM(C996:C1004)</f>
        <v>0</v>
      </c>
    </row>
    <row r="996" hidden="1" spans="1:3">
      <c r="A996" s="26">
        <v>2140201</v>
      </c>
      <c r="B996" s="26" t="s">
        <v>806</v>
      </c>
      <c r="C996" s="69">
        <v>0</v>
      </c>
    </row>
    <row r="997" hidden="1" spans="1:3">
      <c r="A997" s="26">
        <v>2140202</v>
      </c>
      <c r="B997" s="26" t="s">
        <v>807</v>
      </c>
      <c r="C997" s="69">
        <v>0</v>
      </c>
    </row>
    <row r="998" hidden="1" spans="1:3">
      <c r="A998" s="26">
        <v>2140203</v>
      </c>
      <c r="B998" s="26" t="s">
        <v>808</v>
      </c>
      <c r="C998" s="69">
        <v>0</v>
      </c>
    </row>
    <row r="999" hidden="1" spans="1:3">
      <c r="A999" s="26">
        <v>2140204</v>
      </c>
      <c r="B999" s="26" t="s">
        <v>1562</v>
      </c>
      <c r="C999" s="69">
        <v>0</v>
      </c>
    </row>
    <row r="1000" hidden="1" spans="1:3">
      <c r="A1000" s="26">
        <v>2140205</v>
      </c>
      <c r="B1000" s="26" t="s">
        <v>1563</v>
      </c>
      <c r="C1000" s="69">
        <v>0</v>
      </c>
    </row>
    <row r="1001" hidden="1" spans="1:3">
      <c r="A1001" s="26">
        <v>2140206</v>
      </c>
      <c r="B1001" s="26" t="s">
        <v>1564</v>
      </c>
      <c r="C1001" s="69">
        <v>0</v>
      </c>
    </row>
    <row r="1002" hidden="1" spans="1:3">
      <c r="A1002" s="26">
        <v>2140207</v>
      </c>
      <c r="B1002" s="26" t="s">
        <v>1565</v>
      </c>
      <c r="C1002" s="69">
        <v>0</v>
      </c>
    </row>
    <row r="1003" hidden="1" spans="1:3">
      <c r="A1003" s="26">
        <v>2140208</v>
      </c>
      <c r="B1003" s="26" t="s">
        <v>1566</v>
      </c>
      <c r="C1003" s="69">
        <v>0</v>
      </c>
    </row>
    <row r="1004" hidden="1" spans="1:3">
      <c r="A1004" s="26">
        <v>2140299</v>
      </c>
      <c r="B1004" s="26" t="s">
        <v>1567</v>
      </c>
      <c r="C1004" s="69">
        <v>0</v>
      </c>
    </row>
    <row r="1005" hidden="1" spans="1:3">
      <c r="A1005" s="26">
        <v>21403</v>
      </c>
      <c r="B1005" s="117" t="s">
        <v>1568</v>
      </c>
      <c r="C1005" s="28">
        <f>SUM(C1006:C1014)</f>
        <v>0</v>
      </c>
    </row>
    <row r="1006" hidden="1" spans="1:3">
      <c r="A1006" s="26">
        <v>2140301</v>
      </c>
      <c r="B1006" s="26" t="s">
        <v>806</v>
      </c>
      <c r="C1006" s="69">
        <v>0</v>
      </c>
    </row>
    <row r="1007" hidden="1" spans="1:3">
      <c r="A1007" s="26">
        <v>2140302</v>
      </c>
      <c r="B1007" s="26" t="s">
        <v>807</v>
      </c>
      <c r="C1007" s="69">
        <v>0</v>
      </c>
    </row>
    <row r="1008" hidden="1" spans="1:3">
      <c r="A1008" s="26">
        <v>2140303</v>
      </c>
      <c r="B1008" s="26" t="s">
        <v>808</v>
      </c>
      <c r="C1008" s="69">
        <v>0</v>
      </c>
    </row>
    <row r="1009" hidden="1" spans="1:3">
      <c r="A1009" s="26">
        <v>2140304</v>
      </c>
      <c r="B1009" s="26" t="s">
        <v>1569</v>
      </c>
      <c r="C1009" s="69">
        <v>0</v>
      </c>
    </row>
    <row r="1010" hidden="1" spans="1:3">
      <c r="A1010" s="26">
        <v>2140305</v>
      </c>
      <c r="B1010" s="26" t="s">
        <v>1570</v>
      </c>
      <c r="C1010" s="69">
        <v>0</v>
      </c>
    </row>
    <row r="1011" hidden="1" spans="1:3">
      <c r="A1011" s="26">
        <v>2140306</v>
      </c>
      <c r="B1011" s="26" t="s">
        <v>1571</v>
      </c>
      <c r="C1011" s="69">
        <v>0</v>
      </c>
    </row>
    <row r="1012" hidden="1" spans="1:3">
      <c r="A1012" s="26">
        <v>2140307</v>
      </c>
      <c r="B1012" s="26" t="s">
        <v>1572</v>
      </c>
      <c r="C1012" s="69">
        <v>0</v>
      </c>
    </row>
    <row r="1013" hidden="1" spans="1:3">
      <c r="A1013" s="26">
        <v>2140308</v>
      </c>
      <c r="B1013" s="26" t="s">
        <v>1573</v>
      </c>
      <c r="C1013" s="69">
        <v>0</v>
      </c>
    </row>
    <row r="1014" hidden="1" spans="1:3">
      <c r="A1014" s="26">
        <v>2140399</v>
      </c>
      <c r="B1014" s="26" t="s">
        <v>1574</v>
      </c>
      <c r="C1014" s="69">
        <v>0</v>
      </c>
    </row>
    <row r="1015" hidden="1" spans="1:3">
      <c r="A1015" s="26">
        <v>21404</v>
      </c>
      <c r="B1015" s="117" t="s">
        <v>1575</v>
      </c>
      <c r="C1015" s="28">
        <f>SUM(C1016:C1019)</f>
        <v>0</v>
      </c>
    </row>
    <row r="1016" hidden="1" spans="1:3">
      <c r="A1016" s="26">
        <v>2140401</v>
      </c>
      <c r="B1016" s="26" t="s">
        <v>1576</v>
      </c>
      <c r="C1016" s="69">
        <v>0</v>
      </c>
    </row>
    <row r="1017" hidden="1" spans="1:3">
      <c r="A1017" s="26">
        <v>2140402</v>
      </c>
      <c r="B1017" s="26" t="s">
        <v>1577</v>
      </c>
      <c r="C1017" s="69">
        <v>0</v>
      </c>
    </row>
    <row r="1018" hidden="1" spans="1:3">
      <c r="A1018" s="26">
        <v>2140403</v>
      </c>
      <c r="B1018" s="26" t="s">
        <v>1578</v>
      </c>
      <c r="C1018" s="69">
        <v>0</v>
      </c>
    </row>
    <row r="1019" hidden="1" spans="1:3">
      <c r="A1019" s="26">
        <v>2140499</v>
      </c>
      <c r="B1019" s="26" t="s">
        <v>1579</v>
      </c>
      <c r="C1019" s="69">
        <v>0</v>
      </c>
    </row>
    <row r="1020" hidden="1" spans="1:3">
      <c r="A1020" s="26">
        <v>21405</v>
      </c>
      <c r="B1020" s="117" t="s">
        <v>1580</v>
      </c>
      <c r="C1020" s="28">
        <f>SUM(C1021:C1026)</f>
        <v>0</v>
      </c>
    </row>
    <row r="1021" hidden="1" spans="1:3">
      <c r="A1021" s="26">
        <v>2140501</v>
      </c>
      <c r="B1021" s="26" t="s">
        <v>806</v>
      </c>
      <c r="C1021" s="69">
        <v>0</v>
      </c>
    </row>
    <row r="1022" hidden="1" spans="1:3">
      <c r="A1022" s="26">
        <v>2140502</v>
      </c>
      <c r="B1022" s="26" t="s">
        <v>807</v>
      </c>
      <c r="C1022" s="69">
        <v>0</v>
      </c>
    </row>
    <row r="1023" hidden="1" spans="1:3">
      <c r="A1023" s="26">
        <v>2140503</v>
      </c>
      <c r="B1023" s="26" t="s">
        <v>808</v>
      </c>
      <c r="C1023" s="69">
        <v>0</v>
      </c>
    </row>
    <row r="1024" hidden="1" spans="1:3">
      <c r="A1024" s="26">
        <v>2140504</v>
      </c>
      <c r="B1024" s="26" t="s">
        <v>1566</v>
      </c>
      <c r="C1024" s="69">
        <v>0</v>
      </c>
    </row>
    <row r="1025" hidden="1" spans="1:3">
      <c r="A1025" s="26">
        <v>2140505</v>
      </c>
      <c r="B1025" s="26" t="s">
        <v>1581</v>
      </c>
      <c r="C1025" s="69">
        <v>0</v>
      </c>
    </row>
    <row r="1026" hidden="1" spans="1:3">
      <c r="A1026" s="26">
        <v>2140599</v>
      </c>
      <c r="B1026" s="26" t="s">
        <v>1582</v>
      </c>
      <c r="C1026" s="69">
        <v>0</v>
      </c>
    </row>
    <row r="1027" hidden="1" spans="1:3">
      <c r="A1027" s="26">
        <v>21406</v>
      </c>
      <c r="B1027" s="117" t="s">
        <v>1583</v>
      </c>
      <c r="C1027" s="28">
        <f>SUM(C1028:C1031)</f>
        <v>0</v>
      </c>
    </row>
    <row r="1028" hidden="1" spans="1:3">
      <c r="A1028" s="26">
        <v>2140601</v>
      </c>
      <c r="B1028" s="26" t="s">
        <v>1584</v>
      </c>
      <c r="C1028" s="69">
        <v>0</v>
      </c>
    </row>
    <row r="1029" hidden="1" spans="1:3">
      <c r="A1029" s="26">
        <v>2140602</v>
      </c>
      <c r="B1029" s="26" t="s">
        <v>1585</v>
      </c>
      <c r="C1029" s="69">
        <v>0</v>
      </c>
    </row>
    <row r="1030" hidden="1" spans="1:3">
      <c r="A1030" s="26">
        <v>2140603</v>
      </c>
      <c r="B1030" s="26" t="s">
        <v>1586</v>
      </c>
      <c r="C1030" s="69">
        <v>0</v>
      </c>
    </row>
    <row r="1031" hidden="1" spans="1:3">
      <c r="A1031" s="26">
        <v>2140699</v>
      </c>
      <c r="B1031" s="26" t="s">
        <v>1587</v>
      </c>
      <c r="C1031" s="69">
        <v>0</v>
      </c>
    </row>
    <row r="1032" hidden="1" spans="1:3">
      <c r="A1032" s="26">
        <v>21499</v>
      </c>
      <c r="B1032" s="117" t="s">
        <v>1588</v>
      </c>
      <c r="C1032" s="28">
        <f>SUM(C1033:C1034)</f>
        <v>0</v>
      </c>
    </row>
    <row r="1033" hidden="1" spans="1:3">
      <c r="A1033" s="26">
        <v>2149901</v>
      </c>
      <c r="B1033" s="26" t="s">
        <v>1589</v>
      </c>
      <c r="C1033" s="69">
        <v>0</v>
      </c>
    </row>
    <row r="1034" hidden="1" spans="1:3">
      <c r="A1034" s="26">
        <v>2149999</v>
      </c>
      <c r="B1034" s="26" t="s">
        <v>1590</v>
      </c>
      <c r="C1034" s="69">
        <v>0</v>
      </c>
    </row>
    <row r="1035" ht="18" customHeight="1" spans="1:3">
      <c r="A1035" s="26">
        <v>215</v>
      </c>
      <c r="B1035" s="117" t="s">
        <v>1591</v>
      </c>
      <c r="C1035" s="28">
        <f>SUM(C1036,C1046,C1062,C1067,C1081,C1088,C1096)</f>
        <v>4809</v>
      </c>
    </row>
    <row r="1036" hidden="1" spans="1:3">
      <c r="A1036" s="26">
        <v>21501</v>
      </c>
      <c r="B1036" s="117" t="s">
        <v>1592</v>
      </c>
      <c r="C1036" s="28">
        <f>SUM(C1037:C1045)</f>
        <v>0</v>
      </c>
    </row>
    <row r="1037" hidden="1" spans="1:3">
      <c r="A1037" s="26">
        <v>2150101</v>
      </c>
      <c r="B1037" s="26" t="s">
        <v>806</v>
      </c>
      <c r="C1037" s="69">
        <v>0</v>
      </c>
    </row>
    <row r="1038" hidden="1" spans="1:3">
      <c r="A1038" s="26">
        <v>2150102</v>
      </c>
      <c r="B1038" s="26" t="s">
        <v>807</v>
      </c>
      <c r="C1038" s="69">
        <v>0</v>
      </c>
    </row>
    <row r="1039" hidden="1" spans="1:3">
      <c r="A1039" s="26">
        <v>2150103</v>
      </c>
      <c r="B1039" s="26" t="s">
        <v>808</v>
      </c>
      <c r="C1039" s="69">
        <v>0</v>
      </c>
    </row>
    <row r="1040" hidden="1" spans="1:3">
      <c r="A1040" s="26">
        <v>2150104</v>
      </c>
      <c r="B1040" s="26" t="s">
        <v>1593</v>
      </c>
      <c r="C1040" s="69">
        <v>0</v>
      </c>
    </row>
    <row r="1041" hidden="1" spans="1:3">
      <c r="A1041" s="26">
        <v>2150105</v>
      </c>
      <c r="B1041" s="26" t="s">
        <v>1594</v>
      </c>
      <c r="C1041" s="69">
        <v>0</v>
      </c>
    </row>
    <row r="1042" hidden="1" spans="1:3">
      <c r="A1042" s="26">
        <v>2150106</v>
      </c>
      <c r="B1042" s="26" t="s">
        <v>1595</v>
      </c>
      <c r="C1042" s="69">
        <v>0</v>
      </c>
    </row>
    <row r="1043" hidden="1" spans="1:3">
      <c r="A1043" s="26">
        <v>2150107</v>
      </c>
      <c r="B1043" s="26" t="s">
        <v>1596</v>
      </c>
      <c r="C1043" s="69">
        <v>0</v>
      </c>
    </row>
    <row r="1044" hidden="1" spans="1:3">
      <c r="A1044" s="26">
        <v>2150108</v>
      </c>
      <c r="B1044" s="26" t="s">
        <v>1597</v>
      </c>
      <c r="C1044" s="69">
        <v>0</v>
      </c>
    </row>
    <row r="1045" hidden="1" spans="1:3">
      <c r="A1045" s="26">
        <v>2150199</v>
      </c>
      <c r="B1045" s="26" t="s">
        <v>1598</v>
      </c>
      <c r="C1045" s="69">
        <v>0</v>
      </c>
    </row>
    <row r="1046" hidden="1" spans="1:3">
      <c r="A1046" s="26">
        <v>21502</v>
      </c>
      <c r="B1046" s="117" t="s">
        <v>1599</v>
      </c>
      <c r="C1046" s="28">
        <f>SUM(C1047:C1061)</f>
        <v>0</v>
      </c>
    </row>
    <row r="1047" hidden="1" spans="1:3">
      <c r="A1047" s="26">
        <v>2150201</v>
      </c>
      <c r="B1047" s="26" t="s">
        <v>806</v>
      </c>
      <c r="C1047" s="69">
        <v>0</v>
      </c>
    </row>
    <row r="1048" hidden="1" spans="1:3">
      <c r="A1048" s="26">
        <v>2150202</v>
      </c>
      <c r="B1048" s="26" t="s">
        <v>807</v>
      </c>
      <c r="C1048" s="69">
        <v>0</v>
      </c>
    </row>
    <row r="1049" hidden="1" spans="1:3">
      <c r="A1049" s="26">
        <v>2150203</v>
      </c>
      <c r="B1049" s="26" t="s">
        <v>808</v>
      </c>
      <c r="C1049" s="69">
        <v>0</v>
      </c>
    </row>
    <row r="1050" hidden="1" spans="1:3">
      <c r="A1050" s="26">
        <v>2150204</v>
      </c>
      <c r="B1050" s="26" t="s">
        <v>1600</v>
      </c>
      <c r="C1050" s="69">
        <v>0</v>
      </c>
    </row>
    <row r="1051" hidden="1" spans="1:3">
      <c r="A1051" s="26">
        <v>2150205</v>
      </c>
      <c r="B1051" s="26" t="s">
        <v>1601</v>
      </c>
      <c r="C1051" s="69">
        <v>0</v>
      </c>
    </row>
    <row r="1052" hidden="1" spans="1:3">
      <c r="A1052" s="26">
        <v>2150206</v>
      </c>
      <c r="B1052" s="26" t="s">
        <v>1602</v>
      </c>
      <c r="C1052" s="69">
        <v>0</v>
      </c>
    </row>
    <row r="1053" hidden="1" spans="1:3">
      <c r="A1053" s="26">
        <v>2150207</v>
      </c>
      <c r="B1053" s="26" t="s">
        <v>1603</v>
      </c>
      <c r="C1053" s="69">
        <v>0</v>
      </c>
    </row>
    <row r="1054" hidden="1" spans="1:3">
      <c r="A1054" s="26">
        <v>2150208</v>
      </c>
      <c r="B1054" s="26" t="s">
        <v>1604</v>
      </c>
      <c r="C1054" s="69">
        <v>0</v>
      </c>
    </row>
    <row r="1055" hidden="1" spans="1:3">
      <c r="A1055" s="26">
        <v>2150209</v>
      </c>
      <c r="B1055" s="26" t="s">
        <v>1605</v>
      </c>
      <c r="C1055" s="69">
        <v>0</v>
      </c>
    </row>
    <row r="1056" hidden="1" spans="1:3">
      <c r="A1056" s="26">
        <v>2150210</v>
      </c>
      <c r="B1056" s="26" t="s">
        <v>1606</v>
      </c>
      <c r="C1056" s="69">
        <v>0</v>
      </c>
    </row>
    <row r="1057" hidden="1" spans="1:3">
      <c r="A1057" s="26">
        <v>2150212</v>
      </c>
      <c r="B1057" s="26" t="s">
        <v>1607</v>
      </c>
      <c r="C1057" s="69">
        <v>0</v>
      </c>
    </row>
    <row r="1058" hidden="1" spans="1:3">
      <c r="A1058" s="26">
        <v>2150213</v>
      </c>
      <c r="B1058" s="26" t="s">
        <v>1608</v>
      </c>
      <c r="C1058" s="69">
        <v>0</v>
      </c>
    </row>
    <row r="1059" hidden="1" spans="1:3">
      <c r="A1059" s="26">
        <v>2150214</v>
      </c>
      <c r="B1059" s="26" t="s">
        <v>1609</v>
      </c>
      <c r="C1059" s="69">
        <v>0</v>
      </c>
    </row>
    <row r="1060" hidden="1" spans="1:3">
      <c r="A1060" s="26">
        <v>2150215</v>
      </c>
      <c r="B1060" s="26" t="s">
        <v>1610</v>
      </c>
      <c r="C1060" s="69">
        <v>0</v>
      </c>
    </row>
    <row r="1061" hidden="1" spans="1:3">
      <c r="A1061" s="26">
        <v>2150299</v>
      </c>
      <c r="B1061" s="26" t="s">
        <v>1611</v>
      </c>
      <c r="C1061" s="69">
        <v>0</v>
      </c>
    </row>
    <row r="1062" hidden="1" spans="1:3">
      <c r="A1062" s="26">
        <v>21503</v>
      </c>
      <c r="B1062" s="117" t="s">
        <v>1612</v>
      </c>
      <c r="C1062" s="28">
        <f>SUM(C1063:C1066)</f>
        <v>0</v>
      </c>
    </row>
    <row r="1063" hidden="1" spans="1:3">
      <c r="A1063" s="26">
        <v>2150301</v>
      </c>
      <c r="B1063" s="26" t="s">
        <v>806</v>
      </c>
      <c r="C1063" s="69">
        <v>0</v>
      </c>
    </row>
    <row r="1064" hidden="1" spans="1:3">
      <c r="A1064" s="26">
        <v>2150302</v>
      </c>
      <c r="B1064" s="26" t="s">
        <v>807</v>
      </c>
      <c r="C1064" s="69">
        <v>0</v>
      </c>
    </row>
    <row r="1065" hidden="1" spans="1:3">
      <c r="A1065" s="26">
        <v>2150303</v>
      </c>
      <c r="B1065" s="26" t="s">
        <v>808</v>
      </c>
      <c r="C1065" s="69">
        <v>0</v>
      </c>
    </row>
    <row r="1066" hidden="1" spans="1:3">
      <c r="A1066" s="26">
        <v>2150399</v>
      </c>
      <c r="B1066" s="26" t="s">
        <v>1613</v>
      </c>
      <c r="C1066" s="69">
        <v>0</v>
      </c>
    </row>
    <row r="1067" hidden="1" spans="1:3">
      <c r="A1067" s="26">
        <v>21505</v>
      </c>
      <c r="B1067" s="117" t="s">
        <v>1614</v>
      </c>
      <c r="C1067" s="28">
        <f>SUM(C1068:C1080)</f>
        <v>0</v>
      </c>
    </row>
    <row r="1068" hidden="1" spans="1:3">
      <c r="A1068" s="26">
        <v>2150501</v>
      </c>
      <c r="B1068" s="26" t="s">
        <v>806</v>
      </c>
      <c r="C1068" s="69">
        <v>0</v>
      </c>
    </row>
    <row r="1069" hidden="1" spans="1:3">
      <c r="A1069" s="26">
        <v>2150502</v>
      </c>
      <c r="B1069" s="26" t="s">
        <v>807</v>
      </c>
      <c r="C1069" s="69">
        <v>0</v>
      </c>
    </row>
    <row r="1070" hidden="1" spans="1:3">
      <c r="A1070" s="26">
        <v>2150503</v>
      </c>
      <c r="B1070" s="26" t="s">
        <v>808</v>
      </c>
      <c r="C1070" s="69">
        <v>0</v>
      </c>
    </row>
    <row r="1071" hidden="1" spans="1:3">
      <c r="A1071" s="26">
        <v>2150505</v>
      </c>
      <c r="B1071" s="26" t="s">
        <v>1615</v>
      </c>
      <c r="C1071" s="69">
        <v>0</v>
      </c>
    </row>
    <row r="1072" hidden="1" spans="1:3">
      <c r="A1072" s="26">
        <v>2150506</v>
      </c>
      <c r="B1072" s="26" t="s">
        <v>1616</v>
      </c>
      <c r="C1072" s="69">
        <v>0</v>
      </c>
    </row>
    <row r="1073" hidden="1" spans="1:3">
      <c r="A1073" s="26">
        <v>2150507</v>
      </c>
      <c r="B1073" s="26" t="s">
        <v>1617</v>
      </c>
      <c r="C1073" s="69">
        <v>0</v>
      </c>
    </row>
    <row r="1074" hidden="1" spans="1:3">
      <c r="A1074" s="26">
        <v>2150508</v>
      </c>
      <c r="B1074" s="26" t="s">
        <v>1618</v>
      </c>
      <c r="C1074" s="69">
        <v>0</v>
      </c>
    </row>
    <row r="1075" hidden="1" spans="1:3">
      <c r="A1075" s="26">
        <v>2150509</v>
      </c>
      <c r="B1075" s="26" t="s">
        <v>1619</v>
      </c>
      <c r="C1075" s="69">
        <v>0</v>
      </c>
    </row>
    <row r="1076" hidden="1" spans="1:3">
      <c r="A1076" s="26">
        <v>2150510</v>
      </c>
      <c r="B1076" s="26" t="s">
        <v>1620</v>
      </c>
      <c r="C1076" s="69">
        <v>0</v>
      </c>
    </row>
    <row r="1077" hidden="1" spans="1:3">
      <c r="A1077" s="26">
        <v>2150511</v>
      </c>
      <c r="B1077" s="26" t="s">
        <v>1621</v>
      </c>
      <c r="C1077" s="69">
        <v>0</v>
      </c>
    </row>
    <row r="1078" hidden="1" spans="1:3">
      <c r="A1078" s="26">
        <v>2150513</v>
      </c>
      <c r="B1078" s="26" t="s">
        <v>1566</v>
      </c>
      <c r="C1078" s="69">
        <v>0</v>
      </c>
    </row>
    <row r="1079" hidden="1" spans="1:3">
      <c r="A1079" s="26">
        <v>2150515</v>
      </c>
      <c r="B1079" s="26" t="s">
        <v>1622</v>
      </c>
      <c r="C1079" s="69">
        <v>0</v>
      </c>
    </row>
    <row r="1080" hidden="1" spans="1:3">
      <c r="A1080" s="26">
        <v>2150599</v>
      </c>
      <c r="B1080" s="26" t="s">
        <v>1623</v>
      </c>
      <c r="C1080" s="69">
        <v>0</v>
      </c>
    </row>
    <row r="1081" hidden="1" spans="1:3">
      <c r="A1081" s="26">
        <v>21507</v>
      </c>
      <c r="B1081" s="117" t="s">
        <v>1624</v>
      </c>
      <c r="C1081" s="28">
        <f>SUM(C1082:C1087)</f>
        <v>0</v>
      </c>
    </row>
    <row r="1082" hidden="1" spans="1:3">
      <c r="A1082" s="26">
        <v>2150701</v>
      </c>
      <c r="B1082" s="26" t="s">
        <v>806</v>
      </c>
      <c r="C1082" s="69">
        <v>0</v>
      </c>
    </row>
    <row r="1083" hidden="1" spans="1:3">
      <c r="A1083" s="26">
        <v>2150702</v>
      </c>
      <c r="B1083" s="26" t="s">
        <v>807</v>
      </c>
      <c r="C1083" s="69">
        <v>0</v>
      </c>
    </row>
    <row r="1084" hidden="1" spans="1:3">
      <c r="A1084" s="26">
        <v>2150703</v>
      </c>
      <c r="B1084" s="26" t="s">
        <v>808</v>
      </c>
      <c r="C1084" s="69">
        <v>0</v>
      </c>
    </row>
    <row r="1085" hidden="1" spans="1:3">
      <c r="A1085" s="26">
        <v>2150704</v>
      </c>
      <c r="B1085" s="26" t="s">
        <v>1625</v>
      </c>
      <c r="C1085" s="69">
        <v>0</v>
      </c>
    </row>
    <row r="1086" hidden="1" spans="1:3">
      <c r="A1086" s="26">
        <v>2150705</v>
      </c>
      <c r="B1086" s="26" t="s">
        <v>1626</v>
      </c>
      <c r="C1086" s="69">
        <v>0</v>
      </c>
    </row>
    <row r="1087" hidden="1" spans="1:3">
      <c r="A1087" s="26">
        <v>2150799</v>
      </c>
      <c r="B1087" s="26" t="s">
        <v>1627</v>
      </c>
      <c r="C1087" s="69">
        <v>0</v>
      </c>
    </row>
    <row r="1088" ht="18" customHeight="1" spans="1:3">
      <c r="A1088" s="26">
        <v>21508</v>
      </c>
      <c r="B1088" s="117" t="s">
        <v>1628</v>
      </c>
      <c r="C1088" s="28">
        <f>SUM(C1089:C1095)</f>
        <v>4809</v>
      </c>
    </row>
    <row r="1089" hidden="1" spans="1:3">
      <c r="A1089" s="26">
        <v>2150801</v>
      </c>
      <c r="B1089" s="26" t="s">
        <v>806</v>
      </c>
      <c r="C1089" s="69">
        <v>0</v>
      </c>
    </row>
    <row r="1090" hidden="1" spans="1:3">
      <c r="A1090" s="26">
        <v>2150802</v>
      </c>
      <c r="B1090" s="26" t="s">
        <v>807</v>
      </c>
      <c r="C1090" s="69">
        <v>0</v>
      </c>
    </row>
    <row r="1091" hidden="1" spans="1:3">
      <c r="A1091" s="26">
        <v>2150803</v>
      </c>
      <c r="B1091" s="26" t="s">
        <v>808</v>
      </c>
      <c r="C1091" s="69">
        <v>0</v>
      </c>
    </row>
    <row r="1092" hidden="1" spans="1:3">
      <c r="A1092" s="26">
        <v>2150804</v>
      </c>
      <c r="B1092" s="26" t="s">
        <v>1629</v>
      </c>
      <c r="C1092" s="69">
        <v>0</v>
      </c>
    </row>
    <row r="1093" ht="18" customHeight="1" spans="1:3">
      <c r="A1093" s="26">
        <v>2150805</v>
      </c>
      <c r="B1093" s="26" t="s">
        <v>1630</v>
      </c>
      <c r="C1093" s="69">
        <v>4809</v>
      </c>
    </row>
    <row r="1094" hidden="1" spans="1:3">
      <c r="A1094" s="26">
        <v>2150806</v>
      </c>
      <c r="B1094" s="26" t="s">
        <v>1631</v>
      </c>
      <c r="C1094" s="69">
        <v>0</v>
      </c>
    </row>
    <row r="1095" hidden="1" spans="1:3">
      <c r="A1095" s="26">
        <v>2150899</v>
      </c>
      <c r="B1095" s="26" t="s">
        <v>1632</v>
      </c>
      <c r="C1095" s="69">
        <v>0</v>
      </c>
    </row>
    <row r="1096" hidden="1" spans="1:3">
      <c r="A1096" s="26">
        <v>21599</v>
      </c>
      <c r="B1096" s="117" t="s">
        <v>1633</v>
      </c>
      <c r="C1096" s="28">
        <f>SUM(C1097:C1101)</f>
        <v>0</v>
      </c>
    </row>
    <row r="1097" hidden="1" spans="1:3">
      <c r="A1097" s="26">
        <v>2159901</v>
      </c>
      <c r="B1097" s="26" t="s">
        <v>1634</v>
      </c>
      <c r="C1097" s="69">
        <v>0</v>
      </c>
    </row>
    <row r="1098" hidden="1" spans="1:3">
      <c r="A1098" s="26">
        <v>2159904</v>
      </c>
      <c r="B1098" s="26" t="s">
        <v>1635</v>
      </c>
      <c r="C1098" s="69">
        <v>0</v>
      </c>
    </row>
    <row r="1099" hidden="1" spans="1:3">
      <c r="A1099" s="26">
        <v>2159905</v>
      </c>
      <c r="B1099" s="26" t="s">
        <v>1636</v>
      </c>
      <c r="C1099" s="69">
        <v>0</v>
      </c>
    </row>
    <row r="1100" hidden="1" spans="1:3">
      <c r="A1100" s="26">
        <v>2159906</v>
      </c>
      <c r="B1100" s="26" t="s">
        <v>1637</v>
      </c>
      <c r="C1100" s="69">
        <v>0</v>
      </c>
    </row>
    <row r="1101" hidden="1" spans="1:3">
      <c r="A1101" s="26">
        <v>2159999</v>
      </c>
      <c r="B1101" s="26" t="s">
        <v>1638</v>
      </c>
      <c r="C1101" s="69">
        <v>0</v>
      </c>
    </row>
    <row r="1102" hidden="1" spans="1:3">
      <c r="A1102" s="26">
        <v>216</v>
      </c>
      <c r="B1102" s="117" t="s">
        <v>1639</v>
      </c>
      <c r="C1102" s="28">
        <f>SUM(C1103,C1113,C1119)</f>
        <v>0</v>
      </c>
    </row>
    <row r="1103" hidden="1" spans="1:3">
      <c r="A1103" s="26">
        <v>21602</v>
      </c>
      <c r="B1103" s="117" t="s">
        <v>1640</v>
      </c>
      <c r="C1103" s="28">
        <f>SUM(C1104:C1112)</f>
        <v>0</v>
      </c>
    </row>
    <row r="1104" hidden="1" spans="1:3">
      <c r="A1104" s="26">
        <v>2160201</v>
      </c>
      <c r="B1104" s="26" t="s">
        <v>806</v>
      </c>
      <c r="C1104" s="69">
        <v>0</v>
      </c>
    </row>
    <row r="1105" hidden="1" spans="1:3">
      <c r="A1105" s="26">
        <v>2160202</v>
      </c>
      <c r="B1105" s="26" t="s">
        <v>807</v>
      </c>
      <c r="C1105" s="69">
        <v>0</v>
      </c>
    </row>
    <row r="1106" hidden="1" spans="1:3">
      <c r="A1106" s="26">
        <v>2160203</v>
      </c>
      <c r="B1106" s="26" t="s">
        <v>808</v>
      </c>
      <c r="C1106" s="69">
        <v>0</v>
      </c>
    </row>
    <row r="1107" hidden="1" spans="1:3">
      <c r="A1107" s="26">
        <v>2160216</v>
      </c>
      <c r="B1107" s="26" t="s">
        <v>1641</v>
      </c>
      <c r="C1107" s="69">
        <v>0</v>
      </c>
    </row>
    <row r="1108" hidden="1" spans="1:3">
      <c r="A1108" s="26">
        <v>2160217</v>
      </c>
      <c r="B1108" s="26" t="s">
        <v>1642</v>
      </c>
      <c r="C1108" s="69">
        <v>0</v>
      </c>
    </row>
    <row r="1109" hidden="1" spans="1:3">
      <c r="A1109" s="26">
        <v>2160218</v>
      </c>
      <c r="B1109" s="26" t="s">
        <v>1643</v>
      </c>
      <c r="C1109" s="69">
        <v>0</v>
      </c>
    </row>
    <row r="1110" hidden="1" spans="1:3">
      <c r="A1110" s="26">
        <v>2160219</v>
      </c>
      <c r="B1110" s="26" t="s">
        <v>1644</v>
      </c>
      <c r="C1110" s="69">
        <v>0</v>
      </c>
    </row>
    <row r="1111" hidden="1" spans="1:3">
      <c r="A1111" s="26">
        <v>2160250</v>
      </c>
      <c r="B1111" s="26" t="s">
        <v>815</v>
      </c>
      <c r="C1111" s="69">
        <v>0</v>
      </c>
    </row>
    <row r="1112" hidden="1" spans="1:3">
      <c r="A1112" s="26">
        <v>2160299</v>
      </c>
      <c r="B1112" s="26" t="s">
        <v>1645</v>
      </c>
      <c r="C1112" s="69">
        <v>0</v>
      </c>
    </row>
    <row r="1113" hidden="1" spans="1:3">
      <c r="A1113" s="26">
        <v>21606</v>
      </c>
      <c r="B1113" s="117" t="s">
        <v>1646</v>
      </c>
      <c r="C1113" s="28">
        <f>SUM(C1114:C1118)</f>
        <v>0</v>
      </c>
    </row>
    <row r="1114" hidden="1" spans="1:3">
      <c r="A1114" s="26">
        <v>2160601</v>
      </c>
      <c r="B1114" s="26" t="s">
        <v>806</v>
      </c>
      <c r="C1114" s="69">
        <v>0</v>
      </c>
    </row>
    <row r="1115" hidden="1" spans="1:3">
      <c r="A1115" s="26">
        <v>2160602</v>
      </c>
      <c r="B1115" s="26" t="s">
        <v>807</v>
      </c>
      <c r="C1115" s="69">
        <v>0</v>
      </c>
    </row>
    <row r="1116" hidden="1" spans="1:3">
      <c r="A1116" s="26">
        <v>2160603</v>
      </c>
      <c r="B1116" s="26" t="s">
        <v>808</v>
      </c>
      <c r="C1116" s="69">
        <v>0</v>
      </c>
    </row>
    <row r="1117" hidden="1" spans="1:3">
      <c r="A1117" s="26">
        <v>2160607</v>
      </c>
      <c r="B1117" s="26" t="s">
        <v>1647</v>
      </c>
      <c r="C1117" s="69">
        <v>0</v>
      </c>
    </row>
    <row r="1118" hidden="1" spans="1:3">
      <c r="A1118" s="26">
        <v>2160699</v>
      </c>
      <c r="B1118" s="26" t="s">
        <v>1648</v>
      </c>
      <c r="C1118" s="69">
        <v>0</v>
      </c>
    </row>
    <row r="1119" hidden="1" spans="1:3">
      <c r="A1119" s="26">
        <v>21699</v>
      </c>
      <c r="B1119" s="117" t="s">
        <v>1649</v>
      </c>
      <c r="C1119" s="28">
        <f>SUM(C1120:C1121)</f>
        <v>0</v>
      </c>
    </row>
    <row r="1120" hidden="1" spans="1:3">
      <c r="A1120" s="26">
        <v>2169901</v>
      </c>
      <c r="B1120" s="26" t="s">
        <v>1650</v>
      </c>
      <c r="C1120" s="69">
        <v>0</v>
      </c>
    </row>
    <row r="1121" hidden="1" spans="1:3">
      <c r="A1121" s="26">
        <v>2169999</v>
      </c>
      <c r="B1121" s="26" t="s">
        <v>1651</v>
      </c>
      <c r="C1121" s="69">
        <v>0</v>
      </c>
    </row>
    <row r="1122" hidden="1" spans="1:3">
      <c r="A1122" s="26">
        <v>217</v>
      </c>
      <c r="B1122" s="117" t="s">
        <v>1652</v>
      </c>
      <c r="C1122" s="28">
        <f>SUM(C1123,C1130,C1140,C1146,C1149)</f>
        <v>0</v>
      </c>
    </row>
    <row r="1123" hidden="1" spans="1:3">
      <c r="A1123" s="26">
        <v>21701</v>
      </c>
      <c r="B1123" s="117" t="s">
        <v>1653</v>
      </c>
      <c r="C1123" s="28">
        <f>SUM(C1124:C1129)</f>
        <v>0</v>
      </c>
    </row>
    <row r="1124" hidden="1" spans="1:3">
      <c r="A1124" s="26">
        <v>2170101</v>
      </c>
      <c r="B1124" s="26" t="s">
        <v>806</v>
      </c>
      <c r="C1124" s="69">
        <v>0</v>
      </c>
    </row>
    <row r="1125" hidden="1" spans="1:3">
      <c r="A1125" s="26">
        <v>2170102</v>
      </c>
      <c r="B1125" s="26" t="s">
        <v>807</v>
      </c>
      <c r="C1125" s="69">
        <v>0</v>
      </c>
    </row>
    <row r="1126" hidden="1" spans="1:3">
      <c r="A1126" s="26">
        <v>2170103</v>
      </c>
      <c r="B1126" s="26" t="s">
        <v>808</v>
      </c>
      <c r="C1126" s="69">
        <v>0</v>
      </c>
    </row>
    <row r="1127" hidden="1" spans="1:3">
      <c r="A1127" s="26">
        <v>2170104</v>
      </c>
      <c r="B1127" s="26" t="s">
        <v>1654</v>
      </c>
      <c r="C1127" s="69">
        <v>0</v>
      </c>
    </row>
    <row r="1128" hidden="1" spans="1:3">
      <c r="A1128" s="26">
        <v>2170150</v>
      </c>
      <c r="B1128" s="26" t="s">
        <v>815</v>
      </c>
      <c r="C1128" s="69">
        <v>0</v>
      </c>
    </row>
    <row r="1129" hidden="1" spans="1:3">
      <c r="A1129" s="26">
        <v>2170199</v>
      </c>
      <c r="B1129" s="26" t="s">
        <v>1655</v>
      </c>
      <c r="C1129" s="69">
        <v>0</v>
      </c>
    </row>
    <row r="1130" hidden="1" spans="1:3">
      <c r="A1130" s="26">
        <v>21702</v>
      </c>
      <c r="B1130" s="117" t="s">
        <v>1656</v>
      </c>
      <c r="C1130" s="28">
        <f>SUM(C1131:C1139)</f>
        <v>0</v>
      </c>
    </row>
    <row r="1131" hidden="1" spans="1:3">
      <c r="A1131" s="26">
        <v>2170201</v>
      </c>
      <c r="B1131" s="26" t="s">
        <v>1657</v>
      </c>
      <c r="C1131" s="69">
        <v>0</v>
      </c>
    </row>
    <row r="1132" hidden="1" spans="1:3">
      <c r="A1132" s="26">
        <v>2170202</v>
      </c>
      <c r="B1132" s="26" t="s">
        <v>1658</v>
      </c>
      <c r="C1132" s="69">
        <v>0</v>
      </c>
    </row>
    <row r="1133" hidden="1" spans="1:3">
      <c r="A1133" s="26">
        <v>2170203</v>
      </c>
      <c r="B1133" s="26" t="s">
        <v>1659</v>
      </c>
      <c r="C1133" s="69">
        <v>0</v>
      </c>
    </row>
    <row r="1134" hidden="1" spans="1:3">
      <c r="A1134" s="26">
        <v>2170204</v>
      </c>
      <c r="B1134" s="26" t="s">
        <v>1660</v>
      </c>
      <c r="C1134" s="69">
        <v>0</v>
      </c>
    </row>
    <row r="1135" hidden="1" spans="1:3">
      <c r="A1135" s="26">
        <v>2170205</v>
      </c>
      <c r="B1135" s="26" t="s">
        <v>1661</v>
      </c>
      <c r="C1135" s="69">
        <v>0</v>
      </c>
    </row>
    <row r="1136" hidden="1" spans="1:3">
      <c r="A1136" s="26">
        <v>2170206</v>
      </c>
      <c r="B1136" s="26" t="s">
        <v>1662</v>
      </c>
      <c r="C1136" s="69">
        <v>0</v>
      </c>
    </row>
    <row r="1137" hidden="1" spans="1:3">
      <c r="A1137" s="26">
        <v>2170207</v>
      </c>
      <c r="B1137" s="26" t="s">
        <v>1663</v>
      </c>
      <c r="C1137" s="69">
        <v>0</v>
      </c>
    </row>
    <row r="1138" hidden="1" spans="1:3">
      <c r="A1138" s="26">
        <v>2170208</v>
      </c>
      <c r="B1138" s="26" t="s">
        <v>1664</v>
      </c>
      <c r="C1138" s="69">
        <v>0</v>
      </c>
    </row>
    <row r="1139" hidden="1" spans="1:3">
      <c r="A1139" s="26">
        <v>2170299</v>
      </c>
      <c r="B1139" s="26" t="s">
        <v>1665</v>
      </c>
      <c r="C1139" s="69">
        <v>0</v>
      </c>
    </row>
    <row r="1140" hidden="1" spans="1:3">
      <c r="A1140" s="26">
        <v>21703</v>
      </c>
      <c r="B1140" s="117" t="s">
        <v>1666</v>
      </c>
      <c r="C1140" s="28">
        <f>SUM(C1141:C1145)</f>
        <v>0</v>
      </c>
    </row>
    <row r="1141" hidden="1" spans="1:3">
      <c r="A1141" s="26">
        <v>2170301</v>
      </c>
      <c r="B1141" s="26" t="s">
        <v>1667</v>
      </c>
      <c r="C1141" s="69">
        <v>0</v>
      </c>
    </row>
    <row r="1142" hidden="1" spans="1:3">
      <c r="A1142" s="26">
        <v>2170302</v>
      </c>
      <c r="B1142" s="26" t="s">
        <v>1668</v>
      </c>
      <c r="C1142" s="69">
        <v>0</v>
      </c>
    </row>
    <row r="1143" hidden="1" spans="1:3">
      <c r="A1143" s="26">
        <v>2170303</v>
      </c>
      <c r="B1143" s="26" t="s">
        <v>1669</v>
      </c>
      <c r="C1143" s="69">
        <v>0</v>
      </c>
    </row>
    <row r="1144" hidden="1" spans="1:3">
      <c r="A1144" s="26">
        <v>2170304</v>
      </c>
      <c r="B1144" s="26" t="s">
        <v>1670</v>
      </c>
      <c r="C1144" s="69">
        <v>0</v>
      </c>
    </row>
    <row r="1145" hidden="1" spans="1:3">
      <c r="A1145" s="26">
        <v>2170399</v>
      </c>
      <c r="B1145" s="26" t="s">
        <v>1671</v>
      </c>
      <c r="C1145" s="69">
        <v>0</v>
      </c>
    </row>
    <row r="1146" hidden="1" spans="1:3">
      <c r="A1146" s="26">
        <v>21704</v>
      </c>
      <c r="B1146" s="117" t="s">
        <v>1672</v>
      </c>
      <c r="C1146" s="28">
        <f>SUM(C1147:C1148)</f>
        <v>0</v>
      </c>
    </row>
    <row r="1147" hidden="1" spans="1:3">
      <c r="A1147" s="26">
        <v>2170401</v>
      </c>
      <c r="B1147" s="26" t="s">
        <v>1673</v>
      </c>
      <c r="C1147" s="69">
        <v>0</v>
      </c>
    </row>
    <row r="1148" hidden="1" spans="1:3">
      <c r="A1148" s="26">
        <v>2170499</v>
      </c>
      <c r="B1148" s="26" t="s">
        <v>1674</v>
      </c>
      <c r="C1148" s="69">
        <v>0</v>
      </c>
    </row>
    <row r="1149" hidden="1" spans="1:3">
      <c r="A1149" s="26">
        <v>21799</v>
      </c>
      <c r="B1149" s="117" t="s">
        <v>1675</v>
      </c>
      <c r="C1149" s="28">
        <f>SUM(C1150:C1151)</f>
        <v>0</v>
      </c>
    </row>
    <row r="1150" hidden="1" spans="1:3">
      <c r="A1150" s="26">
        <v>2179901</v>
      </c>
      <c r="B1150" s="26" t="s">
        <v>1676</v>
      </c>
      <c r="C1150" s="69">
        <v>0</v>
      </c>
    </row>
    <row r="1151" hidden="1" spans="1:3">
      <c r="A1151" s="26">
        <v>2179902</v>
      </c>
      <c r="B1151" s="26" t="s">
        <v>1677</v>
      </c>
      <c r="C1151" s="69">
        <v>0</v>
      </c>
    </row>
    <row r="1152" hidden="1" spans="1:3">
      <c r="A1152" s="26">
        <v>219</v>
      </c>
      <c r="B1152" s="117" t="s">
        <v>1678</v>
      </c>
      <c r="C1152" s="28">
        <f>SUM(C1153:C1161)</f>
        <v>0</v>
      </c>
    </row>
    <row r="1153" hidden="1" spans="1:3">
      <c r="A1153" s="26">
        <v>21901</v>
      </c>
      <c r="B1153" s="117" t="s">
        <v>1679</v>
      </c>
      <c r="C1153" s="69">
        <v>0</v>
      </c>
    </row>
    <row r="1154" hidden="1" spans="1:3">
      <c r="A1154" s="26">
        <v>21902</v>
      </c>
      <c r="B1154" s="117" t="s">
        <v>1680</v>
      </c>
      <c r="C1154" s="69">
        <v>0</v>
      </c>
    </row>
    <row r="1155" hidden="1" spans="1:3">
      <c r="A1155" s="26">
        <v>21903</v>
      </c>
      <c r="B1155" s="117" t="s">
        <v>1681</v>
      </c>
      <c r="C1155" s="69">
        <v>0</v>
      </c>
    </row>
    <row r="1156" hidden="1" spans="1:3">
      <c r="A1156" s="26">
        <v>21904</v>
      </c>
      <c r="B1156" s="117" t="s">
        <v>1682</v>
      </c>
      <c r="C1156" s="69">
        <v>0</v>
      </c>
    </row>
    <row r="1157" hidden="1" spans="1:3">
      <c r="A1157" s="26">
        <v>21905</v>
      </c>
      <c r="B1157" s="117" t="s">
        <v>1683</v>
      </c>
      <c r="C1157" s="69">
        <v>0</v>
      </c>
    </row>
    <row r="1158" hidden="1" spans="1:3">
      <c r="A1158" s="26">
        <v>21906</v>
      </c>
      <c r="B1158" s="117" t="s">
        <v>1684</v>
      </c>
      <c r="C1158" s="69">
        <v>0</v>
      </c>
    </row>
    <row r="1159" hidden="1" spans="1:3">
      <c r="A1159" s="26">
        <v>21907</v>
      </c>
      <c r="B1159" s="117" t="s">
        <v>1685</v>
      </c>
      <c r="C1159" s="69">
        <v>0</v>
      </c>
    </row>
    <row r="1160" hidden="1" spans="1:3">
      <c r="A1160" s="26">
        <v>21908</v>
      </c>
      <c r="B1160" s="117" t="s">
        <v>1686</v>
      </c>
      <c r="C1160" s="69">
        <v>0</v>
      </c>
    </row>
    <row r="1161" hidden="1" spans="1:3">
      <c r="A1161" s="26">
        <v>21999</v>
      </c>
      <c r="B1161" s="117" t="s">
        <v>1687</v>
      </c>
      <c r="C1161" s="69">
        <v>0</v>
      </c>
    </row>
    <row r="1162" hidden="1" spans="1:3">
      <c r="A1162" s="26">
        <v>220</v>
      </c>
      <c r="B1162" s="117" t="s">
        <v>1688</v>
      </c>
      <c r="C1162" s="28">
        <f>SUM(C1163,C1190,C1205)</f>
        <v>0</v>
      </c>
    </row>
    <row r="1163" hidden="1" spans="1:3">
      <c r="A1163" s="26">
        <v>22001</v>
      </c>
      <c r="B1163" s="117" t="s">
        <v>1689</v>
      </c>
      <c r="C1163" s="28">
        <f>SUM(C1164:C1189)</f>
        <v>0</v>
      </c>
    </row>
    <row r="1164" hidden="1" spans="1:3">
      <c r="A1164" s="26">
        <v>2200101</v>
      </c>
      <c r="B1164" s="26" t="s">
        <v>806</v>
      </c>
      <c r="C1164" s="69">
        <v>0</v>
      </c>
    </row>
    <row r="1165" hidden="1" spans="1:3">
      <c r="A1165" s="26">
        <v>2200102</v>
      </c>
      <c r="B1165" s="26" t="s">
        <v>807</v>
      </c>
      <c r="C1165" s="69">
        <v>0</v>
      </c>
    </row>
    <row r="1166" hidden="1" spans="1:3">
      <c r="A1166" s="26">
        <v>2200103</v>
      </c>
      <c r="B1166" s="26" t="s">
        <v>808</v>
      </c>
      <c r="C1166" s="69">
        <v>0</v>
      </c>
    </row>
    <row r="1167" hidden="1" spans="1:3">
      <c r="A1167" s="26">
        <v>2200104</v>
      </c>
      <c r="B1167" s="26" t="s">
        <v>1690</v>
      </c>
      <c r="C1167" s="69">
        <v>0</v>
      </c>
    </row>
    <row r="1168" hidden="1" spans="1:3">
      <c r="A1168" s="26">
        <v>2200106</v>
      </c>
      <c r="B1168" s="26" t="s">
        <v>1691</v>
      </c>
      <c r="C1168" s="69">
        <v>0</v>
      </c>
    </row>
    <row r="1169" hidden="1" spans="1:3">
      <c r="A1169" s="26">
        <v>2200107</v>
      </c>
      <c r="B1169" s="26" t="s">
        <v>1692</v>
      </c>
      <c r="C1169" s="69">
        <v>0</v>
      </c>
    </row>
    <row r="1170" hidden="1" spans="1:3">
      <c r="A1170" s="26">
        <v>2200108</v>
      </c>
      <c r="B1170" s="26" t="s">
        <v>1693</v>
      </c>
      <c r="C1170" s="69">
        <v>0</v>
      </c>
    </row>
    <row r="1171" hidden="1" spans="1:3">
      <c r="A1171" s="26">
        <v>2200109</v>
      </c>
      <c r="B1171" s="26" t="s">
        <v>1694</v>
      </c>
      <c r="C1171" s="69">
        <v>0</v>
      </c>
    </row>
    <row r="1172" hidden="1" spans="1:3">
      <c r="A1172" s="26">
        <v>2200112</v>
      </c>
      <c r="B1172" s="26" t="s">
        <v>1695</v>
      </c>
      <c r="C1172" s="69">
        <v>0</v>
      </c>
    </row>
    <row r="1173" hidden="1" spans="1:3">
      <c r="A1173" s="26">
        <v>2200113</v>
      </c>
      <c r="B1173" s="26" t="s">
        <v>1696</v>
      </c>
      <c r="C1173" s="69">
        <v>0</v>
      </c>
    </row>
    <row r="1174" hidden="1" spans="1:3">
      <c r="A1174" s="26">
        <v>2200114</v>
      </c>
      <c r="B1174" s="26" t="s">
        <v>1697</v>
      </c>
      <c r="C1174" s="69">
        <v>0</v>
      </c>
    </row>
    <row r="1175" hidden="1" spans="1:3">
      <c r="A1175" s="26">
        <v>2200115</v>
      </c>
      <c r="B1175" s="26" t="s">
        <v>1698</v>
      </c>
      <c r="C1175" s="69">
        <v>0</v>
      </c>
    </row>
    <row r="1176" hidden="1" spans="1:3">
      <c r="A1176" s="26">
        <v>2200116</v>
      </c>
      <c r="B1176" s="26" t="s">
        <v>1699</v>
      </c>
      <c r="C1176" s="69">
        <v>0</v>
      </c>
    </row>
    <row r="1177" hidden="1" spans="1:3">
      <c r="A1177" s="26">
        <v>2200119</v>
      </c>
      <c r="B1177" s="26" t="s">
        <v>1700</v>
      </c>
      <c r="C1177" s="69">
        <v>0</v>
      </c>
    </row>
    <row r="1178" hidden="1" spans="1:3">
      <c r="A1178" s="26">
        <v>2200120</v>
      </c>
      <c r="B1178" s="26" t="s">
        <v>1701</v>
      </c>
      <c r="C1178" s="69">
        <v>0</v>
      </c>
    </row>
    <row r="1179" hidden="1" spans="1:3">
      <c r="A1179" s="26">
        <v>2200121</v>
      </c>
      <c r="B1179" s="26" t="s">
        <v>1702</v>
      </c>
      <c r="C1179" s="69">
        <v>0</v>
      </c>
    </row>
    <row r="1180" hidden="1" spans="1:3">
      <c r="A1180" s="26">
        <v>2200122</v>
      </c>
      <c r="B1180" s="26" t="s">
        <v>1703</v>
      </c>
      <c r="C1180" s="69">
        <v>0</v>
      </c>
    </row>
    <row r="1181" hidden="1" spans="1:3">
      <c r="A1181" s="26">
        <v>2200123</v>
      </c>
      <c r="B1181" s="26" t="s">
        <v>1704</v>
      </c>
      <c r="C1181" s="69">
        <v>0</v>
      </c>
    </row>
    <row r="1182" hidden="1" spans="1:3">
      <c r="A1182" s="26">
        <v>2200124</v>
      </c>
      <c r="B1182" s="26" t="s">
        <v>1705</v>
      </c>
      <c r="C1182" s="69">
        <v>0</v>
      </c>
    </row>
    <row r="1183" hidden="1" spans="1:3">
      <c r="A1183" s="26">
        <v>2200125</v>
      </c>
      <c r="B1183" s="26" t="s">
        <v>1706</v>
      </c>
      <c r="C1183" s="69">
        <v>0</v>
      </c>
    </row>
    <row r="1184" hidden="1" spans="1:3">
      <c r="A1184" s="26">
        <v>2200126</v>
      </c>
      <c r="B1184" s="26" t="s">
        <v>1707</v>
      </c>
      <c r="C1184" s="69">
        <v>0</v>
      </c>
    </row>
    <row r="1185" hidden="1" spans="1:3">
      <c r="A1185" s="26">
        <v>2200127</v>
      </c>
      <c r="B1185" s="26" t="s">
        <v>1708</v>
      </c>
      <c r="C1185" s="69">
        <v>0</v>
      </c>
    </row>
    <row r="1186" hidden="1" spans="1:3">
      <c r="A1186" s="26">
        <v>2200128</v>
      </c>
      <c r="B1186" s="26" t="s">
        <v>1709</v>
      </c>
      <c r="C1186" s="69">
        <v>0</v>
      </c>
    </row>
    <row r="1187" hidden="1" spans="1:3">
      <c r="A1187" s="26">
        <v>2200129</v>
      </c>
      <c r="B1187" s="26" t="s">
        <v>1710</v>
      </c>
      <c r="C1187" s="69">
        <v>0</v>
      </c>
    </row>
    <row r="1188" hidden="1" spans="1:3">
      <c r="A1188" s="26">
        <v>2200150</v>
      </c>
      <c r="B1188" s="26" t="s">
        <v>815</v>
      </c>
      <c r="C1188" s="69">
        <v>0</v>
      </c>
    </row>
    <row r="1189" hidden="1" spans="1:3">
      <c r="A1189" s="26">
        <v>2200199</v>
      </c>
      <c r="B1189" s="26" t="s">
        <v>1711</v>
      </c>
      <c r="C1189" s="69">
        <v>0</v>
      </c>
    </row>
    <row r="1190" hidden="1" spans="1:3">
      <c r="A1190" s="26">
        <v>22005</v>
      </c>
      <c r="B1190" s="117" t="s">
        <v>1712</v>
      </c>
      <c r="C1190" s="28">
        <f>SUM(C1191:C1204)</f>
        <v>0</v>
      </c>
    </row>
    <row r="1191" hidden="1" spans="1:3">
      <c r="A1191" s="26">
        <v>2200501</v>
      </c>
      <c r="B1191" s="26" t="s">
        <v>806</v>
      </c>
      <c r="C1191" s="69">
        <v>0</v>
      </c>
    </row>
    <row r="1192" hidden="1" spans="1:3">
      <c r="A1192" s="26">
        <v>2200502</v>
      </c>
      <c r="B1192" s="26" t="s">
        <v>807</v>
      </c>
      <c r="C1192" s="69">
        <v>0</v>
      </c>
    </row>
    <row r="1193" hidden="1" spans="1:3">
      <c r="A1193" s="26">
        <v>2200503</v>
      </c>
      <c r="B1193" s="26" t="s">
        <v>808</v>
      </c>
      <c r="C1193" s="69">
        <v>0</v>
      </c>
    </row>
    <row r="1194" hidden="1" spans="1:3">
      <c r="A1194" s="26">
        <v>2200504</v>
      </c>
      <c r="B1194" s="26" t="s">
        <v>1713</v>
      </c>
      <c r="C1194" s="69">
        <v>0</v>
      </c>
    </row>
    <row r="1195" hidden="1" spans="1:3">
      <c r="A1195" s="26">
        <v>2200506</v>
      </c>
      <c r="B1195" s="26" t="s">
        <v>1714</v>
      </c>
      <c r="C1195" s="69">
        <v>0</v>
      </c>
    </row>
    <row r="1196" hidden="1" spans="1:3">
      <c r="A1196" s="26">
        <v>2200507</v>
      </c>
      <c r="B1196" s="26" t="s">
        <v>1715</v>
      </c>
      <c r="C1196" s="69">
        <v>0</v>
      </c>
    </row>
    <row r="1197" hidden="1" spans="1:3">
      <c r="A1197" s="26">
        <v>2200508</v>
      </c>
      <c r="B1197" s="26" t="s">
        <v>1716</v>
      </c>
      <c r="C1197" s="69">
        <v>0</v>
      </c>
    </row>
    <row r="1198" hidden="1" spans="1:3">
      <c r="A1198" s="26">
        <v>2200509</v>
      </c>
      <c r="B1198" s="26" t="s">
        <v>1717</v>
      </c>
      <c r="C1198" s="69">
        <v>0</v>
      </c>
    </row>
    <row r="1199" hidden="1" spans="1:3">
      <c r="A1199" s="26">
        <v>2200510</v>
      </c>
      <c r="B1199" s="26" t="s">
        <v>1718</v>
      </c>
      <c r="C1199" s="69">
        <v>0</v>
      </c>
    </row>
    <row r="1200" hidden="1" spans="1:3">
      <c r="A1200" s="26">
        <v>2200511</v>
      </c>
      <c r="B1200" s="26" t="s">
        <v>1719</v>
      </c>
      <c r="C1200" s="69">
        <v>0</v>
      </c>
    </row>
    <row r="1201" hidden="1" spans="1:3">
      <c r="A1201" s="26">
        <v>2200512</v>
      </c>
      <c r="B1201" s="26" t="s">
        <v>1720</v>
      </c>
      <c r="C1201" s="69">
        <v>0</v>
      </c>
    </row>
    <row r="1202" hidden="1" spans="1:3">
      <c r="A1202" s="26">
        <v>2200513</v>
      </c>
      <c r="B1202" s="26" t="s">
        <v>1721</v>
      </c>
      <c r="C1202" s="69">
        <v>0</v>
      </c>
    </row>
    <row r="1203" hidden="1" spans="1:3">
      <c r="A1203" s="26">
        <v>2200514</v>
      </c>
      <c r="B1203" s="26" t="s">
        <v>1722</v>
      </c>
      <c r="C1203" s="69">
        <v>0</v>
      </c>
    </row>
    <row r="1204" hidden="1" spans="1:3">
      <c r="A1204" s="26">
        <v>2200599</v>
      </c>
      <c r="B1204" s="26" t="s">
        <v>1723</v>
      </c>
      <c r="C1204" s="69">
        <v>0</v>
      </c>
    </row>
    <row r="1205" hidden="1" spans="1:3">
      <c r="A1205" s="26">
        <v>22099</v>
      </c>
      <c r="B1205" s="117" t="s">
        <v>1724</v>
      </c>
      <c r="C1205" s="28">
        <f>C1206</f>
        <v>0</v>
      </c>
    </row>
    <row r="1206" hidden="1" spans="1:3">
      <c r="A1206" s="26">
        <v>2209901</v>
      </c>
      <c r="B1206" s="26" t="s">
        <v>1725</v>
      </c>
      <c r="C1206" s="69">
        <v>0</v>
      </c>
    </row>
    <row r="1207" ht="18" customHeight="1" spans="1:3">
      <c r="A1207" s="26">
        <v>221</v>
      </c>
      <c r="B1207" s="117" t="s">
        <v>1726</v>
      </c>
      <c r="C1207" s="28">
        <f>SUM(C1208,C1219,C1223)</f>
        <v>11400</v>
      </c>
    </row>
    <row r="1208" ht="18" customHeight="1" spans="1:3">
      <c r="A1208" s="26">
        <v>22101</v>
      </c>
      <c r="B1208" s="117" t="s">
        <v>1727</v>
      </c>
      <c r="C1208" s="28">
        <f>SUM(C1209:C1218)</f>
        <v>9950</v>
      </c>
    </row>
    <row r="1209" hidden="1" spans="1:3">
      <c r="A1209" s="26">
        <v>2210101</v>
      </c>
      <c r="B1209" s="26" t="s">
        <v>1728</v>
      </c>
      <c r="C1209" s="69">
        <v>0</v>
      </c>
    </row>
    <row r="1210" hidden="1" spans="1:3">
      <c r="A1210" s="26">
        <v>2210102</v>
      </c>
      <c r="B1210" s="26" t="s">
        <v>1729</v>
      </c>
      <c r="C1210" s="69">
        <v>0</v>
      </c>
    </row>
    <row r="1211" ht="18" customHeight="1" spans="1:3">
      <c r="A1211" s="26">
        <v>2210103</v>
      </c>
      <c r="B1211" s="26" t="s">
        <v>1730</v>
      </c>
      <c r="C1211" s="69">
        <v>2701</v>
      </c>
    </row>
    <row r="1212" hidden="1" spans="1:3">
      <c r="A1212" s="26">
        <v>2210104</v>
      </c>
      <c r="B1212" s="26" t="s">
        <v>1731</v>
      </c>
      <c r="C1212" s="69">
        <v>0</v>
      </c>
    </row>
    <row r="1213" hidden="1" spans="1:3">
      <c r="A1213" s="26">
        <v>2210105</v>
      </c>
      <c r="B1213" s="26" t="s">
        <v>1732</v>
      </c>
      <c r="C1213" s="69">
        <v>0</v>
      </c>
    </row>
    <row r="1214" ht="18" customHeight="1" spans="1:3">
      <c r="A1214" s="26">
        <v>2210106</v>
      </c>
      <c r="B1214" s="26" t="s">
        <v>1733</v>
      </c>
      <c r="C1214" s="69">
        <v>1712</v>
      </c>
    </row>
    <row r="1215" hidden="1" spans="1:3">
      <c r="A1215" s="26">
        <v>2210107</v>
      </c>
      <c r="B1215" s="26" t="s">
        <v>1734</v>
      </c>
      <c r="C1215" s="69">
        <v>0</v>
      </c>
    </row>
    <row r="1216" hidden="1" spans="1:3">
      <c r="A1216" s="26">
        <v>2210108</v>
      </c>
      <c r="B1216" s="26" t="s">
        <v>1735</v>
      </c>
      <c r="C1216" s="69">
        <v>0</v>
      </c>
    </row>
    <row r="1217" hidden="1" spans="1:3">
      <c r="A1217" s="26">
        <v>2210109</v>
      </c>
      <c r="B1217" s="26" t="s">
        <v>1736</v>
      </c>
      <c r="C1217" s="69">
        <v>0</v>
      </c>
    </row>
    <row r="1218" ht="18" customHeight="1" spans="1:3">
      <c r="A1218" s="26">
        <v>2210199</v>
      </c>
      <c r="B1218" s="26" t="s">
        <v>1737</v>
      </c>
      <c r="C1218" s="69">
        <v>5537</v>
      </c>
    </row>
    <row r="1219" ht="18" customHeight="1" spans="1:3">
      <c r="A1219" s="26">
        <v>22102</v>
      </c>
      <c r="B1219" s="117" t="s">
        <v>1738</v>
      </c>
      <c r="C1219" s="28">
        <f>SUM(C1220:C1222)</f>
        <v>1450</v>
      </c>
    </row>
    <row r="1220" ht="18" customHeight="1" spans="1:3">
      <c r="A1220" s="26">
        <v>2210201</v>
      </c>
      <c r="B1220" s="26" t="s">
        <v>1739</v>
      </c>
      <c r="C1220" s="69">
        <v>1450</v>
      </c>
    </row>
    <row r="1221" hidden="1" spans="1:3">
      <c r="A1221" s="26">
        <v>2210202</v>
      </c>
      <c r="B1221" s="26" t="s">
        <v>1740</v>
      </c>
      <c r="C1221" s="69">
        <v>0</v>
      </c>
    </row>
    <row r="1222" hidden="1" spans="1:3">
      <c r="A1222" s="26">
        <v>2210203</v>
      </c>
      <c r="B1222" s="26" t="s">
        <v>1741</v>
      </c>
      <c r="C1222" s="69">
        <v>0</v>
      </c>
    </row>
    <row r="1223" hidden="1" spans="1:3">
      <c r="A1223" s="26">
        <v>22103</v>
      </c>
      <c r="B1223" s="117" t="s">
        <v>1742</v>
      </c>
      <c r="C1223" s="28">
        <f>SUM(C1224:C1226)</f>
        <v>0</v>
      </c>
    </row>
    <row r="1224" hidden="1" spans="1:3">
      <c r="A1224" s="26">
        <v>2210301</v>
      </c>
      <c r="B1224" s="26" t="s">
        <v>1743</v>
      </c>
      <c r="C1224" s="69">
        <v>0</v>
      </c>
    </row>
    <row r="1225" hidden="1" spans="1:3">
      <c r="A1225" s="26">
        <v>2210302</v>
      </c>
      <c r="B1225" s="26" t="s">
        <v>1744</v>
      </c>
      <c r="C1225" s="69">
        <v>0</v>
      </c>
    </row>
    <row r="1226" hidden="1" spans="1:3">
      <c r="A1226" s="26">
        <v>2210399</v>
      </c>
      <c r="B1226" s="26" t="s">
        <v>1745</v>
      </c>
      <c r="C1226" s="69">
        <v>0</v>
      </c>
    </row>
    <row r="1227" hidden="1" spans="1:3">
      <c r="A1227" s="26">
        <v>222</v>
      </c>
      <c r="B1227" s="117" t="s">
        <v>1746</v>
      </c>
      <c r="C1227" s="28">
        <f>SUM(C1228,C1243,C1257,C1262,C1268)</f>
        <v>0</v>
      </c>
    </row>
    <row r="1228" hidden="1" spans="1:3">
      <c r="A1228" s="26">
        <v>22201</v>
      </c>
      <c r="B1228" s="117" t="s">
        <v>1747</v>
      </c>
      <c r="C1228" s="28">
        <f>SUM(C1229:C1242)</f>
        <v>0</v>
      </c>
    </row>
    <row r="1229" hidden="1" spans="1:3">
      <c r="A1229" s="26">
        <v>2220101</v>
      </c>
      <c r="B1229" s="26" t="s">
        <v>806</v>
      </c>
      <c r="C1229" s="69">
        <v>0</v>
      </c>
    </row>
    <row r="1230" hidden="1" spans="1:3">
      <c r="A1230" s="26">
        <v>2220102</v>
      </c>
      <c r="B1230" s="26" t="s">
        <v>807</v>
      </c>
      <c r="C1230" s="69">
        <v>0</v>
      </c>
    </row>
    <row r="1231" hidden="1" spans="1:3">
      <c r="A1231" s="26">
        <v>2220103</v>
      </c>
      <c r="B1231" s="26" t="s">
        <v>808</v>
      </c>
      <c r="C1231" s="69">
        <v>0</v>
      </c>
    </row>
    <row r="1232" hidden="1" spans="1:3">
      <c r="A1232" s="26">
        <v>2220104</v>
      </c>
      <c r="B1232" s="26" t="s">
        <v>1748</v>
      </c>
      <c r="C1232" s="69">
        <v>0</v>
      </c>
    </row>
    <row r="1233" hidden="1" spans="1:3">
      <c r="A1233" s="26">
        <v>2220105</v>
      </c>
      <c r="B1233" s="26" t="s">
        <v>1749</v>
      </c>
      <c r="C1233" s="69">
        <v>0</v>
      </c>
    </row>
    <row r="1234" hidden="1" spans="1:3">
      <c r="A1234" s="26">
        <v>2220106</v>
      </c>
      <c r="B1234" s="26" t="s">
        <v>1750</v>
      </c>
      <c r="C1234" s="69">
        <v>0</v>
      </c>
    </row>
    <row r="1235" hidden="1" spans="1:3">
      <c r="A1235" s="26">
        <v>2220107</v>
      </c>
      <c r="B1235" s="26" t="s">
        <v>1751</v>
      </c>
      <c r="C1235" s="69">
        <v>0</v>
      </c>
    </row>
    <row r="1236" hidden="1" spans="1:3">
      <c r="A1236" s="26">
        <v>2220112</v>
      </c>
      <c r="B1236" s="26" t="s">
        <v>1752</v>
      </c>
      <c r="C1236" s="69">
        <v>0</v>
      </c>
    </row>
    <row r="1237" hidden="1" spans="1:3">
      <c r="A1237" s="26">
        <v>2220113</v>
      </c>
      <c r="B1237" s="26" t="s">
        <v>1753</v>
      </c>
      <c r="C1237" s="69">
        <v>0</v>
      </c>
    </row>
    <row r="1238" hidden="1" spans="1:3">
      <c r="A1238" s="26">
        <v>2220114</v>
      </c>
      <c r="B1238" s="26" t="s">
        <v>1754</v>
      </c>
      <c r="C1238" s="69">
        <v>0</v>
      </c>
    </row>
    <row r="1239" hidden="1" spans="1:3">
      <c r="A1239" s="26">
        <v>2220115</v>
      </c>
      <c r="B1239" s="26" t="s">
        <v>1755</v>
      </c>
      <c r="C1239" s="69">
        <v>0</v>
      </c>
    </row>
    <row r="1240" hidden="1" spans="1:3">
      <c r="A1240" s="26">
        <v>2220118</v>
      </c>
      <c r="B1240" s="26" t="s">
        <v>1756</v>
      </c>
      <c r="C1240" s="69">
        <v>0</v>
      </c>
    </row>
    <row r="1241" hidden="1" spans="1:3">
      <c r="A1241" s="26">
        <v>2220150</v>
      </c>
      <c r="B1241" s="26" t="s">
        <v>815</v>
      </c>
      <c r="C1241" s="69">
        <v>0</v>
      </c>
    </row>
    <row r="1242" hidden="1" spans="1:3">
      <c r="A1242" s="26">
        <v>2220199</v>
      </c>
      <c r="B1242" s="26" t="s">
        <v>1757</v>
      </c>
      <c r="C1242" s="69">
        <v>0</v>
      </c>
    </row>
    <row r="1243" hidden="1" spans="1:3">
      <c r="A1243" s="26">
        <v>22202</v>
      </c>
      <c r="B1243" s="117" t="s">
        <v>1758</v>
      </c>
      <c r="C1243" s="28">
        <f>SUM(C1244:C1256)</f>
        <v>0</v>
      </c>
    </row>
    <row r="1244" hidden="1" spans="1:3">
      <c r="A1244" s="26">
        <v>2220201</v>
      </c>
      <c r="B1244" s="26" t="s">
        <v>806</v>
      </c>
      <c r="C1244" s="69">
        <v>0</v>
      </c>
    </row>
    <row r="1245" hidden="1" spans="1:3">
      <c r="A1245" s="26">
        <v>2220202</v>
      </c>
      <c r="B1245" s="26" t="s">
        <v>807</v>
      </c>
      <c r="C1245" s="69">
        <v>0</v>
      </c>
    </row>
    <row r="1246" hidden="1" spans="1:3">
      <c r="A1246" s="26">
        <v>2220203</v>
      </c>
      <c r="B1246" s="26" t="s">
        <v>808</v>
      </c>
      <c r="C1246" s="69">
        <v>0</v>
      </c>
    </row>
    <row r="1247" hidden="1" spans="1:3">
      <c r="A1247" s="26">
        <v>2220204</v>
      </c>
      <c r="B1247" s="26" t="s">
        <v>1759</v>
      </c>
      <c r="C1247" s="69">
        <v>0</v>
      </c>
    </row>
    <row r="1248" hidden="1" spans="1:3">
      <c r="A1248" s="26">
        <v>2220205</v>
      </c>
      <c r="B1248" s="26" t="s">
        <v>1760</v>
      </c>
      <c r="C1248" s="69">
        <v>0</v>
      </c>
    </row>
    <row r="1249" hidden="1" spans="1:3">
      <c r="A1249" s="26">
        <v>2220206</v>
      </c>
      <c r="B1249" s="26" t="s">
        <v>1761</v>
      </c>
      <c r="C1249" s="69">
        <v>0</v>
      </c>
    </row>
    <row r="1250" hidden="1" spans="1:3">
      <c r="A1250" s="26">
        <v>2220207</v>
      </c>
      <c r="B1250" s="26" t="s">
        <v>1762</v>
      </c>
      <c r="C1250" s="69">
        <v>0</v>
      </c>
    </row>
    <row r="1251" hidden="1" spans="1:3">
      <c r="A1251" s="26">
        <v>2220209</v>
      </c>
      <c r="B1251" s="26" t="s">
        <v>1763</v>
      </c>
      <c r="C1251" s="69">
        <v>0</v>
      </c>
    </row>
    <row r="1252" hidden="1" spans="1:3">
      <c r="A1252" s="26">
        <v>2220210</v>
      </c>
      <c r="B1252" s="26" t="s">
        <v>1764</v>
      </c>
      <c r="C1252" s="69">
        <v>0</v>
      </c>
    </row>
    <row r="1253" hidden="1" spans="1:3">
      <c r="A1253" s="26">
        <v>2220211</v>
      </c>
      <c r="B1253" s="26" t="s">
        <v>1765</v>
      </c>
      <c r="C1253" s="69">
        <v>0</v>
      </c>
    </row>
    <row r="1254" hidden="1" spans="1:3">
      <c r="A1254" s="26">
        <v>2220212</v>
      </c>
      <c r="B1254" s="26" t="s">
        <v>1766</v>
      </c>
      <c r="C1254" s="69">
        <v>0</v>
      </c>
    </row>
    <row r="1255" hidden="1" spans="1:3">
      <c r="A1255" s="26">
        <v>2220250</v>
      </c>
      <c r="B1255" s="26" t="s">
        <v>815</v>
      </c>
      <c r="C1255" s="69">
        <v>0</v>
      </c>
    </row>
    <row r="1256" hidden="1" spans="1:3">
      <c r="A1256" s="26">
        <v>2220299</v>
      </c>
      <c r="B1256" s="26" t="s">
        <v>1767</v>
      </c>
      <c r="C1256" s="69">
        <v>0</v>
      </c>
    </row>
    <row r="1257" hidden="1" spans="1:3">
      <c r="A1257" s="26">
        <v>22203</v>
      </c>
      <c r="B1257" s="117" t="s">
        <v>1768</v>
      </c>
      <c r="C1257" s="28">
        <f>SUM(C1258:C1261)</f>
        <v>0</v>
      </c>
    </row>
    <row r="1258" hidden="1" spans="1:3">
      <c r="A1258" s="26">
        <v>2220301</v>
      </c>
      <c r="B1258" s="26" t="s">
        <v>1769</v>
      </c>
      <c r="C1258" s="69">
        <v>0</v>
      </c>
    </row>
    <row r="1259" hidden="1" spans="1:3">
      <c r="A1259" s="26">
        <v>2220303</v>
      </c>
      <c r="B1259" s="26" t="s">
        <v>1770</v>
      </c>
      <c r="C1259" s="69">
        <v>0</v>
      </c>
    </row>
    <row r="1260" hidden="1" spans="1:3">
      <c r="A1260" s="26">
        <v>2220304</v>
      </c>
      <c r="B1260" s="26" t="s">
        <v>1771</v>
      </c>
      <c r="C1260" s="69">
        <v>0</v>
      </c>
    </row>
    <row r="1261" hidden="1" spans="1:3">
      <c r="A1261" s="26">
        <v>2220399</v>
      </c>
      <c r="B1261" s="26" t="s">
        <v>1772</v>
      </c>
      <c r="C1261" s="69">
        <v>0</v>
      </c>
    </row>
    <row r="1262" hidden="1" spans="1:3">
      <c r="A1262" s="26">
        <v>22204</v>
      </c>
      <c r="B1262" s="117" t="s">
        <v>1773</v>
      </c>
      <c r="C1262" s="28">
        <f>SUM(C1263:C1267)</f>
        <v>0</v>
      </c>
    </row>
    <row r="1263" hidden="1" spans="1:3">
      <c r="A1263" s="26">
        <v>2220401</v>
      </c>
      <c r="B1263" s="26" t="s">
        <v>1774</v>
      </c>
      <c r="C1263" s="69">
        <v>0</v>
      </c>
    </row>
    <row r="1264" hidden="1" spans="1:3">
      <c r="A1264" s="26">
        <v>2220402</v>
      </c>
      <c r="B1264" s="26" t="s">
        <v>1775</v>
      </c>
      <c r="C1264" s="69">
        <v>0</v>
      </c>
    </row>
    <row r="1265" hidden="1" spans="1:3">
      <c r="A1265" s="26">
        <v>2220403</v>
      </c>
      <c r="B1265" s="26" t="s">
        <v>1776</v>
      </c>
      <c r="C1265" s="69">
        <v>0</v>
      </c>
    </row>
    <row r="1266" hidden="1" spans="1:3">
      <c r="A1266" s="26">
        <v>2220404</v>
      </c>
      <c r="B1266" s="26" t="s">
        <v>1777</v>
      </c>
      <c r="C1266" s="69">
        <v>0</v>
      </c>
    </row>
    <row r="1267" hidden="1" spans="1:3">
      <c r="A1267" s="26">
        <v>2220499</v>
      </c>
      <c r="B1267" s="26" t="s">
        <v>1778</v>
      </c>
      <c r="C1267" s="69">
        <v>0</v>
      </c>
    </row>
    <row r="1268" hidden="1" spans="1:3">
      <c r="A1268" s="26">
        <v>22205</v>
      </c>
      <c r="B1268" s="117" t="s">
        <v>1779</v>
      </c>
      <c r="C1268" s="28">
        <f>SUM(C1269:C1280)</f>
        <v>0</v>
      </c>
    </row>
    <row r="1269" hidden="1" spans="1:3">
      <c r="A1269" s="26">
        <v>2220501</v>
      </c>
      <c r="B1269" s="26" t="s">
        <v>1780</v>
      </c>
      <c r="C1269" s="69">
        <v>0</v>
      </c>
    </row>
    <row r="1270" hidden="1" spans="1:3">
      <c r="A1270" s="26">
        <v>2220502</v>
      </c>
      <c r="B1270" s="26" t="s">
        <v>1781</v>
      </c>
      <c r="C1270" s="69">
        <v>0</v>
      </c>
    </row>
    <row r="1271" hidden="1" spans="1:3">
      <c r="A1271" s="26">
        <v>2220503</v>
      </c>
      <c r="B1271" s="26" t="s">
        <v>1782</v>
      </c>
      <c r="C1271" s="69">
        <v>0</v>
      </c>
    </row>
    <row r="1272" hidden="1" spans="1:3">
      <c r="A1272" s="26">
        <v>2220504</v>
      </c>
      <c r="B1272" s="26" t="s">
        <v>1783</v>
      </c>
      <c r="C1272" s="69">
        <v>0</v>
      </c>
    </row>
    <row r="1273" hidden="1" spans="1:3">
      <c r="A1273" s="26">
        <v>2220505</v>
      </c>
      <c r="B1273" s="26" t="s">
        <v>1784</v>
      </c>
      <c r="C1273" s="69">
        <v>0</v>
      </c>
    </row>
    <row r="1274" hidden="1" spans="1:3">
      <c r="A1274" s="26">
        <v>2220506</v>
      </c>
      <c r="B1274" s="26" t="s">
        <v>1785</v>
      </c>
      <c r="C1274" s="69">
        <v>0</v>
      </c>
    </row>
    <row r="1275" hidden="1" spans="1:3">
      <c r="A1275" s="26">
        <v>2220507</v>
      </c>
      <c r="B1275" s="26" t="s">
        <v>1786</v>
      </c>
      <c r="C1275" s="69">
        <v>0</v>
      </c>
    </row>
    <row r="1276" hidden="1" spans="1:3">
      <c r="A1276" s="26">
        <v>2220508</v>
      </c>
      <c r="B1276" s="26" t="s">
        <v>1787</v>
      </c>
      <c r="C1276" s="69">
        <v>0</v>
      </c>
    </row>
    <row r="1277" hidden="1" spans="1:3">
      <c r="A1277" s="26">
        <v>2220509</v>
      </c>
      <c r="B1277" s="26" t="s">
        <v>1788</v>
      </c>
      <c r="C1277" s="69">
        <v>0</v>
      </c>
    </row>
    <row r="1278" hidden="1" spans="1:3">
      <c r="A1278" s="26">
        <v>2220510</v>
      </c>
      <c r="B1278" s="26" t="s">
        <v>1789</v>
      </c>
      <c r="C1278" s="69">
        <v>0</v>
      </c>
    </row>
    <row r="1279" hidden="1" spans="1:3">
      <c r="A1279" s="26">
        <v>2220511</v>
      </c>
      <c r="B1279" s="26" t="s">
        <v>1790</v>
      </c>
      <c r="C1279" s="69">
        <v>0</v>
      </c>
    </row>
    <row r="1280" hidden="1" spans="1:3">
      <c r="A1280" s="26">
        <v>2220599</v>
      </c>
      <c r="B1280" s="26" t="s">
        <v>1791</v>
      </c>
      <c r="C1280" s="69">
        <v>0</v>
      </c>
    </row>
    <row r="1281" hidden="1" spans="1:3">
      <c r="A1281" s="26">
        <v>224</v>
      </c>
      <c r="B1281" s="117" t="s">
        <v>1792</v>
      </c>
      <c r="C1281" s="28">
        <f>SUM(C1282,C1294,C1300,C1306,C1314,C1327,C1331,C1337)</f>
        <v>0</v>
      </c>
    </row>
    <row r="1282" hidden="1" spans="1:3">
      <c r="A1282" s="26">
        <v>22401</v>
      </c>
      <c r="B1282" s="117" t="s">
        <v>1793</v>
      </c>
      <c r="C1282" s="28">
        <f>SUM(C1283:C1293)</f>
        <v>0</v>
      </c>
    </row>
    <row r="1283" hidden="1" spans="1:3">
      <c r="A1283" s="26">
        <v>2240101</v>
      </c>
      <c r="B1283" s="26" t="s">
        <v>806</v>
      </c>
      <c r="C1283" s="69">
        <v>0</v>
      </c>
    </row>
    <row r="1284" hidden="1" spans="1:3">
      <c r="A1284" s="26">
        <v>2240102</v>
      </c>
      <c r="B1284" s="26" t="s">
        <v>807</v>
      </c>
      <c r="C1284" s="69">
        <v>0</v>
      </c>
    </row>
    <row r="1285" hidden="1" spans="1:3">
      <c r="A1285" s="26">
        <v>2240103</v>
      </c>
      <c r="B1285" s="26" t="s">
        <v>808</v>
      </c>
      <c r="C1285" s="69">
        <v>0</v>
      </c>
    </row>
    <row r="1286" hidden="1" spans="1:3">
      <c r="A1286" s="26">
        <v>2240104</v>
      </c>
      <c r="B1286" s="26" t="s">
        <v>1794</v>
      </c>
      <c r="C1286" s="69">
        <v>0</v>
      </c>
    </row>
    <row r="1287" hidden="1" spans="1:3">
      <c r="A1287" s="26">
        <v>2240105</v>
      </c>
      <c r="B1287" s="26" t="s">
        <v>1795</v>
      </c>
      <c r="C1287" s="69">
        <v>0</v>
      </c>
    </row>
    <row r="1288" hidden="1" spans="1:3">
      <c r="A1288" s="26">
        <v>2240106</v>
      </c>
      <c r="B1288" s="26" t="s">
        <v>1796</v>
      </c>
      <c r="C1288" s="69">
        <v>0</v>
      </c>
    </row>
    <row r="1289" hidden="1" spans="1:3">
      <c r="A1289" s="26">
        <v>2240107</v>
      </c>
      <c r="B1289" s="26" t="s">
        <v>1797</v>
      </c>
      <c r="C1289" s="69">
        <v>0</v>
      </c>
    </row>
    <row r="1290" hidden="1" spans="1:3">
      <c r="A1290" s="26">
        <v>2240108</v>
      </c>
      <c r="B1290" s="26" t="s">
        <v>1798</v>
      </c>
      <c r="C1290" s="69">
        <v>0</v>
      </c>
    </row>
    <row r="1291" hidden="1" spans="1:3">
      <c r="A1291" s="26">
        <v>2240109</v>
      </c>
      <c r="B1291" s="26" t="s">
        <v>1799</v>
      </c>
      <c r="C1291" s="69">
        <v>0</v>
      </c>
    </row>
    <row r="1292" hidden="1" spans="1:3">
      <c r="A1292" s="26">
        <v>2240150</v>
      </c>
      <c r="B1292" s="26" t="s">
        <v>815</v>
      </c>
      <c r="C1292" s="69">
        <v>0</v>
      </c>
    </row>
    <row r="1293" hidden="1" spans="1:3">
      <c r="A1293" s="26">
        <v>2240199</v>
      </c>
      <c r="B1293" s="26" t="s">
        <v>1800</v>
      </c>
      <c r="C1293" s="69">
        <v>0</v>
      </c>
    </row>
    <row r="1294" hidden="1" spans="1:3">
      <c r="A1294" s="26">
        <v>22402</v>
      </c>
      <c r="B1294" s="117" t="s">
        <v>1801</v>
      </c>
      <c r="C1294" s="28">
        <f>SUM(C1295:C1299)</f>
        <v>0</v>
      </c>
    </row>
    <row r="1295" hidden="1" spans="1:3">
      <c r="A1295" s="26">
        <v>2240201</v>
      </c>
      <c r="B1295" s="26" t="s">
        <v>806</v>
      </c>
      <c r="C1295" s="69">
        <v>0</v>
      </c>
    </row>
    <row r="1296" hidden="1" spans="1:3">
      <c r="A1296" s="26">
        <v>2240202</v>
      </c>
      <c r="B1296" s="26" t="s">
        <v>807</v>
      </c>
      <c r="C1296" s="69">
        <v>0</v>
      </c>
    </row>
    <row r="1297" hidden="1" spans="1:3">
      <c r="A1297" s="26">
        <v>2240203</v>
      </c>
      <c r="B1297" s="26" t="s">
        <v>808</v>
      </c>
      <c r="C1297" s="69">
        <v>0</v>
      </c>
    </row>
    <row r="1298" hidden="1" spans="1:3">
      <c r="A1298" s="26">
        <v>2240204</v>
      </c>
      <c r="B1298" s="26" t="s">
        <v>1802</v>
      </c>
      <c r="C1298" s="69">
        <v>0</v>
      </c>
    </row>
    <row r="1299" hidden="1" spans="1:3">
      <c r="A1299" s="26">
        <v>2240299</v>
      </c>
      <c r="B1299" s="26" t="s">
        <v>1803</v>
      </c>
      <c r="C1299" s="69">
        <v>0</v>
      </c>
    </row>
    <row r="1300" hidden="1" spans="1:3">
      <c r="A1300" s="26">
        <v>22403</v>
      </c>
      <c r="B1300" s="117" t="s">
        <v>1804</v>
      </c>
      <c r="C1300" s="28">
        <f>SUM(C1301:C1305)</f>
        <v>0</v>
      </c>
    </row>
    <row r="1301" hidden="1" spans="1:3">
      <c r="A1301" s="26">
        <v>2240301</v>
      </c>
      <c r="B1301" s="26" t="s">
        <v>806</v>
      </c>
      <c r="C1301" s="69">
        <v>0</v>
      </c>
    </row>
    <row r="1302" hidden="1" spans="1:3">
      <c r="A1302" s="26">
        <v>2240302</v>
      </c>
      <c r="B1302" s="26" t="s">
        <v>807</v>
      </c>
      <c r="C1302" s="69">
        <v>0</v>
      </c>
    </row>
    <row r="1303" hidden="1" spans="1:3">
      <c r="A1303" s="26">
        <v>2240303</v>
      </c>
      <c r="B1303" s="26" t="s">
        <v>808</v>
      </c>
      <c r="C1303" s="69">
        <v>0</v>
      </c>
    </row>
    <row r="1304" hidden="1" spans="1:3">
      <c r="A1304" s="26">
        <v>2240304</v>
      </c>
      <c r="B1304" s="26" t="s">
        <v>1805</v>
      </c>
      <c r="C1304" s="69">
        <v>0</v>
      </c>
    </row>
    <row r="1305" hidden="1" spans="1:3">
      <c r="A1305" s="26">
        <v>2240399</v>
      </c>
      <c r="B1305" s="26" t="s">
        <v>1806</v>
      </c>
      <c r="C1305" s="69">
        <v>0</v>
      </c>
    </row>
    <row r="1306" hidden="1" spans="1:3">
      <c r="A1306" s="26">
        <v>22404</v>
      </c>
      <c r="B1306" s="117" t="s">
        <v>1807</v>
      </c>
      <c r="C1306" s="28">
        <f>SUM(C1307:C1313)</f>
        <v>0</v>
      </c>
    </row>
    <row r="1307" hidden="1" spans="1:3">
      <c r="A1307" s="26">
        <v>2240401</v>
      </c>
      <c r="B1307" s="26" t="s">
        <v>806</v>
      </c>
      <c r="C1307" s="69">
        <v>0</v>
      </c>
    </row>
    <row r="1308" hidden="1" spans="1:3">
      <c r="A1308" s="26">
        <v>2240402</v>
      </c>
      <c r="B1308" s="26" t="s">
        <v>807</v>
      </c>
      <c r="C1308" s="69">
        <v>0</v>
      </c>
    </row>
    <row r="1309" hidden="1" spans="1:3">
      <c r="A1309" s="26">
        <v>2240403</v>
      </c>
      <c r="B1309" s="26" t="s">
        <v>808</v>
      </c>
      <c r="C1309" s="69">
        <v>0</v>
      </c>
    </row>
    <row r="1310" hidden="1" spans="1:3">
      <c r="A1310" s="26">
        <v>2240404</v>
      </c>
      <c r="B1310" s="26" t="s">
        <v>1808</v>
      </c>
      <c r="C1310" s="69">
        <v>0</v>
      </c>
    </row>
    <row r="1311" hidden="1" spans="1:3">
      <c r="A1311" s="26">
        <v>2240405</v>
      </c>
      <c r="B1311" s="26" t="s">
        <v>1809</v>
      </c>
      <c r="C1311" s="69">
        <v>0</v>
      </c>
    </row>
    <row r="1312" hidden="1" spans="1:3">
      <c r="A1312" s="26">
        <v>2240450</v>
      </c>
      <c r="B1312" s="26" t="s">
        <v>815</v>
      </c>
      <c r="C1312" s="69">
        <v>0</v>
      </c>
    </row>
    <row r="1313" hidden="1" spans="1:3">
      <c r="A1313" s="26">
        <v>2240499</v>
      </c>
      <c r="B1313" s="26" t="s">
        <v>1810</v>
      </c>
      <c r="C1313" s="69">
        <v>0</v>
      </c>
    </row>
    <row r="1314" hidden="1" spans="1:3">
      <c r="A1314" s="26">
        <v>22405</v>
      </c>
      <c r="B1314" s="117" t="s">
        <v>1811</v>
      </c>
      <c r="C1314" s="28">
        <f>SUM(C1315:C1326)</f>
        <v>0</v>
      </c>
    </row>
    <row r="1315" hidden="1" spans="1:3">
      <c r="A1315" s="26">
        <v>2240501</v>
      </c>
      <c r="B1315" s="26" t="s">
        <v>806</v>
      </c>
      <c r="C1315" s="69">
        <v>0</v>
      </c>
    </row>
    <row r="1316" hidden="1" spans="1:3">
      <c r="A1316" s="26">
        <v>2240502</v>
      </c>
      <c r="B1316" s="26" t="s">
        <v>807</v>
      </c>
      <c r="C1316" s="69">
        <v>0</v>
      </c>
    </row>
    <row r="1317" hidden="1" spans="1:3">
      <c r="A1317" s="26">
        <v>2240503</v>
      </c>
      <c r="B1317" s="26" t="s">
        <v>808</v>
      </c>
      <c r="C1317" s="69">
        <v>0</v>
      </c>
    </row>
    <row r="1318" hidden="1" spans="1:3">
      <c r="A1318" s="26">
        <v>2240504</v>
      </c>
      <c r="B1318" s="26" t="s">
        <v>1812</v>
      </c>
      <c r="C1318" s="69">
        <v>0</v>
      </c>
    </row>
    <row r="1319" hidden="1" spans="1:3">
      <c r="A1319" s="26">
        <v>2240505</v>
      </c>
      <c r="B1319" s="26" t="s">
        <v>1813</v>
      </c>
      <c r="C1319" s="69">
        <v>0</v>
      </c>
    </row>
    <row r="1320" hidden="1" spans="1:3">
      <c r="A1320" s="26">
        <v>2240506</v>
      </c>
      <c r="B1320" s="26" t="s">
        <v>1814</v>
      </c>
      <c r="C1320" s="69">
        <v>0</v>
      </c>
    </row>
    <row r="1321" hidden="1" spans="1:3">
      <c r="A1321" s="26">
        <v>2240507</v>
      </c>
      <c r="B1321" s="26" t="s">
        <v>1815</v>
      </c>
      <c r="C1321" s="69">
        <v>0</v>
      </c>
    </row>
    <row r="1322" hidden="1" spans="1:3">
      <c r="A1322" s="26">
        <v>2240508</v>
      </c>
      <c r="B1322" s="26" t="s">
        <v>1816</v>
      </c>
      <c r="C1322" s="69">
        <v>0</v>
      </c>
    </row>
    <row r="1323" hidden="1" spans="1:3">
      <c r="A1323" s="26">
        <v>2240509</v>
      </c>
      <c r="B1323" s="26" t="s">
        <v>1817</v>
      </c>
      <c r="C1323" s="69">
        <v>0</v>
      </c>
    </row>
    <row r="1324" hidden="1" spans="1:3">
      <c r="A1324" s="26">
        <v>2240510</v>
      </c>
      <c r="B1324" s="26" t="s">
        <v>1818</v>
      </c>
      <c r="C1324" s="69">
        <v>0</v>
      </c>
    </row>
    <row r="1325" hidden="1" spans="1:3">
      <c r="A1325" s="26">
        <v>2240550</v>
      </c>
      <c r="B1325" s="26" t="s">
        <v>1819</v>
      </c>
      <c r="C1325" s="69">
        <v>0</v>
      </c>
    </row>
    <row r="1326" hidden="1" spans="1:3">
      <c r="A1326" s="26">
        <v>2240599</v>
      </c>
      <c r="B1326" s="26" t="s">
        <v>1820</v>
      </c>
      <c r="C1326" s="69">
        <v>0</v>
      </c>
    </row>
    <row r="1327" hidden="1" spans="1:3">
      <c r="A1327" s="26">
        <v>22406</v>
      </c>
      <c r="B1327" s="117" t="s">
        <v>1821</v>
      </c>
      <c r="C1327" s="28">
        <f>SUM(C1328:C1330)</f>
        <v>0</v>
      </c>
    </row>
    <row r="1328" hidden="1" spans="1:3">
      <c r="A1328" s="26">
        <v>2240601</v>
      </c>
      <c r="B1328" s="26" t="s">
        <v>1822</v>
      </c>
      <c r="C1328" s="69">
        <v>0</v>
      </c>
    </row>
    <row r="1329" hidden="1" spans="1:3">
      <c r="A1329" s="26">
        <v>2240602</v>
      </c>
      <c r="B1329" s="26" t="s">
        <v>1823</v>
      </c>
      <c r="C1329" s="69">
        <v>0</v>
      </c>
    </row>
    <row r="1330" hidden="1" spans="1:3">
      <c r="A1330" s="26">
        <v>2240699</v>
      </c>
      <c r="B1330" s="26" t="s">
        <v>1824</v>
      </c>
      <c r="C1330" s="69">
        <v>0</v>
      </c>
    </row>
    <row r="1331" hidden="1" spans="1:3">
      <c r="A1331" s="26">
        <v>22407</v>
      </c>
      <c r="B1331" s="117" t="s">
        <v>1825</v>
      </c>
      <c r="C1331" s="28">
        <f>SUM(C1332:C1336)</f>
        <v>0</v>
      </c>
    </row>
    <row r="1332" hidden="1" spans="1:3">
      <c r="A1332" s="26">
        <v>2240701</v>
      </c>
      <c r="B1332" s="26" t="s">
        <v>1826</v>
      </c>
      <c r="C1332" s="69">
        <v>0</v>
      </c>
    </row>
    <row r="1333" hidden="1" spans="1:3">
      <c r="A1333" s="26">
        <v>2240702</v>
      </c>
      <c r="B1333" s="26" t="s">
        <v>1827</v>
      </c>
      <c r="C1333" s="69">
        <v>0</v>
      </c>
    </row>
    <row r="1334" hidden="1" spans="1:3">
      <c r="A1334" s="26">
        <v>2240703</v>
      </c>
      <c r="B1334" s="26" t="s">
        <v>1828</v>
      </c>
      <c r="C1334" s="69">
        <v>0</v>
      </c>
    </row>
    <row r="1335" hidden="1" spans="1:3">
      <c r="A1335" s="26">
        <v>2240704</v>
      </c>
      <c r="B1335" s="26" t="s">
        <v>1829</v>
      </c>
      <c r="C1335" s="69">
        <v>0</v>
      </c>
    </row>
    <row r="1336" hidden="1" spans="1:3">
      <c r="A1336" s="26">
        <v>2240799</v>
      </c>
      <c r="B1336" s="26" t="s">
        <v>1830</v>
      </c>
      <c r="C1336" s="69">
        <v>0</v>
      </c>
    </row>
    <row r="1337" hidden="1" spans="1:3">
      <c r="A1337" s="26">
        <v>22499</v>
      </c>
      <c r="B1337" s="117" t="s">
        <v>1831</v>
      </c>
      <c r="C1337" s="69">
        <v>0</v>
      </c>
    </row>
    <row r="1338" ht="18" customHeight="1" spans="1:3">
      <c r="A1338" s="26">
        <v>229</v>
      </c>
      <c r="B1338" s="117" t="s">
        <v>1832</v>
      </c>
      <c r="C1338" s="28">
        <f>C1339</f>
        <v>9</v>
      </c>
    </row>
    <row r="1339" ht="18" customHeight="1" spans="1:3">
      <c r="A1339" s="26">
        <v>22999</v>
      </c>
      <c r="B1339" s="117" t="s">
        <v>1833</v>
      </c>
      <c r="C1339" s="28">
        <f>C1340</f>
        <v>9</v>
      </c>
    </row>
    <row r="1340" ht="18" customHeight="1" spans="1:3">
      <c r="A1340" s="26">
        <v>2299901</v>
      </c>
      <c r="B1340" s="26" t="s">
        <v>1834</v>
      </c>
      <c r="C1340" s="69">
        <v>9</v>
      </c>
    </row>
    <row r="1341" ht="18" customHeight="1" spans="1:3">
      <c r="A1341" s="26">
        <v>232</v>
      </c>
      <c r="B1341" s="117" t="s">
        <v>1835</v>
      </c>
      <c r="C1341" s="28">
        <f>SUM(C1342,C1343,C1344)</f>
        <v>152</v>
      </c>
    </row>
    <row r="1342" hidden="1" spans="1:3">
      <c r="A1342" s="26">
        <v>23201</v>
      </c>
      <c r="B1342" s="117" t="s">
        <v>1836</v>
      </c>
      <c r="C1342" s="69">
        <v>0</v>
      </c>
    </row>
    <row r="1343" hidden="1" spans="1:3">
      <c r="A1343" s="26">
        <v>23202</v>
      </c>
      <c r="B1343" s="117" t="s">
        <v>1837</v>
      </c>
      <c r="C1343" s="69">
        <v>0</v>
      </c>
    </row>
    <row r="1344" ht="18" customHeight="1" spans="1:3">
      <c r="A1344" s="26">
        <v>23203</v>
      </c>
      <c r="B1344" s="117" t="s">
        <v>1838</v>
      </c>
      <c r="C1344" s="28">
        <f>SUM(C1345:C1348)</f>
        <v>152</v>
      </c>
    </row>
    <row r="1345" ht="18" customHeight="1" spans="1:3">
      <c r="A1345" s="26">
        <v>2320301</v>
      </c>
      <c r="B1345" s="26" t="s">
        <v>1839</v>
      </c>
      <c r="C1345" s="69">
        <v>152</v>
      </c>
    </row>
    <row r="1346" hidden="1" spans="1:3">
      <c r="A1346" s="26">
        <v>2320302</v>
      </c>
      <c r="B1346" s="26" t="s">
        <v>1840</v>
      </c>
      <c r="C1346" s="69">
        <v>0</v>
      </c>
    </row>
    <row r="1347" hidden="1" spans="1:3">
      <c r="A1347" s="26">
        <v>2320303</v>
      </c>
      <c r="B1347" s="26" t="s">
        <v>1841</v>
      </c>
      <c r="C1347" s="69">
        <v>0</v>
      </c>
    </row>
    <row r="1348" hidden="1" spans="1:3">
      <c r="A1348" s="26">
        <v>2320304</v>
      </c>
      <c r="B1348" s="26" t="s">
        <v>1842</v>
      </c>
      <c r="C1348" s="69">
        <v>0</v>
      </c>
    </row>
    <row r="1349" hidden="1" spans="1:3">
      <c r="A1349" s="26">
        <v>233</v>
      </c>
      <c r="B1349" s="117" t="s">
        <v>1843</v>
      </c>
      <c r="C1349" s="28">
        <f>C1350+C1351+C1352</f>
        <v>0</v>
      </c>
    </row>
    <row r="1350" hidden="1" spans="1:3">
      <c r="A1350" s="26">
        <v>23301</v>
      </c>
      <c r="B1350" s="117" t="s">
        <v>1844</v>
      </c>
      <c r="C1350" s="69">
        <v>0</v>
      </c>
    </row>
    <row r="1351" hidden="1" spans="1:3">
      <c r="A1351" s="26">
        <v>23302</v>
      </c>
      <c r="B1351" s="117" t="s">
        <v>1845</v>
      </c>
      <c r="C1351" s="69">
        <v>0</v>
      </c>
    </row>
    <row r="1352" hidden="1" spans="1:3">
      <c r="A1352" s="26">
        <v>23303</v>
      </c>
      <c r="B1352" s="117" t="s">
        <v>1846</v>
      </c>
      <c r="C1352" s="69">
        <v>0</v>
      </c>
    </row>
  </sheetData>
  <autoFilter ref="A5:C1352">
    <filterColumn colId="2">
      <filters>
        <filter val="10"/>
        <filter val="90"/>
        <filter val="110"/>
        <filter val="250"/>
        <filter val="1,450"/>
        <filter val="2,990"/>
        <filter val="9,950"/>
        <filter val="291"/>
        <filter val="152"/>
        <filter val="1,712"/>
        <filter val="2,512"/>
        <filter val="1,153"/>
        <filter val="1,193"/>
        <filter val="618"/>
        <filter val="13,018"/>
        <filter val="399"/>
        <filter val="20"/>
        <filter val="61"/>
        <filter val="361"/>
        <filter val="49,723"/>
        <filter val="129"/>
        <filter val="232"/>
        <filter val="6,133"/>
        <filter val="2,374"/>
        <filter val="6,735"/>
        <filter val="77"/>
        <filter val="5,537"/>
        <filter val="40"/>
        <filter val="1,240"/>
        <filter val="11,400"/>
        <filter val="301"/>
        <filter val="2,701"/>
        <filter val="22,141"/>
        <filter val="903"/>
        <filter val="9"/>
        <filter val="4,809"/>
      </filters>
    </filterColumn>
    <extLst/>
  </autoFilter>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9" sqref="E9"/>
    </sheetView>
  </sheetViews>
  <sheetFormatPr defaultColWidth="9" defaultRowHeight="13.5" outlineLevelCol="2"/>
  <cols>
    <col min="1" max="1" width="20.125" customWidth="1"/>
    <col min="2" max="2" width="52.125" customWidth="1"/>
    <col min="3" max="3" width="16.625" customWidth="1"/>
  </cols>
  <sheetData>
    <row r="1" s="159" customFormat="1" ht="47" customHeight="1" spans="1:3">
      <c r="A1" s="160" t="s">
        <v>16</v>
      </c>
      <c r="B1" s="160"/>
      <c r="C1" s="160"/>
    </row>
    <row r="2" spans="1:3">
      <c r="A2" s="84" t="s">
        <v>1848</v>
      </c>
      <c r="B2" s="84"/>
      <c r="C2" s="84"/>
    </row>
    <row r="3" spans="1:3">
      <c r="A3" s="84" t="s">
        <v>79</v>
      </c>
      <c r="B3" s="84"/>
      <c r="C3" s="84"/>
    </row>
    <row r="4" ht="18" customHeight="1" spans="1:3">
      <c r="A4" s="142" t="s">
        <v>142</v>
      </c>
      <c r="B4" s="156" t="s">
        <v>143</v>
      </c>
      <c r="C4" s="156" t="s">
        <v>803</v>
      </c>
    </row>
    <row r="5" ht="18" customHeight="1" spans="1:3">
      <c r="A5" s="143"/>
      <c r="B5" s="158"/>
      <c r="C5" s="158"/>
    </row>
    <row r="6" ht="18" customHeight="1" spans="1:3">
      <c r="A6" s="26"/>
      <c r="B6" s="65" t="s">
        <v>803</v>
      </c>
      <c r="C6" s="28">
        <v>49723</v>
      </c>
    </row>
    <row r="7" ht="18" customHeight="1" spans="1:3">
      <c r="A7" s="26">
        <v>501</v>
      </c>
      <c r="B7" s="117" t="s">
        <v>1849</v>
      </c>
      <c r="C7" s="28">
        <v>5289</v>
      </c>
    </row>
    <row r="8" ht="18" customHeight="1" spans="1:3">
      <c r="A8" s="26">
        <v>50101</v>
      </c>
      <c r="B8" s="26" t="s">
        <v>1850</v>
      </c>
      <c r="C8" s="28">
        <v>4022</v>
      </c>
    </row>
    <row r="9" ht="18" customHeight="1" spans="1:3">
      <c r="A9" s="26">
        <v>50102</v>
      </c>
      <c r="B9" s="26" t="s">
        <v>1851</v>
      </c>
      <c r="C9" s="28">
        <v>922</v>
      </c>
    </row>
    <row r="10" ht="18" customHeight="1" spans="1:3">
      <c r="A10" s="26">
        <v>50103</v>
      </c>
      <c r="B10" s="26" t="s">
        <v>1852</v>
      </c>
      <c r="C10" s="28">
        <v>319</v>
      </c>
    </row>
    <row r="11" ht="18" customHeight="1" spans="1:3">
      <c r="A11" s="26">
        <v>50199</v>
      </c>
      <c r="B11" s="26" t="s">
        <v>1853</v>
      </c>
      <c r="C11" s="28">
        <v>26</v>
      </c>
    </row>
    <row r="12" ht="18" customHeight="1" spans="1:3">
      <c r="A12" s="26">
        <v>502</v>
      </c>
      <c r="B12" s="117" t="s">
        <v>1854</v>
      </c>
      <c r="C12" s="28">
        <v>8270</v>
      </c>
    </row>
    <row r="13" ht="18" customHeight="1" spans="1:3">
      <c r="A13" s="26">
        <v>50201</v>
      </c>
      <c r="B13" s="26" t="s">
        <v>1855</v>
      </c>
      <c r="C13" s="28">
        <v>3986</v>
      </c>
    </row>
    <row r="14" ht="18" customHeight="1" spans="1:3">
      <c r="A14" s="26">
        <v>50202</v>
      </c>
      <c r="B14" s="26" t="s">
        <v>1856</v>
      </c>
      <c r="C14" s="28">
        <v>19</v>
      </c>
    </row>
    <row r="15" ht="18" customHeight="1" spans="1:3">
      <c r="A15" s="26">
        <v>50203</v>
      </c>
      <c r="B15" s="26" t="s">
        <v>1857</v>
      </c>
      <c r="C15" s="28">
        <v>11</v>
      </c>
    </row>
    <row r="16" ht="18" customHeight="1" spans="1:3">
      <c r="A16" s="26">
        <v>50204</v>
      </c>
      <c r="B16" s="26" t="s">
        <v>1858</v>
      </c>
      <c r="C16" s="28">
        <v>0</v>
      </c>
    </row>
    <row r="17" ht="18" customHeight="1" spans="1:3">
      <c r="A17" s="26">
        <v>50205</v>
      </c>
      <c r="B17" s="26" t="s">
        <v>1859</v>
      </c>
      <c r="C17" s="28">
        <v>3334</v>
      </c>
    </row>
    <row r="18" ht="18" customHeight="1" spans="1:3">
      <c r="A18" s="26">
        <v>50206</v>
      </c>
      <c r="B18" s="26" t="s">
        <v>1860</v>
      </c>
      <c r="C18" s="28">
        <v>76</v>
      </c>
    </row>
    <row r="19" ht="18" customHeight="1" spans="1:3">
      <c r="A19" s="26">
        <v>50207</v>
      </c>
      <c r="B19" s="26" t="s">
        <v>1861</v>
      </c>
      <c r="C19" s="28">
        <v>0</v>
      </c>
    </row>
    <row r="20" ht="18" customHeight="1" spans="1:3">
      <c r="A20" s="26">
        <v>50208</v>
      </c>
      <c r="B20" s="26" t="s">
        <v>1862</v>
      </c>
      <c r="C20" s="28">
        <v>13</v>
      </c>
    </row>
    <row r="21" ht="18" customHeight="1" spans="1:3">
      <c r="A21" s="26">
        <v>50209</v>
      </c>
      <c r="B21" s="26" t="s">
        <v>1863</v>
      </c>
      <c r="C21" s="28">
        <v>584</v>
      </c>
    </row>
    <row r="22" ht="18" customHeight="1" spans="1:3">
      <c r="A22" s="26">
        <v>50299</v>
      </c>
      <c r="B22" s="26" t="s">
        <v>1864</v>
      </c>
      <c r="C22" s="28">
        <v>247</v>
      </c>
    </row>
    <row r="23" ht="18" customHeight="1" spans="1:3">
      <c r="A23" s="26">
        <v>503</v>
      </c>
      <c r="B23" s="117" t="s">
        <v>1865</v>
      </c>
      <c r="C23" s="28">
        <v>10580</v>
      </c>
    </row>
    <row r="24" ht="18" customHeight="1" spans="1:3">
      <c r="A24" s="26">
        <v>50301</v>
      </c>
      <c r="B24" s="26" t="s">
        <v>1866</v>
      </c>
      <c r="C24" s="28">
        <v>0</v>
      </c>
    </row>
    <row r="25" ht="18" customHeight="1" spans="1:3">
      <c r="A25" s="26">
        <v>50302</v>
      </c>
      <c r="B25" s="26" t="s">
        <v>1867</v>
      </c>
      <c r="C25" s="28">
        <v>10540</v>
      </c>
    </row>
    <row r="26" ht="18" customHeight="1" spans="1:3">
      <c r="A26" s="26">
        <v>50303</v>
      </c>
      <c r="B26" s="26" t="s">
        <v>1868</v>
      </c>
      <c r="C26" s="28">
        <v>0</v>
      </c>
    </row>
    <row r="27" ht="18" customHeight="1" spans="1:3">
      <c r="A27" s="26">
        <v>50305</v>
      </c>
      <c r="B27" s="26" t="s">
        <v>1869</v>
      </c>
      <c r="C27" s="28">
        <v>0</v>
      </c>
    </row>
    <row r="28" ht="18" customHeight="1" spans="1:3">
      <c r="A28" s="26">
        <v>50306</v>
      </c>
      <c r="B28" s="26" t="s">
        <v>1870</v>
      </c>
      <c r="C28" s="28">
        <v>40</v>
      </c>
    </row>
    <row r="29" ht="18" customHeight="1" spans="1:3">
      <c r="A29" s="26">
        <v>50307</v>
      </c>
      <c r="B29" s="26" t="s">
        <v>1871</v>
      </c>
      <c r="C29" s="28">
        <v>0</v>
      </c>
    </row>
    <row r="30" ht="18" customHeight="1" spans="1:3">
      <c r="A30" s="26">
        <v>50399</v>
      </c>
      <c r="B30" s="26" t="s">
        <v>1872</v>
      </c>
      <c r="C30" s="28">
        <v>0</v>
      </c>
    </row>
    <row r="31" ht="18" customHeight="1" spans="1:3">
      <c r="A31" s="26">
        <v>504</v>
      </c>
      <c r="B31" s="117" t="s">
        <v>1873</v>
      </c>
      <c r="C31" s="28">
        <v>5000</v>
      </c>
    </row>
    <row r="32" ht="18" customHeight="1" spans="1:3">
      <c r="A32" s="26">
        <v>50401</v>
      </c>
      <c r="B32" s="26" t="s">
        <v>1866</v>
      </c>
      <c r="C32" s="28">
        <v>0</v>
      </c>
    </row>
    <row r="33" ht="18" customHeight="1" spans="1:3">
      <c r="A33" s="26">
        <v>50402</v>
      </c>
      <c r="B33" s="26" t="s">
        <v>1867</v>
      </c>
      <c r="C33" s="28">
        <v>2299</v>
      </c>
    </row>
    <row r="34" ht="18" customHeight="1" spans="1:3">
      <c r="A34" s="26">
        <v>50403</v>
      </c>
      <c r="B34" s="26" t="s">
        <v>1868</v>
      </c>
      <c r="C34" s="28">
        <v>0</v>
      </c>
    </row>
    <row r="35" ht="18" customHeight="1" spans="1:3">
      <c r="A35" s="26">
        <v>50404</v>
      </c>
      <c r="B35" s="26" t="s">
        <v>1870</v>
      </c>
      <c r="C35" s="28">
        <v>0</v>
      </c>
    </row>
    <row r="36" ht="18" customHeight="1" spans="1:3">
      <c r="A36" s="26">
        <v>50405</v>
      </c>
      <c r="B36" s="26" t="s">
        <v>1871</v>
      </c>
      <c r="C36" s="28">
        <v>0</v>
      </c>
    </row>
    <row r="37" ht="18" customHeight="1" spans="1:3">
      <c r="A37" s="26">
        <v>50499</v>
      </c>
      <c r="B37" s="26" t="s">
        <v>1872</v>
      </c>
      <c r="C37" s="28">
        <v>2701</v>
      </c>
    </row>
    <row r="38" ht="18" customHeight="1" spans="1:3">
      <c r="A38" s="26">
        <v>505</v>
      </c>
      <c r="B38" s="117" t="s">
        <v>1874</v>
      </c>
      <c r="C38" s="28">
        <v>13845</v>
      </c>
    </row>
    <row r="39" ht="18" customHeight="1" spans="1:3">
      <c r="A39" s="26">
        <v>50501</v>
      </c>
      <c r="B39" s="26" t="s">
        <v>1875</v>
      </c>
      <c r="C39" s="28">
        <v>11733</v>
      </c>
    </row>
    <row r="40" ht="18" customHeight="1" spans="1:3">
      <c r="A40" s="26">
        <v>50502</v>
      </c>
      <c r="B40" s="26" t="s">
        <v>1876</v>
      </c>
      <c r="C40" s="28">
        <v>2112</v>
      </c>
    </row>
    <row r="41" ht="18" customHeight="1" spans="1:3">
      <c r="A41" s="26">
        <v>50599</v>
      </c>
      <c r="B41" s="26" t="s">
        <v>1877</v>
      </c>
      <c r="C41" s="28">
        <v>0</v>
      </c>
    </row>
    <row r="42" ht="18" customHeight="1" spans="1:3">
      <c r="A42" s="26">
        <v>506</v>
      </c>
      <c r="B42" s="117" t="s">
        <v>1878</v>
      </c>
      <c r="C42" s="28">
        <v>264</v>
      </c>
    </row>
    <row r="43" ht="18" customHeight="1" spans="1:3">
      <c r="A43" s="26">
        <v>50601</v>
      </c>
      <c r="B43" s="26" t="s">
        <v>1879</v>
      </c>
      <c r="C43" s="28">
        <v>264</v>
      </c>
    </row>
    <row r="44" ht="18" customHeight="1" spans="1:3">
      <c r="A44" s="26">
        <v>50602</v>
      </c>
      <c r="B44" s="26" t="s">
        <v>1880</v>
      </c>
      <c r="C44" s="28">
        <v>0</v>
      </c>
    </row>
    <row r="45" ht="18" customHeight="1" spans="1:3">
      <c r="A45" s="26">
        <v>507</v>
      </c>
      <c r="B45" s="117" t="s">
        <v>1881</v>
      </c>
      <c r="C45" s="28">
        <v>4379</v>
      </c>
    </row>
    <row r="46" ht="18" customHeight="1" spans="1:3">
      <c r="A46" s="26">
        <v>50701</v>
      </c>
      <c r="B46" s="26" t="s">
        <v>1882</v>
      </c>
      <c r="C46" s="28">
        <v>0</v>
      </c>
    </row>
    <row r="47" ht="18" customHeight="1" spans="1:3">
      <c r="A47" s="26">
        <v>50702</v>
      </c>
      <c r="B47" s="26" t="s">
        <v>1883</v>
      </c>
      <c r="C47" s="28">
        <v>0</v>
      </c>
    </row>
    <row r="48" ht="18" customHeight="1" spans="1:3">
      <c r="A48" s="26">
        <v>50799</v>
      </c>
      <c r="B48" s="26" t="s">
        <v>1884</v>
      </c>
      <c r="C48" s="28">
        <v>4379</v>
      </c>
    </row>
    <row r="49" ht="18" customHeight="1" spans="1:3">
      <c r="A49" s="26">
        <v>508</v>
      </c>
      <c r="B49" s="117" t="s">
        <v>1885</v>
      </c>
      <c r="C49" s="28">
        <v>669</v>
      </c>
    </row>
    <row r="50" ht="18" customHeight="1" spans="1:3">
      <c r="A50" s="26">
        <v>50801</v>
      </c>
      <c r="B50" s="26" t="s">
        <v>1886</v>
      </c>
      <c r="C50" s="28">
        <v>669</v>
      </c>
    </row>
    <row r="51" ht="18" customHeight="1" spans="1:3">
      <c r="A51" s="26">
        <v>50802</v>
      </c>
      <c r="B51" s="26" t="s">
        <v>1887</v>
      </c>
      <c r="C51" s="28">
        <v>0</v>
      </c>
    </row>
    <row r="52" ht="18" customHeight="1" spans="1:3">
      <c r="A52" s="26">
        <v>509</v>
      </c>
      <c r="B52" s="117" t="s">
        <v>1888</v>
      </c>
      <c r="C52" s="28">
        <v>598</v>
      </c>
    </row>
    <row r="53" ht="18" customHeight="1" spans="1:3">
      <c r="A53" s="26">
        <v>50901</v>
      </c>
      <c r="B53" s="26" t="s">
        <v>1889</v>
      </c>
      <c r="C53" s="28">
        <v>212</v>
      </c>
    </row>
    <row r="54" ht="18" customHeight="1" spans="1:3">
      <c r="A54" s="26">
        <v>50902</v>
      </c>
      <c r="B54" s="26" t="s">
        <v>1890</v>
      </c>
      <c r="C54" s="28">
        <v>0</v>
      </c>
    </row>
    <row r="55" ht="18" customHeight="1" spans="1:3">
      <c r="A55" s="26">
        <v>50903</v>
      </c>
      <c r="B55" s="26" t="s">
        <v>1891</v>
      </c>
      <c r="C55" s="28">
        <v>0</v>
      </c>
    </row>
    <row r="56" ht="18" customHeight="1" spans="1:3">
      <c r="A56" s="26">
        <v>50905</v>
      </c>
      <c r="B56" s="26" t="s">
        <v>1892</v>
      </c>
      <c r="C56" s="28">
        <v>386</v>
      </c>
    </row>
    <row r="57" ht="18" customHeight="1" spans="1:3">
      <c r="A57" s="26">
        <v>50999</v>
      </c>
      <c r="B57" s="26" t="s">
        <v>1893</v>
      </c>
      <c r="C57" s="28">
        <v>0</v>
      </c>
    </row>
    <row r="58" ht="18" customHeight="1" spans="1:3">
      <c r="A58" s="26">
        <v>510</v>
      </c>
      <c r="B58" s="117" t="s">
        <v>1894</v>
      </c>
      <c r="C58" s="28">
        <v>618</v>
      </c>
    </row>
    <row r="59" ht="18" customHeight="1" spans="1:3">
      <c r="A59" s="26">
        <v>51002</v>
      </c>
      <c r="B59" s="26" t="s">
        <v>1895</v>
      </c>
      <c r="C59" s="28">
        <v>618</v>
      </c>
    </row>
    <row r="60" ht="18" customHeight="1" spans="1:3">
      <c r="A60" s="26">
        <v>51003</v>
      </c>
      <c r="B60" s="26" t="s">
        <v>1202</v>
      </c>
      <c r="C60" s="28">
        <v>0</v>
      </c>
    </row>
    <row r="61" ht="18" customHeight="1" spans="1:3">
      <c r="A61" s="26">
        <v>511</v>
      </c>
      <c r="B61" s="117" t="s">
        <v>1896</v>
      </c>
      <c r="C61" s="28">
        <v>152</v>
      </c>
    </row>
    <row r="62" ht="18" customHeight="1" spans="1:3">
      <c r="A62" s="26">
        <v>51101</v>
      </c>
      <c r="B62" s="26" t="s">
        <v>1897</v>
      </c>
      <c r="C62" s="28">
        <v>152</v>
      </c>
    </row>
    <row r="63" ht="18" customHeight="1" spans="1:3">
      <c r="A63" s="26">
        <v>51102</v>
      </c>
      <c r="B63" s="26" t="s">
        <v>1898</v>
      </c>
      <c r="C63" s="28">
        <v>0</v>
      </c>
    </row>
    <row r="64" ht="18" customHeight="1" spans="1:3">
      <c r="A64" s="26">
        <v>51103</v>
      </c>
      <c r="B64" s="26" t="s">
        <v>1899</v>
      </c>
      <c r="C64" s="28">
        <v>0</v>
      </c>
    </row>
    <row r="65" ht="18" customHeight="1" spans="1:3">
      <c r="A65" s="26">
        <v>51104</v>
      </c>
      <c r="B65" s="26" t="s">
        <v>1900</v>
      </c>
      <c r="C65" s="28">
        <v>0</v>
      </c>
    </row>
    <row r="66" ht="18" customHeight="1" spans="1:3">
      <c r="A66" s="26">
        <v>599</v>
      </c>
      <c r="B66" s="117" t="s">
        <v>1901</v>
      </c>
      <c r="C66" s="28">
        <v>59</v>
      </c>
    </row>
    <row r="67" ht="18" customHeight="1" spans="1:3">
      <c r="A67" s="26">
        <v>59906</v>
      </c>
      <c r="B67" s="26" t="s">
        <v>1902</v>
      </c>
      <c r="C67" s="28">
        <v>0</v>
      </c>
    </row>
    <row r="68" ht="18" customHeight="1" spans="1:3">
      <c r="A68" s="26">
        <v>59907</v>
      </c>
      <c r="B68" s="26" t="s">
        <v>1903</v>
      </c>
      <c r="C68" s="28">
        <v>0</v>
      </c>
    </row>
    <row r="69" spans="1:3">
      <c r="A69" s="26">
        <v>59908</v>
      </c>
      <c r="B69" s="26" t="s">
        <v>1904</v>
      </c>
      <c r="C69" s="28">
        <v>0</v>
      </c>
    </row>
    <row r="70" spans="1:3">
      <c r="A70" s="26">
        <v>59999</v>
      </c>
      <c r="B70" s="26" t="s">
        <v>1687</v>
      </c>
      <c r="C70" s="28">
        <v>59</v>
      </c>
    </row>
  </sheetData>
  <mergeCells count="6">
    <mergeCell ref="A1:C1"/>
    <mergeCell ref="A2:C2"/>
    <mergeCell ref="A3:C3"/>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9" sqref="E9"/>
    </sheetView>
  </sheetViews>
  <sheetFormatPr defaultColWidth="9" defaultRowHeight="13.5" outlineLevelCol="2"/>
  <cols>
    <col min="1" max="1" width="20.125" customWidth="1"/>
    <col min="2" max="2" width="52.125" customWidth="1"/>
    <col min="3" max="3" width="16.625" customWidth="1"/>
  </cols>
  <sheetData>
    <row r="1" s="159" customFormat="1" ht="47" customHeight="1" spans="1:3">
      <c r="A1" s="160" t="s">
        <v>18</v>
      </c>
      <c r="B1" s="160"/>
      <c r="C1" s="160"/>
    </row>
    <row r="2" spans="1:3">
      <c r="A2" s="84" t="s">
        <v>1905</v>
      </c>
      <c r="B2" s="84"/>
      <c r="C2" s="84"/>
    </row>
    <row r="3" spans="1:3">
      <c r="A3" s="84" t="s">
        <v>79</v>
      </c>
      <c r="B3" s="84"/>
      <c r="C3" s="84"/>
    </row>
    <row r="4" ht="18" customHeight="1" spans="1:3">
      <c r="A4" s="142" t="s">
        <v>142</v>
      </c>
      <c r="B4" s="156" t="s">
        <v>143</v>
      </c>
      <c r="C4" s="156" t="s">
        <v>803</v>
      </c>
    </row>
    <row r="5" ht="18" customHeight="1" spans="1:3">
      <c r="A5" s="143"/>
      <c r="B5" s="158"/>
      <c r="C5" s="158"/>
    </row>
    <row r="6" ht="18" customHeight="1" spans="1:3">
      <c r="A6" s="26"/>
      <c r="B6" s="65" t="s">
        <v>803</v>
      </c>
      <c r="C6" s="28">
        <v>49723</v>
      </c>
    </row>
    <row r="7" ht="18" customHeight="1" spans="1:3">
      <c r="A7" s="26">
        <v>501</v>
      </c>
      <c r="B7" s="117" t="s">
        <v>1849</v>
      </c>
      <c r="C7" s="28">
        <v>5289</v>
      </c>
    </row>
    <row r="8" ht="18" customHeight="1" spans="1:3">
      <c r="A8" s="26">
        <v>50101</v>
      </c>
      <c r="B8" s="26" t="s">
        <v>1850</v>
      </c>
      <c r="C8" s="28">
        <v>4022</v>
      </c>
    </row>
    <row r="9" ht="18" customHeight="1" spans="1:3">
      <c r="A9" s="26">
        <v>50102</v>
      </c>
      <c r="B9" s="26" t="s">
        <v>1851</v>
      </c>
      <c r="C9" s="28">
        <v>922</v>
      </c>
    </row>
    <row r="10" ht="18" customHeight="1" spans="1:3">
      <c r="A10" s="26">
        <v>50103</v>
      </c>
      <c r="B10" s="26" t="s">
        <v>1852</v>
      </c>
      <c r="C10" s="28">
        <v>319</v>
      </c>
    </row>
    <row r="11" ht="18" customHeight="1" spans="1:3">
      <c r="A11" s="26">
        <v>50199</v>
      </c>
      <c r="B11" s="26" t="s">
        <v>1853</v>
      </c>
      <c r="C11" s="28">
        <v>26</v>
      </c>
    </row>
    <row r="12" ht="18" customHeight="1" spans="1:3">
      <c r="A12" s="26">
        <v>502</v>
      </c>
      <c r="B12" s="117" t="s">
        <v>1854</v>
      </c>
      <c r="C12" s="28">
        <v>8270</v>
      </c>
    </row>
    <row r="13" ht="18" customHeight="1" spans="1:3">
      <c r="A13" s="26">
        <v>50201</v>
      </c>
      <c r="B13" s="26" t="s">
        <v>1855</v>
      </c>
      <c r="C13" s="28">
        <v>3986</v>
      </c>
    </row>
    <row r="14" ht="18" customHeight="1" spans="1:3">
      <c r="A14" s="26">
        <v>50202</v>
      </c>
      <c r="B14" s="26" t="s">
        <v>1856</v>
      </c>
      <c r="C14" s="28">
        <v>19</v>
      </c>
    </row>
    <row r="15" ht="18" customHeight="1" spans="1:3">
      <c r="A15" s="26">
        <v>50203</v>
      </c>
      <c r="B15" s="26" t="s">
        <v>1857</v>
      </c>
      <c r="C15" s="28">
        <v>11</v>
      </c>
    </row>
    <row r="16" ht="18" customHeight="1" spans="1:3">
      <c r="A16" s="26">
        <v>50204</v>
      </c>
      <c r="B16" s="26" t="s">
        <v>1858</v>
      </c>
      <c r="C16" s="28">
        <v>0</v>
      </c>
    </row>
    <row r="17" ht="18" customHeight="1" spans="1:3">
      <c r="A17" s="26">
        <v>50205</v>
      </c>
      <c r="B17" s="26" t="s">
        <v>1859</v>
      </c>
      <c r="C17" s="28">
        <v>3334</v>
      </c>
    </row>
    <row r="18" ht="18" customHeight="1" spans="1:3">
      <c r="A18" s="26">
        <v>50206</v>
      </c>
      <c r="B18" s="26" t="s">
        <v>1860</v>
      </c>
      <c r="C18" s="28">
        <v>76</v>
      </c>
    </row>
    <row r="19" ht="18" customHeight="1" spans="1:3">
      <c r="A19" s="26">
        <v>50207</v>
      </c>
      <c r="B19" s="26" t="s">
        <v>1861</v>
      </c>
      <c r="C19" s="28">
        <v>0</v>
      </c>
    </row>
    <row r="20" ht="18" customHeight="1" spans="1:3">
      <c r="A20" s="26">
        <v>50208</v>
      </c>
      <c r="B20" s="26" t="s">
        <v>1862</v>
      </c>
      <c r="C20" s="28">
        <v>13</v>
      </c>
    </row>
    <row r="21" ht="18" customHeight="1" spans="1:3">
      <c r="A21" s="26">
        <v>50209</v>
      </c>
      <c r="B21" s="26" t="s">
        <v>1863</v>
      </c>
      <c r="C21" s="28">
        <v>584</v>
      </c>
    </row>
    <row r="22" ht="18" customHeight="1" spans="1:3">
      <c r="A22" s="26">
        <v>50299</v>
      </c>
      <c r="B22" s="26" t="s">
        <v>1864</v>
      </c>
      <c r="C22" s="28">
        <v>247</v>
      </c>
    </row>
    <row r="23" ht="18" customHeight="1" spans="1:3">
      <c r="A23" s="26">
        <v>503</v>
      </c>
      <c r="B23" s="117" t="s">
        <v>1865</v>
      </c>
      <c r="C23" s="28">
        <v>10580</v>
      </c>
    </row>
    <row r="24" ht="18" customHeight="1" spans="1:3">
      <c r="A24" s="26">
        <v>50301</v>
      </c>
      <c r="B24" s="26" t="s">
        <v>1866</v>
      </c>
      <c r="C24" s="28">
        <v>0</v>
      </c>
    </row>
    <row r="25" ht="18" customHeight="1" spans="1:3">
      <c r="A25" s="26">
        <v>50302</v>
      </c>
      <c r="B25" s="26" t="s">
        <v>1867</v>
      </c>
      <c r="C25" s="28">
        <v>10540</v>
      </c>
    </row>
    <row r="26" ht="18" customHeight="1" spans="1:3">
      <c r="A26" s="26">
        <v>50303</v>
      </c>
      <c r="B26" s="26" t="s">
        <v>1868</v>
      </c>
      <c r="C26" s="28">
        <v>0</v>
      </c>
    </row>
    <row r="27" ht="18" customHeight="1" spans="1:3">
      <c r="A27" s="26">
        <v>50305</v>
      </c>
      <c r="B27" s="26" t="s">
        <v>1869</v>
      </c>
      <c r="C27" s="28">
        <v>0</v>
      </c>
    </row>
    <row r="28" ht="18" customHeight="1" spans="1:3">
      <c r="A28" s="26">
        <v>50306</v>
      </c>
      <c r="B28" s="26" t="s">
        <v>1870</v>
      </c>
      <c r="C28" s="28">
        <v>40</v>
      </c>
    </row>
    <row r="29" ht="18" customHeight="1" spans="1:3">
      <c r="A29" s="26">
        <v>50307</v>
      </c>
      <c r="B29" s="26" t="s">
        <v>1871</v>
      </c>
      <c r="C29" s="28">
        <v>0</v>
      </c>
    </row>
    <row r="30" ht="18" customHeight="1" spans="1:3">
      <c r="A30" s="26">
        <v>50399</v>
      </c>
      <c r="B30" s="26" t="s">
        <v>1872</v>
      </c>
      <c r="C30" s="28">
        <v>0</v>
      </c>
    </row>
    <row r="31" ht="18" customHeight="1" spans="1:3">
      <c r="A31" s="26">
        <v>504</v>
      </c>
      <c r="B31" s="117" t="s">
        <v>1873</v>
      </c>
      <c r="C31" s="28">
        <v>5000</v>
      </c>
    </row>
    <row r="32" ht="18" customHeight="1" spans="1:3">
      <c r="A32" s="26">
        <v>50401</v>
      </c>
      <c r="B32" s="26" t="s">
        <v>1866</v>
      </c>
      <c r="C32" s="28">
        <v>0</v>
      </c>
    </row>
    <row r="33" ht="18" customHeight="1" spans="1:3">
      <c r="A33" s="26">
        <v>50402</v>
      </c>
      <c r="B33" s="26" t="s">
        <v>1867</v>
      </c>
      <c r="C33" s="28">
        <v>2299</v>
      </c>
    </row>
    <row r="34" ht="18" customHeight="1" spans="1:3">
      <c r="A34" s="26">
        <v>50403</v>
      </c>
      <c r="B34" s="26" t="s">
        <v>1868</v>
      </c>
      <c r="C34" s="28">
        <v>0</v>
      </c>
    </row>
    <row r="35" ht="18" customHeight="1" spans="1:3">
      <c r="A35" s="26">
        <v>50404</v>
      </c>
      <c r="B35" s="26" t="s">
        <v>1870</v>
      </c>
      <c r="C35" s="28">
        <v>0</v>
      </c>
    </row>
    <row r="36" ht="18" customHeight="1" spans="1:3">
      <c r="A36" s="26">
        <v>50405</v>
      </c>
      <c r="B36" s="26" t="s">
        <v>1871</v>
      </c>
      <c r="C36" s="28">
        <v>0</v>
      </c>
    </row>
    <row r="37" ht="18" customHeight="1" spans="1:3">
      <c r="A37" s="26">
        <v>50499</v>
      </c>
      <c r="B37" s="26" t="s">
        <v>1872</v>
      </c>
      <c r="C37" s="28">
        <v>2701</v>
      </c>
    </row>
    <row r="38" ht="18" customHeight="1" spans="1:3">
      <c r="A38" s="26">
        <v>505</v>
      </c>
      <c r="B38" s="117" t="s">
        <v>1874</v>
      </c>
      <c r="C38" s="28">
        <v>13845</v>
      </c>
    </row>
    <row r="39" ht="18" customHeight="1" spans="1:3">
      <c r="A39" s="26">
        <v>50501</v>
      </c>
      <c r="B39" s="26" t="s">
        <v>1875</v>
      </c>
      <c r="C39" s="28">
        <v>11733</v>
      </c>
    </row>
    <row r="40" ht="18" customHeight="1" spans="1:3">
      <c r="A40" s="26">
        <v>50502</v>
      </c>
      <c r="B40" s="26" t="s">
        <v>1876</v>
      </c>
      <c r="C40" s="28">
        <v>2112</v>
      </c>
    </row>
    <row r="41" ht="18" customHeight="1" spans="1:3">
      <c r="A41" s="26">
        <v>50599</v>
      </c>
      <c r="B41" s="26" t="s">
        <v>1877</v>
      </c>
      <c r="C41" s="28">
        <v>0</v>
      </c>
    </row>
    <row r="42" ht="18" customHeight="1" spans="1:3">
      <c r="A42" s="26">
        <v>506</v>
      </c>
      <c r="B42" s="117" t="s">
        <v>1878</v>
      </c>
      <c r="C42" s="28">
        <v>264</v>
      </c>
    </row>
    <row r="43" ht="18" customHeight="1" spans="1:3">
      <c r="A43" s="26">
        <v>50601</v>
      </c>
      <c r="B43" s="26" t="s">
        <v>1879</v>
      </c>
      <c r="C43" s="28">
        <v>264</v>
      </c>
    </row>
    <row r="44" ht="18" customHeight="1" spans="1:3">
      <c r="A44" s="26">
        <v>50602</v>
      </c>
      <c r="B44" s="26" t="s">
        <v>1880</v>
      </c>
      <c r="C44" s="28">
        <v>0</v>
      </c>
    </row>
    <row r="45" ht="18" customHeight="1" spans="1:3">
      <c r="A45" s="26">
        <v>507</v>
      </c>
      <c r="B45" s="117" t="s">
        <v>1881</v>
      </c>
      <c r="C45" s="28">
        <v>4379</v>
      </c>
    </row>
    <row r="46" ht="18" customHeight="1" spans="1:3">
      <c r="A46" s="26">
        <v>50701</v>
      </c>
      <c r="B46" s="26" t="s">
        <v>1882</v>
      </c>
      <c r="C46" s="28">
        <v>0</v>
      </c>
    </row>
    <row r="47" ht="18" customHeight="1" spans="1:3">
      <c r="A47" s="26">
        <v>50702</v>
      </c>
      <c r="B47" s="26" t="s">
        <v>1883</v>
      </c>
      <c r="C47" s="28">
        <v>0</v>
      </c>
    </row>
    <row r="48" ht="18" customHeight="1" spans="1:3">
      <c r="A48" s="26">
        <v>50799</v>
      </c>
      <c r="B48" s="26" t="s">
        <v>1884</v>
      </c>
      <c r="C48" s="28">
        <v>4379</v>
      </c>
    </row>
    <row r="49" ht="18" customHeight="1" spans="1:3">
      <c r="A49" s="26">
        <v>508</v>
      </c>
      <c r="B49" s="117" t="s">
        <v>1885</v>
      </c>
      <c r="C49" s="28">
        <v>669</v>
      </c>
    </row>
    <row r="50" ht="18" customHeight="1" spans="1:3">
      <c r="A50" s="26">
        <v>50801</v>
      </c>
      <c r="B50" s="26" t="s">
        <v>1886</v>
      </c>
      <c r="C50" s="28">
        <v>669</v>
      </c>
    </row>
    <row r="51" ht="18" customHeight="1" spans="1:3">
      <c r="A51" s="26">
        <v>50802</v>
      </c>
      <c r="B51" s="26" t="s">
        <v>1887</v>
      </c>
      <c r="C51" s="28">
        <v>0</v>
      </c>
    </row>
    <row r="52" ht="18" customHeight="1" spans="1:3">
      <c r="A52" s="26">
        <v>509</v>
      </c>
      <c r="B52" s="117" t="s">
        <v>1888</v>
      </c>
      <c r="C52" s="28">
        <v>598</v>
      </c>
    </row>
    <row r="53" ht="18" customHeight="1" spans="1:3">
      <c r="A53" s="26">
        <v>50901</v>
      </c>
      <c r="B53" s="26" t="s">
        <v>1889</v>
      </c>
      <c r="C53" s="28">
        <v>212</v>
      </c>
    </row>
    <row r="54" ht="18" customHeight="1" spans="1:3">
      <c r="A54" s="26">
        <v>50902</v>
      </c>
      <c r="B54" s="26" t="s">
        <v>1890</v>
      </c>
      <c r="C54" s="28">
        <v>0</v>
      </c>
    </row>
    <row r="55" ht="18" customHeight="1" spans="1:3">
      <c r="A55" s="26">
        <v>50903</v>
      </c>
      <c r="B55" s="26" t="s">
        <v>1891</v>
      </c>
      <c r="C55" s="28">
        <v>0</v>
      </c>
    </row>
    <row r="56" ht="18" customHeight="1" spans="1:3">
      <c r="A56" s="26">
        <v>50905</v>
      </c>
      <c r="B56" s="26" t="s">
        <v>1892</v>
      </c>
      <c r="C56" s="28">
        <v>386</v>
      </c>
    </row>
    <row r="57" ht="18" customHeight="1" spans="1:3">
      <c r="A57" s="26">
        <v>50999</v>
      </c>
      <c r="B57" s="26" t="s">
        <v>1893</v>
      </c>
      <c r="C57" s="28">
        <v>0</v>
      </c>
    </row>
    <row r="58" ht="18" customHeight="1" spans="1:3">
      <c r="A58" s="26">
        <v>510</v>
      </c>
      <c r="B58" s="117" t="s">
        <v>1894</v>
      </c>
      <c r="C58" s="28">
        <v>618</v>
      </c>
    </row>
    <row r="59" ht="18" customHeight="1" spans="1:3">
      <c r="A59" s="26">
        <v>51002</v>
      </c>
      <c r="B59" s="26" t="s">
        <v>1895</v>
      </c>
      <c r="C59" s="28">
        <v>618</v>
      </c>
    </row>
    <row r="60" ht="18" customHeight="1" spans="1:3">
      <c r="A60" s="26">
        <v>51003</v>
      </c>
      <c r="B60" s="26" t="s">
        <v>1202</v>
      </c>
      <c r="C60" s="28">
        <v>0</v>
      </c>
    </row>
    <row r="61" ht="18" customHeight="1" spans="1:3">
      <c r="A61" s="26">
        <v>511</v>
      </c>
      <c r="B61" s="117" t="s">
        <v>1896</v>
      </c>
      <c r="C61" s="28">
        <v>152</v>
      </c>
    </row>
    <row r="62" ht="18" customHeight="1" spans="1:3">
      <c r="A62" s="26">
        <v>51101</v>
      </c>
      <c r="B62" s="26" t="s">
        <v>1897</v>
      </c>
      <c r="C62" s="28">
        <v>152</v>
      </c>
    </row>
    <row r="63" ht="18" customHeight="1" spans="1:3">
      <c r="A63" s="26">
        <v>51102</v>
      </c>
      <c r="B63" s="26" t="s">
        <v>1898</v>
      </c>
      <c r="C63" s="28">
        <v>0</v>
      </c>
    </row>
    <row r="64" ht="18" customHeight="1" spans="1:3">
      <c r="A64" s="26">
        <v>51103</v>
      </c>
      <c r="B64" s="26" t="s">
        <v>1899</v>
      </c>
      <c r="C64" s="28">
        <v>0</v>
      </c>
    </row>
    <row r="65" ht="18" customHeight="1" spans="1:3">
      <c r="A65" s="26">
        <v>51104</v>
      </c>
      <c r="B65" s="26" t="s">
        <v>1900</v>
      </c>
      <c r="C65" s="28">
        <v>0</v>
      </c>
    </row>
    <row r="66" ht="18" customHeight="1" spans="1:3">
      <c r="A66" s="26">
        <v>599</v>
      </c>
      <c r="B66" s="117" t="s">
        <v>1901</v>
      </c>
      <c r="C66" s="28">
        <v>59</v>
      </c>
    </row>
    <row r="67" ht="18" customHeight="1" spans="1:3">
      <c r="A67" s="26">
        <v>59906</v>
      </c>
      <c r="B67" s="26" t="s">
        <v>1902</v>
      </c>
      <c r="C67" s="28">
        <v>0</v>
      </c>
    </row>
    <row r="68" ht="18" customHeight="1" spans="1:3">
      <c r="A68" s="26">
        <v>59907</v>
      </c>
      <c r="B68" s="26" t="s">
        <v>1903</v>
      </c>
      <c r="C68" s="28">
        <v>0</v>
      </c>
    </row>
    <row r="69" spans="1:3">
      <c r="A69" s="26">
        <v>59908</v>
      </c>
      <c r="B69" s="26" t="s">
        <v>1904</v>
      </c>
      <c r="C69" s="28">
        <v>0</v>
      </c>
    </row>
    <row r="70" spans="1:3">
      <c r="A70" s="26">
        <v>59999</v>
      </c>
      <c r="B70" s="26" t="s">
        <v>1687</v>
      </c>
      <c r="C70" s="28">
        <v>59</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示范区</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10一般公共预算收支决算转移支付表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Mason®</cp:lastModifiedBy>
  <dcterms:created xsi:type="dcterms:W3CDTF">2006-09-13T11:21:00Z</dcterms:created>
  <dcterms:modified xsi:type="dcterms:W3CDTF">2021-10-22T02:02:17Z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