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795" windowHeight="12435"/>
  </bookViews>
  <sheets>
    <sheet name="Sheet1" sheetId="1" r:id="rId1"/>
    <sheet name="Sheet2" sheetId="2" r:id="rId2"/>
    <sheet name="Sheet3" sheetId="3" r:id="rId3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B3FE463E95CE4EA896B9436785180D3C" descr="975c48f5cba41663cb750ccfadc026e"/>
        <xdr:cNvPicPr>
          <a:picLocks noChangeAspect="1"/>
        </xdr:cNvPicPr>
      </xdr:nvPicPr>
      <xdr:blipFill>
        <a:blip r:embed="rId1"/>
        <a:srcRect t="12221" b="31143"/>
        <a:stretch>
          <a:fillRect/>
        </a:stretch>
      </xdr:blipFill>
      <xdr:spPr>
        <a:xfrm>
          <a:off x="13076555" y="17341215"/>
          <a:ext cx="2160270" cy="1633220"/>
        </a:xfrm>
        <a:prstGeom prst="rect">
          <a:avLst/>
        </a:prstGeom>
      </xdr:spPr>
    </xdr:pic>
  </etc:cellImage>
  <etc:cellImage>
    <xdr:pic>
      <xdr:nvPicPr>
        <xdr:cNvPr id="4" name="ID_946D82FDF07B46D9A05A1E8BD3996DA1" descr="122c7462f00e822a0f833627f9105d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974320" y="78127225"/>
          <a:ext cx="2160270" cy="1620520"/>
        </a:xfrm>
        <a:prstGeom prst="rect">
          <a:avLst/>
        </a:prstGeom>
      </xdr:spPr>
    </xdr:pic>
  </etc:cellImage>
  <etc:cellImage>
    <xdr:pic>
      <xdr:nvPicPr>
        <xdr:cNvPr id="5" name="ID_F0DC8B39413A4264A134E8CE7D5C2DCA" descr="ae92701aa6872bfd3e5ff6dc21f65b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991465" y="54729380"/>
          <a:ext cx="2160270" cy="1619885"/>
        </a:xfrm>
        <a:prstGeom prst="rect">
          <a:avLst/>
        </a:prstGeom>
      </xdr:spPr>
    </xdr:pic>
  </etc:cellImage>
  <etc:cellImage>
    <xdr:pic>
      <xdr:nvPicPr>
        <xdr:cNvPr id="6" name="ID_37AED324BA7F4B38BB3A395C833A7424" descr="a6a642aab19d500b5e3668962cc1c89"/>
        <xdr:cNvPicPr>
          <a:picLocks noChangeAspect="1"/>
        </xdr:cNvPicPr>
      </xdr:nvPicPr>
      <xdr:blipFill>
        <a:blip r:embed="rId4"/>
        <a:srcRect l="23133"/>
        <a:stretch>
          <a:fillRect/>
        </a:stretch>
      </xdr:blipFill>
      <xdr:spPr>
        <a:xfrm>
          <a:off x="12973050" y="8468995"/>
          <a:ext cx="2215515" cy="1626235"/>
        </a:xfrm>
        <a:prstGeom prst="rect">
          <a:avLst/>
        </a:prstGeom>
      </xdr:spPr>
    </xdr:pic>
  </etc:cellImage>
  <etc:cellImage>
    <xdr:pic>
      <xdr:nvPicPr>
        <xdr:cNvPr id="2" name="ID_39C4DC2413AF4698BD7A362D75B54AB3" descr="b87847b73ae414efb66f3ed2ead6180"/>
        <xdr:cNvPicPr>
          <a:picLocks noChangeAspect="1"/>
        </xdr:cNvPicPr>
      </xdr:nvPicPr>
      <xdr:blipFill>
        <a:blip r:embed="rId5"/>
        <a:srcRect l="5178" t="18985" r="7169" b="30042"/>
        <a:stretch>
          <a:fillRect/>
        </a:stretch>
      </xdr:blipFill>
      <xdr:spPr>
        <a:xfrm>
          <a:off x="13031470" y="27987625"/>
          <a:ext cx="2162810" cy="1626235"/>
        </a:xfrm>
        <a:prstGeom prst="rect">
          <a:avLst/>
        </a:prstGeom>
      </xdr:spPr>
    </xdr:pic>
  </etc:cellImage>
  <etc:cellImage>
    <xdr:pic>
      <xdr:nvPicPr>
        <xdr:cNvPr id="7" name="ID_EF696A106E0D4D798B5E3030B3BD7DAC" descr="1930b1f70939921876bbefe8fb0c3e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75920" y="44008040"/>
          <a:ext cx="2156460" cy="1626235"/>
        </a:xfrm>
        <a:prstGeom prst="rect">
          <a:avLst/>
        </a:prstGeom>
      </xdr:spPr>
    </xdr:pic>
  </etc:cellImage>
  <etc:cellImage>
    <xdr:pic>
      <xdr:nvPicPr>
        <xdr:cNvPr id="8" name="ID_B1C97A319632467AAF872B1820D87183" descr="953f7958b9ab55670991dc18b72b29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034010" y="74550905"/>
          <a:ext cx="2160270" cy="1619885"/>
        </a:xfrm>
        <a:prstGeom prst="rect">
          <a:avLst/>
        </a:prstGeom>
      </xdr:spPr>
    </xdr:pic>
  </etc:cellImage>
  <etc:cellImage>
    <xdr:pic>
      <xdr:nvPicPr>
        <xdr:cNvPr id="9" name="ID_6CF1A37348604008BC333309C0EA990B" descr="65120e3c30fb440788f7d6f270dcd6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039725" y="65531365"/>
          <a:ext cx="2184400" cy="1619885"/>
        </a:xfrm>
        <a:prstGeom prst="rect">
          <a:avLst/>
        </a:prstGeom>
      </xdr:spPr>
    </xdr:pic>
  </etc:cellImage>
  <etc:cellImage>
    <xdr:pic>
      <xdr:nvPicPr>
        <xdr:cNvPr id="11" name="ID_07C476109804408990CFEAA45057110E" descr="be341bf68382ee6dd47d73a26db6c3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031470" y="79936975"/>
          <a:ext cx="2160905" cy="1619885"/>
        </a:xfrm>
        <a:prstGeom prst="rect">
          <a:avLst/>
        </a:prstGeom>
      </xdr:spPr>
    </xdr:pic>
  </etc:cellImage>
  <etc:cellImage>
    <xdr:pic>
      <xdr:nvPicPr>
        <xdr:cNvPr id="12" name="ID_E9094EAA5FB04B8295D5DE2EC5432DEF" descr="d1766f68112d871df77d46011b858df"/>
        <xdr:cNvPicPr>
          <a:picLocks noChangeAspect="1"/>
        </xdr:cNvPicPr>
      </xdr:nvPicPr>
      <xdr:blipFill>
        <a:blip r:embed="rId10"/>
        <a:srcRect t="8059" b="43914"/>
        <a:stretch>
          <a:fillRect/>
        </a:stretch>
      </xdr:blipFill>
      <xdr:spPr>
        <a:xfrm>
          <a:off x="12978130" y="10223500"/>
          <a:ext cx="2184400" cy="1626235"/>
        </a:xfrm>
        <a:prstGeom prst="rect">
          <a:avLst/>
        </a:prstGeom>
      </xdr:spPr>
    </xdr:pic>
  </etc:cellImage>
  <etc:cellImage>
    <xdr:pic>
      <xdr:nvPicPr>
        <xdr:cNvPr id="13" name="ID_E2F1E15B029B4F21A440951450429D5B" descr="5ccd66a53d292e3d2c204427612661e"/>
        <xdr:cNvPicPr>
          <a:picLocks noChangeAspect="1"/>
        </xdr:cNvPicPr>
      </xdr:nvPicPr>
      <xdr:blipFill>
        <a:blip r:embed="rId11"/>
        <a:srcRect b="34250"/>
        <a:stretch>
          <a:fillRect/>
        </a:stretch>
      </xdr:blipFill>
      <xdr:spPr>
        <a:xfrm>
          <a:off x="12969240" y="24467820"/>
          <a:ext cx="2181860" cy="1626235"/>
        </a:xfrm>
        <a:prstGeom prst="rect">
          <a:avLst/>
        </a:prstGeom>
      </xdr:spPr>
    </xdr:pic>
  </etc:cellImage>
  <etc:cellImage>
    <xdr:pic>
      <xdr:nvPicPr>
        <xdr:cNvPr id="14" name="ID_D683CE0164C0462CBF458831ABB41D6E" descr="c5d8d66f4683031cfcbd43f62ea5d37"/>
        <xdr:cNvPicPr>
          <a:picLocks noChangeAspect="1"/>
        </xdr:cNvPicPr>
      </xdr:nvPicPr>
      <xdr:blipFill>
        <a:blip r:embed="rId12"/>
        <a:srcRect l="5715" t="19735" r="4191" b="15459"/>
        <a:stretch>
          <a:fillRect/>
        </a:stretch>
      </xdr:blipFill>
      <xdr:spPr>
        <a:xfrm>
          <a:off x="12991465" y="56539765"/>
          <a:ext cx="2252345" cy="1619885"/>
        </a:xfrm>
        <a:prstGeom prst="rect">
          <a:avLst/>
        </a:prstGeom>
      </xdr:spPr>
    </xdr:pic>
  </etc:cellImage>
  <etc:cellImage>
    <xdr:pic>
      <xdr:nvPicPr>
        <xdr:cNvPr id="15" name="ID_B4890705A7A441F28AD3D5FEEE2F492F" descr="a78bb9d094a6c6731c80f9313059ec8"/>
        <xdr:cNvPicPr>
          <a:picLocks noChangeAspect="1"/>
        </xdr:cNvPicPr>
      </xdr:nvPicPr>
      <xdr:blipFill>
        <a:blip r:embed="rId13"/>
        <a:srcRect l="24409"/>
        <a:stretch>
          <a:fillRect/>
        </a:stretch>
      </xdr:blipFill>
      <xdr:spPr>
        <a:xfrm>
          <a:off x="12972415" y="11992610"/>
          <a:ext cx="2220595" cy="1626235"/>
        </a:xfrm>
        <a:prstGeom prst="rect">
          <a:avLst/>
        </a:prstGeom>
      </xdr:spPr>
    </xdr:pic>
  </etc:cellImage>
  <etc:cellImage>
    <xdr:pic>
      <xdr:nvPicPr>
        <xdr:cNvPr id="17" name="ID_F191AD0A138D44DF84AABFAC82282983" descr="305540bc0fcc935b24ac317519ff74b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970510" y="13793470"/>
          <a:ext cx="2233295" cy="1626235"/>
        </a:xfrm>
        <a:prstGeom prst="rect">
          <a:avLst/>
        </a:prstGeom>
      </xdr:spPr>
    </xdr:pic>
  </etc:cellImage>
  <etc:cellImage>
    <xdr:pic>
      <xdr:nvPicPr>
        <xdr:cNvPr id="18" name="ID_9750C785EFF04E529404F3386A60CC79" descr="a80761c86eb4e0a8c7c40a2c678c9e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981940" y="6645910"/>
          <a:ext cx="2196465" cy="1626235"/>
        </a:xfrm>
        <a:prstGeom prst="rect">
          <a:avLst/>
        </a:prstGeom>
      </xdr:spPr>
    </xdr:pic>
  </etc:cellImage>
  <etc:cellImage>
    <xdr:pic>
      <xdr:nvPicPr>
        <xdr:cNvPr id="19" name="ID_D5D09F2301D843FE9B2014D06E0DBD33" descr="5463b199591b81ddb70faf29cbdfb64"/>
        <xdr:cNvPicPr>
          <a:picLocks noChangeAspect="1"/>
        </xdr:cNvPicPr>
      </xdr:nvPicPr>
      <xdr:blipFill>
        <a:blip r:embed="rId16"/>
        <a:srcRect l="12257" r="10932"/>
        <a:stretch>
          <a:fillRect/>
        </a:stretch>
      </xdr:blipFill>
      <xdr:spPr>
        <a:xfrm>
          <a:off x="12982575" y="33329245"/>
          <a:ext cx="2208530" cy="1626235"/>
        </a:xfrm>
        <a:prstGeom prst="rect">
          <a:avLst/>
        </a:prstGeom>
      </xdr:spPr>
    </xdr:pic>
  </etc:cellImage>
  <etc:cellImage>
    <xdr:pic>
      <xdr:nvPicPr>
        <xdr:cNvPr id="20" name="ID_9519D21A564040F09C131B7909143825" descr="a74d62a535d486427adce81d853525d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015595" y="40464105"/>
          <a:ext cx="2155190" cy="1626235"/>
        </a:xfrm>
        <a:prstGeom prst="rect">
          <a:avLst/>
        </a:prstGeom>
      </xdr:spPr>
    </xdr:pic>
  </etc:cellImage>
  <etc:cellImage>
    <xdr:pic>
      <xdr:nvPicPr>
        <xdr:cNvPr id="21" name="ID_6CE294F862014CFE8F9F5485844B745A" descr="30c27884e1bd86f81ada53d300af6c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034010" y="72718295"/>
          <a:ext cx="2159635" cy="1619885"/>
        </a:xfrm>
        <a:prstGeom prst="rect">
          <a:avLst/>
        </a:prstGeom>
      </xdr:spPr>
    </xdr:pic>
  </etc:cellImage>
  <etc:cellImage>
    <xdr:pic>
      <xdr:nvPicPr>
        <xdr:cNvPr id="22" name="ID_91DADFACB1E74BF4821D7896D2932396" descr="8b6631fbb3b77b07da0410d12e275db"/>
        <xdr:cNvPicPr/>
      </xdr:nvPicPr>
      <xdr:blipFill>
        <a:blip r:embed="rId19"/>
        <a:srcRect t="19281" b="46931"/>
        <a:stretch>
          <a:fillRect/>
        </a:stretch>
      </xdr:blipFill>
      <xdr:spPr>
        <a:xfrm>
          <a:off x="12984480" y="63750190"/>
          <a:ext cx="2157730" cy="1619885"/>
        </a:xfrm>
        <a:prstGeom prst="rect">
          <a:avLst/>
        </a:prstGeom>
      </xdr:spPr>
    </xdr:pic>
  </etc:cellImage>
  <etc:cellImage>
    <xdr:pic>
      <xdr:nvPicPr>
        <xdr:cNvPr id="23" name="ID_A8647264F6BB45D9A05B641DBA2F5308" descr="a5663f774d315ffa3f333cd326cbad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962255" y="67302380"/>
          <a:ext cx="2159635" cy="1619885"/>
        </a:xfrm>
        <a:prstGeom prst="rect">
          <a:avLst/>
        </a:prstGeom>
      </xdr:spPr>
    </xdr:pic>
  </etc:cellImage>
  <etc:cellImage>
    <xdr:pic>
      <xdr:nvPicPr>
        <xdr:cNvPr id="24" name="ID_4A6527F6F5194D8CA2DE69658B531F54" descr="4e2a7325eec38020fd26dd1bb5efc4b"/>
        <xdr:cNvPicPr/>
      </xdr:nvPicPr>
      <xdr:blipFill>
        <a:blip r:embed="rId21"/>
        <a:srcRect r="21929"/>
        <a:stretch>
          <a:fillRect/>
        </a:stretch>
      </xdr:blipFill>
      <xdr:spPr>
        <a:xfrm>
          <a:off x="12886690" y="69150865"/>
          <a:ext cx="2160270" cy="1619885"/>
        </a:xfrm>
        <a:prstGeom prst="rect">
          <a:avLst/>
        </a:prstGeom>
      </xdr:spPr>
    </xdr:pic>
  </etc:cellImage>
  <etc:cellImage>
    <xdr:pic>
      <xdr:nvPicPr>
        <xdr:cNvPr id="25" name="ID_301BF1E21BE8449282CD4221B52574D8" descr="8b6826a1d3852c4255800d080400f8f"/>
        <xdr:cNvPicPr>
          <a:picLocks noChangeAspect="1"/>
        </xdr:cNvPicPr>
      </xdr:nvPicPr>
      <xdr:blipFill>
        <a:blip r:embed="rId22"/>
        <a:srcRect l="11246" r="13230"/>
        <a:stretch>
          <a:fillRect/>
        </a:stretch>
      </xdr:blipFill>
      <xdr:spPr>
        <a:xfrm>
          <a:off x="12734925" y="47498000"/>
          <a:ext cx="2174875" cy="1626235"/>
        </a:xfrm>
        <a:prstGeom prst="rect">
          <a:avLst/>
        </a:prstGeom>
      </xdr:spPr>
    </xdr:pic>
  </etc:cellImage>
  <etc:cellImage>
    <xdr:pic>
      <xdr:nvPicPr>
        <xdr:cNvPr id="26" name="ID_F292FB0B325344B5894A2D4062DE9E1B" descr="2fd3bcba5c2dcf36724e9012e3ca4c2"/>
        <xdr:cNvPicPr>
          <a:picLocks noChangeAspect="1"/>
        </xdr:cNvPicPr>
      </xdr:nvPicPr>
      <xdr:blipFill>
        <a:blip r:embed="rId23"/>
        <a:srcRect l="7277" r="17530"/>
        <a:stretch>
          <a:fillRect/>
        </a:stretch>
      </xdr:blipFill>
      <xdr:spPr>
        <a:xfrm>
          <a:off x="12954000" y="38611175"/>
          <a:ext cx="2165350" cy="1626235"/>
        </a:xfrm>
        <a:prstGeom prst="rect">
          <a:avLst/>
        </a:prstGeom>
      </xdr:spPr>
    </xdr:pic>
  </etc:cellImage>
  <etc:cellImage>
    <xdr:pic>
      <xdr:nvPicPr>
        <xdr:cNvPr id="27" name="ID_03E77739F03440F996EC851BF07CE9A3" descr="ac9e7be42b0c0682208515a7d3f5f1d"/>
        <xdr:cNvPicPr>
          <a:picLocks noChangeAspect="1"/>
        </xdr:cNvPicPr>
      </xdr:nvPicPr>
      <xdr:blipFill>
        <a:blip r:embed="rId24"/>
        <a:srcRect r="3793" b="46183"/>
        <a:stretch>
          <a:fillRect/>
        </a:stretch>
      </xdr:blipFill>
      <xdr:spPr>
        <a:xfrm>
          <a:off x="12734925" y="4826000"/>
          <a:ext cx="2174240" cy="1626235"/>
        </a:xfrm>
        <a:prstGeom prst="rect">
          <a:avLst/>
        </a:prstGeom>
      </xdr:spPr>
    </xdr:pic>
  </etc:cellImage>
  <etc:cellImage>
    <xdr:pic>
      <xdr:nvPicPr>
        <xdr:cNvPr id="28" name="ID_7A248DA7950743A0B43EB37142A14CFC" descr="d2ef8338c3457d53ae1f77bd3bc3bbd"/>
        <xdr:cNvPicPr>
          <a:picLocks noChangeAspect="1"/>
        </xdr:cNvPicPr>
      </xdr:nvPicPr>
      <xdr:blipFill>
        <a:blip r:embed="rId25"/>
        <a:srcRect l="11618" r="12613"/>
        <a:stretch>
          <a:fillRect/>
        </a:stretch>
      </xdr:blipFill>
      <xdr:spPr>
        <a:xfrm>
          <a:off x="12734925" y="42164000"/>
          <a:ext cx="2174240" cy="1626235"/>
        </a:xfrm>
        <a:prstGeom prst="rect">
          <a:avLst/>
        </a:prstGeom>
      </xdr:spPr>
    </xdr:pic>
  </etc:cellImage>
  <etc:cellImage>
    <xdr:pic>
      <xdr:nvPicPr>
        <xdr:cNvPr id="29" name="ID_294FB4A6F2654558ABF14EE6FF4D3C69" descr="a282120ebaf4141e56d70ae2e1e280c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972415" y="36943665"/>
          <a:ext cx="2159635" cy="1626235"/>
        </a:xfrm>
        <a:prstGeom prst="rect">
          <a:avLst/>
        </a:prstGeom>
      </xdr:spPr>
    </xdr:pic>
  </etc:cellImage>
  <etc:cellImage>
    <xdr:pic>
      <xdr:nvPicPr>
        <xdr:cNvPr id="30" name="ID_6D5E5F947F744C88A923C70D1DC2E462" descr="2811e72e638f07994352ae10a9034a0"/>
        <xdr:cNvPicPr>
          <a:picLocks noChangeAspect="1"/>
        </xdr:cNvPicPr>
      </xdr:nvPicPr>
      <xdr:blipFill>
        <a:blip r:embed="rId27"/>
        <a:srcRect t="24229" b="23785"/>
        <a:stretch>
          <a:fillRect/>
        </a:stretch>
      </xdr:blipFill>
      <xdr:spPr>
        <a:xfrm>
          <a:off x="12734925" y="45720000"/>
          <a:ext cx="2167255" cy="1619885"/>
        </a:xfrm>
        <a:prstGeom prst="rect">
          <a:avLst/>
        </a:prstGeom>
      </xdr:spPr>
    </xdr:pic>
  </etc:cellImage>
  <etc:cellImage>
    <xdr:pic>
      <xdr:nvPicPr>
        <xdr:cNvPr id="32" name="ID_E1C7F56C78934DC8A6682E9FEAF74A69" descr="3bf2d74faa1cd4c50a15325b4fb7dc3"/>
        <xdr:cNvPicPr>
          <a:picLocks noChangeAspect="1"/>
        </xdr:cNvPicPr>
      </xdr:nvPicPr>
      <xdr:blipFill>
        <a:blip r:embed="rId28"/>
        <a:srcRect l="18188" r="6614"/>
        <a:stretch>
          <a:fillRect/>
        </a:stretch>
      </xdr:blipFill>
      <xdr:spPr>
        <a:xfrm>
          <a:off x="12734925" y="58254900"/>
          <a:ext cx="2165985" cy="1619885"/>
        </a:xfrm>
        <a:prstGeom prst="rect">
          <a:avLst/>
        </a:prstGeom>
      </xdr:spPr>
    </xdr:pic>
  </etc:cellImage>
  <etc:cellImage>
    <xdr:pic>
      <xdr:nvPicPr>
        <xdr:cNvPr id="33" name="ID_98E6FFAEDCCB4615A3928B15E34CE740" descr="26942c6adea8ed708d20f02abdb26f6"/>
        <xdr:cNvPicPr>
          <a:picLocks noChangeAspect="1"/>
        </xdr:cNvPicPr>
      </xdr:nvPicPr>
      <xdr:blipFill>
        <a:blip r:embed="rId29"/>
        <a:srcRect t="19245" b="14400"/>
        <a:stretch>
          <a:fillRect/>
        </a:stretch>
      </xdr:blipFill>
      <xdr:spPr>
        <a:xfrm>
          <a:off x="12987020" y="19144615"/>
          <a:ext cx="2171700" cy="1626235"/>
        </a:xfrm>
        <a:prstGeom prst="rect">
          <a:avLst/>
        </a:prstGeom>
      </xdr:spPr>
    </xdr:pic>
  </etc:cellImage>
  <etc:cellImage>
    <xdr:pic>
      <xdr:nvPicPr>
        <xdr:cNvPr id="34" name="ID_B5975116FA2C47ED987130368B6F5F2C" descr="68fd8756354af5aef392e7c0d26bf77"/>
        <xdr:cNvPicPr>
          <a:picLocks noChangeAspect="1"/>
        </xdr:cNvPicPr>
      </xdr:nvPicPr>
      <xdr:blipFill>
        <a:blip r:embed="rId30"/>
        <a:srcRect l="2260" t="24188" r="12051" b="27765"/>
        <a:stretch>
          <a:fillRect/>
        </a:stretch>
      </xdr:blipFill>
      <xdr:spPr>
        <a:xfrm>
          <a:off x="12943205" y="70941565"/>
          <a:ext cx="2167255" cy="1619885"/>
        </a:xfrm>
        <a:prstGeom prst="rect">
          <a:avLst/>
        </a:prstGeom>
      </xdr:spPr>
    </xdr:pic>
  </etc:cellImage>
  <etc:cellImage>
    <xdr:pic>
      <xdr:nvPicPr>
        <xdr:cNvPr id="10" name="ID_5985F84360CB40A298C28EF324164AF2" descr="92c189db8e0f0a2104db5875c647582"/>
        <xdr:cNvPicPr>
          <a:picLocks noChangeAspect="1"/>
        </xdr:cNvPicPr>
      </xdr:nvPicPr>
      <xdr:blipFill>
        <a:blip r:embed="rId31"/>
        <a:srcRect l="19511" r="5291"/>
        <a:stretch>
          <a:fillRect/>
        </a:stretch>
      </xdr:blipFill>
      <xdr:spPr>
        <a:xfrm>
          <a:off x="12992100" y="22627590"/>
          <a:ext cx="2165985" cy="1626235"/>
        </a:xfrm>
        <a:prstGeom prst="rect">
          <a:avLst/>
        </a:prstGeom>
      </xdr:spPr>
    </xdr:pic>
  </etc:cellImage>
  <etc:cellImage>
    <xdr:pic>
      <xdr:nvPicPr>
        <xdr:cNvPr id="16" name="ID_BA0E81966D1F4A54ACB6238B4DC21584" descr="4bcf618340b88ad6044ab3fe7c5d7c9"/>
        <xdr:cNvPicPr/>
      </xdr:nvPicPr>
      <xdr:blipFill>
        <a:blip r:embed="rId32"/>
        <a:srcRect r="20000"/>
        <a:stretch>
          <a:fillRect/>
        </a:stretch>
      </xdr:blipFill>
      <xdr:spPr>
        <a:xfrm>
          <a:off x="12934950" y="29759910"/>
          <a:ext cx="2176780" cy="1626235"/>
        </a:xfrm>
        <a:prstGeom prst="rect">
          <a:avLst/>
        </a:prstGeom>
      </xdr:spPr>
    </xdr:pic>
  </etc:cellImage>
  <etc:cellImage>
    <xdr:pic>
      <xdr:nvPicPr>
        <xdr:cNvPr id="31" name="ID_330818EB0BB647EA8CFF311227391EC6" descr="5763b2937b81a56d8f259500ea75767"/>
        <xdr:cNvPicPr>
          <a:picLocks noChangeAspect="1"/>
        </xdr:cNvPicPr>
      </xdr:nvPicPr>
      <xdr:blipFill>
        <a:blip r:embed="rId33"/>
        <a:srcRect l="12900" r="12238"/>
        <a:stretch>
          <a:fillRect/>
        </a:stretch>
      </xdr:blipFill>
      <xdr:spPr>
        <a:xfrm>
          <a:off x="12992100" y="51149250"/>
          <a:ext cx="2155825" cy="1626235"/>
        </a:xfrm>
        <a:prstGeom prst="rect">
          <a:avLst/>
        </a:prstGeom>
      </xdr:spPr>
    </xdr:pic>
  </etc:cellImage>
  <etc:cellImage>
    <xdr:pic>
      <xdr:nvPicPr>
        <xdr:cNvPr id="35" name="ID_791262C813834B0589B827B8D47E98FC" descr="056739a36bc3a3cd4f97c4a2bef91bc"/>
        <xdr:cNvPicPr>
          <a:picLocks noChangeAspect="1"/>
        </xdr:cNvPicPr>
      </xdr:nvPicPr>
      <xdr:blipFill>
        <a:blip r:embed="rId34"/>
        <a:srcRect t="13524" b="32268"/>
        <a:stretch>
          <a:fillRect/>
        </a:stretch>
      </xdr:blipFill>
      <xdr:spPr>
        <a:xfrm>
          <a:off x="12992735" y="3091180"/>
          <a:ext cx="2156460" cy="1626235"/>
        </a:xfrm>
        <a:prstGeom prst="rect">
          <a:avLst/>
        </a:prstGeom>
      </xdr:spPr>
    </xdr:pic>
  </etc:cellImage>
  <etc:cellImage>
    <xdr:pic>
      <xdr:nvPicPr>
        <xdr:cNvPr id="37" name="ID_5CEC89C135CF49738F71F08DEB9CBF03" descr="608c1dbff477b37f5e066b3ccbce361"/>
        <xdr:cNvPicPr>
          <a:picLocks noChangeAspect="1"/>
        </xdr:cNvPicPr>
      </xdr:nvPicPr>
      <xdr:blipFill>
        <a:blip r:embed="rId35"/>
        <a:srcRect l="18359" t="30587" b="23485"/>
        <a:stretch>
          <a:fillRect/>
        </a:stretch>
      </xdr:blipFill>
      <xdr:spPr>
        <a:xfrm>
          <a:off x="13096875" y="76352400"/>
          <a:ext cx="2160270" cy="1619885"/>
        </a:xfrm>
        <a:prstGeom prst="rect">
          <a:avLst/>
        </a:prstGeom>
      </xdr:spPr>
    </xdr:pic>
  </etc:cellImage>
  <etc:cellImage>
    <xdr:pic>
      <xdr:nvPicPr>
        <xdr:cNvPr id="38" name="ID_A3311B03C59643EDAACA1A71C5A95160" descr="57abaec79a65d2364d62276120a058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3106400" y="61922025"/>
          <a:ext cx="2160270" cy="1619885"/>
        </a:xfrm>
        <a:prstGeom prst="rect">
          <a:avLst/>
        </a:prstGeom>
      </xdr:spPr>
    </xdr:pic>
  </etc:cellImage>
  <etc:cellImage>
    <xdr:pic>
      <xdr:nvPicPr>
        <xdr:cNvPr id="39" name="ID_0EC46DF19CFD42C5A70D676C2428086B" descr="885c79647ae70b545d5144ff199aee9"/>
        <xdr:cNvPicPr>
          <a:picLocks noChangeAspect="1"/>
        </xdr:cNvPicPr>
      </xdr:nvPicPr>
      <xdr:blipFill>
        <a:blip r:embed="rId37"/>
        <a:srcRect t="32955" b="34186"/>
        <a:stretch>
          <a:fillRect/>
        </a:stretch>
      </xdr:blipFill>
      <xdr:spPr>
        <a:xfrm>
          <a:off x="12954000" y="31562675"/>
          <a:ext cx="2180590" cy="1626235"/>
        </a:xfrm>
        <a:prstGeom prst="rect">
          <a:avLst/>
        </a:prstGeom>
      </xdr:spPr>
    </xdr:pic>
  </etc:cellImage>
  <etc:cellImage>
    <xdr:pic>
      <xdr:nvPicPr>
        <xdr:cNvPr id="40" name="ID_2663FA79ECBC4B18A89751AE497F2DFD" descr="ad16c67b07186ae6ca3e5b57735c50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3011785" y="26208990"/>
          <a:ext cx="2160270" cy="1626235"/>
        </a:xfrm>
        <a:prstGeom prst="rect">
          <a:avLst/>
        </a:prstGeom>
      </xdr:spPr>
    </xdr:pic>
  </etc:cellImage>
  <etc:cellImage>
    <xdr:pic>
      <xdr:nvPicPr>
        <xdr:cNvPr id="41" name="ID_1015A628B055482289AF8B671586D0AE" descr="b91d013ca3d35679cf0e5416620f109"/>
        <xdr:cNvPicPr>
          <a:picLocks noChangeAspect="1"/>
        </xdr:cNvPicPr>
      </xdr:nvPicPr>
      <xdr:blipFill>
        <a:blip r:embed="rId39"/>
        <a:srcRect l="20639" r="18786"/>
        <a:stretch>
          <a:fillRect/>
        </a:stretch>
      </xdr:blipFill>
      <xdr:spPr>
        <a:xfrm>
          <a:off x="12734925" y="15494000"/>
          <a:ext cx="2180590" cy="1626235"/>
        </a:xfrm>
        <a:prstGeom prst="rect">
          <a:avLst/>
        </a:prstGeom>
      </xdr:spPr>
    </xdr:pic>
  </etc:cellImage>
  <etc:cellImage>
    <xdr:pic>
      <xdr:nvPicPr>
        <xdr:cNvPr id="42" name="ID_AE6B6319D92B4A5193CF58108EE27E8C" descr="8593e1c675ae8e03aa24c8a968a7d6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2968605" y="60140850"/>
          <a:ext cx="2159000" cy="1619885"/>
        </a:xfrm>
        <a:prstGeom prst="rect">
          <a:avLst/>
        </a:prstGeom>
      </xdr:spPr>
    </xdr:pic>
  </etc:cellImage>
  <etc:cellImage>
    <xdr:pic>
      <xdr:nvPicPr>
        <xdr:cNvPr id="36" name="ID_0864673632544667A5B6F6282C175068" descr="73007ec4385c32e943e4cadc0b5179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2988290" y="49345850"/>
          <a:ext cx="2165350" cy="1626235"/>
        </a:xfrm>
        <a:prstGeom prst="rect">
          <a:avLst/>
        </a:prstGeom>
      </xdr:spPr>
    </xdr:pic>
  </etc:cellImage>
  <etc:cellImage>
    <xdr:pic>
      <xdr:nvPicPr>
        <xdr:cNvPr id="43" name="ID_419567359AAD463A88C90D680DB94E31" descr="ff8c030632868202cf1dd32d00ecaf2"/>
        <xdr:cNvPicPr>
          <a:picLocks noChangeAspect="1"/>
        </xdr:cNvPicPr>
      </xdr:nvPicPr>
      <xdr:blipFill>
        <a:blip r:embed="rId42"/>
        <a:srcRect l="14943" r="22279"/>
        <a:stretch>
          <a:fillRect/>
        </a:stretch>
      </xdr:blipFill>
      <xdr:spPr>
        <a:xfrm>
          <a:off x="13268325" y="52863750"/>
          <a:ext cx="2200910" cy="1619885"/>
        </a:xfrm>
        <a:prstGeom prst="rect">
          <a:avLst/>
        </a:prstGeom>
      </xdr:spPr>
    </xdr:pic>
  </etc:cellImage>
  <etc:cellImage>
    <xdr:pic>
      <xdr:nvPicPr>
        <xdr:cNvPr id="44" name="ID_2FA94366DFA141769C99C23CFDE9CAA7" descr="71ac87020bfaeceabc18a9c98632c0a"/>
        <xdr:cNvPicPr>
          <a:picLocks noChangeAspect="1"/>
        </xdr:cNvPicPr>
      </xdr:nvPicPr>
      <xdr:blipFill>
        <a:blip r:embed="rId43"/>
        <a:srcRect l="12917" r="10930"/>
        <a:stretch>
          <a:fillRect/>
        </a:stretch>
      </xdr:blipFill>
      <xdr:spPr>
        <a:xfrm>
          <a:off x="12896215" y="35185985"/>
          <a:ext cx="2190115" cy="1619885"/>
        </a:xfrm>
        <a:prstGeom prst="rect">
          <a:avLst/>
        </a:prstGeom>
      </xdr:spPr>
    </xdr:pic>
  </etc:cellImage>
  <etc:cellImage>
    <xdr:pic>
      <xdr:nvPicPr>
        <xdr:cNvPr id="45" name="ID_545525E257B742209454B8853F3E91D1" descr="eabdc7f5b3e038c0091391f9a537227"/>
        <xdr:cNvPicPr>
          <a:picLocks noChangeAspect="1"/>
        </xdr:cNvPicPr>
      </xdr:nvPicPr>
      <xdr:blipFill>
        <a:blip r:embed="rId44"/>
        <a:srcRect t="39230" b="26200"/>
        <a:stretch>
          <a:fillRect/>
        </a:stretch>
      </xdr:blipFill>
      <xdr:spPr>
        <a:xfrm>
          <a:off x="12985750" y="20913090"/>
          <a:ext cx="2209800" cy="1626235"/>
        </a:xfrm>
        <a:prstGeom prst="rect">
          <a:avLst/>
        </a:prstGeom>
      </xdr:spPr>
    </xdr:pic>
  </etc:cellImage>
  <etc:cellImage>
    <xdr:pic>
      <xdr:nvPicPr>
        <xdr:cNvPr id="46" name="ID_960A19920F1748F2BCF92126E42345AA" descr="67a2586482319511612fdbb39a03ae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3003530" y="1344295"/>
          <a:ext cx="2148840" cy="161988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<sst xmlns="http://schemas.openxmlformats.org/spreadsheetml/2006/main" count="293" uniqueCount="209">
  <si>
    <t>崔家桥镇政务公开专区建设统计表</t>
  </si>
  <si>
    <t>单位</t>
  </si>
  <si>
    <t>序号</t>
  </si>
  <si>
    <t>政务公开专区所在地址</t>
  </si>
  <si>
    <t>简介</t>
  </si>
  <si>
    <t>工作时间</t>
  </si>
  <si>
    <t>负责人姓名</t>
  </si>
  <si>
    <t>职务</t>
  </si>
  <si>
    <t>联系方式</t>
  </si>
  <si>
    <t>政务公开专区照片</t>
  </si>
  <si>
    <t>崔家桥镇政府</t>
  </si>
  <si>
    <r>
      <rPr>
        <sz val="12"/>
        <color theme="1"/>
        <rFont val="宋体"/>
        <charset val="134"/>
      </rPr>
      <t>崔家桥镇便民中心</t>
    </r>
  </si>
  <si>
    <r>
      <rPr>
        <sz val="12"/>
        <color theme="1"/>
        <rFont val="宋体"/>
        <charset val="134"/>
      </rPr>
      <t>为贯彻落实上级关于全面推进基层政务公开标准化、规范化工作部署，为公民提供优质高效的政务公开与政务服务体验，保障公民、法人和其他组织能够及时、方便、快捷地获取政府公开信息，崔家桥镇设立政务公开专区，专区设政务信息查询、信息公示、阅读服务区、公开申请区，配备电脑、打印机等，方便办事群众了解更多政策信息。</t>
    </r>
  </si>
  <si>
    <r>
      <rPr>
        <sz val="12"/>
        <color theme="1"/>
        <rFont val="Times New Roman"/>
        <charset val="134"/>
      </rPr>
      <t>9</t>
    </r>
    <r>
      <rPr>
        <sz val="12"/>
        <color theme="1"/>
        <rFont val="宋体"/>
        <charset val="134"/>
      </rPr>
      <t>：</t>
    </r>
    <r>
      <rPr>
        <sz val="12"/>
        <color theme="1"/>
        <rFont val="Times New Roman"/>
        <charset val="134"/>
      </rPr>
      <t>00-17</t>
    </r>
    <r>
      <rPr>
        <sz val="12"/>
        <color theme="1"/>
        <rFont val="宋体"/>
        <charset val="134"/>
      </rPr>
      <t>：</t>
    </r>
    <r>
      <rPr>
        <sz val="12"/>
        <color theme="1"/>
        <rFont val="Times New Roman"/>
        <charset val="134"/>
      </rPr>
      <t>00</t>
    </r>
  </si>
  <si>
    <r>
      <rPr>
        <sz val="12"/>
        <color theme="1"/>
        <rFont val="宋体"/>
        <charset val="134"/>
      </rPr>
      <t>冀艳玲</t>
    </r>
  </si>
  <si>
    <r>
      <rPr>
        <sz val="12"/>
        <color theme="1"/>
        <rFont val="宋体"/>
        <charset val="134"/>
      </rPr>
      <t>镇便民中心主任</t>
    </r>
  </si>
  <si>
    <t>0372-2680015</t>
  </si>
  <si>
    <r>
      <rPr>
        <sz val="12"/>
        <color theme="1"/>
        <rFont val="楷体_GB2312"/>
        <charset val="134"/>
      </rPr>
      <t>雷市庄</t>
    </r>
  </si>
  <si>
    <r>
      <rPr>
        <sz val="12"/>
        <rFont val="宋体"/>
        <charset val="134"/>
      </rPr>
      <t>中艾亭村党群服务中心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</si>
  <si>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中艾亭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</si>
  <si>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张桂忠</t>
    </r>
  </si>
  <si>
    <r>
      <rPr>
        <sz val="12"/>
        <color theme="1"/>
        <rFont val="宋体"/>
        <charset val="134"/>
      </rPr>
      <t>村党支部书记、村委会主任</t>
    </r>
  </si>
  <si>
    <t>18803727861</t>
  </si>
  <si>
    <r>
      <rPr>
        <sz val="12"/>
        <color theme="1"/>
        <rFont val="楷体_GB2312"/>
        <charset val="134"/>
      </rPr>
      <t>桑园</t>
    </r>
  </si>
  <si>
    <r>
      <rPr>
        <sz val="12"/>
        <rFont val="宋体"/>
        <charset val="134"/>
      </rPr>
      <t>石艾亭村党群服务中心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</si>
  <si>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石艾亭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</si>
  <si>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张玉清</t>
    </r>
  </si>
  <si>
    <r>
      <rPr>
        <sz val="12"/>
        <color theme="1"/>
        <rFont val="楷体_GB2312"/>
        <charset val="134"/>
      </rPr>
      <t>文兰市庄</t>
    </r>
  </si>
  <si>
    <r>
      <rPr>
        <sz val="12"/>
        <rFont val="宋体"/>
        <charset val="134"/>
      </rPr>
      <t>薛庄村党群服务中心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</si>
  <si>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薛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</si>
  <si>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薛智深</t>
    </r>
  </si>
  <si>
    <t>村党支部书记、村委会主任</t>
  </si>
  <si>
    <t>15226160005</t>
  </si>
  <si>
    <r>
      <rPr>
        <sz val="12"/>
        <color theme="1"/>
        <rFont val="楷体_GB2312"/>
        <charset val="134"/>
      </rPr>
      <t>韩河固</t>
    </r>
  </si>
  <si>
    <r>
      <rPr>
        <sz val="12"/>
        <rFont val="宋体"/>
        <charset val="134"/>
      </rPr>
      <t>西曹马村党群服务中心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</si>
  <si>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曹马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</si>
  <si>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彭文生</t>
    </r>
  </si>
  <si>
    <t>15936456510</t>
  </si>
  <si>
    <t>杨河固</t>
  </si>
  <si>
    <r>
      <rPr>
        <sz val="12"/>
        <rFont val="宋体"/>
        <charset val="134"/>
      </rPr>
      <t>东曹马村党群服务中心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</si>
  <si>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曹马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</si>
  <si>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张海彬</t>
    </r>
  </si>
  <si>
    <r>
      <rPr>
        <sz val="12"/>
        <rFont val="宋体"/>
        <charset val="134"/>
      </rPr>
      <t>村党支部书记、村委会主任</t>
    </r>
  </si>
  <si>
    <t>19837296666</t>
  </si>
  <si>
    <r>
      <rPr>
        <sz val="12"/>
        <color theme="1"/>
        <rFont val="楷体_GB2312"/>
        <charset val="134"/>
      </rPr>
      <t>张河固</t>
    </r>
  </si>
  <si>
    <r>
      <rPr>
        <sz val="12"/>
        <rFont val="宋体"/>
        <charset val="134"/>
      </rPr>
      <t>康宋村党群服务中心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</si>
  <si>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康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</si>
  <si>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胡子良</t>
    </r>
  </si>
  <si>
    <t>17637232996</t>
  </si>
  <si>
    <r>
      <rPr>
        <sz val="12"/>
        <color theme="1"/>
        <rFont val="楷体_GB2312"/>
        <charset val="134"/>
      </rPr>
      <t>辛庄</t>
    </r>
  </si>
  <si>
    <r>
      <rPr>
        <sz val="12"/>
        <rFont val="宋体"/>
        <charset val="134"/>
      </rPr>
      <t>韩宋村党群服务中心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</si>
  <si>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韩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</si>
  <si>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杨喜臣</t>
    </r>
  </si>
  <si>
    <t>15824644589</t>
  </si>
  <si>
    <r>
      <rPr>
        <sz val="12"/>
        <color theme="1"/>
        <rFont val="楷体_GB2312"/>
        <charset val="134"/>
      </rPr>
      <t>高庄</t>
    </r>
  </si>
  <si>
    <r>
      <rPr>
        <sz val="12"/>
        <rFont val="宋体"/>
        <charset val="134"/>
      </rPr>
      <t>李宋村党群服务中心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</si>
  <si>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李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</si>
  <si>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张彦臻</t>
    </r>
  </si>
  <si>
    <t>18625840701</t>
  </si>
  <si>
    <r>
      <rPr>
        <sz val="12"/>
        <color theme="1"/>
        <rFont val="楷体_GB2312"/>
        <charset val="134"/>
      </rPr>
      <t>胡官屯</t>
    </r>
  </si>
  <si>
    <r>
      <rPr>
        <sz val="12"/>
        <rFont val="宋体"/>
        <charset val="134"/>
      </rPr>
      <t>段宋村党群服务中心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</si>
  <si>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段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</si>
  <si>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路徐徐</t>
    </r>
  </si>
  <si>
    <r>
      <rPr>
        <sz val="12"/>
        <color theme="1"/>
        <rFont val="楷体_GB2312"/>
        <charset val="134"/>
      </rPr>
      <t>大官庄</t>
    </r>
  </si>
  <si>
    <r>
      <rPr>
        <sz val="12"/>
        <rFont val="宋体"/>
        <charset val="134"/>
      </rPr>
      <t>苏宋村党群服务中心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</si>
  <si>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苏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</si>
  <si>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张凤周</t>
    </r>
  </si>
  <si>
    <t>13619832557</t>
  </si>
  <si>
    <r>
      <rPr>
        <sz val="12"/>
        <color theme="1"/>
        <rFont val="楷体_GB2312"/>
        <charset val="134"/>
      </rPr>
      <t>东小庄</t>
    </r>
  </si>
  <si>
    <r>
      <rPr>
        <sz val="12"/>
        <rFont val="宋体"/>
        <charset val="134"/>
      </rPr>
      <t>郭宋村党群服务中心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</si>
  <si>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郭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</si>
  <si>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闫玉录</t>
    </r>
  </si>
  <si>
    <r>
      <rPr>
        <sz val="12"/>
        <color theme="1"/>
        <rFont val="楷体_GB2312"/>
        <charset val="134"/>
      </rPr>
      <t>西崇固</t>
    </r>
  </si>
  <si>
    <r>
      <rPr>
        <sz val="12"/>
        <rFont val="宋体"/>
        <charset val="134"/>
      </rPr>
      <t>路宋村党群服务中心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</si>
  <si>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路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</si>
  <si>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路贵平</t>
    </r>
  </si>
  <si>
    <t>18238556951</t>
  </si>
  <si>
    <r>
      <rPr>
        <sz val="12"/>
        <color theme="1"/>
        <rFont val="楷体_GB2312"/>
        <charset val="134"/>
      </rPr>
      <t>东崇固</t>
    </r>
  </si>
  <si>
    <r>
      <rPr>
        <sz val="12"/>
        <rFont val="宋体"/>
        <charset val="134"/>
      </rPr>
      <t>宋村屯村党群服务中心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</si>
  <si>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宋村屯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</si>
  <si>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张海印</t>
    </r>
  </si>
  <si>
    <r>
      <rPr>
        <sz val="12"/>
        <color theme="1"/>
        <rFont val="楷体_GB2312"/>
        <charset val="134"/>
      </rPr>
      <t>朱家营</t>
    </r>
  </si>
  <si>
    <r>
      <rPr>
        <sz val="12"/>
        <rFont val="宋体"/>
        <charset val="134"/>
      </rPr>
      <t>高村党群服务中心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</si>
  <si>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高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</si>
  <si>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田现英</t>
    </r>
  </si>
  <si>
    <t>13403829499</t>
  </si>
  <si>
    <r>
      <rPr>
        <sz val="12"/>
        <color theme="1"/>
        <rFont val="楷体_GB2312"/>
        <charset val="134"/>
      </rPr>
      <t>西小寒</t>
    </r>
  </si>
  <si>
    <r>
      <rPr>
        <sz val="12"/>
        <rFont val="宋体"/>
        <charset val="134"/>
      </rPr>
      <t>李辛庄村党群服务中心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</si>
  <si>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李辛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</si>
  <si>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胡志平</t>
    </r>
  </si>
  <si>
    <t>东小寒</t>
  </si>
  <si>
    <r>
      <rPr>
        <sz val="12"/>
        <rFont val="宋体"/>
        <charset val="134"/>
      </rPr>
      <t>杨辛庄村党群服务中心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</si>
  <si>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杨辛庄村设立政务公开专区，专区设政务信息查询、信息公示、阅读服务区、公开申请区，配备电脑、打印机等，方便办事群众了解更多政策信息。</t>
  </si>
  <si>
    <t>郑志杰</t>
  </si>
  <si>
    <t>13569021239</t>
  </si>
  <si>
    <t>开信</t>
  </si>
  <si>
    <r>
      <rPr>
        <sz val="12"/>
        <rFont val="宋体"/>
        <charset val="134"/>
      </rPr>
      <t>和邵庄村党群服务中心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</si>
  <si>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和邵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</si>
  <si>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杨保林</t>
    </r>
  </si>
  <si>
    <t>将台</t>
  </si>
  <si>
    <r>
      <rPr>
        <sz val="12"/>
        <rFont val="宋体"/>
        <charset val="134"/>
      </rPr>
      <t>双塔村党群服务中心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</si>
  <si>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双塔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</si>
  <si>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宋玉印</t>
    </r>
  </si>
  <si>
    <t>13703728881</t>
  </si>
  <si>
    <t>汪流</t>
  </si>
  <si>
    <r>
      <rPr>
        <sz val="12"/>
        <rFont val="宋体"/>
        <charset val="134"/>
      </rPr>
      <t>琚庄村党群服务中心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</si>
  <si>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琚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</si>
  <si>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申文利</t>
    </r>
  </si>
  <si>
    <t>13662038588</t>
  </si>
  <si>
    <t>汪流屯</t>
  </si>
  <si>
    <r>
      <rPr>
        <sz val="12"/>
        <rFont val="宋体"/>
        <charset val="134"/>
      </rPr>
      <t>隆化村党群服务中心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</si>
  <si>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隆化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</si>
  <si>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杨月平</t>
    </r>
  </si>
  <si>
    <t>13837240161</t>
  </si>
  <si>
    <t>蒋台屯</t>
  </si>
  <si>
    <r>
      <rPr>
        <sz val="12"/>
        <rFont val="宋体"/>
        <charset val="134"/>
      </rPr>
      <t>赵马房村党群服务中心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</si>
  <si>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赵马房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</si>
  <si>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赵海国</t>
    </r>
  </si>
  <si>
    <t>遵贵屯</t>
  </si>
  <si>
    <r>
      <rPr>
        <sz val="12"/>
        <rFont val="宋体"/>
        <charset val="134"/>
      </rPr>
      <t>路马房村党群服务中心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</si>
  <si>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路马房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</si>
  <si>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路同有</t>
    </r>
  </si>
  <si>
    <t>后遵贵</t>
  </si>
  <si>
    <r>
      <rPr>
        <sz val="12"/>
        <rFont val="宋体"/>
        <charset val="134"/>
      </rPr>
      <t>魏村党群服务中心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</si>
  <si>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魏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</si>
  <si>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洪根平</t>
    </r>
  </si>
  <si>
    <t>前遵贵</t>
  </si>
  <si>
    <r>
      <rPr>
        <sz val="12"/>
        <rFont val="宋体"/>
        <charset val="134"/>
      </rPr>
      <t>郭家庙村党群服务中心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</si>
  <si>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郭家庙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</si>
  <si>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郭军军</t>
    </r>
  </si>
  <si>
    <t>东正寺</t>
  </si>
  <si>
    <r>
      <rPr>
        <sz val="12"/>
        <rFont val="宋体"/>
        <charset val="134"/>
      </rPr>
      <t>牛庄村党群服务中心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</si>
  <si>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牛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</si>
  <si>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闫文堂</t>
    </r>
  </si>
  <si>
    <t>17838597018</t>
  </si>
  <si>
    <t>西正寺</t>
  </si>
  <si>
    <r>
      <rPr>
        <sz val="12"/>
        <rFont val="宋体"/>
        <charset val="134"/>
      </rPr>
      <t>施庄村党群服务中心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</si>
  <si>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施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</si>
  <si>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杨志强</t>
    </r>
  </si>
  <si>
    <t>伯台</t>
  </si>
  <si>
    <r>
      <rPr>
        <sz val="12"/>
        <rFont val="宋体"/>
        <charset val="134"/>
      </rPr>
      <t>沙岸村党群服务中心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</si>
  <si>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沙岸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</si>
  <si>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申和只</t>
    </r>
  </si>
  <si>
    <t>15201356202</t>
  </si>
  <si>
    <r>
      <rPr>
        <sz val="12"/>
        <rFont val="宋体"/>
        <charset val="134"/>
      </rPr>
      <t>申庄村党群服务中心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</si>
  <si>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申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</si>
  <si>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申天温</t>
    </r>
  </si>
  <si>
    <t>15537280999</t>
  </si>
  <si>
    <r>
      <rPr>
        <sz val="12"/>
        <rFont val="宋体"/>
        <charset val="134"/>
      </rPr>
      <t>郜庄村党群服务中心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</si>
  <si>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郜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</si>
  <si>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郜书秀</t>
    </r>
  </si>
  <si>
    <t>15518886543</t>
  </si>
  <si>
    <r>
      <rPr>
        <sz val="12"/>
        <rFont val="宋体"/>
        <charset val="134"/>
      </rPr>
      <t>安阳屯村党群服务中心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</si>
  <si>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安阳屯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</si>
  <si>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陈风良</t>
    </r>
  </si>
  <si>
    <t>13503723460</t>
  </si>
  <si>
    <r>
      <rPr>
        <sz val="12"/>
        <rFont val="宋体"/>
        <charset val="134"/>
      </rPr>
      <t>滩里村党群服务中心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</si>
  <si>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滩里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</si>
  <si>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安福印</t>
    </r>
  </si>
  <si>
    <t>18237210646</t>
  </si>
  <si>
    <r>
      <rPr>
        <sz val="12"/>
        <rFont val="宋体"/>
        <charset val="134"/>
      </rPr>
      <t>何村党群服务中心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</si>
  <si>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何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</si>
  <si>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何东平</t>
    </r>
  </si>
  <si>
    <t>村党支部副书记</t>
  </si>
  <si>
    <t>13629830262</t>
  </si>
  <si>
    <r>
      <rPr>
        <sz val="12"/>
        <rFont val="宋体"/>
        <charset val="134"/>
      </rPr>
      <t>常庄村党群服务中心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</si>
  <si>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常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</si>
  <si>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杨新平</t>
    </r>
  </si>
  <si>
    <r>
      <rPr>
        <sz val="12"/>
        <rFont val="宋体"/>
        <charset val="134"/>
      </rPr>
      <t>冀庄村党群服务中心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</si>
  <si>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冀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</si>
  <si>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刘向伟</t>
    </r>
  </si>
  <si>
    <r>
      <rPr>
        <sz val="12"/>
        <rFont val="宋体"/>
        <charset val="134"/>
      </rPr>
      <t>胡庄村党群服务中心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</si>
  <si>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胡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</si>
  <si>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信海军</t>
    </r>
  </si>
  <si>
    <t>18103726778</t>
  </si>
  <si>
    <r>
      <rPr>
        <sz val="12"/>
        <rFont val="宋体"/>
        <charset val="134"/>
      </rPr>
      <t>翟庄村党群服务中心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</si>
  <si>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翟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</si>
  <si>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胡爱军</t>
    </r>
  </si>
  <si>
    <t>13707668600</t>
  </si>
  <si>
    <r>
      <rPr>
        <sz val="12"/>
        <rFont val="宋体"/>
        <charset val="134"/>
      </rPr>
      <t>王彦村党群服务中心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</si>
  <si>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王彦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</si>
  <si>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李振春</t>
    </r>
  </si>
  <si>
    <t>15037255155</t>
  </si>
  <si>
    <r>
      <rPr>
        <sz val="12"/>
        <rFont val="宋体"/>
        <charset val="134"/>
      </rPr>
      <t>五里屯村党群服务中心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</si>
  <si>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五里屯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</si>
  <si>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艾秀海</t>
    </r>
  </si>
  <si>
    <t>13937270799</t>
  </si>
  <si>
    <r>
      <rPr>
        <sz val="12"/>
        <rFont val="宋体"/>
        <charset val="134"/>
      </rPr>
      <t>程村党群服务中心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</si>
  <si>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程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</si>
  <si>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杨合平</t>
    </r>
  </si>
  <si>
    <t>15670008166</t>
  </si>
  <si>
    <r>
      <rPr>
        <sz val="12"/>
        <rFont val="宋体"/>
        <charset val="134"/>
      </rPr>
      <t>后艾亭村党群服务中心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</si>
  <si>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后艾亭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</si>
  <si>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赵文彬</t>
    </r>
  </si>
  <si>
    <t>15294690493</t>
  </si>
  <si>
    <r>
      <rPr>
        <sz val="12"/>
        <rFont val="宋体"/>
        <charset val="134"/>
      </rPr>
      <t>沙堆村党群服务中心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</si>
  <si>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沙堆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</si>
  <si>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刘运平</t>
    </r>
  </si>
  <si>
    <t>15993883838</t>
  </si>
  <si>
    <r>
      <rPr>
        <sz val="12"/>
        <rFont val="宋体"/>
        <charset val="134"/>
      </rPr>
      <t>南街村党群服务中心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</si>
  <si>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南街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</si>
  <si>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申清海</t>
    </r>
  </si>
  <si>
    <r>
      <rPr>
        <sz val="12"/>
        <rFont val="宋体"/>
        <charset val="134"/>
      </rPr>
      <t>北街村党群服务中心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</si>
  <si>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北街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</si>
  <si>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胡纪顺</t>
    </r>
  </si>
  <si>
    <r>
      <rPr>
        <sz val="12"/>
        <rFont val="宋体"/>
        <charset val="134"/>
      </rPr>
      <t>东庄村党群服务中心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</si>
  <si>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庄村设立政务公开专区，专区设政务信息查询、信息公示、阅读服务区、公开申请区，配备电脑、打印机等，方便办事群众了解更多政策信息。</t>
  </si>
  <si>
    <r>
      <rPr>
        <sz val="12"/>
        <rFont val="宋体"/>
        <charset val="134"/>
      </rPr>
      <t>王月英</t>
    </r>
  </si>
  <si>
    <t>15083009222</t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</si>
</sst>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3" formatCode="_ * #,##0.00_ ;_ * \-#,##0.00_ ;_ * &quot;-&quot;??_ ;_ @_ "/>
    <numFmt numFmtId="42" formatCode="_ &quot;￥&quot;* #,##0_ ;_ &quot;￥&quot;* \-#,##0_ ;_ &quot;￥&quot;* &quot;-&quot;_ ;_ @_ "/>
    <numFmt numFmtId="41" formatCode="_ * #,##0_ ;_ * \-#,##0_ ;_ * &quot;-&quot;_ ;_ @_ "/>
  </numFmts>
  <fonts count="32">
    <font>
      <sz val="11"/>
      <color theme="1"/>
      <name val="宋体"/>
      <charset val="134"/>
      <scheme val="minor"/>
    </font>
    <font>
      <b/>
      <sz val="22"/>
      <color theme="1"/>
      <name val="宋体"/>
      <charset val="134"/>
    </font>
    <font>
      <b/>
      <sz val="22"/>
      <color theme="1"/>
      <name val="Times New Roman"/>
      <charset val="134"/>
    </font>
    <font>
      <b/>
      <sz val="12"/>
      <color theme="1"/>
      <name val="楷体_GB2312"/>
      <charset val="134"/>
    </font>
    <font>
      <sz val="12"/>
      <color theme="1"/>
      <name val="Times New Roman"/>
      <charset val="134"/>
    </font>
    <font>
      <sz val="12"/>
      <name val="Times New Roman"/>
      <charset val="134"/>
    </font>
    <font>
      <sz val="12"/>
      <color theme="1"/>
      <name val="宋体"/>
      <charset val="134"/>
    </font>
    <font>
      <sz val="12"/>
      <name val="楷体_GB2312"/>
      <charset val="134"/>
    </font>
    <font>
      <sz val="12"/>
      <color theme="1"/>
      <name val="楷体_GB2312"/>
      <charset val="134"/>
    </font>
    <font>
      <sz val="12"/>
      <color theme="1"/>
      <name val="方正书宋_GBK"/>
      <charset val="134"/>
    </font>
    <font>
      <sz val="12"/>
      <name val="宋体"/>
      <charset val="134"/>
    </font>
    <font>
      <b/>
      <sz val="11"/>
      <color theme="1"/>
      <name val="Times New Roman"/>
      <charset val="134"/>
    </font>
    <font>
      <sz val="11"/>
      <color theme="1"/>
      <name val="Times New Roman"/>
      <charset val="134"/>
    </font>
    <font>
      <sz val="11"/>
      <color rgb="FFFA7D0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3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4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</borders>
  <cellStyleXfs count="49">
    <xf numFmtId="0" fontId="0" fillId="0" borderId="0">
      <alignment vertical="center"/>
    </xf>
    <xf numFmtId="0" fontId="18" fillId="32" borderId="0" applyNumberFormat="0" applyBorder="0" applyAlignment="0" applyProtection="0">
      <alignment vertical="center"/>
    </xf>
    <xf numFmtId="0" fontId="14" fillId="27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29" fillId="17" borderId="7" applyNumberFormat="0" applyAlignment="0" applyProtection="0">
      <alignment vertical="center"/>
    </xf>
    <xf numFmtId="0" fontId="14" fillId="2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30" fillId="9" borderId="7" applyNumberFormat="0" applyAlignment="0" applyProtection="0">
      <alignment vertical="center"/>
    </xf>
    <xf numFmtId="0" fontId="18" fillId="30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14" fillId="28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14" fillId="19" borderId="0" applyNumberFormat="0" applyBorder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5" fillId="12" borderId="5" applyNumberFormat="0" applyAlignment="0" applyProtection="0">
      <alignment vertical="center"/>
    </xf>
    <xf numFmtId="0" fontId="24" fillId="9" borderId="4" applyNumberFormat="0" applyAlignment="0" applyProtection="0">
      <alignment vertical="center"/>
    </xf>
    <xf numFmtId="0" fontId="23" fillId="0" borderId="3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14" fillId="2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0" fillId="26" borderId="9" applyNumberFormat="0" applyFont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31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18" fillId="23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3" fillId="0" borderId="2" applyNumberFormat="0" applyFill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left" vertical="center" wrapText="1"/>
    </xf>
    <xf numFmtId="49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</cellXfs>
  <cellStyles count="49">
    <cellStyle name="常规" xfId="0" builtinId="0"/>
    <cellStyle name="60% - 强调文字颜色 6" xfId="1" builtinId="52"/>
    <cellStyle name="20% - 强调文字颜色 4" xfId="2" builtinId="42"/>
    <cellStyle name="强调文字颜色 4" xfId="3" builtinId="41"/>
    <cellStyle name="输入" xfId="4" builtinId="20"/>
    <cellStyle name="40% - 强调文字颜色 3" xfId="5" builtinId="39"/>
    <cellStyle name="20% - 强调文字颜色 3" xfId="6" builtinId="38"/>
    <cellStyle name="货币" xfId="7" builtinId="4"/>
    <cellStyle name="强调文字颜色 3" xfId="8" builtinId="37"/>
    <cellStyle name="百分比" xfId="9" builtinId="5"/>
    <cellStyle name="60% - 强调文字颜色 2" xfId="10" builtinId="36"/>
    <cellStyle name="60% - 强调文字颜色 5" xfId="11" builtinId="48"/>
    <cellStyle name="强调文字颜色 2" xfId="12" builtinId="33"/>
    <cellStyle name="60% - 强调文字颜色 1" xfId="13" builtinId="32"/>
    <cellStyle name="60% - 强调文字颜色 4" xfId="14" builtinId="44"/>
    <cellStyle name="计算" xfId="15" builtinId="22"/>
    <cellStyle name="强调文字颜色 1" xfId="16" builtinId="29"/>
    <cellStyle name="适中" xfId="17" builtinId="28"/>
    <cellStyle name="20% - 强调文字颜色 5" xfId="18" builtinId="46"/>
    <cellStyle name="好" xfId="19" builtinId="26"/>
    <cellStyle name="20% - 强调文字颜色 1" xfId="20" builtinId="30"/>
    <cellStyle name="汇总" xfId="21" builtinId="25"/>
    <cellStyle name="差" xfId="22" builtinId="27"/>
    <cellStyle name="检查单元格" xfId="23" builtinId="23"/>
    <cellStyle name="输出" xfId="24" builtinId="21"/>
    <cellStyle name="标题 1" xfId="25" builtinId="16"/>
    <cellStyle name="解释性文本" xfId="26" builtinId="53"/>
    <cellStyle name="20% - 强调文字颜色 2" xfId="27" builtinId="34"/>
    <cellStyle name="标题 4" xfId="28" builtinId="19"/>
    <cellStyle name="货币[0]" xfId="29" builtinId="7"/>
    <cellStyle name="40% - 强调文字颜色 4" xfId="30" builtinId="43"/>
    <cellStyle name="千位分隔" xfId="31" builtinId="3"/>
    <cellStyle name="已访问的超链接" xfId="32" builtinId="9"/>
    <cellStyle name="标题" xfId="33" builtinId="15"/>
    <cellStyle name="40% - 强调文字颜色 2" xfId="34" builtinId="35"/>
    <cellStyle name="警告文本" xfId="35" builtinId="11"/>
    <cellStyle name="60% - 强调文字颜色 3" xfId="36" builtinId="40"/>
    <cellStyle name="注释" xfId="37" builtinId="10"/>
    <cellStyle name="20% - 强调文字颜色 6" xfId="38" builtinId="50"/>
    <cellStyle name="强调文字颜色 5" xfId="39" builtinId="45"/>
    <cellStyle name="40% - 强调文字颜色 6" xfId="40" builtinId="51"/>
    <cellStyle name="超链接" xfId="41" builtinId="8"/>
    <cellStyle name="千位分隔[0]" xfId="42" builtinId="6"/>
    <cellStyle name="标题 2" xfId="43" builtinId="17"/>
    <cellStyle name="40% - 强调文字颜色 5" xfId="44" builtinId="47"/>
    <cellStyle name="标题 3" xfId="45" builtinId="18"/>
    <cellStyle name="强调文字颜色 6" xfId="46" builtinId="49"/>
    <cellStyle name="40% - 强调文字颜色 1" xfId="47" builtinId="31"/>
    <cellStyle name="链接单元格" xfId="48" builtinId="24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7"/>
  <sheetViews>
    <sheetView tabSelected="1" topLeftCell="B1" workbookViewId="0">
      <selection activeCell="J3" sqref="J3"/>
    </sheetView>
  </sheetViews>
  <sheetFormatPr defaultColWidth="9" defaultRowHeight="14.25"/>
  <cols>
    <col min="1" max="2" width="11.875" customWidth="1"/>
    <col min="3" max="3" width="31" customWidth="1"/>
    <col min="4" max="4" width="36.25" customWidth="1"/>
    <col min="5" max="5" width="18.125" customWidth="1"/>
    <col min="6" max="6" width="11.875" customWidth="1"/>
    <col min="7" max="7" width="26.25" customWidth="1"/>
    <col min="8" max="8" width="19.875" customWidth="1"/>
    <col min="9" max="9" width="35.125" customWidth="1"/>
  </cols>
  <sheetData>
    <row r="1" ht="55" customHeight="1" spans="1:9">
      <c r="A1" s="1" t="s">
        <v>0</v>
      </c>
      <c r="B1" s="1"/>
      <c r="C1" s="2"/>
      <c r="D1" s="2"/>
      <c r="E1" s="2"/>
      <c r="F1" s="2"/>
      <c r="G1" s="2"/>
      <c r="H1" s="2"/>
      <c r="I1" s="2"/>
    </row>
    <row r="2" ht="45" customHeight="1" spans="1:9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  <c r="I2" s="3" t="s">
        <v>9</v>
      </c>
    </row>
    <row r="3" ht="140" customHeight="1" spans="1:9">
      <c r="A3" s="4" t="s">
        <v>10</v>
      </c>
      <c r="B3" s="4">
        <v>1</v>
      </c>
      <c r="C3" s="4" t="s">
        <v>11</v>
      </c>
      <c r="D3" s="5" t="s">
        <v>12</v>
      </c>
      <c r="E3" s="4" t="s">
        <v>13</v>
      </c>
      <c r="F3" s="4" t="s">
        <v>14</v>
      </c>
      <c r="G3" s="4" t="s">
        <v>15</v>
      </c>
      <c r="H3" s="4" t="s">
        <v>16</v>
      </c>
      <c r="I3" s="18" t="str">
        <f>_xlfn.DISPIMG("ID_960A19920F1748F2BCF92126E42345AA",1)</f>
        <v>=DISPIMG("ID_960A19920F1748F2BCF92126E42345AA",1)</v>
      </c>
    </row>
    <row r="4" ht="140" customHeight="1" spans="1:9">
      <c r="A4" s="4" t="s">
        <v>17</v>
      </c>
      <c r="B4" s="4">
        <v>2</v>
      </c>
      <c r="C4" s="6" t="s">
        <v>18</v>
      </c>
      <c r="D4" s="7" t="s">
        <v>19</v>
      </c>
      <c r="E4" s="4" t="s">
        <v>13</v>
      </c>
      <c r="F4" s="6" t="s">
        <v>20</v>
      </c>
      <c r="G4" s="11" t="s">
        <v>21</v>
      </c>
      <c r="H4" s="6" t="s">
        <v>22</v>
      </c>
      <c r="I4" s="19" t="str">
        <f>_xlfn.DISPIMG("ID_791262C813834B0589B827B8D47E98FC",1)</f>
        <v>=DISPIMG("ID_791262C813834B0589B827B8D47E98FC",1)</v>
      </c>
    </row>
    <row r="5" ht="140" customHeight="1" spans="1:9">
      <c r="A5" s="4" t="s">
        <v>23</v>
      </c>
      <c r="B5" s="4">
        <v>3</v>
      </c>
      <c r="C5" s="6" t="s">
        <v>24</v>
      </c>
      <c r="D5" s="7" t="s">
        <v>25</v>
      </c>
      <c r="E5" s="4" t="s">
        <v>13</v>
      </c>
      <c r="F5" s="6" t="s">
        <v>26</v>
      </c>
      <c r="G5" s="11" t="s">
        <v>21</v>
      </c>
      <c r="H5" s="12">
        <v>13703462266</v>
      </c>
      <c r="I5" s="19" t="str">
        <f>_xlfn.DISPIMG("ID_03E77739F03440F996EC851BF07CE9A3",1)</f>
        <v>=DISPIMG("ID_03E77739F03440F996EC851BF07CE9A3",1)</v>
      </c>
    </row>
    <row r="6" ht="140" customHeight="1" spans="1:9">
      <c r="A6" s="4" t="s">
        <v>27</v>
      </c>
      <c r="B6" s="4">
        <v>4</v>
      </c>
      <c r="C6" s="6" t="s">
        <v>28</v>
      </c>
      <c r="D6" s="7" t="s">
        <v>29</v>
      </c>
      <c r="E6" s="4" t="s">
        <v>13</v>
      </c>
      <c r="F6" s="6" t="s">
        <v>30</v>
      </c>
      <c r="G6" s="13" t="s">
        <v>31</v>
      </c>
      <c r="H6" s="6" t="s">
        <v>32</v>
      </c>
      <c r="I6" s="19" t="str">
        <f>_xlfn.DISPIMG("ID_9750C785EFF04E529404F3386A60CC79",1)</f>
        <v>=DISPIMG("ID_9750C785EFF04E529404F3386A60CC79",1)</v>
      </c>
    </row>
    <row r="7" ht="140" customHeight="1" spans="1:9">
      <c r="A7" s="4" t="s">
        <v>33</v>
      </c>
      <c r="B7" s="4">
        <v>5</v>
      </c>
      <c r="C7" s="6" t="s">
        <v>34</v>
      </c>
      <c r="D7" s="7" t="s">
        <v>35</v>
      </c>
      <c r="E7" s="4" t="s">
        <v>13</v>
      </c>
      <c r="F7" s="6" t="s">
        <v>36</v>
      </c>
      <c r="G7" s="11" t="s">
        <v>21</v>
      </c>
      <c r="H7" s="6" t="s">
        <v>37</v>
      </c>
      <c r="I7" s="19" t="str">
        <f>_xlfn.DISPIMG("ID_37AED324BA7F4B38BB3A395C833A7424",1)</f>
        <v>=DISPIMG("ID_37AED324BA7F4B38BB3A395C833A7424",1)</v>
      </c>
    </row>
    <row r="8" ht="140" customHeight="1" spans="1:9">
      <c r="A8" s="8" t="s">
        <v>38</v>
      </c>
      <c r="B8" s="4">
        <v>6</v>
      </c>
      <c r="C8" s="6" t="s">
        <v>39</v>
      </c>
      <c r="D8" s="7" t="s">
        <v>40</v>
      </c>
      <c r="E8" s="4" t="s">
        <v>13</v>
      </c>
      <c r="F8" s="6" t="s">
        <v>41</v>
      </c>
      <c r="G8" s="14" t="s">
        <v>42</v>
      </c>
      <c r="H8" s="6" t="s">
        <v>43</v>
      </c>
      <c r="I8" s="19" t="str">
        <f>_xlfn.DISPIMG("ID_E9094EAA5FB04B8295D5DE2EC5432DEF",1)</f>
        <v>=DISPIMG("ID_E9094EAA5FB04B8295D5DE2EC5432DEF",1)</v>
      </c>
    </row>
    <row r="9" ht="140" customHeight="1" spans="1:9">
      <c r="A9" s="4" t="s">
        <v>44</v>
      </c>
      <c r="B9" s="4">
        <v>7</v>
      </c>
      <c r="C9" s="6" t="s">
        <v>45</v>
      </c>
      <c r="D9" s="7" t="s">
        <v>46</v>
      </c>
      <c r="E9" s="4" t="s">
        <v>13</v>
      </c>
      <c r="F9" s="6" t="s">
        <v>47</v>
      </c>
      <c r="G9" s="11" t="s">
        <v>21</v>
      </c>
      <c r="H9" s="6" t="s">
        <v>48</v>
      </c>
      <c r="I9" s="19" t="str">
        <f>_xlfn.DISPIMG("ID_B4890705A7A441F28AD3D5FEEE2F492F",1)</f>
        <v>=DISPIMG("ID_B4890705A7A441F28AD3D5FEEE2F492F",1)</v>
      </c>
    </row>
    <row r="10" ht="140" customHeight="1" spans="1:9">
      <c r="A10" s="4" t="s">
        <v>49</v>
      </c>
      <c r="B10" s="4">
        <v>8</v>
      </c>
      <c r="C10" s="6" t="s">
        <v>50</v>
      </c>
      <c r="D10" s="7" t="s">
        <v>51</v>
      </c>
      <c r="E10" s="4" t="s">
        <v>13</v>
      </c>
      <c r="F10" s="6" t="s">
        <v>52</v>
      </c>
      <c r="G10" s="11" t="s">
        <v>21</v>
      </c>
      <c r="H10" s="6" t="s">
        <v>53</v>
      </c>
      <c r="I10" s="19" t="str">
        <f>_xlfn.DISPIMG("ID_F191AD0A138D44DF84AABFAC82282983",1)</f>
        <v>=DISPIMG("ID_F191AD0A138D44DF84AABFAC82282983",1)</v>
      </c>
    </row>
    <row r="11" ht="140" customHeight="1" spans="1:9">
      <c r="A11" s="4" t="s">
        <v>54</v>
      </c>
      <c r="B11" s="4">
        <v>9</v>
      </c>
      <c r="C11" s="6" t="s">
        <v>55</v>
      </c>
      <c r="D11" s="7" t="s">
        <v>56</v>
      </c>
      <c r="E11" s="4" t="s">
        <v>13</v>
      </c>
      <c r="F11" s="10" t="s">
        <v>57</v>
      </c>
      <c r="G11" s="11" t="s">
        <v>21</v>
      </c>
      <c r="H11" s="10" t="s">
        <v>58</v>
      </c>
      <c r="I11" s="19" t="str">
        <f>_xlfn.DISPIMG("ID_1015A628B055482289AF8B671586D0AE",1)</f>
        <v>=DISPIMG("ID_1015A628B055482289AF8B671586D0AE",1)</v>
      </c>
    </row>
    <row r="12" ht="140" customHeight="1" spans="1:9">
      <c r="A12" s="4" t="s">
        <v>59</v>
      </c>
      <c r="B12" s="4">
        <v>10</v>
      </c>
      <c r="C12" s="6" t="s">
        <v>60</v>
      </c>
      <c r="D12" s="7" t="s">
        <v>61</v>
      </c>
      <c r="E12" s="4" t="s">
        <v>13</v>
      </c>
      <c r="F12" s="6" t="s">
        <v>62</v>
      </c>
      <c r="G12" s="11" t="s">
        <v>21</v>
      </c>
      <c r="H12" s="12">
        <v>15993805558</v>
      </c>
      <c r="I12" s="19" t="str">
        <f>_xlfn.DISPIMG("ID_B3FE463E95CE4EA896B9436785180D3C",1)</f>
        <v>=DISPIMG("ID_B3FE463E95CE4EA896B9436785180D3C",1)</v>
      </c>
    </row>
    <row r="13" ht="140" customHeight="1" spans="1:9">
      <c r="A13" s="4" t="s">
        <v>63</v>
      </c>
      <c r="B13" s="4">
        <v>11</v>
      </c>
      <c r="C13" s="6" t="s">
        <v>64</v>
      </c>
      <c r="D13" s="7" t="s">
        <v>65</v>
      </c>
      <c r="E13" s="4" t="s">
        <v>13</v>
      </c>
      <c r="F13" s="6" t="s">
        <v>66</v>
      </c>
      <c r="G13" s="11" t="s">
        <v>21</v>
      </c>
      <c r="H13" s="6" t="s">
        <v>67</v>
      </c>
      <c r="I13" s="19" t="str">
        <f>_xlfn.DISPIMG("ID_98E6FFAEDCCB4615A3928B15E34CE740",1)</f>
        <v>=DISPIMG("ID_98E6FFAEDCCB4615A3928B15E34CE740",1)</v>
      </c>
    </row>
    <row r="14" ht="140" customHeight="1" spans="1:9">
      <c r="A14" s="4" t="s">
        <v>68</v>
      </c>
      <c r="B14" s="4">
        <v>12</v>
      </c>
      <c r="C14" s="6" t="s">
        <v>69</v>
      </c>
      <c r="D14" s="7" t="s">
        <v>70</v>
      </c>
      <c r="E14" s="4" t="s">
        <v>13</v>
      </c>
      <c r="F14" s="6" t="s">
        <v>71</v>
      </c>
      <c r="G14" s="11" t="s">
        <v>21</v>
      </c>
      <c r="H14" s="6">
        <v>13837204461</v>
      </c>
      <c r="I14" s="19" t="str">
        <f>_xlfn.DISPIMG("ID_545525E257B742209454B8853F3E91D1",1)</f>
        <v>=DISPIMG("ID_545525E257B742209454B8853F3E91D1",1)</v>
      </c>
    </row>
    <row r="15" ht="140" customHeight="1" spans="1:9">
      <c r="A15" s="4" t="s">
        <v>72</v>
      </c>
      <c r="B15" s="4">
        <v>13</v>
      </c>
      <c r="C15" s="6" t="s">
        <v>73</v>
      </c>
      <c r="D15" s="7" t="s">
        <v>74</v>
      </c>
      <c r="E15" s="4" t="s">
        <v>13</v>
      </c>
      <c r="F15" s="6" t="s">
        <v>75</v>
      </c>
      <c r="G15" s="11" t="s">
        <v>21</v>
      </c>
      <c r="H15" s="6" t="s">
        <v>76</v>
      </c>
      <c r="I15" s="19" t="str">
        <f>_xlfn.DISPIMG("ID_5985F84360CB40A298C28EF324164AF2",1)</f>
        <v>=DISPIMG("ID_5985F84360CB40A298C28EF324164AF2",1)</v>
      </c>
    </row>
    <row r="16" ht="140" customHeight="1" spans="1:9">
      <c r="A16" s="4" t="s">
        <v>77</v>
      </c>
      <c r="B16" s="4">
        <v>14</v>
      </c>
      <c r="C16" s="6" t="s">
        <v>78</v>
      </c>
      <c r="D16" s="7" t="s">
        <v>79</v>
      </c>
      <c r="E16" s="4" t="s">
        <v>13</v>
      </c>
      <c r="F16" s="6" t="s">
        <v>80</v>
      </c>
      <c r="G16" s="11" t="s">
        <v>21</v>
      </c>
      <c r="H16" s="6">
        <v>13837215579</v>
      </c>
      <c r="I16" s="19" t="str">
        <f>_xlfn.DISPIMG("ID_E2F1E15B029B4F21A440951450429D5B",1)</f>
        <v>=DISPIMG("ID_E2F1E15B029B4F21A440951450429D5B",1)</v>
      </c>
    </row>
    <row r="17" ht="140" customHeight="1" spans="1:9">
      <c r="A17" s="4" t="s">
        <v>81</v>
      </c>
      <c r="B17" s="4">
        <v>15</v>
      </c>
      <c r="C17" s="6" t="s">
        <v>82</v>
      </c>
      <c r="D17" s="7" t="s">
        <v>83</v>
      </c>
      <c r="E17" s="4" t="s">
        <v>13</v>
      </c>
      <c r="F17" s="6" t="s">
        <v>84</v>
      </c>
      <c r="G17" s="11" t="s">
        <v>21</v>
      </c>
      <c r="H17" s="6" t="s">
        <v>85</v>
      </c>
      <c r="I17" s="19" t="str">
        <f>_xlfn.DISPIMG("ID_2663FA79ECBC4B18A89751AE497F2DFD",1)</f>
        <v>=DISPIMG("ID_2663FA79ECBC4B18A89751AE497F2DFD",1)</v>
      </c>
    </row>
    <row r="18" ht="140" customHeight="1" spans="1:9">
      <c r="A18" s="4" t="s">
        <v>86</v>
      </c>
      <c r="B18" s="4">
        <v>16</v>
      </c>
      <c r="C18" s="6" t="s">
        <v>87</v>
      </c>
      <c r="D18" s="7" t="s">
        <v>88</v>
      </c>
      <c r="E18" s="4" t="s">
        <v>13</v>
      </c>
      <c r="F18" s="6" t="s">
        <v>89</v>
      </c>
      <c r="G18" s="11" t="s">
        <v>21</v>
      </c>
      <c r="H18" s="6">
        <v>13603722325</v>
      </c>
      <c r="I18" s="19" t="str">
        <f>_xlfn.DISPIMG("ID_39C4DC2413AF4698BD7A362D75B54AB3",1)</f>
        <v>=DISPIMG("ID_39C4DC2413AF4698BD7A362D75B54AB3",1)</v>
      </c>
    </row>
    <row r="19" ht="140" customHeight="1" spans="1:9">
      <c r="A19" s="9" t="s">
        <v>90</v>
      </c>
      <c r="B19" s="4">
        <v>17</v>
      </c>
      <c r="C19" s="6" t="s">
        <v>91</v>
      </c>
      <c r="D19" s="7" t="s">
        <v>92</v>
      </c>
      <c r="E19" s="4" t="s">
        <v>13</v>
      </c>
      <c r="F19" s="15" t="s">
        <v>93</v>
      </c>
      <c r="G19" s="11" t="s">
        <v>21</v>
      </c>
      <c r="H19" s="6" t="s">
        <v>94</v>
      </c>
      <c r="I19" s="19" t="str">
        <f>_xlfn.DISPIMG("ID_BA0E81966D1F4A54ACB6238B4DC21584",1)</f>
        <v>=DISPIMG("ID_BA0E81966D1F4A54ACB6238B4DC21584",1)</v>
      </c>
    </row>
    <row r="20" ht="140" customHeight="1" spans="1:9">
      <c r="A20" s="9" t="s">
        <v>95</v>
      </c>
      <c r="B20" s="4">
        <v>18</v>
      </c>
      <c r="C20" s="6" t="s">
        <v>96</v>
      </c>
      <c r="D20" s="7" t="s">
        <v>97</v>
      </c>
      <c r="E20" s="4" t="s">
        <v>13</v>
      </c>
      <c r="F20" s="6" t="s">
        <v>98</v>
      </c>
      <c r="G20" s="11" t="s">
        <v>21</v>
      </c>
      <c r="H20" s="6">
        <v>15090043595</v>
      </c>
      <c r="I20" s="19" t="str">
        <f>_xlfn.DISPIMG("ID_0EC46DF19CFD42C5A70D676C2428086B",1)</f>
        <v>=DISPIMG("ID_0EC46DF19CFD42C5A70D676C2428086B",1)</v>
      </c>
    </row>
    <row r="21" ht="140" customHeight="1" spans="1:9">
      <c r="A21" s="9" t="s">
        <v>99</v>
      </c>
      <c r="B21" s="4">
        <v>19</v>
      </c>
      <c r="C21" s="6" t="s">
        <v>100</v>
      </c>
      <c r="D21" s="7" t="s">
        <v>101</v>
      </c>
      <c r="E21" s="4" t="s">
        <v>13</v>
      </c>
      <c r="F21" s="6" t="s">
        <v>102</v>
      </c>
      <c r="G21" s="11" t="s">
        <v>21</v>
      </c>
      <c r="H21" s="6" t="s">
        <v>103</v>
      </c>
      <c r="I21" s="19" t="str">
        <f>_xlfn.DISPIMG("ID_D5D09F2301D843FE9B2014D06E0DBD33",1)</f>
        <v>=DISPIMG("ID_D5D09F2301D843FE9B2014D06E0DBD33",1)</v>
      </c>
    </row>
    <row r="22" ht="140" customHeight="1" spans="1:9">
      <c r="A22" s="9" t="s">
        <v>104</v>
      </c>
      <c r="B22" s="4">
        <v>20</v>
      </c>
      <c r="C22" s="6" t="s">
        <v>105</v>
      </c>
      <c r="D22" s="7" t="s">
        <v>106</v>
      </c>
      <c r="E22" s="4" t="s">
        <v>13</v>
      </c>
      <c r="F22" s="6" t="s">
        <v>107</v>
      </c>
      <c r="G22" s="11" t="s">
        <v>21</v>
      </c>
      <c r="H22" s="6" t="s">
        <v>108</v>
      </c>
      <c r="I22" s="19" t="str">
        <f>_xlfn.DISPIMG("ID_2FA94366DFA141769C99C23CFDE9CAA7",1)</f>
        <v>=DISPIMG("ID_2FA94366DFA141769C99C23CFDE9CAA7",1)</v>
      </c>
    </row>
    <row r="23" ht="140" customHeight="1" spans="1:9">
      <c r="A23" s="9" t="s">
        <v>109</v>
      </c>
      <c r="B23" s="4">
        <v>21</v>
      </c>
      <c r="C23" s="6" t="s">
        <v>110</v>
      </c>
      <c r="D23" s="7" t="s">
        <v>111</v>
      </c>
      <c r="E23" s="4" t="s">
        <v>13</v>
      </c>
      <c r="F23" s="6" t="s">
        <v>112</v>
      </c>
      <c r="G23" s="11" t="s">
        <v>21</v>
      </c>
      <c r="H23" s="6" t="s">
        <v>113</v>
      </c>
      <c r="I23" s="19" t="str">
        <f>_xlfn.DISPIMG("ID_294FB4A6F2654558ABF14EE6FF4D3C69",1)</f>
        <v>=DISPIMG("ID_294FB4A6F2654558ABF14EE6FF4D3C69",1)</v>
      </c>
    </row>
    <row r="24" ht="140" customHeight="1" spans="1:9">
      <c r="A24" s="9" t="s">
        <v>114</v>
      </c>
      <c r="B24" s="4">
        <v>22</v>
      </c>
      <c r="C24" s="6" t="s">
        <v>115</v>
      </c>
      <c r="D24" s="7" t="s">
        <v>116</v>
      </c>
      <c r="E24" s="4" t="s">
        <v>13</v>
      </c>
      <c r="F24" s="6" t="s">
        <v>117</v>
      </c>
      <c r="G24" s="11" t="s">
        <v>21</v>
      </c>
      <c r="H24" s="6">
        <v>13849260602</v>
      </c>
      <c r="I24" s="19" t="str">
        <f>_xlfn.DISPIMG("ID_F292FB0B325344B5894A2D4062DE9E1B",1)</f>
        <v>=DISPIMG("ID_F292FB0B325344B5894A2D4062DE9E1B",1)</v>
      </c>
    </row>
    <row r="25" ht="140" customHeight="1" spans="1:9">
      <c r="A25" s="9" t="s">
        <v>118</v>
      </c>
      <c r="B25" s="4">
        <v>23</v>
      </c>
      <c r="C25" s="6" t="s">
        <v>119</v>
      </c>
      <c r="D25" s="7" t="s">
        <v>120</v>
      </c>
      <c r="E25" s="4" t="s">
        <v>13</v>
      </c>
      <c r="F25" s="6" t="s">
        <v>121</v>
      </c>
      <c r="G25" s="11" t="s">
        <v>21</v>
      </c>
      <c r="H25" s="6">
        <v>13837240131</v>
      </c>
      <c r="I25" s="19" t="str">
        <f>_xlfn.DISPIMG("ID_9519D21A564040F09C131B7909143825",1)</f>
        <v>=DISPIMG("ID_9519D21A564040F09C131B7909143825",1)</v>
      </c>
    </row>
    <row r="26" ht="140" customHeight="1" spans="1:9">
      <c r="A26" s="9" t="s">
        <v>122</v>
      </c>
      <c r="B26" s="4">
        <v>24</v>
      </c>
      <c r="C26" s="10" t="s">
        <v>123</v>
      </c>
      <c r="D26" s="7" t="s">
        <v>124</v>
      </c>
      <c r="E26" s="4" t="s">
        <v>13</v>
      </c>
      <c r="F26" s="6" t="s">
        <v>125</v>
      </c>
      <c r="G26" s="11" t="s">
        <v>21</v>
      </c>
      <c r="H26" s="6">
        <v>13849240312</v>
      </c>
      <c r="I26" s="19" t="str">
        <f>_xlfn.DISPIMG("ID_7A248DA7950743A0B43EB37142A14CFC",1)</f>
        <v>=DISPIMG("ID_7A248DA7950743A0B43EB37142A14CFC",1)</v>
      </c>
    </row>
    <row r="27" ht="140" customHeight="1" spans="1:9">
      <c r="A27" s="9" t="s">
        <v>126</v>
      </c>
      <c r="B27" s="4">
        <v>25</v>
      </c>
      <c r="C27" s="10" t="s">
        <v>127</v>
      </c>
      <c r="D27" s="7" t="s">
        <v>128</v>
      </c>
      <c r="E27" s="4" t="s">
        <v>13</v>
      </c>
      <c r="F27" s="6" t="s">
        <v>129</v>
      </c>
      <c r="G27" s="11" t="s">
        <v>21</v>
      </c>
      <c r="H27" s="12">
        <v>13552555184</v>
      </c>
      <c r="I27" s="19" t="str">
        <f>_xlfn.DISPIMG("ID_EF696A106E0D4D798B5E3030B3BD7DAC",1)</f>
        <v>=DISPIMG("ID_EF696A106E0D4D798B5E3030B3BD7DAC",1)</v>
      </c>
    </row>
    <row r="28" ht="140" customHeight="1" spans="1:9">
      <c r="A28" s="9" t="s">
        <v>130</v>
      </c>
      <c r="B28" s="4">
        <v>26</v>
      </c>
      <c r="C28" s="10" t="s">
        <v>131</v>
      </c>
      <c r="D28" s="7" t="s">
        <v>132</v>
      </c>
      <c r="E28" s="4" t="s">
        <v>13</v>
      </c>
      <c r="F28" s="6" t="s">
        <v>133</v>
      </c>
      <c r="G28" s="11" t="s">
        <v>21</v>
      </c>
      <c r="H28" s="6" t="s">
        <v>134</v>
      </c>
      <c r="I28" s="19" t="str">
        <f>_xlfn.DISPIMG("ID_6D5E5F947F744C88A923C70D1DC2E462",1)</f>
        <v>=DISPIMG("ID_6D5E5F947F744C88A923C70D1DC2E462",1)</v>
      </c>
    </row>
    <row r="29" ht="140" customHeight="1" spans="1:9">
      <c r="A29" s="9" t="s">
        <v>135</v>
      </c>
      <c r="B29" s="4">
        <v>27</v>
      </c>
      <c r="C29" s="10" t="s">
        <v>136</v>
      </c>
      <c r="D29" s="7" t="s">
        <v>137</v>
      </c>
      <c r="E29" s="4" t="s">
        <v>13</v>
      </c>
      <c r="F29" s="6" t="s">
        <v>138</v>
      </c>
      <c r="G29" s="11" t="s">
        <v>21</v>
      </c>
      <c r="H29" s="12">
        <v>13837240473</v>
      </c>
      <c r="I29" s="19" t="str">
        <f>_xlfn.DISPIMG("ID_301BF1E21BE8449282CD4221B52574D8",1)</f>
        <v>=DISPIMG("ID_301BF1E21BE8449282CD4221B52574D8",1)</v>
      </c>
    </row>
    <row r="30" ht="140" customHeight="1" spans="1:9">
      <c r="A30" s="9" t="s">
        <v>139</v>
      </c>
      <c r="B30" s="4">
        <v>28</v>
      </c>
      <c r="C30" s="10" t="s">
        <v>140</v>
      </c>
      <c r="D30" s="7" t="s">
        <v>141</v>
      </c>
      <c r="E30" s="4" t="s">
        <v>13</v>
      </c>
      <c r="F30" s="6" t="s">
        <v>142</v>
      </c>
      <c r="G30" s="11" t="s">
        <v>21</v>
      </c>
      <c r="H30" s="6" t="s">
        <v>143</v>
      </c>
      <c r="I30" s="19" t="str">
        <f>_xlfn.DISPIMG("ID_0864673632544667A5B6F6282C175068",1)</f>
        <v>=DISPIMG("ID_0864673632544667A5B6F6282C175068",1)</v>
      </c>
    </row>
    <row r="31" ht="141.75" spans="2:9">
      <c r="B31" s="4">
        <v>29</v>
      </c>
      <c r="C31" s="10" t="s">
        <v>144</v>
      </c>
      <c r="D31" s="7" t="s">
        <v>145</v>
      </c>
      <c r="E31" s="4" t="s">
        <v>13</v>
      </c>
      <c r="F31" s="6" t="s">
        <v>146</v>
      </c>
      <c r="G31" s="11" t="s">
        <v>21</v>
      </c>
      <c r="H31" s="6" t="s">
        <v>147</v>
      </c>
      <c r="I31" s="19" t="str">
        <f>_xlfn.DISPIMG("ID_330818EB0BB647EA8CFF311227391EC6",1)</f>
        <v>=DISPIMG("ID_330818EB0BB647EA8CFF311227391EC6",1)</v>
      </c>
    </row>
    <row r="32" ht="141.75" spans="2:9">
      <c r="B32" s="4">
        <v>30</v>
      </c>
      <c r="C32" s="10" t="s">
        <v>148</v>
      </c>
      <c r="D32" s="7" t="s">
        <v>149</v>
      </c>
      <c r="E32" s="4" t="s">
        <v>13</v>
      </c>
      <c r="F32" s="6" t="s">
        <v>150</v>
      </c>
      <c r="G32" s="11" t="s">
        <v>21</v>
      </c>
      <c r="H32" s="6" t="s">
        <v>151</v>
      </c>
      <c r="I32" s="19" t="str">
        <f>_xlfn.DISPIMG("ID_419567359AAD463A88C90D680DB94E31",1)</f>
        <v>=DISPIMG("ID_419567359AAD463A88C90D680DB94E31",1)</v>
      </c>
    </row>
    <row r="33" ht="141.75" spans="2:9">
      <c r="B33" s="4">
        <v>31</v>
      </c>
      <c r="C33" s="6" t="s">
        <v>152</v>
      </c>
      <c r="D33" s="7" t="s">
        <v>153</v>
      </c>
      <c r="E33" s="4" t="s">
        <v>13</v>
      </c>
      <c r="F33" s="6" t="s">
        <v>154</v>
      </c>
      <c r="G33" s="11" t="s">
        <v>21</v>
      </c>
      <c r="H33" s="6" t="s">
        <v>155</v>
      </c>
      <c r="I33" s="19" t="str">
        <f>_xlfn.DISPIMG("ID_F0DC8B39413A4264A134E8CE7D5C2DCA",1)</f>
        <v>=DISPIMG("ID_F0DC8B39413A4264A134E8CE7D5C2DCA",1)</v>
      </c>
    </row>
    <row r="34" ht="141.75" spans="2:9">
      <c r="B34" s="4">
        <v>32</v>
      </c>
      <c r="C34" s="6" t="s">
        <v>156</v>
      </c>
      <c r="D34" s="7" t="s">
        <v>157</v>
      </c>
      <c r="E34" s="4" t="s">
        <v>13</v>
      </c>
      <c r="F34" s="6" t="s">
        <v>158</v>
      </c>
      <c r="G34" s="11" t="s">
        <v>21</v>
      </c>
      <c r="H34" s="6" t="s">
        <v>159</v>
      </c>
      <c r="I34" s="19" t="str">
        <f>_xlfn.DISPIMG("ID_D683CE0164C0462CBF458831ABB41D6E",1)</f>
        <v>=DISPIMG("ID_D683CE0164C0462CBF458831ABB41D6E",1)</v>
      </c>
    </row>
    <row r="35" ht="141.75" spans="2:9">
      <c r="B35" s="4">
        <v>33</v>
      </c>
      <c r="C35" s="6" t="s">
        <v>160</v>
      </c>
      <c r="D35" s="7" t="s">
        <v>161</v>
      </c>
      <c r="E35" s="4" t="s">
        <v>13</v>
      </c>
      <c r="F35" s="6" t="s">
        <v>162</v>
      </c>
      <c r="G35" s="16" t="s">
        <v>163</v>
      </c>
      <c r="H35" s="6" t="s">
        <v>164</v>
      </c>
      <c r="I35" s="19" t="str">
        <f>_xlfn.DISPIMG("ID_E1C7F56C78934DC8A6682E9FEAF74A69",1)</f>
        <v>=DISPIMG("ID_E1C7F56C78934DC8A6682E9FEAF74A69",1)</v>
      </c>
    </row>
    <row r="36" ht="141.75" spans="2:9">
      <c r="B36" s="4">
        <v>34</v>
      </c>
      <c r="C36" s="6" t="s">
        <v>165</v>
      </c>
      <c r="D36" s="7" t="s">
        <v>166</v>
      </c>
      <c r="E36" s="4" t="s">
        <v>13</v>
      </c>
      <c r="F36" s="6" t="s">
        <v>167</v>
      </c>
      <c r="G36" s="11" t="s">
        <v>21</v>
      </c>
      <c r="H36" s="12">
        <v>13700724877</v>
      </c>
      <c r="I36" s="19" t="str">
        <f>_xlfn.DISPIMG("ID_AE6B6319D92B4A5193CF58108EE27E8C",1)</f>
        <v>=DISPIMG("ID_AE6B6319D92B4A5193CF58108EE27E8C",1)</v>
      </c>
    </row>
    <row r="37" ht="141.75" customHeight="1" spans="2:9">
      <c r="B37" s="4">
        <v>35</v>
      </c>
      <c r="C37" s="6" t="s">
        <v>168</v>
      </c>
      <c r="D37" s="7" t="s">
        <v>169</v>
      </c>
      <c r="E37" s="4" t="s">
        <v>13</v>
      </c>
      <c r="F37" s="17" t="s">
        <v>170</v>
      </c>
      <c r="G37" s="11" t="s">
        <v>21</v>
      </c>
      <c r="H37" s="17">
        <v>13513728799</v>
      </c>
      <c r="I37" s="19" t="str">
        <f>_xlfn.DISPIMG("ID_A3311B03C59643EDAACA1A71C5A95160",1)</f>
        <v>=DISPIMG("ID_A3311B03C59643EDAACA1A71C5A95160",1)</v>
      </c>
    </row>
    <row r="38" ht="141.75" spans="2:9">
      <c r="B38" s="4">
        <v>36</v>
      </c>
      <c r="C38" s="6" t="s">
        <v>171</v>
      </c>
      <c r="D38" s="7" t="s">
        <v>172</v>
      </c>
      <c r="E38" s="4" t="s">
        <v>13</v>
      </c>
      <c r="F38" s="6" t="s">
        <v>173</v>
      </c>
      <c r="G38" s="11" t="s">
        <v>21</v>
      </c>
      <c r="H38" s="6" t="s">
        <v>174</v>
      </c>
      <c r="I38" s="19" t="str">
        <f>_xlfn.DISPIMG("ID_91DADFACB1E74BF4821D7896D2932396",1)</f>
        <v>=DISPIMG("ID_91DADFACB1E74BF4821D7896D2932396",1)</v>
      </c>
    </row>
    <row r="39" ht="141.75" spans="2:9">
      <c r="B39" s="4">
        <v>37</v>
      </c>
      <c r="C39" s="6" t="s">
        <v>175</v>
      </c>
      <c r="D39" s="7" t="s">
        <v>176</v>
      </c>
      <c r="E39" s="4" t="s">
        <v>13</v>
      </c>
      <c r="F39" s="6" t="s">
        <v>177</v>
      </c>
      <c r="G39" s="11" t="s">
        <v>21</v>
      </c>
      <c r="H39" s="6" t="s">
        <v>178</v>
      </c>
      <c r="I39" s="19" t="str">
        <f>_xlfn.DISPIMG("ID_6CF1A37348604008BC333309C0EA990B",1)</f>
        <v>=DISPIMG("ID_6CF1A37348604008BC333309C0EA990B",1)</v>
      </c>
    </row>
    <row r="40" ht="141.75" spans="2:9">
      <c r="B40" s="4">
        <v>38</v>
      </c>
      <c r="C40" s="6" t="s">
        <v>179</v>
      </c>
      <c r="D40" s="7" t="s">
        <v>180</v>
      </c>
      <c r="E40" s="4" t="s">
        <v>13</v>
      </c>
      <c r="F40" s="6" t="s">
        <v>181</v>
      </c>
      <c r="G40" s="11" t="s">
        <v>21</v>
      </c>
      <c r="H40" s="6" t="s">
        <v>182</v>
      </c>
      <c r="I40" s="19" t="str">
        <f>_xlfn.DISPIMG("ID_A8647264F6BB45D9A05B641DBA2F5308",1)</f>
        <v>=DISPIMG("ID_A8647264F6BB45D9A05B641DBA2F5308",1)</v>
      </c>
    </row>
    <row r="41" ht="141.75" customHeight="1" spans="2:9">
      <c r="B41" s="4">
        <v>39</v>
      </c>
      <c r="C41" s="6" t="s">
        <v>183</v>
      </c>
      <c r="D41" s="7" t="s">
        <v>184</v>
      </c>
      <c r="E41" s="4" t="s">
        <v>13</v>
      </c>
      <c r="F41" s="6" t="s">
        <v>185</v>
      </c>
      <c r="G41" s="11" t="s">
        <v>21</v>
      </c>
      <c r="H41" s="6" t="s">
        <v>186</v>
      </c>
      <c r="I41" s="19" t="str">
        <f>_xlfn.DISPIMG("ID_4A6527F6F5194D8CA2DE69658B531F54",1)</f>
        <v>=DISPIMG("ID_4A6527F6F5194D8CA2DE69658B531F54",1)</v>
      </c>
    </row>
    <row r="42" ht="141.75" spans="2:9">
      <c r="B42" s="4">
        <v>40</v>
      </c>
      <c r="C42" s="6" t="s">
        <v>187</v>
      </c>
      <c r="D42" s="7" t="s">
        <v>188</v>
      </c>
      <c r="E42" s="4" t="s">
        <v>13</v>
      </c>
      <c r="F42" s="6" t="s">
        <v>189</v>
      </c>
      <c r="G42" s="11" t="s">
        <v>21</v>
      </c>
      <c r="H42" s="6" t="s">
        <v>190</v>
      </c>
      <c r="I42" s="19" t="str">
        <f>_xlfn.DISPIMG("ID_B5975116FA2C47ED987130368B6F5F2C",1)</f>
        <v>=DISPIMG("ID_B5975116FA2C47ED987130368B6F5F2C",1)</v>
      </c>
    </row>
    <row r="43" ht="141.75" spans="2:9">
      <c r="B43" s="4">
        <v>41</v>
      </c>
      <c r="C43" s="6" t="s">
        <v>191</v>
      </c>
      <c r="D43" s="7" t="s">
        <v>192</v>
      </c>
      <c r="E43" s="4" t="s">
        <v>13</v>
      </c>
      <c r="F43" s="6" t="s">
        <v>193</v>
      </c>
      <c r="G43" s="11" t="s">
        <v>21</v>
      </c>
      <c r="H43" s="6" t="s">
        <v>194</v>
      </c>
      <c r="I43" s="19" t="str">
        <f>_xlfn.DISPIMG("ID_6CE294F862014CFE8F9F5485844B745A",1)</f>
        <v>=DISPIMG("ID_6CE294F862014CFE8F9F5485844B745A",1)</v>
      </c>
    </row>
    <row r="44" ht="141.75" spans="2:9">
      <c r="B44" s="4">
        <v>42</v>
      </c>
      <c r="C44" s="6" t="s">
        <v>195</v>
      </c>
      <c r="D44" s="7" t="s">
        <v>196</v>
      </c>
      <c r="E44" s="4" t="s">
        <v>13</v>
      </c>
      <c r="F44" s="6" t="s">
        <v>197</v>
      </c>
      <c r="G44" s="11" t="s">
        <v>21</v>
      </c>
      <c r="H44" s="6" t="s">
        <v>198</v>
      </c>
      <c r="I44" s="19" t="str">
        <f>_xlfn.DISPIMG("ID_B1C97A319632467AAF872B1820D87183",1)</f>
        <v>=DISPIMG("ID_B1C97A319632467AAF872B1820D87183",1)</v>
      </c>
    </row>
    <row r="45" ht="141.75" spans="2:9">
      <c r="B45" s="4">
        <v>43</v>
      </c>
      <c r="C45" s="6" t="s">
        <v>199</v>
      </c>
      <c r="D45" s="7" t="s">
        <v>200</v>
      </c>
      <c r="E45" s="4" t="s">
        <v>13</v>
      </c>
      <c r="F45" s="6" t="s">
        <v>201</v>
      </c>
      <c r="G45" s="16" t="s">
        <v>163</v>
      </c>
      <c r="H45" s="6">
        <v>15803726807</v>
      </c>
      <c r="I45" s="19" t="str">
        <f>_xlfn.DISPIMG("ID_5CEC89C135CF49738F71F08DEB9CBF03",1)</f>
        <v>=DISPIMG("ID_5CEC89C135CF49738F71F08DEB9CBF03",1)</v>
      </c>
    </row>
    <row r="46" ht="141.75" customHeight="1" spans="2:9">
      <c r="B46" s="4">
        <v>44</v>
      </c>
      <c r="C46" s="6" t="s">
        <v>202</v>
      </c>
      <c r="D46" s="7" t="s">
        <v>203</v>
      </c>
      <c r="E46" s="4" t="s">
        <v>13</v>
      </c>
      <c r="F46" s="6" t="s">
        <v>204</v>
      </c>
      <c r="G46" s="11" t="s">
        <v>21</v>
      </c>
      <c r="H46" s="6">
        <v>13598129549</v>
      </c>
      <c r="I46" s="19" t="str">
        <f>_xlfn.DISPIMG("ID_946D82FDF07B46D9A05A1E8BD3996DA1",1)</f>
        <v>=DISPIMG("ID_946D82FDF07B46D9A05A1E8BD3996DA1",1)</v>
      </c>
    </row>
    <row r="47" ht="141.75" spans="2:9">
      <c r="B47" s="4">
        <v>45</v>
      </c>
      <c r="C47" s="6" t="s">
        <v>205</v>
      </c>
      <c r="D47" s="7" t="s">
        <v>206</v>
      </c>
      <c r="E47" s="4" t="s">
        <v>13</v>
      </c>
      <c r="F47" s="6" t="s">
        <v>207</v>
      </c>
      <c r="G47" s="11" t="s">
        <v>21</v>
      </c>
      <c r="H47" s="6" t="s">
        <v>208</v>
      </c>
      <c r="I47" s="19" t="str">
        <f>_xlfn.DISPIMG("ID_07C476109804408990CFEAA45057110E",1)</f>
        <v>=DISPIMG("ID_07C476109804408990CFEAA45057110E",1)</v>
      </c>
    </row>
  </sheetData>
  <mergeCells count="1">
    <mergeCell ref="A1:I1"/>
  </mergeCells>
  <pageMargins left="0.7" right="0.7" top="0.75" bottom="0.75" header="0.3" footer="0.3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</dc:creator>
  <cp:lastModifiedBy>sugon</cp:lastModifiedBy>
  <dcterms:created xsi:type="dcterms:W3CDTF">2022-11-15T14:13:00Z</dcterms:created>
  <dcterms:modified xsi:type="dcterms:W3CDTF">2023-11-30T08:48:10Z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6ED2FA6D1D5F4BF9892D215148B9D504</vt:lpwstr>
  </property>
  <property fmtid="{D5CDD505-2E9C-101B-9397-08002B2CF9AE}" pid="3" name="KSOProductBuildVer">
    <vt:lpwstr>2052-11.8.2.12019</vt:lpwstr>
  </property>
</Properties>
</file>