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AC018535F2F64A7480E31F7944BC5757" descr="南街"/>
        <xdr:cNvPicPr/>
      </xdr:nvPicPr>
      <xdr:blipFill>
        <a:blip r:embed="rId1"/>
        <a:stretch>
          <a:fillRect/>
        </a:stretch>
      </xdr:blipFill>
      <xdr:spPr>
        <a:xfrm>
          <a:off x="0" y="0"/>
          <a:ext cx="10059035" cy="7546975"/>
        </a:xfrm>
        <a:prstGeom prst="rect">
          <a:avLst/>
        </a:prstGeom>
      </xdr:spPr>
    </xdr:pic>
  </etc:cellImage>
  <etc:cellImage>
    <xdr:pic>
      <xdr:nvPicPr>
        <xdr:cNvPr id="3" name="ID_CB525C677845458DAF13916A0ED6C84F" descr="东员工"/>
        <xdr:cNvPicPr/>
      </xdr:nvPicPr>
      <xdr:blipFill>
        <a:blip r:embed="rId2"/>
        <a:stretch>
          <a:fillRect/>
        </a:stretch>
      </xdr:blipFill>
      <xdr:spPr>
        <a:xfrm>
          <a:off x="0" y="0"/>
          <a:ext cx="10059035" cy="7546975"/>
        </a:xfrm>
        <a:prstGeom prst="rect">
          <a:avLst/>
        </a:prstGeom>
      </xdr:spPr>
    </xdr:pic>
  </etc:cellImage>
  <etc:cellImage>
    <xdr:pic>
      <xdr:nvPicPr>
        <xdr:cNvPr id="4" name="ID_79B0931389C94F8A837FADB7C6E6741B" descr="西柴"/>
        <xdr:cNvPicPr/>
      </xdr:nvPicPr>
      <xdr:blipFill>
        <a:blip r:embed="rId3"/>
        <a:stretch>
          <a:fillRect/>
        </a:stretch>
      </xdr:blipFill>
      <xdr:spPr>
        <a:xfrm>
          <a:off x="0" y="0"/>
          <a:ext cx="7543800" cy="10058400"/>
        </a:xfrm>
        <a:prstGeom prst="rect">
          <a:avLst/>
        </a:prstGeom>
      </xdr:spPr>
    </xdr:pic>
  </etc:cellImage>
  <etc:cellImage>
    <xdr:pic>
      <xdr:nvPicPr>
        <xdr:cNvPr id="6" name="ID_02B6CDF8C51B47CEBCE7DDA8DA775825" descr="西报德"/>
        <xdr:cNvPicPr/>
      </xdr:nvPicPr>
      <xdr:blipFill>
        <a:blip r:embed="rId4"/>
        <a:stretch>
          <a:fillRect/>
        </a:stretch>
      </xdr:blipFill>
      <xdr:spPr>
        <a:xfrm>
          <a:off x="0" y="0"/>
          <a:ext cx="7546975" cy="10059035"/>
        </a:xfrm>
        <a:prstGeom prst="rect">
          <a:avLst/>
        </a:prstGeom>
      </xdr:spPr>
    </xdr:pic>
  </etc:cellImage>
  <etc:cellImage>
    <xdr:pic>
      <xdr:nvPicPr>
        <xdr:cNvPr id="5" name="ID_4D58E7B6D02946EBAE4B8E82E91912B9" descr="后白"/>
        <xdr:cNvPicPr/>
      </xdr:nvPicPr>
      <xdr:blipFill>
        <a:blip r:embed="rId5"/>
        <a:stretch>
          <a:fillRect/>
        </a:stretch>
      </xdr:blipFill>
      <xdr:spPr>
        <a:xfrm>
          <a:off x="0" y="0"/>
          <a:ext cx="7620000" cy="4295775"/>
        </a:xfrm>
        <a:prstGeom prst="rect">
          <a:avLst/>
        </a:prstGeom>
      </xdr:spPr>
    </xdr:pic>
  </etc:cellImage>
  <etc:cellImage>
    <xdr:pic>
      <xdr:nvPicPr>
        <xdr:cNvPr id="8" name="ID_19048625883A4C91910A6099D95DC272" descr="13faf30e9a646fbb971186ff10fab9c"/>
        <xdr:cNvPicPr/>
      </xdr:nvPicPr>
      <xdr:blipFill>
        <a:blip r:embed="rId6"/>
        <a:stretch>
          <a:fillRect/>
        </a:stretch>
      </xdr:blipFill>
      <xdr:spPr>
        <a:xfrm>
          <a:off x="0" y="0"/>
          <a:ext cx="10059035" cy="7546975"/>
        </a:xfrm>
        <a:prstGeom prst="rect">
          <a:avLst/>
        </a:prstGeom>
      </xdr:spPr>
    </xdr:pic>
  </etc:cellImage>
  <etc:cellImage>
    <xdr:pic>
      <xdr:nvPicPr>
        <xdr:cNvPr id="9" name="ID_29805F5976054897A747693B59463FE6" descr="中东"/>
        <xdr:cNvPicPr/>
      </xdr:nvPicPr>
      <xdr:blipFill>
        <a:blip r:embed="rId7"/>
        <a:stretch>
          <a:fillRect/>
        </a:stretch>
      </xdr:blipFill>
      <xdr:spPr>
        <a:xfrm>
          <a:off x="0" y="0"/>
          <a:ext cx="9705975" cy="10058400"/>
        </a:xfrm>
        <a:prstGeom prst="rect">
          <a:avLst/>
        </a:prstGeom>
      </xdr:spPr>
    </xdr:pic>
  </etc:cellImage>
  <etc:cellImage>
    <xdr:pic>
      <xdr:nvPicPr>
        <xdr:cNvPr id="10" name="ID_E469FE75E02C4C898356FF069DE5FC52" descr="东街"/>
        <xdr:cNvPicPr/>
      </xdr:nvPicPr>
      <xdr:blipFill>
        <a:blip r:embed="rId8"/>
        <a:stretch>
          <a:fillRect/>
        </a:stretch>
      </xdr:blipFill>
      <xdr:spPr>
        <a:xfrm>
          <a:off x="0" y="0"/>
          <a:ext cx="10059035" cy="7546975"/>
        </a:xfrm>
        <a:prstGeom prst="rect">
          <a:avLst/>
        </a:prstGeom>
      </xdr:spPr>
    </xdr:pic>
  </etc:cellImage>
  <etc:cellImage>
    <xdr:pic>
      <xdr:nvPicPr>
        <xdr:cNvPr id="11" name="ID_64048AB5AE3441C1943A5C8023B9B633" descr="四高"/>
        <xdr:cNvPicPr/>
      </xdr:nvPicPr>
      <xdr:blipFill>
        <a:blip r:embed="rId9"/>
        <a:stretch>
          <a:fillRect/>
        </a:stretch>
      </xdr:blipFill>
      <xdr:spPr>
        <a:xfrm>
          <a:off x="0" y="0"/>
          <a:ext cx="7546975" cy="10059035"/>
        </a:xfrm>
        <a:prstGeom prst="rect">
          <a:avLst/>
        </a:prstGeom>
      </xdr:spPr>
    </xdr:pic>
  </etc:cellImage>
  <etc:cellImage>
    <xdr:pic>
      <xdr:nvPicPr>
        <xdr:cNvPr id="12" name="ID_1F8B1CF91E194A1F93F2BA91CDB59490" descr="西瓦"/>
        <xdr:cNvPicPr/>
      </xdr:nvPicPr>
      <xdr:blipFill>
        <a:blip r:embed="rId10"/>
        <a:stretch>
          <a:fillRect/>
        </a:stretch>
      </xdr:blipFill>
      <xdr:spPr>
        <a:xfrm>
          <a:off x="0" y="0"/>
          <a:ext cx="10059035" cy="7546975"/>
        </a:xfrm>
        <a:prstGeom prst="rect">
          <a:avLst/>
        </a:prstGeom>
      </xdr:spPr>
    </xdr:pic>
  </etc:cellImage>
  <etc:cellImage>
    <xdr:pic>
      <xdr:nvPicPr>
        <xdr:cNvPr id="13" name="ID_E6CBB9BAFD384858BD9B346D0C387254" descr="南羊"/>
        <xdr:cNvPicPr/>
      </xdr:nvPicPr>
      <xdr:blipFill>
        <a:blip r:embed="rId11"/>
        <a:stretch>
          <a:fillRect/>
        </a:stretch>
      </xdr:blipFill>
      <xdr:spPr>
        <a:xfrm>
          <a:off x="0" y="0"/>
          <a:ext cx="10059035" cy="7546975"/>
        </a:xfrm>
        <a:prstGeom prst="rect">
          <a:avLst/>
        </a:prstGeom>
      </xdr:spPr>
    </xdr:pic>
  </etc:cellImage>
  <etc:cellImage>
    <xdr:pic>
      <xdr:nvPicPr>
        <xdr:cNvPr id="14" name="ID_68AC209D36D74D0D88661B4FA71D4FE9" descr="晋小屯"/>
        <xdr:cNvPicPr/>
      </xdr:nvPicPr>
      <xdr:blipFill>
        <a:blip r:embed="rId12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7" name="ID_84FF2F5992B142D99AC1914BC9DC0842" descr="杨贾村"/>
        <xdr:cNvPicPr/>
      </xdr:nvPicPr>
      <xdr:blipFill>
        <a:blip r:embed="rId13"/>
        <a:stretch>
          <a:fillRect/>
        </a:stretch>
      </xdr:blipFill>
      <xdr:spPr>
        <a:xfrm>
          <a:off x="0" y="0"/>
          <a:ext cx="7546975" cy="10059035"/>
        </a:xfrm>
        <a:prstGeom prst="rect">
          <a:avLst/>
        </a:prstGeom>
      </xdr:spPr>
    </xdr:pic>
  </etc:cellImage>
  <etc:cellImage>
    <xdr:pic>
      <xdr:nvPicPr>
        <xdr:cNvPr id="15" name="ID_7AA740E4751D4987B0A08AA503FB19B9" descr="东邵科"/>
        <xdr:cNvPicPr/>
      </xdr:nvPicPr>
      <xdr:blipFill>
        <a:blip r:embed="rId14"/>
        <a:stretch>
          <a:fillRect/>
        </a:stretch>
      </xdr:blipFill>
      <xdr:spPr>
        <a:xfrm>
          <a:off x="0" y="0"/>
          <a:ext cx="10059035" cy="5657850"/>
        </a:xfrm>
        <a:prstGeom prst="rect">
          <a:avLst/>
        </a:prstGeom>
      </xdr:spPr>
    </xdr:pic>
  </etc:cellImage>
  <etc:cellImage>
    <xdr:pic>
      <xdr:nvPicPr>
        <xdr:cNvPr id="16" name="ID_FF62DBD871EF4778AD1A27804B861F6D" descr="西王"/>
        <xdr:cNvPicPr/>
      </xdr:nvPicPr>
      <xdr:blipFill>
        <a:blip r:embed="rId15"/>
        <a:stretch>
          <a:fillRect/>
        </a:stretch>
      </xdr:blipFill>
      <xdr:spPr>
        <a:xfrm>
          <a:off x="0" y="0"/>
          <a:ext cx="5661025" cy="10058400"/>
        </a:xfrm>
        <a:prstGeom prst="rect">
          <a:avLst/>
        </a:prstGeom>
      </xdr:spPr>
    </xdr:pic>
  </etc:cellImage>
  <etc:cellImage>
    <xdr:pic>
      <xdr:nvPicPr>
        <xdr:cNvPr id="17" name="ID_A6E1AC6676EF493298F7746E3DBE7D90" descr="北辛安"/>
        <xdr:cNvPicPr/>
      </xdr:nvPicPr>
      <xdr:blipFill>
        <a:blip r:embed="rId16"/>
        <a:stretch>
          <a:fillRect/>
        </a:stretch>
      </xdr:blipFill>
      <xdr:spPr>
        <a:xfrm>
          <a:off x="0" y="0"/>
          <a:ext cx="10059035" cy="7546975"/>
        </a:xfrm>
        <a:prstGeom prst="rect">
          <a:avLst/>
        </a:prstGeom>
      </xdr:spPr>
    </xdr:pic>
  </etc:cellImage>
  <etc:cellImage>
    <xdr:pic>
      <xdr:nvPicPr>
        <xdr:cNvPr id="18" name="ID_281590D6699140E497D81458E9542CB0" descr="大寒"/>
        <xdr:cNvPicPr/>
      </xdr:nvPicPr>
      <xdr:blipFill>
        <a:blip r:embed="rId17"/>
        <a:stretch>
          <a:fillRect/>
        </a:stretch>
      </xdr:blipFill>
      <xdr:spPr>
        <a:xfrm>
          <a:off x="0" y="0"/>
          <a:ext cx="7546975" cy="10059035"/>
        </a:xfrm>
        <a:prstGeom prst="rect">
          <a:avLst/>
        </a:prstGeom>
      </xdr:spPr>
    </xdr:pic>
  </etc:cellImage>
  <etc:cellImage>
    <xdr:pic>
      <xdr:nvPicPr>
        <xdr:cNvPr id="19" name="ID_28D18368755E4419BF436184E4106BB3" descr="邢牛"/>
        <xdr:cNvPicPr/>
      </xdr:nvPicPr>
      <xdr:blipFill>
        <a:blip r:embed="rId18"/>
        <a:stretch>
          <a:fillRect/>
        </a:stretch>
      </xdr:blipFill>
      <xdr:spPr>
        <a:xfrm>
          <a:off x="0" y="0"/>
          <a:ext cx="5657850" cy="10058400"/>
        </a:xfrm>
        <a:prstGeom prst="rect">
          <a:avLst/>
        </a:prstGeom>
      </xdr:spPr>
    </xdr:pic>
  </etc:cellImage>
  <etc:cellImage>
    <xdr:pic>
      <xdr:nvPicPr>
        <xdr:cNvPr id="20" name="ID_B06AA37C75BF4CC7876D235DCD2D1C2F" descr="东北务"/>
        <xdr:cNvPicPr/>
      </xdr:nvPicPr>
      <xdr:blipFill>
        <a:blip r:embed="rId19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21" name="ID_C6C6A0833C194FE48448DEC0288CFDBD" descr="北务"/>
        <xdr:cNvPicPr/>
      </xdr:nvPicPr>
      <xdr:blipFill>
        <a:blip r:embed="rId20"/>
        <a:stretch>
          <a:fillRect/>
        </a:stretch>
      </xdr:blipFill>
      <xdr:spPr>
        <a:xfrm>
          <a:off x="0" y="0"/>
          <a:ext cx="4286250" cy="7620000"/>
        </a:xfrm>
        <a:prstGeom prst="rect">
          <a:avLst/>
        </a:prstGeom>
      </xdr:spPr>
    </xdr:pic>
  </etc:cellImage>
  <etc:cellImage>
    <xdr:pic>
      <xdr:nvPicPr>
        <xdr:cNvPr id="22" name="ID_936FF2ABB245491B8957DA20EE76A04F" descr="前街"/>
        <xdr:cNvPicPr/>
      </xdr:nvPicPr>
      <xdr:blipFill>
        <a:blip r:embed="rId21"/>
        <a:stretch>
          <a:fillRect/>
        </a:stretch>
      </xdr:blipFill>
      <xdr:spPr>
        <a:xfrm>
          <a:off x="0" y="0"/>
          <a:ext cx="10059035" cy="7546975"/>
        </a:xfrm>
        <a:prstGeom prst="rect">
          <a:avLst/>
        </a:prstGeom>
      </xdr:spPr>
    </xdr:pic>
  </etc:cellImage>
  <etc:cellImage>
    <xdr:pic>
      <xdr:nvPicPr>
        <xdr:cNvPr id="23" name="ID_683BDE757619481AB33EE9849DB5F64F" descr="西街"/>
        <xdr:cNvPicPr/>
      </xdr:nvPicPr>
      <xdr:blipFill>
        <a:blip r:embed="rId22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24" name="ID_0E3BFD65E88444D788A5DE528CAAFE29" descr="南辛安"/>
        <xdr:cNvPicPr/>
      </xdr:nvPicPr>
      <xdr:blipFill>
        <a:blip r:embed="rId23"/>
        <a:stretch>
          <a:fillRect/>
        </a:stretch>
      </xdr:blipFill>
      <xdr:spPr>
        <a:xfrm>
          <a:off x="0" y="0"/>
          <a:ext cx="3476625" cy="7620000"/>
        </a:xfrm>
        <a:prstGeom prst="rect">
          <a:avLst/>
        </a:prstGeom>
      </xdr:spPr>
    </xdr:pic>
  </etc:cellImage>
  <etc:cellImage>
    <xdr:pic>
      <xdr:nvPicPr>
        <xdr:cNvPr id="25" name="ID_5EEAA15E0EBA4BE495186100CCF9B903" descr="袁小屯"/>
        <xdr:cNvPicPr/>
      </xdr:nvPicPr>
      <xdr:blipFill>
        <a:blip r:embed="rId24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26" name="ID_4A2E7E78624D48ADB21FC618815E85D5" descr="东瓦亭"/>
        <xdr:cNvPicPr/>
      </xdr:nvPicPr>
      <xdr:blipFill>
        <a:blip r:embed="rId25"/>
        <a:stretch>
          <a:fillRect/>
        </a:stretch>
      </xdr:blipFill>
      <xdr:spPr>
        <a:xfrm>
          <a:off x="0" y="0"/>
          <a:ext cx="10059035" cy="7546975"/>
        </a:xfrm>
        <a:prstGeom prst="rect">
          <a:avLst/>
        </a:prstGeom>
      </xdr:spPr>
    </xdr:pic>
  </etc:cellImage>
  <etc:cellImage>
    <xdr:pic>
      <xdr:nvPicPr>
        <xdr:cNvPr id="27" name="ID_A658267129514A2F8CCB7B04BB02F392" descr="西羊店"/>
        <xdr:cNvPicPr/>
      </xdr:nvPicPr>
      <xdr:blipFill>
        <a:blip r:embed="rId26"/>
        <a:stretch>
          <a:fillRect/>
        </a:stretch>
      </xdr:blipFill>
      <xdr:spPr>
        <a:xfrm>
          <a:off x="0" y="0"/>
          <a:ext cx="10059035" cy="5657850"/>
        </a:xfrm>
        <a:prstGeom prst="rect">
          <a:avLst/>
        </a:prstGeom>
      </xdr:spPr>
    </xdr:pic>
  </etc:cellImage>
  <etc:cellImage>
    <xdr:pic>
      <xdr:nvPicPr>
        <xdr:cNvPr id="28" name="ID_C15BC8CA83174600A66FEB2E68DC83F7" descr="西裴"/>
        <xdr:cNvPicPr/>
      </xdr:nvPicPr>
      <xdr:blipFill>
        <a:blip r:embed="rId27"/>
        <a:stretch>
          <a:fillRect/>
        </a:stretch>
      </xdr:blipFill>
      <xdr:spPr>
        <a:xfrm>
          <a:off x="0" y="0"/>
          <a:ext cx="10059035" cy="7546975"/>
        </a:xfrm>
        <a:prstGeom prst="rect">
          <a:avLst/>
        </a:prstGeom>
      </xdr:spPr>
    </xdr:pic>
  </etc:cellImage>
  <etc:cellImage>
    <xdr:pic>
      <xdr:nvPicPr>
        <xdr:cNvPr id="29" name="ID_0589C8948B764927A8A74C5A57CB660B" descr="常王"/>
        <xdr:cNvPicPr/>
      </xdr:nvPicPr>
      <xdr:blipFill>
        <a:blip r:embed="rId28"/>
        <a:stretch>
          <a:fillRect/>
        </a:stretch>
      </xdr:blipFill>
      <xdr:spPr>
        <a:xfrm>
          <a:off x="0" y="0"/>
          <a:ext cx="10058400" cy="7541260"/>
        </a:xfrm>
        <a:prstGeom prst="rect">
          <a:avLst/>
        </a:prstGeom>
      </xdr:spPr>
    </xdr:pic>
  </etc:cellImage>
  <etc:cellImage>
    <xdr:pic>
      <xdr:nvPicPr>
        <xdr:cNvPr id="30" name="ID_27073C7259E742CD97CA5BD18ECD8520" descr="东报德"/>
        <xdr:cNvPicPr/>
      </xdr:nvPicPr>
      <xdr:blipFill>
        <a:blip r:embed="rId29"/>
        <a:stretch>
          <a:fillRect/>
        </a:stretch>
      </xdr:blipFill>
      <xdr:spPr>
        <a:xfrm>
          <a:off x="0" y="0"/>
          <a:ext cx="10059035" cy="7546975"/>
        </a:xfrm>
        <a:prstGeom prst="rect">
          <a:avLst/>
        </a:prstGeom>
      </xdr:spPr>
    </xdr:pic>
  </etc:cellImage>
  <etc:cellImage>
    <xdr:pic>
      <xdr:nvPicPr>
        <xdr:cNvPr id="31" name="ID_7F27F824301142E4BC7C41E7CF8A3152" descr="岗上村"/>
        <xdr:cNvPicPr/>
      </xdr:nvPicPr>
      <xdr:blipFill>
        <a:blip r:embed="rId30"/>
        <a:stretch>
          <a:fillRect/>
        </a:stretch>
      </xdr:blipFill>
      <xdr:spPr>
        <a:xfrm>
          <a:off x="0" y="0"/>
          <a:ext cx="10059035" cy="7546975"/>
        </a:xfrm>
        <a:prstGeom prst="rect">
          <a:avLst/>
        </a:prstGeom>
      </xdr:spPr>
    </xdr:pic>
  </etc:cellImage>
  <etc:cellImage>
    <xdr:pic>
      <xdr:nvPicPr>
        <xdr:cNvPr id="32" name="ID_2BAA0F0640294EE2A2506A6A7B77C706" descr="梁固"/>
        <xdr:cNvPicPr/>
      </xdr:nvPicPr>
      <xdr:blipFill>
        <a:blip r:embed="rId31"/>
        <a:stretch>
          <a:fillRect/>
        </a:stretch>
      </xdr:blipFill>
      <xdr:spPr>
        <a:xfrm>
          <a:off x="0" y="0"/>
          <a:ext cx="5657850" cy="10059035"/>
        </a:xfrm>
        <a:prstGeom prst="rect">
          <a:avLst/>
        </a:prstGeom>
      </xdr:spPr>
    </xdr:pic>
  </etc:cellImage>
  <etc:cellImage>
    <xdr:pic>
      <xdr:nvPicPr>
        <xdr:cNvPr id="35" name="ID_4F1096A595F047A2A0310472AE04F713" descr="郭盆"/>
        <xdr:cNvPicPr/>
      </xdr:nvPicPr>
      <xdr:blipFill>
        <a:blip r:embed="rId32"/>
        <a:stretch>
          <a:fillRect/>
        </a:stretch>
      </xdr:blipFill>
      <xdr:spPr>
        <a:xfrm>
          <a:off x="0" y="0"/>
          <a:ext cx="10059035" cy="5657850"/>
        </a:xfrm>
        <a:prstGeom prst="rect">
          <a:avLst/>
        </a:prstGeom>
      </xdr:spPr>
    </xdr:pic>
  </etc:cellImage>
  <etc:cellImage>
    <xdr:pic>
      <xdr:nvPicPr>
        <xdr:cNvPr id="36" name="ID_0037F85E37414FBD96465075DF5910F2" descr="杜固"/>
        <xdr:cNvPicPr/>
      </xdr:nvPicPr>
      <xdr:blipFill>
        <a:blip r:embed="rId33"/>
        <a:stretch>
          <a:fillRect/>
        </a:stretch>
      </xdr:blipFill>
      <xdr:spPr>
        <a:xfrm>
          <a:off x="0" y="0"/>
          <a:ext cx="10059035" cy="4338320"/>
        </a:xfrm>
        <a:prstGeom prst="rect">
          <a:avLst/>
        </a:prstGeom>
      </xdr:spPr>
    </xdr:pic>
  </etc:cellImage>
  <etc:cellImage>
    <xdr:pic>
      <xdr:nvPicPr>
        <xdr:cNvPr id="37" name="ID_83B2362F679545A2A42A3CCD10F48B60" descr="东柴"/>
        <xdr:cNvPicPr/>
      </xdr:nvPicPr>
      <xdr:blipFill>
        <a:blip r:embed="rId34"/>
        <a:stretch>
          <a:fillRect/>
        </a:stretch>
      </xdr:blipFill>
      <xdr:spPr>
        <a:xfrm>
          <a:off x="0" y="0"/>
          <a:ext cx="10059035" cy="5657850"/>
        </a:xfrm>
        <a:prstGeom prst="rect">
          <a:avLst/>
        </a:prstGeom>
      </xdr:spPr>
    </xdr:pic>
  </etc:cellImage>
  <etc:cellImage>
    <xdr:pic>
      <xdr:nvPicPr>
        <xdr:cNvPr id="39" name="ID_02F30C1E588E47F69E6C2D16D9E7F44A" descr="北白璧"/>
        <xdr:cNvPicPr/>
      </xdr:nvPicPr>
      <xdr:blipFill>
        <a:blip r:embed="rId35"/>
        <a:stretch>
          <a:fillRect/>
        </a:stretch>
      </xdr:blipFill>
      <xdr:spPr>
        <a:xfrm>
          <a:off x="0" y="0"/>
          <a:ext cx="10059035" cy="5657850"/>
        </a:xfrm>
        <a:prstGeom prst="rect">
          <a:avLst/>
        </a:prstGeom>
      </xdr:spPr>
    </xdr:pic>
  </etc:cellImage>
  <etc:cellImage>
    <xdr:pic>
      <xdr:nvPicPr>
        <xdr:cNvPr id="40" name="ID_D702642AF73E4F1883AD558758EEFD55" descr="西邵"/>
        <xdr:cNvPicPr/>
      </xdr:nvPicPr>
      <xdr:blipFill>
        <a:blip r:embed="rId36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33" name="ID_C926493720AF41A9BDCDD100930F21D3" descr="南务"/>
        <xdr:cNvPicPr/>
      </xdr:nvPicPr>
      <xdr:blipFill>
        <a:blip r:embed="rId37"/>
        <a:stretch>
          <a:fillRect/>
        </a:stretch>
      </xdr:blipFill>
      <xdr:spPr>
        <a:xfrm>
          <a:off x="0" y="0"/>
          <a:ext cx="7546975" cy="10059035"/>
        </a:xfrm>
        <a:prstGeom prst="rect">
          <a:avLst/>
        </a:prstGeom>
      </xdr:spPr>
    </xdr:pic>
  </etc:cellImage>
  <etc:cellImage>
    <xdr:pic>
      <xdr:nvPicPr>
        <xdr:cNvPr id="41" name="ID_B75A328457394A279D3A5BAA73F4AFCA" descr="西辛安"/>
        <xdr:cNvPicPr/>
      </xdr:nvPicPr>
      <xdr:blipFill>
        <a:blip r:embed="rId38"/>
        <a:stretch>
          <a:fillRect/>
        </a:stretch>
      </xdr:blipFill>
      <xdr:spPr>
        <a:xfrm>
          <a:off x="0" y="0"/>
          <a:ext cx="10059035" cy="5657850"/>
        </a:xfrm>
        <a:prstGeom prst="rect">
          <a:avLst/>
        </a:prstGeom>
      </xdr:spPr>
    </xdr:pic>
  </etc:cellImage>
  <etc:cellImage>
    <xdr:pic>
      <xdr:nvPicPr>
        <xdr:cNvPr id="42" name="ID_9A44252434E5468C8F87D2779668122D" descr="郭路村新"/>
        <xdr:cNvPicPr/>
      </xdr:nvPicPr>
      <xdr:blipFill>
        <a:blip r:embed="rId39"/>
        <a:stretch>
          <a:fillRect/>
        </a:stretch>
      </xdr:blipFill>
      <xdr:spPr>
        <a:xfrm>
          <a:off x="0" y="0"/>
          <a:ext cx="5661025" cy="100584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<sst xmlns="http://schemas.openxmlformats.org/spreadsheetml/2006/main" count="268" uniqueCount="193">
  <si>
    <t>白璧镇政务公开专区建设统计表</t>
  </si>
  <si>
    <t>单位</t>
  </si>
  <si>
    <t>政务公开专区所在地址</t>
  </si>
  <si>
    <t>简介</t>
  </si>
  <si>
    <t>工作时间</t>
  </si>
  <si>
    <t>负责人姓名</t>
  </si>
  <si>
    <t>职务</t>
  </si>
  <si>
    <t>联系方式</t>
  </si>
  <si>
    <t>政务公开专区照片</t>
  </si>
  <si>
    <t>白璧镇</t>
  </si>
  <si>
    <t>白璧镇党政办公室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</si>
  <si>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东街村设立政务公开专区，专区设政务信息查询、信息公示、阅读服务区、公开申请区，配备电脑、打印机等，方便办事群众了解更多政策信息。</t>
  </si>
  <si>
    <r>
      <rPr>
        <sz val="12"/>
        <color theme="1"/>
        <rFont val="Times New Roman"/>
        <charset val="134"/>
      </rPr>
      <t>9</t>
    </r>
    <r>
      <rPr>
        <sz val="12"/>
        <color theme="1"/>
        <rFont val="宋体"/>
        <charset val="134"/>
      </rPr>
      <t>：</t>
    </r>
    <r>
      <rPr>
        <sz val="12"/>
        <color theme="1"/>
        <rFont val="Times New Roman"/>
        <charset val="134"/>
      </rPr>
      <t>00-17</t>
    </r>
    <r>
      <rPr>
        <sz val="12"/>
        <color theme="1"/>
        <rFont val="宋体"/>
        <charset val="134"/>
      </rPr>
      <t>：</t>
    </r>
    <r>
      <rPr>
        <sz val="12"/>
        <color theme="1"/>
        <rFont val="Times New Roman"/>
        <charset val="134"/>
      </rPr>
      <t>00</t>
    </r>
  </si>
  <si>
    <t>秦吉安</t>
  </si>
  <si>
    <t>副主任</t>
  </si>
  <si>
    <t>0372-2628532</t>
  </si>
  <si>
    <t>东街村</t>
  </si>
  <si>
    <r>
      <rPr>
        <sz val="12"/>
        <color rgb="FF333333"/>
        <rFont val="微软雅黑"/>
        <charset val="134"/>
      </rPr>
      <t>东街村党群服务中心</t>
    </r>
  </si>
  <si>
    <r>
      <rPr>
        <sz val="12"/>
        <color rgb="FF333333"/>
        <rFont val="微软雅黑"/>
        <charset val="134"/>
      </rPr>
      <t>高志永</t>
    </r>
  </si>
  <si>
    <t>村支部书记、主任</t>
  </si>
  <si>
    <t>西街村</t>
  </si>
  <si>
    <r>
      <rPr>
        <sz val="12"/>
        <color rgb="FF333333"/>
        <rFont val="微软雅黑"/>
        <charset val="134"/>
      </rPr>
      <t>西街村党群服务中心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</si>
  <si>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西街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</si>
  <si>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魏志强</t>
    </r>
  </si>
  <si>
    <t>主持工作</t>
  </si>
  <si>
    <r>
      <rPr>
        <sz val="12"/>
        <color theme="1"/>
        <rFont val="Times New Roman"/>
        <charset val="134"/>
      </rPr>
      <t>0372</t>
    </r>
    <r>
      <rPr>
        <sz val="12"/>
        <color theme="1"/>
        <rFont val="宋体"/>
        <charset val="134"/>
      </rPr>
      <t>－</t>
    </r>
    <r>
      <rPr>
        <sz val="12"/>
        <color theme="1"/>
        <rFont val="Times New Roman"/>
        <charset val="134"/>
      </rPr>
      <t>2628907</t>
    </r>
  </si>
  <si>
    <t>前街村</t>
  </si>
  <si>
    <r>
      <rPr>
        <sz val="12"/>
        <color rgb="FF333333"/>
        <rFont val="微软雅黑"/>
        <charset val="134"/>
      </rPr>
      <t>前街村党群服务中心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</si>
  <si>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前街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</si>
  <si>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贾民希</t>
    </r>
  </si>
  <si>
    <t>03722628003</t>
  </si>
  <si>
    <t>南街村</t>
  </si>
  <si>
    <r>
      <rPr>
        <sz val="12"/>
        <color rgb="FF333333"/>
        <rFont val="微软雅黑"/>
        <charset val="134"/>
      </rPr>
      <t>南街村党群服务中心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</si>
  <si>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南街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</si>
  <si>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吕思义</t>
    </r>
  </si>
  <si>
    <r>
      <rPr>
        <sz val="12"/>
        <color theme="1"/>
        <rFont val="Times New Roman"/>
        <charset val="134"/>
      </rPr>
      <t>0372</t>
    </r>
    <r>
      <rPr>
        <sz val="12"/>
        <color theme="1"/>
        <rFont val="宋体"/>
        <charset val="134"/>
      </rPr>
      <t>－</t>
    </r>
    <r>
      <rPr>
        <sz val="12"/>
        <color theme="1"/>
        <rFont val="Times New Roman"/>
        <charset val="134"/>
      </rPr>
      <t>5535188</t>
    </r>
  </si>
  <si>
    <t>后白璧村</t>
  </si>
  <si>
    <r>
      <rPr>
        <sz val="12"/>
        <color rgb="FF333333"/>
        <rFont val="微软雅黑"/>
        <charset val="134"/>
      </rPr>
      <t>后白璧村党群服务中心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</si>
  <si>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后白璧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</si>
  <si>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张艳军</t>
    </r>
  </si>
  <si>
    <t>北白璧村</t>
  </si>
  <si>
    <r>
      <rPr>
        <sz val="12"/>
        <color rgb="FF333333"/>
        <rFont val="微软雅黑"/>
        <charset val="134"/>
      </rPr>
      <t>北白璧村党群服务中心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</si>
  <si>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北白璧镇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</si>
  <si>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和河章</t>
    </r>
  </si>
  <si>
    <t>郭盆村</t>
  </si>
  <si>
    <r>
      <rPr>
        <sz val="12"/>
        <color rgb="FF333333"/>
        <rFont val="微软雅黑"/>
        <charset val="134"/>
      </rPr>
      <t>郭盆村党群服务中心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</si>
  <si>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郭盆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</si>
  <si>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文生堂</t>
    </r>
  </si>
  <si>
    <t>0372-2628927</t>
  </si>
  <si>
    <t>北务村</t>
  </si>
  <si>
    <r>
      <rPr>
        <sz val="12"/>
        <color rgb="FF333333"/>
        <rFont val="微软雅黑"/>
        <charset val="134"/>
      </rPr>
      <t>北务村党群服务中心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</si>
  <si>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北务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</si>
  <si>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王文海</t>
    </r>
  </si>
  <si>
    <t>东北务村</t>
  </si>
  <si>
    <r>
      <rPr>
        <sz val="12"/>
        <color rgb="FF333333"/>
        <rFont val="微软雅黑"/>
        <charset val="134"/>
      </rPr>
      <t>东北务村党群服务中心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</si>
  <si>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东北务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</si>
  <si>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赵玉生</t>
    </r>
  </si>
  <si>
    <t>0372-2629868</t>
  </si>
  <si>
    <t>南辛安村</t>
  </si>
  <si>
    <r>
      <rPr>
        <sz val="12"/>
        <color rgb="FF333333"/>
        <rFont val="微软雅黑"/>
        <charset val="134"/>
      </rPr>
      <t>南辛安村党群服务中心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</si>
  <si>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南辛安村设立政务公开专区，专区设政务信息查询、信息公示、阅读服务区、公开申请区，配备电脑、打印机等，方便办事群众了解更多政策信息。</t>
  </si>
  <si>
    <t>高守禄</t>
  </si>
  <si>
    <t>西辛安村</t>
  </si>
  <si>
    <r>
      <rPr>
        <sz val="12"/>
        <color rgb="FF333333"/>
        <rFont val="微软雅黑"/>
        <charset val="134"/>
      </rPr>
      <t>西辛安村党群服务中心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</si>
  <si>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西辛安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</si>
  <si>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李军只</t>
    </r>
  </si>
  <si>
    <t>袁小屯村</t>
  </si>
  <si>
    <r>
      <rPr>
        <sz val="12"/>
        <color rgb="FF333333"/>
        <rFont val="微软雅黑"/>
        <charset val="134"/>
      </rPr>
      <t>袁小屯村党群服务中心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</si>
  <si>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袁小屯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</si>
  <si>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王理明</t>
    </r>
  </si>
  <si>
    <t>0372-2620786</t>
  </si>
  <si>
    <t>南务社区</t>
  </si>
  <si>
    <r>
      <rPr>
        <sz val="12"/>
        <color rgb="FF333333"/>
        <rFont val="微软雅黑"/>
        <charset val="134"/>
      </rPr>
      <t>南务社区党群服务中心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</si>
  <si>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南务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</si>
  <si>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秦三文</t>
    </r>
  </si>
  <si>
    <t>村主任</t>
  </si>
  <si>
    <t>张家庄村</t>
  </si>
  <si>
    <r>
      <rPr>
        <sz val="12"/>
        <color rgb="FF333333"/>
        <rFont val="微软雅黑"/>
        <charset val="134"/>
      </rPr>
      <t>张家庄党群服务中心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</si>
  <si>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张家庄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</si>
  <si>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张士东</t>
    </r>
  </si>
  <si>
    <t>0372-2636602</t>
  </si>
  <si>
    <t>东瓦亭村</t>
  </si>
  <si>
    <r>
      <rPr>
        <sz val="12"/>
        <color rgb="FF333333"/>
        <rFont val="微软雅黑"/>
        <charset val="134"/>
      </rPr>
      <t>东瓦亭村党群服务中心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</si>
  <si>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东瓦亭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</si>
  <si>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许树林</t>
    </r>
  </si>
  <si>
    <t>0372-2628063</t>
  </si>
  <si>
    <t>西瓦亭村</t>
  </si>
  <si>
    <r>
      <rPr>
        <sz val="12"/>
        <color rgb="FF333333"/>
        <rFont val="微软雅黑"/>
        <charset val="134"/>
      </rPr>
      <t>西瓦亭村党群服务中心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</si>
  <si>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西瓦亭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</si>
  <si>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张钢只</t>
    </r>
  </si>
  <si>
    <t>0372-2638808</t>
  </si>
  <si>
    <t>西羊店村</t>
  </si>
  <si>
    <r>
      <rPr>
        <sz val="12"/>
        <color rgb="FF333333"/>
        <rFont val="微软雅黑"/>
        <charset val="134"/>
      </rPr>
      <t>西羊店村党群服务中心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</si>
  <si>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西羊店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</si>
  <si>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马小方</t>
    </r>
  </si>
  <si>
    <t>南羊店村</t>
  </si>
  <si>
    <r>
      <rPr>
        <sz val="12"/>
        <color rgb="FF333333"/>
        <rFont val="微软雅黑"/>
        <charset val="134"/>
      </rPr>
      <t>南羊店村党群服务中心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</si>
  <si>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南羊店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</si>
  <si>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闫玉同</t>
    </r>
  </si>
  <si>
    <t>东羊店村</t>
  </si>
  <si>
    <r>
      <rPr>
        <sz val="12"/>
        <color rgb="FF333333"/>
        <rFont val="微软雅黑"/>
        <charset val="134"/>
      </rPr>
      <t>东羊店村党群服务中心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</si>
  <si>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东羊店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</si>
  <si>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贾明臣</t>
    </r>
  </si>
  <si>
    <t>郭路村</t>
  </si>
  <si>
    <r>
      <rPr>
        <sz val="12"/>
        <color rgb="FF333333"/>
        <rFont val="微软雅黑"/>
        <charset val="134"/>
      </rPr>
      <t>郭路村党群服务中心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</si>
  <si>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郭路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</si>
  <si>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苏金合</t>
    </r>
  </si>
  <si>
    <r>
      <rPr>
        <sz val="12"/>
        <color theme="1"/>
        <rFont val="Times New Roman"/>
        <charset val="134"/>
      </rPr>
      <t>0372</t>
    </r>
    <r>
      <rPr>
        <sz val="12"/>
        <color theme="1"/>
        <rFont val="宋体"/>
        <charset val="134"/>
      </rPr>
      <t>－</t>
    </r>
    <r>
      <rPr>
        <sz val="12"/>
        <color theme="1"/>
        <rFont val="Times New Roman"/>
        <charset val="134"/>
      </rPr>
      <t>2629013</t>
    </r>
  </si>
  <si>
    <t>西王辛店村</t>
  </si>
  <si>
    <r>
      <rPr>
        <sz val="12"/>
        <color rgb="FF333333"/>
        <rFont val="微软雅黑"/>
        <charset val="134"/>
      </rPr>
      <t>西王辛店党群服务中心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</si>
  <si>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西王辛店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</si>
  <si>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郝保庆</t>
    </r>
  </si>
  <si>
    <t>0372-2623110</t>
  </si>
  <si>
    <t>中东孟村</t>
  </si>
  <si>
    <r>
      <rPr>
        <sz val="12"/>
        <color rgb="FF333333"/>
        <rFont val="微软雅黑"/>
        <charset val="134"/>
      </rPr>
      <t>中东孟村党群服务中心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</si>
  <si>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中东孟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</si>
  <si>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张明亮</t>
    </r>
  </si>
  <si>
    <t>东柴村</t>
  </si>
  <si>
    <r>
      <rPr>
        <sz val="12"/>
        <color rgb="FF333333"/>
        <rFont val="微软雅黑"/>
        <charset val="134"/>
      </rPr>
      <t>东柴村党群服务中心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</si>
  <si>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东柴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</si>
  <si>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刘海平</t>
    </r>
  </si>
  <si>
    <t>西柴村</t>
  </si>
  <si>
    <r>
      <rPr>
        <sz val="12"/>
        <color rgb="FF333333"/>
        <rFont val="微软雅黑"/>
        <charset val="134"/>
      </rPr>
      <t>西柴村党群服务中心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</si>
  <si>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西柴村设立政务公开专区，专区设政务信息查询、信息公示、阅读服务区、公开申请区，配备电脑、打印机等，方便办事群众了解更多政策信息。</t>
  </si>
  <si>
    <t>袁书萍</t>
  </si>
  <si>
    <t>村支部副书记</t>
  </si>
  <si>
    <t>杜固村</t>
  </si>
  <si>
    <r>
      <rPr>
        <sz val="12"/>
        <color rgb="FF333333"/>
        <rFont val="微软雅黑"/>
        <charset val="134"/>
      </rPr>
      <t>杜固村党群服务中心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</si>
  <si>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杜固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</si>
  <si>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任书庆</t>
    </r>
  </si>
  <si>
    <t>梁固村</t>
  </si>
  <si>
    <r>
      <rPr>
        <sz val="12"/>
        <color rgb="FF333333"/>
        <rFont val="微软雅黑"/>
        <charset val="134"/>
      </rPr>
      <t>梁固村党群服务中心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</si>
  <si>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梁固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</si>
  <si>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冯文彬</t>
    </r>
  </si>
  <si>
    <t>村支部书记</t>
  </si>
  <si>
    <t>东邵科村</t>
  </si>
  <si>
    <r>
      <rPr>
        <sz val="12"/>
        <color rgb="FF333333"/>
        <rFont val="微软雅黑"/>
        <charset val="134"/>
      </rPr>
      <t>东邵科村党群服务中心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</si>
  <si>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东邵颗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</si>
  <si>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李春堂</t>
    </r>
  </si>
  <si>
    <t>0372-2632370</t>
  </si>
  <si>
    <t>西邵科村</t>
  </si>
  <si>
    <r>
      <rPr>
        <sz val="12"/>
        <color rgb="FF333333"/>
        <rFont val="微软雅黑"/>
        <charset val="134"/>
      </rPr>
      <t>西邵科村党群服务中心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</si>
  <si>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西邵科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</si>
  <si>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王九斌</t>
    </r>
  </si>
  <si>
    <t>四高村</t>
  </si>
  <si>
    <r>
      <rPr>
        <sz val="12"/>
        <color rgb="FF333333"/>
        <rFont val="微软雅黑"/>
        <charset val="134"/>
      </rPr>
      <t>四高村党群服务中心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</si>
  <si>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四高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</si>
  <si>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郭振声</t>
    </r>
  </si>
  <si>
    <t>岗上村</t>
  </si>
  <si>
    <r>
      <rPr>
        <sz val="12"/>
        <color rgb="FF333333"/>
        <rFont val="微软雅黑"/>
        <charset val="134"/>
      </rPr>
      <t>岗上村党群服务中心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</si>
  <si>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岗上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</si>
  <si>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张志伟</t>
    </r>
  </si>
  <si>
    <t>0372-2628619</t>
  </si>
  <si>
    <t>杨贾村</t>
  </si>
  <si>
    <r>
      <rPr>
        <sz val="12"/>
        <color rgb="FF333333"/>
        <rFont val="微软雅黑"/>
        <charset val="134"/>
      </rPr>
      <t>杨贾村党群服务中心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</si>
  <si>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杨贾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</si>
  <si>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陈 洪</t>
    </r>
  </si>
  <si>
    <t>邢牛村</t>
  </si>
  <si>
    <r>
      <rPr>
        <sz val="12"/>
        <color rgb="FF333333"/>
        <rFont val="微软雅黑"/>
        <charset val="134"/>
      </rPr>
      <t>邢牛村党群服务中心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</si>
  <si>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邢牛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</si>
  <si>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白文珍</t>
    </r>
  </si>
  <si>
    <t>0372-2616882</t>
  </si>
  <si>
    <t>晋小屯</t>
  </si>
  <si>
    <r>
      <rPr>
        <sz val="12"/>
        <color rgb="FF333333"/>
        <rFont val="微软雅黑"/>
        <charset val="134"/>
      </rPr>
      <t>晋小屯党群服务中心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</si>
  <si>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晋小屯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</si>
  <si>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李四清</t>
    </r>
  </si>
  <si>
    <t>0372-2620537</t>
  </si>
  <si>
    <t>东报德村</t>
  </si>
  <si>
    <r>
      <rPr>
        <sz val="12"/>
        <color rgb="FF333333"/>
        <rFont val="微软雅黑"/>
        <charset val="134"/>
      </rPr>
      <t>东报德村党群服务中心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</si>
  <si>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东报德村设立政务公开专区，专区设政务信息查询、信息公示、阅读服务区、公开申请区，配备电脑、打印机等，方便办事群众了解更多政策信息。</t>
  </si>
  <si>
    <t>席运林</t>
  </si>
  <si>
    <t>西报德村</t>
  </si>
  <si>
    <r>
      <rPr>
        <sz val="12"/>
        <color rgb="FF333333"/>
        <rFont val="微软雅黑"/>
        <charset val="134"/>
      </rPr>
      <t>西报德村党群服务中心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</si>
  <si>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西报德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</si>
  <si>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王根成</t>
    </r>
  </si>
  <si>
    <t>0372-2625119</t>
  </si>
  <si>
    <t>大寒村</t>
  </si>
  <si>
    <r>
      <rPr>
        <sz val="12"/>
        <color rgb="FF333333"/>
        <rFont val="微软雅黑"/>
        <charset val="134"/>
      </rPr>
      <t>大寒村党群服务中心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</si>
  <si>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大寒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</si>
  <si>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张保平</t>
    </r>
  </si>
  <si>
    <t>西裴村</t>
  </si>
  <si>
    <r>
      <rPr>
        <sz val="12"/>
        <color rgb="FF333333"/>
        <rFont val="微软雅黑"/>
        <charset val="134"/>
      </rPr>
      <t>西裴村党群服务中心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</si>
  <si>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西裴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</si>
  <si>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贾海军</t>
    </r>
  </si>
  <si>
    <t>常王贾村</t>
  </si>
  <si>
    <r>
      <rPr>
        <sz val="12"/>
        <color rgb="FF333333"/>
        <rFont val="微软雅黑"/>
        <charset val="134"/>
      </rPr>
      <t>常王贾村党群服务中心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</si>
  <si>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常王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</si>
  <si>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王清林</t>
    </r>
  </si>
  <si>
    <t>0372-2632969</t>
  </si>
  <si>
    <t>北辛安村</t>
  </si>
  <si>
    <r>
      <rPr>
        <sz val="12"/>
        <color rgb="FF333333"/>
        <rFont val="微软雅黑"/>
        <charset val="134"/>
      </rPr>
      <t>北辛安村党群服务中心</t>
    </r>
  </si>
  <si>
    <t>为贯彻落实上级关于全面推进基层政务公开标准化、规范化工作部署，为公民提供优质高效的政务公开与政务服务体验，保障村民能够及时、方便、快捷地获取政府公开信息，北辛安村设立政务公开专区，专区设政务信息查询、信息公示、阅读服务区、公开申请区，配备电脑、打印机等，方便办事群众了解更多政策信息。</t>
  </si>
  <si>
    <r>
      <rPr>
        <sz val="12"/>
        <color rgb="FF333333"/>
        <rFont val="微软雅黑"/>
        <charset val="134"/>
      </rPr>
      <t>高守禄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</si>
</sst>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1">
    <font>
      <sz val="11"/>
      <color theme="1"/>
      <name val="宋体"/>
      <charset val="134"/>
      <scheme val="minor"/>
    </font>
    <font>
      <b/>
      <sz val="22"/>
      <color theme="1"/>
      <name val="宋体"/>
      <charset val="134"/>
    </font>
    <font>
      <b/>
      <sz val="22"/>
      <color theme="1"/>
      <name val="Times New Roman"/>
      <charset val="134"/>
    </font>
    <font>
      <b/>
      <sz val="12"/>
      <color theme="1"/>
      <name val="楷体_GB2312"/>
      <charset val="134"/>
    </font>
    <font>
      <sz val="12"/>
      <color theme="1"/>
      <name val="宋体"/>
      <charset val="134"/>
    </font>
    <font>
      <sz val="12"/>
      <color rgb="FF333333"/>
      <name val="宋体"/>
      <charset val="134"/>
    </font>
    <font>
      <sz val="12"/>
      <color theme="1"/>
      <name val="楷体_GB2312"/>
      <charset val="134"/>
    </font>
    <font>
      <sz val="12"/>
      <color theme="1"/>
      <name val="Times New Roman"/>
      <charset val="134"/>
    </font>
    <font>
      <sz val="12"/>
      <color rgb="FF333333"/>
      <name val="微软雅黑"/>
      <charset val="134"/>
    </font>
    <font>
      <b/>
      <sz val="11"/>
      <color theme="1"/>
      <name val="Times New Roman"/>
      <charset val="134"/>
    </font>
    <font>
      <sz val="11"/>
      <color theme="1"/>
      <name val="Times New Roman"/>
      <charset val="134"/>
    </font>
    <font>
      <sz val="12"/>
      <name val="Times New Roman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0" fillId="3" borderId="2" applyNumberFormat="0" applyFont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3" applyNumberFormat="0" applyFill="0" applyAlignment="0" applyProtection="0">
      <alignment vertical="center"/>
    </xf>
    <xf numFmtId="0" fontId="18" fillId="0" borderId="3" applyNumberFormat="0" applyFill="0" applyAlignment="0" applyProtection="0">
      <alignment vertical="center"/>
    </xf>
    <xf numFmtId="0" fontId="19" fillId="0" borderId="4" applyNumberFormat="0" applyFill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4" borderId="5" applyNumberFormat="0" applyAlignment="0" applyProtection="0">
      <alignment vertical="center"/>
    </xf>
    <xf numFmtId="0" fontId="21" fillId="5" borderId="6" applyNumberFormat="0" applyAlignment="0" applyProtection="0">
      <alignment vertical="center"/>
    </xf>
    <xf numFmtId="0" fontId="22" fillId="5" borderId="5" applyNumberFormat="0" applyAlignment="0" applyProtection="0">
      <alignment vertical="center"/>
    </xf>
    <xf numFmtId="0" fontId="23" fillId="6" borderId="7" applyNumberFormat="0" applyAlignment="0" applyProtection="0">
      <alignment vertical="center"/>
    </xf>
    <xf numFmtId="0" fontId="24" fillId="0" borderId="8" applyNumberFormat="0" applyFill="0" applyAlignment="0" applyProtection="0">
      <alignment vertical="center"/>
    </xf>
    <xf numFmtId="0" fontId="25" fillId="0" borderId="9" applyNumberFormat="0" applyFill="0" applyAlignment="0" applyProtection="0">
      <alignment vertical="center"/>
    </xf>
    <xf numFmtId="0" fontId="26" fillId="7" borderId="0" applyNumberFormat="0" applyBorder="0" applyAlignment="0" applyProtection="0">
      <alignment vertical="center"/>
    </xf>
    <xf numFmtId="0" fontId="27" fillId="8" borderId="0" applyNumberFormat="0" applyBorder="0" applyAlignment="0" applyProtection="0">
      <alignment vertical="center"/>
    </xf>
    <xf numFmtId="0" fontId="28" fillId="9" borderId="0" applyNumberFormat="0" applyBorder="0" applyAlignment="0" applyProtection="0">
      <alignment vertical="center"/>
    </xf>
    <xf numFmtId="0" fontId="29" fillId="10" borderId="0" applyNumberFormat="0" applyBorder="0" applyAlignment="0" applyProtection="0">
      <alignment vertical="center"/>
    </xf>
    <xf numFmtId="0" fontId="30" fillId="11" borderId="0" applyNumberFormat="0" applyBorder="0" applyAlignment="0" applyProtection="0">
      <alignment vertical="center"/>
    </xf>
    <xf numFmtId="0" fontId="30" fillId="12" borderId="0" applyNumberFormat="0" applyBorder="0" applyAlignment="0" applyProtection="0">
      <alignment vertical="center"/>
    </xf>
    <xf numFmtId="0" fontId="29" fillId="13" borderId="0" applyNumberFormat="0" applyBorder="0" applyAlignment="0" applyProtection="0">
      <alignment vertical="center"/>
    </xf>
    <xf numFmtId="0" fontId="29" fillId="14" borderId="0" applyNumberFormat="0" applyBorder="0" applyAlignment="0" applyProtection="0">
      <alignment vertical="center"/>
    </xf>
    <xf numFmtId="0" fontId="30" fillId="15" borderId="0" applyNumberFormat="0" applyBorder="0" applyAlignment="0" applyProtection="0">
      <alignment vertical="center"/>
    </xf>
    <xf numFmtId="0" fontId="30" fillId="16" borderId="0" applyNumberFormat="0" applyBorder="0" applyAlignment="0" applyProtection="0">
      <alignment vertical="center"/>
    </xf>
    <xf numFmtId="0" fontId="29" fillId="17" borderId="0" applyNumberFormat="0" applyBorder="0" applyAlignment="0" applyProtection="0">
      <alignment vertical="center"/>
    </xf>
    <xf numFmtId="0" fontId="29" fillId="18" borderId="0" applyNumberFormat="0" applyBorder="0" applyAlignment="0" applyProtection="0">
      <alignment vertical="center"/>
    </xf>
    <xf numFmtId="0" fontId="30" fillId="19" borderId="0" applyNumberFormat="0" applyBorder="0" applyAlignment="0" applyProtection="0">
      <alignment vertical="center"/>
    </xf>
    <xf numFmtId="0" fontId="30" fillId="20" borderId="0" applyNumberFormat="0" applyBorder="0" applyAlignment="0" applyProtection="0">
      <alignment vertical="center"/>
    </xf>
    <xf numFmtId="0" fontId="29" fillId="21" borderId="0" applyNumberFormat="0" applyBorder="0" applyAlignment="0" applyProtection="0">
      <alignment vertical="center"/>
    </xf>
    <xf numFmtId="0" fontId="29" fillId="22" borderId="0" applyNumberFormat="0" applyBorder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29" fillId="25" borderId="0" applyNumberFormat="0" applyBorder="0" applyAlignment="0" applyProtection="0">
      <alignment vertical="center"/>
    </xf>
    <xf numFmtId="0" fontId="29" fillId="26" borderId="0" applyNumberFormat="0" applyBorder="0" applyAlignment="0" applyProtection="0">
      <alignment vertical="center"/>
    </xf>
    <xf numFmtId="0" fontId="30" fillId="27" borderId="0" applyNumberFormat="0" applyBorder="0" applyAlignment="0" applyProtection="0">
      <alignment vertical="center"/>
    </xf>
    <xf numFmtId="0" fontId="30" fillId="28" borderId="0" applyNumberFormat="0" applyBorder="0" applyAlignment="0" applyProtection="0">
      <alignment vertical="center"/>
    </xf>
    <xf numFmtId="0" fontId="29" fillId="29" borderId="0" applyNumberFormat="0" applyBorder="0" applyAlignment="0" applyProtection="0">
      <alignment vertical="center"/>
    </xf>
    <xf numFmtId="0" fontId="29" fillId="30" borderId="0" applyNumberFormat="0" applyBorder="0" applyAlignment="0" applyProtection="0">
      <alignment vertical="center"/>
    </xf>
    <xf numFmtId="0" fontId="30" fillId="31" borderId="0" applyNumberFormat="0" applyBorder="0" applyAlignment="0" applyProtection="0">
      <alignment vertical="center"/>
    </xf>
    <xf numFmtId="0" fontId="30" fillId="32" borderId="0" applyNumberFormat="0" applyBorder="0" applyAlignment="0" applyProtection="0">
      <alignment vertical="center"/>
    </xf>
    <xf numFmtId="0" fontId="29" fillId="33" borderId="0" applyNumberFormat="0" applyBorder="0" applyAlignment="0" applyProtection="0">
      <alignment vertical="center"/>
    </xf>
  </cellStyleXfs>
  <cellXfs count="15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 wrapText="1"/>
    </xf>
    <xf numFmtId="0" fontId="6" fillId="0" borderId="1" xfId="0" applyFont="1" applyBorder="1" applyAlignment="1">
      <alignment horizontal="left" vertical="center" wrapText="1"/>
    </xf>
    <xf numFmtId="0" fontId="7" fillId="0" borderId="1" xfId="0" applyFont="1" applyBorder="1" applyAlignment="1">
      <alignment horizontal="center" vertical="center"/>
    </xf>
    <xf numFmtId="0" fontId="8" fillId="2" borderId="1" xfId="0" applyFont="1" applyFill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/>
    </xf>
    <xf numFmtId="0" fontId="10" fillId="0" borderId="1" xfId="0" applyFont="1" applyBorder="1" applyAlignment="1">
      <alignment horizontal="center" vertical="center"/>
    </xf>
    <xf numFmtId="0" fontId="11" fillId="0" borderId="1" xfId="0" applyFont="1" applyBorder="1" applyAlignment="1">
      <alignment horizontal="center" vertical="center"/>
    </xf>
    <xf numFmtId="0" fontId="7" fillId="0" borderId="1" xfId="0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7" fillId="0" borderId="1" xfId="0" applyFont="1" applyBorder="1" applyAlignment="1" quotePrefix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0.jpeg"/><Relationship Id="rId8" Type="http://schemas.openxmlformats.org/officeDocument/2006/relationships/image" Target="media/image9.jpeg"/><Relationship Id="rId7" Type="http://schemas.openxmlformats.org/officeDocument/2006/relationships/image" Target="media/image8.jpeg"/><Relationship Id="rId6" Type="http://schemas.openxmlformats.org/officeDocument/2006/relationships/image" Target="media/image7.jpeg"/><Relationship Id="rId5" Type="http://schemas.openxmlformats.org/officeDocument/2006/relationships/image" Target="media/image6.jpeg"/><Relationship Id="rId4" Type="http://schemas.openxmlformats.org/officeDocument/2006/relationships/image" Target="media/image5.jpeg"/><Relationship Id="rId39" Type="http://schemas.openxmlformats.org/officeDocument/2006/relationships/image" Target="media/image40.jpeg"/><Relationship Id="rId38" Type="http://schemas.openxmlformats.org/officeDocument/2006/relationships/image" Target="media/image39.jpeg"/><Relationship Id="rId37" Type="http://schemas.openxmlformats.org/officeDocument/2006/relationships/image" Target="media/image38.jpeg"/><Relationship Id="rId36" Type="http://schemas.openxmlformats.org/officeDocument/2006/relationships/image" Target="media/image37.jpeg"/><Relationship Id="rId35" Type="http://schemas.openxmlformats.org/officeDocument/2006/relationships/image" Target="media/image36.jpeg"/><Relationship Id="rId34" Type="http://schemas.openxmlformats.org/officeDocument/2006/relationships/image" Target="media/image35.jpeg"/><Relationship Id="rId33" Type="http://schemas.openxmlformats.org/officeDocument/2006/relationships/image" Target="media/image34.jpeg"/><Relationship Id="rId32" Type="http://schemas.openxmlformats.org/officeDocument/2006/relationships/image" Target="media/image33.jpeg"/><Relationship Id="rId31" Type="http://schemas.openxmlformats.org/officeDocument/2006/relationships/image" Target="media/image32.jpeg"/><Relationship Id="rId30" Type="http://schemas.openxmlformats.org/officeDocument/2006/relationships/image" Target="media/image31.jpeg"/><Relationship Id="rId3" Type="http://schemas.openxmlformats.org/officeDocument/2006/relationships/image" Target="media/image4.jpeg"/><Relationship Id="rId29" Type="http://schemas.openxmlformats.org/officeDocument/2006/relationships/image" Target="media/image30.jpeg"/><Relationship Id="rId28" Type="http://schemas.openxmlformats.org/officeDocument/2006/relationships/image" Target="media/image29.jpeg"/><Relationship Id="rId27" Type="http://schemas.openxmlformats.org/officeDocument/2006/relationships/image" Target="media/image28.jpeg"/><Relationship Id="rId26" Type="http://schemas.openxmlformats.org/officeDocument/2006/relationships/image" Target="media/image27.jpeg"/><Relationship Id="rId25" Type="http://schemas.openxmlformats.org/officeDocument/2006/relationships/image" Target="media/image26.jpeg"/><Relationship Id="rId24" Type="http://schemas.openxmlformats.org/officeDocument/2006/relationships/image" Target="media/image25.jpeg"/><Relationship Id="rId23" Type="http://schemas.openxmlformats.org/officeDocument/2006/relationships/image" Target="media/image24.jpeg"/><Relationship Id="rId22" Type="http://schemas.openxmlformats.org/officeDocument/2006/relationships/image" Target="media/image23.jpeg"/><Relationship Id="rId21" Type="http://schemas.openxmlformats.org/officeDocument/2006/relationships/image" Target="media/image22.jpeg"/><Relationship Id="rId20" Type="http://schemas.openxmlformats.org/officeDocument/2006/relationships/image" Target="media/image21.jpeg"/><Relationship Id="rId2" Type="http://schemas.openxmlformats.org/officeDocument/2006/relationships/image" Target="media/image3.jpeg"/><Relationship Id="rId19" Type="http://schemas.openxmlformats.org/officeDocument/2006/relationships/image" Target="media/image20.jpeg"/><Relationship Id="rId18" Type="http://schemas.openxmlformats.org/officeDocument/2006/relationships/image" Target="media/image19.jpeg"/><Relationship Id="rId17" Type="http://schemas.openxmlformats.org/officeDocument/2006/relationships/image" Target="media/image18.jpeg"/><Relationship Id="rId16" Type="http://schemas.openxmlformats.org/officeDocument/2006/relationships/image" Target="media/image17.jpeg"/><Relationship Id="rId15" Type="http://schemas.openxmlformats.org/officeDocument/2006/relationships/image" Target="media/image16.jpeg"/><Relationship Id="rId14" Type="http://schemas.openxmlformats.org/officeDocument/2006/relationships/image" Target="media/image15.jpeg"/><Relationship Id="rId13" Type="http://schemas.openxmlformats.org/officeDocument/2006/relationships/image" Target="media/image14.jpeg"/><Relationship Id="rId12" Type="http://schemas.openxmlformats.org/officeDocument/2006/relationships/image" Target="media/image13.jpeg"/><Relationship Id="rId11" Type="http://schemas.openxmlformats.org/officeDocument/2006/relationships/image" Target="media/image12.jpeg"/><Relationship Id="rId10" Type="http://schemas.openxmlformats.org/officeDocument/2006/relationships/image" Target="media/image11.jpeg"/><Relationship Id="rId1" Type="http://schemas.openxmlformats.org/officeDocument/2006/relationships/image" Target="media/image2.jpeg"/></Relationships>
</file>

<file path=xl/_rels/workbook.xml.rels><?xml version="1.0" encoding="UTF-8" standalone="yes"?>
<Relationships xmlns="http://schemas.openxmlformats.org/package/2006/relationships"><Relationship Id="rId7" Type="http://www.wps.cn/officeDocument/2020/cellImage" Target="cellimages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57150</xdr:colOff>
      <xdr:row>15</xdr:row>
      <xdr:rowOff>1771650</xdr:rowOff>
    </xdr:from>
    <xdr:to>
      <xdr:col>7</xdr:col>
      <xdr:colOff>1829435</xdr:colOff>
      <xdr:row>16</xdr:row>
      <xdr:rowOff>1772920</xdr:rowOff>
    </xdr:to>
    <xdr:pic>
      <xdr:nvPicPr>
        <xdr:cNvPr id="3" name="图片 2" descr="张家庄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191750" y="26155650"/>
          <a:ext cx="1772285" cy="177927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42"/>
  <sheetViews>
    <sheetView tabSelected="1" topLeftCell="A20" workbookViewId="0">
      <selection activeCell="K22" sqref="K22"/>
    </sheetView>
  </sheetViews>
  <sheetFormatPr defaultColWidth="9" defaultRowHeight="13.5" outlineLevelCol="7"/>
  <cols>
    <col min="1" max="1" width="11.875" customWidth="1"/>
    <col min="2" max="2" width="31" customWidth="1"/>
    <col min="3" max="3" width="36.25" customWidth="1"/>
    <col min="4" max="4" width="13.375" customWidth="1"/>
    <col min="5" max="5" width="11.875" customWidth="1"/>
    <col min="6" max="6" width="12.625" customWidth="1"/>
    <col min="7" max="7" width="16" customWidth="1"/>
    <col min="8" max="8" width="26" customWidth="1"/>
  </cols>
  <sheetData>
    <row r="1" ht="55" customHeight="1" spans="1:8">
      <c r="A1" s="1" t="s">
        <v>0</v>
      </c>
      <c r="B1" s="2"/>
      <c r="C1" s="2"/>
      <c r="D1" s="2"/>
      <c r="E1" s="2"/>
      <c r="F1" s="2"/>
      <c r="G1" s="2"/>
      <c r="H1" s="2"/>
    </row>
    <row r="2" ht="45" customHeight="1" spans="1:8">
      <c r="A2" s="3" t="s">
        <v>1</v>
      </c>
      <c r="B2" s="3" t="s">
        <v>2</v>
      </c>
      <c r="C2" s="3" t="s">
        <v>3</v>
      </c>
      <c r="D2" s="3" t="s">
        <v>4</v>
      </c>
      <c r="E2" s="3" t="s">
        <v>5</v>
      </c>
      <c r="F2" s="3" t="s">
        <v>6</v>
      </c>
      <c r="G2" s="3" t="s">
        <v>7</v>
      </c>
      <c r="H2" s="3" t="s">
        <v>8</v>
      </c>
    </row>
    <row r="3" ht="140" customHeight="1" spans="1:8">
      <c r="A3" s="4" t="s">
        <v>9</v>
      </c>
      <c r="B3" s="5" t="s">
        <v>10</v>
      </c>
      <c r="C3" s="6" t="s">
        <v>11</v>
      </c>
      <c r="D3" s="7" t="s">
        <v>12</v>
      </c>
      <c r="E3" s="8" t="s">
        <v>13</v>
      </c>
      <c r="F3" s="9" t="s">
        <v>14</v>
      </c>
      <c r="G3" s="7" t="s">
        <v>15</v>
      </c>
      <c r="H3" s="10" t="str">
        <f>_xlfn.DISPIMG("ID_19048625883A4C91910A6099D95DC272",1)</f>
        <v>=DISPIMG("ID_19048625883A4C91910A6099D95DC272",1)</v>
      </c>
    </row>
    <row r="4" ht="140" customHeight="1" spans="1:8">
      <c r="A4" s="8" t="s">
        <v>16</v>
      </c>
      <c r="B4" s="8" t="s">
        <v>17</v>
      </c>
      <c r="C4" s="6" t="s">
        <v>11</v>
      </c>
      <c r="D4" s="7" t="s">
        <v>12</v>
      </c>
      <c r="E4" s="8" t="s">
        <v>18</v>
      </c>
      <c r="F4" s="9" t="s">
        <v>19</v>
      </c>
      <c r="G4" s="7">
        <v>15617469019</v>
      </c>
      <c r="H4" s="10" t="str">
        <f>_xlfn.DISPIMG("ID_E469FE75E02C4C898356FF069DE5FC52",1)</f>
        <v>=DISPIMG("ID_E469FE75E02C4C898356FF069DE5FC52",1)</v>
      </c>
    </row>
    <row r="5" ht="140" customHeight="1" spans="1:8">
      <c r="A5" s="8" t="s">
        <v>20</v>
      </c>
      <c r="B5" s="8" t="s">
        <v>21</v>
      </c>
      <c r="C5" s="6" t="s">
        <v>22</v>
      </c>
      <c r="D5" s="7" t="s">
        <v>12</v>
      </c>
      <c r="E5" s="8" t="s">
        <v>23</v>
      </c>
      <c r="F5" s="9" t="s">
        <v>24</v>
      </c>
      <c r="G5" s="7" t="s">
        <v>25</v>
      </c>
      <c r="H5" s="11" t="str">
        <f>_xlfn.DISPIMG("ID_683BDE757619481AB33EE9849DB5F64F",1)</f>
        <v>=DISPIMG("ID_683BDE757619481AB33EE9849DB5F64F",1)</v>
      </c>
    </row>
    <row r="6" ht="140" customHeight="1" spans="1:8">
      <c r="A6" s="8" t="s">
        <v>26</v>
      </c>
      <c r="B6" s="8" t="s">
        <v>27</v>
      </c>
      <c r="C6" s="6" t="s">
        <v>28</v>
      </c>
      <c r="D6" s="7" t="s">
        <v>12</v>
      </c>
      <c r="E6" s="8" t="s">
        <v>29</v>
      </c>
      <c r="F6" s="9" t="s">
        <v>19</v>
      </c>
      <c r="G6" s="15" t="s">
        <v>30</v>
      </c>
      <c r="H6" s="11" t="str">
        <f>_xlfn.DISPIMG("ID_936FF2ABB245491B8957DA20EE76A04F",1)</f>
        <v>=DISPIMG("ID_936FF2ABB245491B8957DA20EE76A04F",1)</v>
      </c>
    </row>
    <row r="7" ht="140" customHeight="1" spans="1:8">
      <c r="A7" s="8" t="s">
        <v>31</v>
      </c>
      <c r="B7" s="8" t="s">
        <v>32</v>
      </c>
      <c r="C7" s="6" t="s">
        <v>33</v>
      </c>
      <c r="D7" s="7" t="s">
        <v>12</v>
      </c>
      <c r="E7" s="8" t="s">
        <v>34</v>
      </c>
      <c r="F7" s="9" t="s">
        <v>19</v>
      </c>
      <c r="G7" s="7" t="s">
        <v>35</v>
      </c>
      <c r="H7" s="11" t="str">
        <f>_xlfn.DISPIMG("ID_AC018535F2F64A7480E31F7944BC5757",1)</f>
        <v>=DISPIMG("ID_AC018535F2F64A7480E31F7944BC5757",1)</v>
      </c>
    </row>
    <row r="8" ht="140" customHeight="1" spans="1:8">
      <c r="A8" s="8" t="s">
        <v>36</v>
      </c>
      <c r="B8" s="8" t="s">
        <v>37</v>
      </c>
      <c r="C8" s="6" t="s">
        <v>38</v>
      </c>
      <c r="D8" s="7" t="s">
        <v>12</v>
      </c>
      <c r="E8" s="8" t="s">
        <v>39</v>
      </c>
      <c r="F8" s="9" t="s">
        <v>19</v>
      </c>
      <c r="G8" s="7">
        <v>13949503532</v>
      </c>
      <c r="H8" s="11" t="str">
        <f>_xlfn.DISPIMG("ID_4D58E7B6D02946EBAE4B8E82E91912B9",1)</f>
        <v>=DISPIMG("ID_4D58E7B6D02946EBAE4B8E82E91912B9",1)</v>
      </c>
    </row>
    <row r="9" ht="140" customHeight="1" spans="1:8">
      <c r="A9" s="8" t="s">
        <v>40</v>
      </c>
      <c r="B9" s="8" t="s">
        <v>41</v>
      </c>
      <c r="C9" s="6" t="s">
        <v>42</v>
      </c>
      <c r="D9" s="7" t="s">
        <v>12</v>
      </c>
      <c r="E9" s="8" t="s">
        <v>43</v>
      </c>
      <c r="F9" s="9" t="s">
        <v>19</v>
      </c>
      <c r="G9" s="12">
        <v>13700723588</v>
      </c>
      <c r="H9" s="11" t="str">
        <f>_xlfn.DISPIMG("ID_02F30C1E588E47F69E6C2D16D9E7F44A",1)</f>
        <v>=DISPIMG("ID_02F30C1E588E47F69E6C2D16D9E7F44A",1)</v>
      </c>
    </row>
    <row r="10" ht="140" customHeight="1" spans="1:8">
      <c r="A10" s="8" t="s">
        <v>44</v>
      </c>
      <c r="B10" s="8" t="s">
        <v>45</v>
      </c>
      <c r="C10" s="6" t="s">
        <v>46</v>
      </c>
      <c r="D10" s="7" t="s">
        <v>12</v>
      </c>
      <c r="E10" s="8" t="s">
        <v>47</v>
      </c>
      <c r="F10" s="9" t="s">
        <v>19</v>
      </c>
      <c r="G10" s="7" t="s">
        <v>48</v>
      </c>
      <c r="H10" s="11" t="str">
        <f>_xlfn.DISPIMG("ID_4F1096A595F047A2A0310472AE04F713",1)</f>
        <v>=DISPIMG("ID_4F1096A595F047A2A0310472AE04F713",1)</v>
      </c>
    </row>
    <row r="11" ht="140" customHeight="1" spans="1:8">
      <c r="A11" s="8" t="s">
        <v>49</v>
      </c>
      <c r="B11" s="8" t="s">
        <v>50</v>
      </c>
      <c r="C11" s="6" t="s">
        <v>51</v>
      </c>
      <c r="D11" s="7" t="s">
        <v>12</v>
      </c>
      <c r="E11" s="8" t="s">
        <v>52</v>
      </c>
      <c r="F11" s="9" t="s">
        <v>19</v>
      </c>
      <c r="G11" s="7">
        <v>15890782125</v>
      </c>
      <c r="H11" s="11" t="str">
        <f>_xlfn.DISPIMG("ID_C6C6A0833C194FE48448DEC0288CFDBD",1)</f>
        <v>=DISPIMG("ID_C6C6A0833C194FE48448DEC0288CFDBD",1)</v>
      </c>
    </row>
    <row r="12" ht="140" customHeight="1" spans="1:8">
      <c r="A12" s="8" t="s">
        <v>53</v>
      </c>
      <c r="B12" s="8" t="s">
        <v>54</v>
      </c>
      <c r="C12" s="6" t="s">
        <v>55</v>
      </c>
      <c r="D12" s="7" t="s">
        <v>12</v>
      </c>
      <c r="E12" s="8" t="s">
        <v>56</v>
      </c>
      <c r="F12" s="9" t="s">
        <v>19</v>
      </c>
      <c r="G12" s="7" t="s">
        <v>57</v>
      </c>
      <c r="H12" s="11" t="str">
        <f>_xlfn.DISPIMG("ID_B06AA37C75BF4CC7876D235DCD2D1C2F",1)</f>
        <v>=DISPIMG("ID_B06AA37C75BF4CC7876D235DCD2D1C2F",1)</v>
      </c>
    </row>
    <row r="13" ht="140" customHeight="1" spans="1:8">
      <c r="A13" s="8" t="s">
        <v>58</v>
      </c>
      <c r="B13" s="8" t="s">
        <v>59</v>
      </c>
      <c r="C13" s="6" t="s">
        <v>60</v>
      </c>
      <c r="D13" s="7" t="s">
        <v>12</v>
      </c>
      <c r="E13" s="8" t="s">
        <v>61</v>
      </c>
      <c r="F13" s="9" t="s">
        <v>24</v>
      </c>
      <c r="G13" s="7">
        <v>13937204953</v>
      </c>
      <c r="H13" s="11" t="str">
        <f>_xlfn.DISPIMG("ID_0E3BFD65E88444D788A5DE528CAAFE29",1)</f>
        <v>=DISPIMG("ID_0E3BFD65E88444D788A5DE528CAAFE29",1)</v>
      </c>
    </row>
    <row r="14" ht="140" customHeight="1" spans="1:8">
      <c r="A14" s="8" t="s">
        <v>62</v>
      </c>
      <c r="B14" s="8" t="s">
        <v>63</v>
      </c>
      <c r="C14" s="6" t="s">
        <v>64</v>
      </c>
      <c r="D14" s="7" t="s">
        <v>12</v>
      </c>
      <c r="E14" s="8" t="s">
        <v>65</v>
      </c>
      <c r="F14" s="9" t="s">
        <v>19</v>
      </c>
      <c r="G14" s="13">
        <v>13700714706</v>
      </c>
      <c r="H14" s="11" t="str">
        <f>_xlfn.DISPIMG("ID_B75A328457394A279D3A5BAA73F4AFCA",1)</f>
        <v>=DISPIMG("ID_B75A328457394A279D3A5BAA73F4AFCA",1)</v>
      </c>
    </row>
    <row r="15" ht="140" customHeight="1" spans="1:8">
      <c r="A15" s="8" t="s">
        <v>66</v>
      </c>
      <c r="B15" s="8" t="s">
        <v>67</v>
      </c>
      <c r="C15" s="6" t="s">
        <v>68</v>
      </c>
      <c r="D15" s="7" t="s">
        <v>12</v>
      </c>
      <c r="E15" s="8" t="s">
        <v>69</v>
      </c>
      <c r="F15" s="9" t="s">
        <v>19</v>
      </c>
      <c r="G15" s="7" t="s">
        <v>70</v>
      </c>
      <c r="H15" s="11" t="str">
        <f>_xlfn.DISPIMG("ID_5EEAA15E0EBA4BE495186100CCF9B903",1)</f>
        <v>=DISPIMG("ID_5EEAA15E0EBA4BE495186100CCF9B903",1)</v>
      </c>
    </row>
    <row r="16" ht="140" customHeight="1" spans="1:8">
      <c r="A16" s="8" t="s">
        <v>71</v>
      </c>
      <c r="B16" s="8" t="s">
        <v>72</v>
      </c>
      <c r="C16" s="6" t="s">
        <v>73</v>
      </c>
      <c r="D16" s="7" t="s">
        <v>12</v>
      </c>
      <c r="E16" s="8" t="s">
        <v>74</v>
      </c>
      <c r="F16" s="9" t="s">
        <v>75</v>
      </c>
      <c r="G16" s="7" t="s">
        <v>15</v>
      </c>
      <c r="H16" s="11" t="str">
        <f>_xlfn.DISPIMG("ID_C926493720AF41A9BDCDD100930F21D3",1)</f>
        <v>=DISPIMG("ID_C926493720AF41A9BDCDD100930F21D3",1)</v>
      </c>
    </row>
    <row r="17" ht="140" customHeight="1" spans="1:8">
      <c r="A17" s="8" t="s">
        <v>76</v>
      </c>
      <c r="B17" s="8" t="s">
        <v>77</v>
      </c>
      <c r="C17" s="6" t="s">
        <v>78</v>
      </c>
      <c r="D17" s="7" t="s">
        <v>12</v>
      </c>
      <c r="E17" s="8" t="s">
        <v>79</v>
      </c>
      <c r="F17" s="9" t="s">
        <v>19</v>
      </c>
      <c r="G17" s="7" t="s">
        <v>80</v>
      </c>
      <c r="H17" s="11"/>
    </row>
    <row r="18" ht="140" customHeight="1" spans="1:8">
      <c r="A18" s="8" t="s">
        <v>81</v>
      </c>
      <c r="B18" s="8" t="s">
        <v>82</v>
      </c>
      <c r="C18" s="6" t="s">
        <v>83</v>
      </c>
      <c r="D18" s="7" t="s">
        <v>12</v>
      </c>
      <c r="E18" s="8" t="s">
        <v>84</v>
      </c>
      <c r="F18" s="9" t="s">
        <v>19</v>
      </c>
      <c r="G18" s="7" t="s">
        <v>85</v>
      </c>
      <c r="H18" s="11" t="str">
        <f>_xlfn.DISPIMG("ID_4A2E7E78624D48ADB21FC618815E85D5",1)</f>
        <v>=DISPIMG("ID_4A2E7E78624D48ADB21FC618815E85D5",1)</v>
      </c>
    </row>
    <row r="19" ht="140" customHeight="1" spans="1:8">
      <c r="A19" s="8" t="s">
        <v>86</v>
      </c>
      <c r="B19" s="8" t="s">
        <v>87</v>
      </c>
      <c r="C19" s="6" t="s">
        <v>88</v>
      </c>
      <c r="D19" s="7" t="s">
        <v>12</v>
      </c>
      <c r="E19" s="8" t="s">
        <v>89</v>
      </c>
      <c r="F19" s="9" t="s">
        <v>19</v>
      </c>
      <c r="G19" s="7" t="s">
        <v>90</v>
      </c>
      <c r="H19" s="11" t="str">
        <f>_xlfn.DISPIMG("ID_1F8B1CF91E194A1F93F2BA91CDB59490",1)</f>
        <v>=DISPIMG("ID_1F8B1CF91E194A1F93F2BA91CDB59490",1)</v>
      </c>
    </row>
    <row r="20" ht="140" customHeight="1" spans="1:8">
      <c r="A20" s="8" t="s">
        <v>91</v>
      </c>
      <c r="B20" s="8" t="s">
        <v>92</v>
      </c>
      <c r="C20" s="6" t="s">
        <v>93</v>
      </c>
      <c r="D20" s="7" t="s">
        <v>12</v>
      </c>
      <c r="E20" s="8" t="s">
        <v>94</v>
      </c>
      <c r="F20" s="9" t="s">
        <v>19</v>
      </c>
      <c r="G20" s="7">
        <v>1360372323</v>
      </c>
      <c r="H20" s="11" t="str">
        <f>_xlfn.DISPIMG("ID_A658267129514A2F8CCB7B04BB02F392",1)</f>
        <v>=DISPIMG("ID_A658267129514A2F8CCB7B04BB02F392",1)</v>
      </c>
    </row>
    <row r="21" ht="140" customHeight="1" spans="1:8">
      <c r="A21" s="8" t="s">
        <v>95</v>
      </c>
      <c r="B21" s="8" t="s">
        <v>96</v>
      </c>
      <c r="C21" s="6" t="s">
        <v>97</v>
      </c>
      <c r="D21" s="7" t="s">
        <v>12</v>
      </c>
      <c r="E21" s="8" t="s">
        <v>98</v>
      </c>
      <c r="F21" s="9" t="s">
        <v>19</v>
      </c>
      <c r="G21" s="7">
        <v>13837261405</v>
      </c>
      <c r="H21" s="11" t="str">
        <f>_xlfn.DISPIMG("ID_E6CBB9BAFD384858BD9B346D0C387254",1)</f>
        <v>=DISPIMG("ID_E6CBB9BAFD384858BD9B346D0C387254",1)</v>
      </c>
    </row>
    <row r="22" ht="140" customHeight="1" spans="1:8">
      <c r="A22" s="8" t="s">
        <v>99</v>
      </c>
      <c r="B22" s="8" t="s">
        <v>100</v>
      </c>
      <c r="C22" s="6" t="s">
        <v>101</v>
      </c>
      <c r="D22" s="7" t="s">
        <v>12</v>
      </c>
      <c r="E22" s="8" t="s">
        <v>102</v>
      </c>
      <c r="F22" s="9" t="s">
        <v>19</v>
      </c>
      <c r="G22" s="7">
        <v>15837209680</v>
      </c>
      <c r="H22" s="11" t="str">
        <f>_xlfn.DISPIMG("ID_CB525C677845458DAF13916A0ED6C84F",1)</f>
        <v>=DISPIMG("ID_CB525C677845458DAF13916A0ED6C84F",1)</v>
      </c>
    </row>
    <row r="23" ht="140" customHeight="1" spans="1:8">
      <c r="A23" s="8" t="s">
        <v>103</v>
      </c>
      <c r="B23" s="8" t="s">
        <v>104</v>
      </c>
      <c r="C23" s="6" t="s">
        <v>105</v>
      </c>
      <c r="D23" s="7" t="s">
        <v>12</v>
      </c>
      <c r="E23" s="8" t="s">
        <v>106</v>
      </c>
      <c r="F23" s="9" t="s">
        <v>19</v>
      </c>
      <c r="G23" s="7" t="s">
        <v>107</v>
      </c>
      <c r="H23" s="11" t="str">
        <f>_xlfn.DISPIMG("ID_9A44252434E5468C8F87D2779668122D",1)</f>
        <v>=DISPIMG("ID_9A44252434E5468C8F87D2779668122D",1)</v>
      </c>
    </row>
    <row r="24" ht="140" customHeight="1" spans="1:8">
      <c r="A24" s="8" t="s">
        <v>108</v>
      </c>
      <c r="B24" s="8" t="s">
        <v>109</v>
      </c>
      <c r="C24" s="6" t="s">
        <v>110</v>
      </c>
      <c r="D24" s="7" t="s">
        <v>12</v>
      </c>
      <c r="E24" s="8" t="s">
        <v>111</v>
      </c>
      <c r="F24" s="9" t="s">
        <v>19</v>
      </c>
      <c r="G24" s="7" t="s">
        <v>112</v>
      </c>
      <c r="H24" s="11" t="str">
        <f>_xlfn.DISPIMG("ID_FF62DBD871EF4778AD1A27804B861F6D",1)</f>
        <v>=DISPIMG("ID_FF62DBD871EF4778AD1A27804B861F6D",1)</v>
      </c>
    </row>
    <row r="25" ht="140" customHeight="1" spans="1:8">
      <c r="A25" s="8" t="s">
        <v>113</v>
      </c>
      <c r="B25" s="8" t="s">
        <v>114</v>
      </c>
      <c r="C25" s="6" t="s">
        <v>115</v>
      </c>
      <c r="D25" s="7" t="s">
        <v>12</v>
      </c>
      <c r="E25" s="8" t="s">
        <v>116</v>
      </c>
      <c r="F25" s="9" t="s">
        <v>19</v>
      </c>
      <c r="G25" s="7">
        <v>15670000896</v>
      </c>
      <c r="H25" s="11" t="str">
        <f>_xlfn.DISPIMG("ID_29805F5976054897A747693B59463FE6",1)</f>
        <v>=DISPIMG("ID_29805F5976054897A747693B59463FE6",1)</v>
      </c>
    </row>
    <row r="26" ht="140" customHeight="1" spans="1:8">
      <c r="A26" s="8" t="s">
        <v>117</v>
      </c>
      <c r="B26" s="8" t="s">
        <v>118</v>
      </c>
      <c r="C26" s="6" t="s">
        <v>119</v>
      </c>
      <c r="D26" s="7" t="s">
        <v>12</v>
      </c>
      <c r="E26" s="8" t="s">
        <v>120</v>
      </c>
      <c r="F26" s="9" t="s">
        <v>19</v>
      </c>
      <c r="G26" s="7">
        <v>13569085533</v>
      </c>
      <c r="H26" s="11" t="str">
        <f>_xlfn.DISPIMG("ID_83B2362F679545A2A42A3CCD10F48B60",1)</f>
        <v>=DISPIMG("ID_83B2362F679545A2A42A3CCD10F48B60",1)</v>
      </c>
    </row>
    <row r="27" ht="140" customHeight="1" spans="1:8">
      <c r="A27" s="8" t="s">
        <v>121</v>
      </c>
      <c r="B27" s="8" t="s">
        <v>122</v>
      </c>
      <c r="C27" s="6" t="s">
        <v>123</v>
      </c>
      <c r="D27" s="7" t="s">
        <v>12</v>
      </c>
      <c r="E27" s="8" t="s">
        <v>124</v>
      </c>
      <c r="F27" s="9" t="s">
        <v>125</v>
      </c>
      <c r="G27" s="7">
        <v>15936804830</v>
      </c>
      <c r="H27" s="11" t="str">
        <f>_xlfn.DISPIMG("ID_79B0931389C94F8A837FADB7C6E6741B",1)</f>
        <v>=DISPIMG("ID_79B0931389C94F8A837FADB7C6E6741B",1)</v>
      </c>
    </row>
    <row r="28" ht="140" customHeight="1" spans="1:8">
      <c r="A28" s="8" t="s">
        <v>126</v>
      </c>
      <c r="B28" s="8" t="s">
        <v>127</v>
      </c>
      <c r="C28" s="6" t="s">
        <v>128</v>
      </c>
      <c r="D28" s="7" t="s">
        <v>12</v>
      </c>
      <c r="E28" s="8" t="s">
        <v>129</v>
      </c>
      <c r="F28" s="9" t="s">
        <v>19</v>
      </c>
      <c r="G28" s="7">
        <v>13700721466</v>
      </c>
      <c r="H28" s="11" t="str">
        <f>_xlfn.DISPIMG("ID_0037F85E37414FBD96465075DF5910F2",1)</f>
        <v>=DISPIMG("ID_0037F85E37414FBD96465075DF5910F2",1)</v>
      </c>
    </row>
    <row r="29" ht="140" customHeight="1" spans="1:8">
      <c r="A29" s="8" t="s">
        <v>130</v>
      </c>
      <c r="B29" s="8" t="s">
        <v>131</v>
      </c>
      <c r="C29" s="6" t="s">
        <v>132</v>
      </c>
      <c r="D29" s="7" t="s">
        <v>12</v>
      </c>
      <c r="E29" s="8" t="s">
        <v>133</v>
      </c>
      <c r="F29" s="9" t="s">
        <v>134</v>
      </c>
      <c r="G29" s="7">
        <v>13949525091</v>
      </c>
      <c r="H29" s="11" t="str">
        <f>_xlfn.DISPIMG("ID_2BAA0F0640294EE2A2506A6A7B77C706",1)</f>
        <v>=DISPIMG("ID_2BAA0F0640294EE2A2506A6A7B77C706",1)</v>
      </c>
    </row>
    <row r="30" ht="140" customHeight="1" spans="1:8">
      <c r="A30" s="8" t="s">
        <v>135</v>
      </c>
      <c r="B30" s="8" t="s">
        <v>136</v>
      </c>
      <c r="C30" s="6" t="s">
        <v>137</v>
      </c>
      <c r="D30" s="7" t="s">
        <v>12</v>
      </c>
      <c r="E30" s="8" t="s">
        <v>138</v>
      </c>
      <c r="F30" s="9" t="s">
        <v>19</v>
      </c>
      <c r="G30" s="7" t="s">
        <v>139</v>
      </c>
      <c r="H30" s="11" t="str">
        <f>_xlfn.DISPIMG("ID_7AA740E4751D4987B0A08AA503FB19B9",1)</f>
        <v>=DISPIMG("ID_7AA740E4751D4987B0A08AA503FB19B9",1)</v>
      </c>
    </row>
    <row r="31" ht="140" customHeight="1" spans="1:8">
      <c r="A31" s="8" t="s">
        <v>140</v>
      </c>
      <c r="B31" s="8" t="s">
        <v>141</v>
      </c>
      <c r="C31" s="6" t="s">
        <v>142</v>
      </c>
      <c r="D31" s="7" t="s">
        <v>12</v>
      </c>
      <c r="E31" s="8" t="s">
        <v>143</v>
      </c>
      <c r="F31" s="9" t="s">
        <v>19</v>
      </c>
      <c r="G31" s="7">
        <v>15803726789</v>
      </c>
      <c r="H31" s="11" t="str">
        <f>_xlfn.DISPIMG("ID_D702642AF73E4F1883AD558758EEFD55",1)</f>
        <v>=DISPIMG("ID_D702642AF73E4F1883AD558758EEFD55",1)</v>
      </c>
    </row>
    <row r="32" ht="140" customHeight="1" spans="1:8">
      <c r="A32" s="8" t="s">
        <v>144</v>
      </c>
      <c r="B32" s="8" t="s">
        <v>145</v>
      </c>
      <c r="C32" s="6" t="s">
        <v>146</v>
      </c>
      <c r="D32" s="7" t="s">
        <v>12</v>
      </c>
      <c r="E32" s="8" t="s">
        <v>147</v>
      </c>
      <c r="F32" s="9" t="s">
        <v>19</v>
      </c>
      <c r="G32" s="14">
        <v>15993803258</v>
      </c>
      <c r="H32" s="14" t="str">
        <f>_xlfn.DISPIMG("ID_64048AB5AE3441C1943A5C8023B9B633",1)</f>
        <v>=DISPIMG("ID_64048AB5AE3441C1943A5C8023B9B633",1)</v>
      </c>
    </row>
    <row r="33" ht="140" customHeight="1" spans="1:8">
      <c r="A33" s="8" t="s">
        <v>148</v>
      </c>
      <c r="B33" s="8" t="s">
        <v>149</v>
      </c>
      <c r="C33" s="6" t="s">
        <v>150</v>
      </c>
      <c r="D33" s="7" t="s">
        <v>12</v>
      </c>
      <c r="E33" s="8" t="s">
        <v>151</v>
      </c>
      <c r="F33" s="9" t="s">
        <v>134</v>
      </c>
      <c r="G33" s="14" t="s">
        <v>152</v>
      </c>
      <c r="H33" s="14" t="str">
        <f>_xlfn.DISPIMG("ID_7F27F824301142E4BC7C41E7CF8A3152",1)</f>
        <v>=DISPIMG("ID_7F27F824301142E4BC7C41E7CF8A3152",1)</v>
      </c>
    </row>
    <row r="34" ht="140" customHeight="1" spans="1:8">
      <c r="A34" s="8" t="s">
        <v>153</v>
      </c>
      <c r="B34" s="8" t="s">
        <v>154</v>
      </c>
      <c r="C34" s="6" t="s">
        <v>155</v>
      </c>
      <c r="D34" s="7" t="s">
        <v>12</v>
      </c>
      <c r="E34" s="8" t="s">
        <v>156</v>
      </c>
      <c r="F34" s="9" t="s">
        <v>19</v>
      </c>
      <c r="G34" s="14">
        <v>15690612169</v>
      </c>
      <c r="H34" s="14" t="str">
        <f>_xlfn.DISPIMG("ID_84FF2F5992B142D99AC1914BC9DC0842",1)</f>
        <v>=DISPIMG("ID_84FF2F5992B142D99AC1914BC9DC0842",1)</v>
      </c>
    </row>
    <row r="35" ht="140" customHeight="1" spans="1:8">
      <c r="A35" s="8" t="s">
        <v>157</v>
      </c>
      <c r="B35" s="8" t="s">
        <v>158</v>
      </c>
      <c r="C35" s="6" t="s">
        <v>159</v>
      </c>
      <c r="D35" s="7" t="s">
        <v>12</v>
      </c>
      <c r="E35" s="8" t="s">
        <v>160</v>
      </c>
      <c r="F35" s="9" t="s">
        <v>19</v>
      </c>
      <c r="G35" s="14" t="s">
        <v>161</v>
      </c>
      <c r="H35" s="14" t="str">
        <f>_xlfn.DISPIMG("ID_28D18368755E4419BF436184E4106BB3",1)</f>
        <v>=DISPIMG("ID_28D18368755E4419BF436184E4106BB3",1)</v>
      </c>
    </row>
    <row r="36" ht="140" customHeight="1" spans="1:8">
      <c r="A36" s="8" t="s">
        <v>162</v>
      </c>
      <c r="B36" s="8" t="s">
        <v>163</v>
      </c>
      <c r="C36" s="6" t="s">
        <v>164</v>
      </c>
      <c r="D36" s="7" t="s">
        <v>12</v>
      </c>
      <c r="E36" s="8" t="s">
        <v>165</v>
      </c>
      <c r="F36" s="9" t="s">
        <v>19</v>
      </c>
      <c r="G36" s="14" t="s">
        <v>166</v>
      </c>
      <c r="H36" s="14" t="str">
        <f>_xlfn.DISPIMG("ID_68AC209D36D74D0D88661B4FA71D4FE9",1)</f>
        <v>=DISPIMG("ID_68AC209D36D74D0D88661B4FA71D4FE9",1)</v>
      </c>
    </row>
    <row r="37" ht="140" customHeight="1" spans="1:8">
      <c r="A37" s="8" t="s">
        <v>167</v>
      </c>
      <c r="B37" s="8" t="s">
        <v>168</v>
      </c>
      <c r="C37" s="6" t="s">
        <v>169</v>
      </c>
      <c r="D37" s="7" t="s">
        <v>12</v>
      </c>
      <c r="E37" s="8" t="s">
        <v>170</v>
      </c>
      <c r="F37" s="9" t="s">
        <v>75</v>
      </c>
      <c r="G37" s="14">
        <v>15837205400</v>
      </c>
      <c r="H37" s="14" t="str">
        <f>_xlfn.DISPIMG("ID_27073C7259E742CD97CA5BD18ECD8520",1)</f>
        <v>=DISPIMG("ID_27073C7259E742CD97CA5BD18ECD8520",1)</v>
      </c>
    </row>
    <row r="38" ht="140" customHeight="1" spans="1:8">
      <c r="A38" s="8" t="s">
        <v>171</v>
      </c>
      <c r="B38" s="8" t="s">
        <v>172</v>
      </c>
      <c r="C38" s="6" t="s">
        <v>173</v>
      </c>
      <c r="D38" s="7" t="s">
        <v>12</v>
      </c>
      <c r="E38" s="8" t="s">
        <v>174</v>
      </c>
      <c r="F38" s="9" t="s">
        <v>19</v>
      </c>
      <c r="G38" s="14" t="s">
        <v>175</v>
      </c>
      <c r="H38" s="14" t="str">
        <f>_xlfn.DISPIMG("ID_02B6CDF8C51B47CEBCE7DDA8DA775825",1)</f>
        <v>=DISPIMG("ID_02B6CDF8C51B47CEBCE7DDA8DA775825",1)</v>
      </c>
    </row>
    <row r="39" ht="140" customHeight="1" spans="1:8">
      <c r="A39" s="8" t="s">
        <v>176</v>
      </c>
      <c r="B39" s="8" t="s">
        <v>177</v>
      </c>
      <c r="C39" s="6" t="s">
        <v>178</v>
      </c>
      <c r="D39" s="7" t="s">
        <v>12</v>
      </c>
      <c r="E39" s="8" t="s">
        <v>179</v>
      </c>
      <c r="F39" s="9" t="s">
        <v>19</v>
      </c>
      <c r="G39" s="14">
        <v>13783802381</v>
      </c>
      <c r="H39" s="14" t="str">
        <f>_xlfn.DISPIMG("ID_281590D6699140E497D81458E9542CB0",1)</f>
        <v>=DISPIMG("ID_281590D6699140E497D81458E9542CB0",1)</v>
      </c>
    </row>
    <row r="40" ht="140" customHeight="1" spans="1:8">
      <c r="A40" s="8" t="s">
        <v>180</v>
      </c>
      <c r="B40" s="8" t="s">
        <v>181</v>
      </c>
      <c r="C40" s="6" t="s">
        <v>182</v>
      </c>
      <c r="D40" s="7" t="s">
        <v>12</v>
      </c>
      <c r="E40" s="8" t="s">
        <v>183</v>
      </c>
      <c r="F40" s="9" t="s">
        <v>19</v>
      </c>
      <c r="G40" s="14">
        <v>13698105811</v>
      </c>
      <c r="H40" s="14" t="str">
        <f>_xlfn.DISPIMG("ID_C15BC8CA83174600A66FEB2E68DC83F7",1)</f>
        <v>=DISPIMG("ID_C15BC8CA83174600A66FEB2E68DC83F7",1)</v>
      </c>
    </row>
    <row r="41" ht="140" customHeight="1" spans="1:8">
      <c r="A41" s="8" t="s">
        <v>184</v>
      </c>
      <c r="B41" s="8" t="s">
        <v>185</v>
      </c>
      <c r="C41" s="6" t="s">
        <v>186</v>
      </c>
      <c r="D41" s="7" t="s">
        <v>12</v>
      </c>
      <c r="E41" s="8" t="s">
        <v>187</v>
      </c>
      <c r="F41" s="9" t="s">
        <v>19</v>
      </c>
      <c r="G41" s="14" t="s">
        <v>188</v>
      </c>
      <c r="H41" s="14" t="str">
        <f>_xlfn.DISPIMG("ID_0589C8948B764927A8A74C5A57CB660B",1)</f>
        <v>=DISPIMG("ID_0589C8948B764927A8A74C5A57CB660B",1)</v>
      </c>
    </row>
    <row r="42" ht="140" customHeight="1" spans="1:8">
      <c r="A42" s="8" t="s">
        <v>189</v>
      </c>
      <c r="B42" s="8" t="s">
        <v>190</v>
      </c>
      <c r="C42" s="6" t="s">
        <v>191</v>
      </c>
      <c r="D42" s="7" t="s">
        <v>12</v>
      </c>
      <c r="E42" s="8" t="s">
        <v>192</v>
      </c>
      <c r="F42" s="9" t="s">
        <v>134</v>
      </c>
      <c r="G42" s="14">
        <v>13937204953</v>
      </c>
      <c r="H42" s="14" t="str">
        <f>_xlfn.DISPIMG("ID_A6E1AC6676EF493298F7746E3DBE7D90",1)</f>
        <v>=DISPIMG("ID_A6E1AC6676EF493298F7746E3DBE7D90",1)</v>
      </c>
    </row>
  </sheetData>
  <mergeCells count="1">
    <mergeCell ref="A1:H1"/>
  </mergeCells>
  <pageMargins left="0.7" right="0.7" top="0.75" bottom="0.75" header="0.3" footer="0.3"/>
  <pageSetup paperSize="9" scale="70" orientation="landscape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pc</dc:creator>
  <cp:lastModifiedBy>迷茫</cp:lastModifiedBy>
  <dcterms:created xsi:type="dcterms:W3CDTF">2022-11-13T06:13:00Z</dcterms:created>
  <dcterms:modified xsi:type="dcterms:W3CDTF">2023-11-30T02:12:04Z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6ED2FA6D1D5F4BF9892D215148B9D504</vt:lpwstr>
  </property>
  <property fmtid="{D5CDD505-2E9C-101B-9397-08002B2CF9AE}" pid="3" name="KSOProductBuildVer">
    <vt:lpwstr>2052-12.1.0.15990</vt:lpwstr>
  </property>
</Properties>
</file>