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3145" windowHeight="9675"/>
  </bookViews>
  <sheets>
    <sheet name="Sheet1" sheetId="1" r:id="rId1"/>
    <sheet name="Sheet2" sheetId="2" r:id="rId2"/>
    <sheet name="Sheet3" sheetId="3" r:id="rId3"/>
  </sheets>
  <definedNames>
    <definedName name="_xlnm._FilterDatabase" localSheetId="0" hidden="1">Sheet1!$A$1:$H$43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5" name="ID_4F1BE818310B40048834DDF647BBC7FC" descr="5620ac301a5f0e7cbe9b479993591fb"/>
        <xdr:cNvPicPr/>
      </xdr:nvPicPr>
      <xdr:blipFill>
        <a:blip r:embed="rId1"/>
        <a:stretch>
          <a:fillRect/>
        </a:stretch>
      </xdr:blipFill>
      <xdr:spPr>
        <a:xfrm>
          <a:off x="0" y="0"/>
          <a:ext cx="10058400" cy="5657850"/>
        </a:xfrm>
        <a:prstGeom prst="rect">
          <a:avLst/>
        </a:prstGeom>
      </xdr:spPr>
    </xdr:pic>
  </etc:cellImage>
  <etc:cellImage>
    <xdr:pic>
      <xdr:nvPicPr>
        <xdr:cNvPr id="10" name="ID_FFD93ACA68584B9EBEC5A966C08DE8AA" descr="510838fe7d2a31164ca59bd190b1574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9048115" y="2476500"/>
          <a:ext cx="1757680" cy="13049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" name="ID_857A19B51B434544972CA2C3C3C9BE0B" descr="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374890" y="5152390"/>
          <a:ext cx="10046970" cy="5669915"/>
        </a:xfrm>
        <a:prstGeom prst="rect">
          <a:avLst/>
        </a:prstGeom>
      </xdr:spPr>
    </xdr:pic>
  </etc:cellImage>
  <etc:cellImage>
    <xdr:pic>
      <xdr:nvPicPr>
        <xdr:cNvPr id="14" name="ID_83D996923F2B45FE993F85B88491C986" descr="e06dd79405511e19b1081c7653184a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048115" y="6477000"/>
          <a:ext cx="1784985" cy="1356360"/>
        </a:xfrm>
        <a:prstGeom prst="rect">
          <a:avLst/>
        </a:prstGeom>
      </xdr:spPr>
    </xdr:pic>
  </etc:cellImage>
  <etc:cellImage>
    <xdr:pic>
      <xdr:nvPicPr>
        <xdr:cNvPr id="22" name="ID_A0D65BFBD0D947FD8D09C3074AEBBE15" descr="28ec46bc919c1460dcb579150d97e09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9048115" y="7810500"/>
          <a:ext cx="1624965" cy="1231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" name="ID_D240331D4CEE48F6844CAF159BF0882D" descr="ed4342ac94cbce748bf3f62e3405ffd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048115" y="9042400"/>
          <a:ext cx="1794510" cy="1327785"/>
        </a:xfrm>
        <a:prstGeom prst="rect">
          <a:avLst/>
        </a:prstGeom>
      </xdr:spPr>
    </xdr:pic>
  </etc:cellImage>
  <etc:cellImage>
    <xdr:pic>
      <xdr:nvPicPr>
        <xdr:cNvPr id="26" name="ID_21C71CB31130422EA57E23AD8FAA6775" descr="微信图片_20230511161628"/>
        <xdr:cNvPicPr/>
      </xdr:nvPicPr>
      <xdr:blipFill>
        <a:blip r:embed="rId7"/>
        <a:stretch>
          <a:fillRect/>
        </a:stretch>
      </xdr:blipFill>
      <xdr:spPr>
        <a:xfrm>
          <a:off x="0" y="0"/>
          <a:ext cx="10059035" cy="7535545"/>
        </a:xfrm>
        <a:prstGeom prst="rect">
          <a:avLst/>
        </a:prstGeom>
      </xdr:spPr>
    </xdr:pic>
  </etc:cellImage>
  <etc:cellImage>
    <xdr:pic>
      <xdr:nvPicPr>
        <xdr:cNvPr id="43" name="ID_C62D9E76F88744CF861565884A5ADADC" descr="7ae5e34b44b8d3881c126d7cdae0e9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7362190" y="11506200"/>
          <a:ext cx="5266690" cy="29629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" name="ID_28A65505D1C1421C82A8BF0859743BCE" descr="7db0aa239d9fa252b502271d0bfa532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9048115" y="12738100"/>
          <a:ext cx="1717040" cy="1287780"/>
        </a:xfrm>
        <a:prstGeom prst="rect">
          <a:avLst/>
        </a:prstGeom>
      </xdr:spPr>
    </xdr:pic>
  </etc:cellImage>
  <etc:cellImage>
    <xdr:pic>
      <xdr:nvPicPr>
        <xdr:cNvPr id="36" name="ID_64A8BADFC76E4C0CA210A8DD7B8B2831" descr="微信图片_202301062229313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9048115" y="13970000"/>
          <a:ext cx="1684655" cy="1320800"/>
        </a:xfrm>
        <a:prstGeom prst="rect">
          <a:avLst/>
        </a:prstGeom>
      </xdr:spPr>
    </xdr:pic>
  </etc:cellImage>
  <etc:cellImage>
    <xdr:pic>
      <xdr:nvPicPr>
        <xdr:cNvPr id="47" name="ID_F129BB28164D4BFF8D161E0EEDD897A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7362190" y="15201900"/>
          <a:ext cx="44043600" cy="330327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1" name="ID_980703FEBA854A6F9881652E989E174C" descr="5715dfc4e28394db7cbd0af7abaab41"/>
        <xdr:cNvPicPr/>
      </xdr:nvPicPr>
      <xdr:blipFill>
        <a:blip r:embed="rId12"/>
        <a:stretch>
          <a:fillRect/>
        </a:stretch>
      </xdr:blipFill>
      <xdr:spPr>
        <a:xfrm>
          <a:off x="0" y="0"/>
          <a:ext cx="10058400" cy="7541260"/>
        </a:xfrm>
        <a:prstGeom prst="rect">
          <a:avLst/>
        </a:prstGeom>
      </xdr:spPr>
    </xdr:pic>
  </etc:cellImage>
  <etc:cellImage>
    <xdr:pic>
      <xdr:nvPicPr>
        <xdr:cNvPr id="56" name="ID_185CBF2FF38C4086882CD2BDA3E8A7B0" descr="d643f77d461228dbb59102f6cb861c1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9048115" y="17665700"/>
          <a:ext cx="1400175" cy="1269365"/>
        </a:xfrm>
        <a:prstGeom prst="rect">
          <a:avLst/>
        </a:prstGeom>
      </xdr:spPr>
    </xdr:pic>
  </etc:cellImage>
  <etc:cellImage>
    <xdr:pic>
      <xdr:nvPicPr>
        <xdr:cNvPr id="60" name="ID_0DE576C13AB6478F8A471BFB25A75C08" descr="b000eb01b02435a670936ee6d09363f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9048115" y="18897600"/>
          <a:ext cx="1856740" cy="2626360"/>
        </a:xfrm>
        <a:prstGeom prst="rect">
          <a:avLst/>
        </a:prstGeom>
      </xdr:spPr>
    </xdr:pic>
  </etc:cellImage>
  <etc:cellImage>
    <xdr:pic>
      <xdr:nvPicPr>
        <xdr:cNvPr id="64" name="ID_B7A0F12463354DA39ACFC8544EDE54A3" descr="31abbd7e1e818b023517a00febd4176"/>
        <xdr:cNvPicPr/>
      </xdr:nvPicPr>
      <xdr:blipFill>
        <a:blip r:embed="rId15"/>
        <a:stretch>
          <a:fillRect/>
        </a:stretch>
      </xdr:blipFill>
      <xdr:spPr>
        <a:xfrm>
          <a:off x="0" y="0"/>
          <a:ext cx="10059035" cy="7546975"/>
        </a:xfrm>
        <a:prstGeom prst="rect">
          <a:avLst/>
        </a:prstGeom>
      </xdr:spPr>
    </xdr:pic>
  </etc:cellImage>
  <etc:cellImage>
    <xdr:pic>
      <xdr:nvPicPr>
        <xdr:cNvPr id="68" name="ID_C87C6532400F40EA9851E3C3979C34FA" descr="4a19241e68376bfd045f5f47a7b5339"/>
        <xdr:cNvPicPr/>
      </xdr:nvPicPr>
      <xdr:blipFill>
        <a:blip r:embed="rId16"/>
        <a:stretch>
          <a:fillRect/>
        </a:stretch>
      </xdr:blipFill>
      <xdr:spPr>
        <a:xfrm>
          <a:off x="0" y="0"/>
          <a:ext cx="10059035" cy="7546975"/>
        </a:xfrm>
        <a:prstGeom prst="rect">
          <a:avLst/>
        </a:prstGeom>
      </xdr:spPr>
    </xdr:pic>
  </etc:cellImage>
  <etc:cellImage>
    <xdr:pic>
      <xdr:nvPicPr>
        <xdr:cNvPr id="71" name="ID_AEA3396702A44F38836F37CE15847DAE" descr="微信图片_20230511163431"/>
        <xdr:cNvPicPr/>
      </xdr:nvPicPr>
      <xdr:blipFill>
        <a:blip r:embed="rId17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  <etc:cellImage>
    <xdr:pic>
      <xdr:nvPicPr>
        <xdr:cNvPr id="76" name="ID_A924FC41E27E4EB6BDBDF7179285F10D" descr="微信图片_202305111638432"/>
        <xdr:cNvPicPr/>
      </xdr:nvPicPr>
      <xdr:blipFill>
        <a:blip r:embed="rId18"/>
        <a:stretch>
          <a:fillRect/>
        </a:stretch>
      </xdr:blipFill>
      <xdr:spPr>
        <a:xfrm>
          <a:off x="0" y="0"/>
          <a:ext cx="10059035" cy="7546975"/>
        </a:xfrm>
        <a:prstGeom prst="rect">
          <a:avLst/>
        </a:prstGeom>
      </xdr:spPr>
    </xdr:pic>
  </etc:cellImage>
  <etc:cellImage>
    <xdr:pic>
      <xdr:nvPicPr>
        <xdr:cNvPr id="80" name="ID_AD85056391B34635BB65A0D86ED635F8" descr="便民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9048115" y="25057100"/>
          <a:ext cx="1645920" cy="922655"/>
        </a:xfrm>
        <a:prstGeom prst="rect">
          <a:avLst/>
        </a:prstGeom>
      </xdr:spPr>
    </xdr:pic>
  </etc:cellImage>
  <etc:cellImage>
    <xdr:pic>
      <xdr:nvPicPr>
        <xdr:cNvPr id="108" name="ID_B39CECB245024D21B37F669671CC6225" descr="微信图片_20230511171724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7374890" y="27523440"/>
          <a:ext cx="10046970" cy="5688330"/>
        </a:xfrm>
        <a:prstGeom prst="rect">
          <a:avLst/>
        </a:prstGeom>
      </xdr:spPr>
    </xdr:pic>
  </etc:cellImage>
  <etc:cellImage>
    <xdr:pic>
      <xdr:nvPicPr>
        <xdr:cNvPr id="92" name="ID_B7FD825C2ACF46C88F24353F8197FD2F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9048115" y="28752800"/>
          <a:ext cx="8553450" cy="36290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5" name="ID_C212C32612A04A53BA6E483B18A16718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7362190" y="29984700"/>
          <a:ext cx="16249650" cy="12192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6" name="ID_81297E87A9914D2EBFB57D42DF09512A" descr="f9324bdf51624b90f4f5759a3cf5d1c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9048115" y="31216600"/>
          <a:ext cx="1699260" cy="1366520"/>
        </a:xfrm>
        <a:prstGeom prst="rect">
          <a:avLst/>
        </a:prstGeom>
      </xdr:spPr>
    </xdr:pic>
  </etc:cellImage>
  <etc:cellImage>
    <xdr:pic>
      <xdr:nvPicPr>
        <xdr:cNvPr id="112" name="ID_7A6E9B82692646969C2F070F55E12B08" descr="768ef66c620144ffbf6aff3bf9a5f38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9048115" y="32448500"/>
          <a:ext cx="1645920" cy="1243330"/>
        </a:xfrm>
        <a:prstGeom prst="rect">
          <a:avLst/>
        </a:prstGeom>
      </xdr:spPr>
    </xdr:pic>
  </etc:cellImage>
  <etc:cellImage>
    <xdr:pic>
      <xdr:nvPicPr>
        <xdr:cNvPr id="115" name="ID_1D0B6AC28EE147298B3FB67D4B074450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7362190" y="33680400"/>
          <a:ext cx="1704975" cy="11455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0" name="ID_0C746F2D71004DFE994060987E03F451" descr="微信图片_20230511172213"/>
        <xdr:cNvPicPr>
          <a:picLocks noChangeAspect="1"/>
        </xdr:cNvPicPr>
      </xdr:nvPicPr>
      <xdr:blipFill>
        <a:blip r:embed="rId26"/>
        <a:srcRect r="16522"/>
        <a:stretch>
          <a:fillRect/>
        </a:stretch>
      </xdr:blipFill>
      <xdr:spPr>
        <a:xfrm>
          <a:off x="9048115" y="34912300"/>
          <a:ext cx="1609725" cy="1292860"/>
        </a:xfrm>
        <a:prstGeom prst="rect">
          <a:avLst/>
        </a:prstGeom>
      </xdr:spPr>
    </xdr:pic>
  </etc:cellImage>
  <etc:cellImage>
    <xdr:pic>
      <xdr:nvPicPr>
        <xdr:cNvPr id="124" name="ID_DA00A0181751467F8784AAF206324F0C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9048115" y="36144200"/>
          <a:ext cx="1656080" cy="12426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8" name="ID_4B99D211F90846B3B40D13A4E3B7B32B" descr="aca9949377397d2db369b1d354973ad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9048115" y="37376100"/>
          <a:ext cx="1656080" cy="1262380"/>
        </a:xfrm>
        <a:prstGeom prst="rect">
          <a:avLst/>
        </a:prstGeom>
      </xdr:spPr>
    </xdr:pic>
  </etc:cellImage>
  <etc:cellImage>
    <xdr:pic>
      <xdr:nvPicPr>
        <xdr:cNvPr id="140" name="ID_10BB4BE87F2449F4A2B5F4CD0AC59ED8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9100820" y="38608000"/>
          <a:ext cx="18288000" cy="10287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9" name="ID_1A9E13255AFF48F69408D7C7D156283A" descr="4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9100820" y="39839900"/>
          <a:ext cx="1642745" cy="1250315"/>
        </a:xfrm>
        <a:prstGeom prst="rect">
          <a:avLst/>
        </a:prstGeom>
      </xdr:spPr>
    </xdr:pic>
  </etc:cellImage>
  <etc:cellImage>
    <xdr:pic>
      <xdr:nvPicPr>
        <xdr:cNvPr id="135" name="ID_2FE158A4F519443B85346ACF6D8F63E0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7414895" y="41071800"/>
          <a:ext cx="1616710" cy="12573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3" name="ID_8079412DDFB2441E94542843A409253B" descr="b06ecff2b40ed2b35384d025d43eade.jpg"/>
        <xdr:cNvPicPr>
          <a:picLocks noChangeAspect="1"/>
        </xdr:cNvPicPr>
      </xdr:nvPicPr>
      <xdr:blipFill>
        <a:blip r:embed="rId32" cstate="print"/>
        <a:stretch>
          <a:fillRect/>
        </a:stretch>
      </xdr:blipFill>
      <xdr:spPr>
        <a:xfrm>
          <a:off x="9100820" y="42303700"/>
          <a:ext cx="1800860" cy="1797050"/>
        </a:xfrm>
        <a:prstGeom prst="rect">
          <a:avLst/>
        </a:prstGeom>
      </xdr:spPr>
    </xdr:pic>
  </etc:cellImage>
  <etc:cellImage>
    <xdr:pic>
      <xdr:nvPicPr>
        <xdr:cNvPr id="148" name="ID_752379FC1D094E8CB4C193CB881836BC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9100820" y="42202100"/>
          <a:ext cx="1673860" cy="1333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2" name="ID_A008E79214AF4E87B7A010BB951D8BB2" descr="图片14"/>
        <xdr:cNvPicPr/>
      </xdr:nvPicPr>
      <xdr:blipFill>
        <a:blip r:embed="rId34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  <etc:cellImage>
    <xdr:pic>
      <xdr:nvPicPr>
        <xdr:cNvPr id="156" name="ID_9D487D9F6F0C473D920CDB0CB2F80AC6" descr="图片18"/>
        <xdr:cNvPicPr/>
      </xdr:nvPicPr>
      <xdr:blipFill>
        <a:blip r:embed="rId35"/>
        <a:stretch>
          <a:fillRect/>
        </a:stretch>
      </xdr:blipFill>
      <xdr:spPr>
        <a:xfrm>
          <a:off x="0" y="0"/>
          <a:ext cx="7543800" cy="10058400"/>
        </a:xfrm>
        <a:prstGeom prst="rect">
          <a:avLst/>
        </a:prstGeom>
      </xdr:spPr>
    </xdr:pic>
  </etc:cellImage>
  <etc:cellImage>
    <xdr:pic>
      <xdr:nvPicPr>
        <xdr:cNvPr id="160" name="ID_60E0B58CFC2842EBBA74BDEBF5D25291" descr="图片22"/>
        <xdr:cNvPicPr/>
      </xdr:nvPicPr>
      <xdr:blipFill>
        <a:blip r:embed="rId36"/>
        <a:stretch>
          <a:fillRect/>
        </a:stretch>
      </xdr:blipFill>
      <xdr:spPr>
        <a:xfrm>
          <a:off x="0" y="0"/>
          <a:ext cx="1658620" cy="1280160"/>
        </a:xfrm>
        <a:prstGeom prst="rect">
          <a:avLst/>
        </a:prstGeom>
      </xdr:spPr>
    </xdr:pic>
  </etc:cellImage>
  <etc:cellImage>
    <xdr:pic>
      <xdr:nvPicPr>
        <xdr:cNvPr id="164" name="ID_305C0486A6F14F4299014505F204DAB0" descr="0f8bfee291c9bc1b8e649da8e3ed72e"/>
        <xdr:cNvPicPr/>
      </xdr:nvPicPr>
      <xdr:blipFill>
        <a:blip r:embed="rId37"/>
        <a:stretch>
          <a:fillRect/>
        </a:stretch>
      </xdr:blipFill>
      <xdr:spPr>
        <a:xfrm>
          <a:off x="0" y="0"/>
          <a:ext cx="10059035" cy="7546975"/>
        </a:xfrm>
        <a:prstGeom prst="rect">
          <a:avLst/>
        </a:prstGeom>
      </xdr:spPr>
    </xdr:pic>
  </etc:cellImage>
  <etc:cellImage>
    <xdr:pic>
      <xdr:nvPicPr>
        <xdr:cNvPr id="168" name="ID_DCF2F5E5FBC04E0B8DA590D7154D2F14" descr="图片26"/>
        <xdr:cNvPicPr/>
      </xdr:nvPicPr>
      <xdr:blipFill>
        <a:blip r:embed="rId38"/>
        <a:stretch>
          <a:fillRect/>
        </a:stretch>
      </xdr:blipFill>
      <xdr:spPr>
        <a:xfrm>
          <a:off x="0" y="0"/>
          <a:ext cx="2200910" cy="1896110"/>
        </a:xfrm>
        <a:prstGeom prst="rect">
          <a:avLst/>
        </a:prstGeom>
      </xdr:spPr>
    </xdr:pic>
  </etc:cellImage>
  <etc:cellImage>
    <xdr:pic>
      <xdr:nvPicPr>
        <xdr:cNvPr id="172" name="ID_779487149BFC476589D628573EB35C72" descr="便民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9123045" y="5185410"/>
          <a:ext cx="1437005" cy="1229995"/>
        </a:xfrm>
        <a:prstGeom prst="rect">
          <a:avLst/>
        </a:prstGeom>
      </xdr:spPr>
    </xdr:pic>
  </etc:cellImage>
  <etc:cellImage>
    <xdr:pic>
      <xdr:nvPicPr>
        <xdr:cNvPr id="86" name="ID_8536A1F98FD94E1B8748A13ED4EBCB82" descr="e7a995621e00f5295c900d96f1bd2c4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9048115" y="26289000"/>
          <a:ext cx="1949450" cy="1839595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<sst xmlns="http://schemas.openxmlformats.org/spreadsheetml/2006/main" count="256" uniqueCount="216">
  <si>
    <t>吕村镇政务公开专区建设统计表</t>
  </si>
  <si>
    <t>单位</t>
  </si>
  <si>
    <t>政务公开专区所在地址</t>
  </si>
  <si>
    <t>简介</t>
  </si>
  <si>
    <t>工作时间</t>
  </si>
  <si>
    <t>负责人姓名</t>
  </si>
  <si>
    <t>职务</t>
  </si>
  <si>
    <t>联系方式</t>
  </si>
  <si>
    <t>政务公开专区照片</t>
  </si>
  <si>
    <t>吕村镇政府</t>
  </si>
  <si>
    <t>吕村镇便民中心</t>
  </si>
  <si>
    <t>为贯彻落实上级关于全面推进基层政务公开标准化、规范化工作部署，为公民提供优质高效的政务公开与政务服务体验，保障公民、法人和其他组织能够及时、方便、快捷地获取政府公开信息，吕村镇设立政务公开专区，专区设政务信息查询、信息公示、阅读服务区、公开申请区，配备电脑、打印机等，方便办事群众了解更多政策信息。</t>
  </si>
  <si>
    <t>9：00-17：00</t>
  </si>
  <si>
    <t>郝孝琦</t>
  </si>
  <si>
    <t>吕村镇便民中心主任</t>
  </si>
  <si>
    <t>0372-2809951</t>
  </si>
  <si>
    <t>冯庄村</t>
  </si>
  <si>
    <t>冯庄村便民中心</t>
  </si>
  <si>
    <t>为贯彻落实上级关于全面推进基层政务公开标准化、规范化工作部署，为公民提供优质高效的政务公开与政务服务体验，保障公民、法人和其他组织能够及时、方便、快捷地获取政府公开信息，冯庄村设立政务公开专区，专区设政务信息查询、信息公示、阅读服务区、公开申请区，配备电脑、打印机等，方便办事群众了解更多政策信息。</t>
  </si>
  <si>
    <t>冯天顺</t>
  </si>
  <si>
    <t>冯庄村便民中心主任</t>
  </si>
  <si>
    <t>西吕村</t>
  </si>
  <si>
    <t>西吕村便民中心</t>
  </si>
  <si>
    <t>为贯彻落实上级关于全面推进基层政务公开标准化、规范化工作部署，为公民提供优质高效的政务公开与政务服务体验，保障公民、法人和其他组织能够及时、方便、快捷地获取政府公开信息，西吕村设立政务公开专区，专区设政务信息查询、信息公示、阅读服务区、公开申请区，配备电脑、打印机等，方便办事群众了解更多政策信息。</t>
  </si>
  <si>
    <t>杨文堂</t>
  </si>
  <si>
    <t>西吕村便民中心主任</t>
  </si>
  <si>
    <t>张中尚村</t>
  </si>
  <si>
    <t>张中尚村便民中心</t>
  </si>
  <si>
    <t>为贯彻落实上级关于全面推进基层政务公开标准化、规范化工作部署，为公民提供优质高效的政务公开与政务服务体验，保障公民、法人和其他组织能够及时、方便、快捷地获取政府公开信息，张中尚村设立政务公开专区，专区设政务信息查询、信息公示、阅读服务区、公开申请区，配备电脑、打印机等，方便办事群众了解更多政策信息。</t>
  </si>
  <si>
    <t>刘文廷</t>
  </si>
  <si>
    <t>张中尚村便民中心主任</t>
  </si>
  <si>
    <t>新寨村</t>
  </si>
  <si>
    <t>新寨村便民中心</t>
  </si>
  <si>
    <t>为贯彻落实上级关于全面推进基层政务公开标准化、规范化工作部署，为公民提供优质高效的政务公开与政务服务体验，保障公民、法人和其他组织能够及时、方便、快捷地获取政府公开信息，新寨村设立政务公开专区，专区设政务信息查询、信息公示、阅读服务区、公开申请区，配备电脑、打印机等，方便办事群众了解更多政策信息。</t>
  </si>
  <si>
    <t>王永青</t>
  </si>
  <si>
    <t>新寨村便民中心主任</t>
  </si>
  <si>
    <t>李河干村</t>
  </si>
  <si>
    <t>李河干村便民中心</t>
  </si>
  <si>
    <t>为贯彻落实上级关于全面推进基层政务公开标准化、规范化工作部署，为公民提供优质高效的政务公开与政务服务体验，保障公民、法人和其他组织能够及时、方便、快捷地获取政府公开信息，李河干村设立政务公开专区，专区设政务信息查询、信息公示、阅读服务区、公开申请区，配备电脑、打印机等，方便办事群众了解更多政策信息。</t>
  </si>
  <si>
    <t>姜书明</t>
  </si>
  <si>
    <t>李河干村便民中心主任</t>
  </si>
  <si>
    <t>翟奇务村</t>
  </si>
  <si>
    <t>翟奇务村便民中心</t>
  </si>
  <si>
    <t>为贯彻落实上级关于全面推进基层政务公开标准化、规范化工作部署，为公民提供优质高效的政务公开与政务服务体验，保障公民、法人和其他组织能够及时、方便、快捷地获取政府公开信息，翟奇务村设立政务公开专区，专区设政务信息查询、信息公示、阅读服务区、公开申请区，配备电脑、打印机等，方便办事群众了解更多政策信息。</t>
  </si>
  <si>
    <t>翟志国</t>
  </si>
  <si>
    <t>翟奇务村便民中心主任</t>
  </si>
  <si>
    <t>后冯宿村</t>
  </si>
  <si>
    <t>后冯宿村便民中心</t>
  </si>
  <si>
    <t>为贯彻落实上级关于全面推进基层政务公开标准化、规范化工作部署，为公民提供优质高效的政务公开与政务服务体验，保障公民、法人和其他组织能够及时、方便、快捷地获取政府公开信息，后冯宿村设立政务公开专区，专区设政务信息查询、信息公示、阅读服务区、公开申请区，配备电脑、打印机等，方便办事群众了解更多政策信息。</t>
  </si>
  <si>
    <t>冯红广</t>
  </si>
  <si>
    <t>后冯宿村便民中心主任</t>
  </si>
  <si>
    <t>谢奇村</t>
  </si>
  <si>
    <t>谢奇村便民中心</t>
  </si>
  <si>
    <t>为贯彻落实上级关于全面推进基层政务公开标准化、规范化工作部署，为公民提供优质高效的政务公开与政务服务体验，保障公民、法人和其他组织能够及时、方便、快捷地获取政府公开信息，谢奇村设立政务公开专区，专区设政务信息查询、信息公示、阅读服务区、公开申请区，配备电脑、打印机等，方便办事群众了解更多政策信息。</t>
  </si>
  <si>
    <t>谢争光</t>
  </si>
  <si>
    <t>谢奇村便民中心主任</t>
  </si>
  <si>
    <t>张河干村</t>
  </si>
  <si>
    <t>张河干村便民中心</t>
  </si>
  <si>
    <t>为贯彻落实上级关于全面推进基层政务公开标准化、规范化工作部署，为公民提供优质高效的政务公开与政务服务体验，保障公民、法人和其他组织能够及时、方便、快捷地获取政府公开信息，张河干村设立政务公开专区，专区设政务信息查询、信息公示、阅读服务区、公开申请区，配备电脑、打印机等，方便办事群众了解更多政策信息。</t>
  </si>
  <si>
    <t>楚保庆</t>
  </si>
  <si>
    <t>张河干村便民中心主任</t>
  </si>
  <si>
    <t>程中尚村</t>
  </si>
  <si>
    <t>程中尚村便民中心</t>
  </si>
  <si>
    <t>为贯彻落实上级关于全面推进基层政务公开标准化、规范化工作部署，为公民提供优质高效的政务公开与政务服务体验，保障公民、法人和其他组织能够及时、方便、快捷地获取政府公开信息，程中尚村设立政务公开专区，专区设政务信息查询、信息公示、阅读服务区、公开申请区，配备电脑、打印机等，方便办事群众了解更多政策信息。</t>
  </si>
  <si>
    <t>苏保军</t>
  </si>
  <si>
    <t>程中尚村便民中心主任</t>
  </si>
  <si>
    <t>王洋凡村</t>
  </si>
  <si>
    <t>王洋凡村便民中心</t>
  </si>
  <si>
    <t>为贯彻落实上级关于全面推进基层政务公开标准化、规范化工作部署，为公民提供优质高效的政务公开与政务服务体验，保障公民、法人和其他组织能够及时、方便、快捷地获取政府公开信息，王洋凡村设立政务公开专区，专区设政务信息查询、信息公示、阅读服务区、公开申请区，配备电脑、打印机等，方便办事群众了解更多政策信息。</t>
  </si>
  <si>
    <t>王建永</t>
  </si>
  <si>
    <t>王洋凡村便民中心主任</t>
  </si>
  <si>
    <t>东高奇务</t>
  </si>
  <si>
    <t>东高奇务便民中心</t>
  </si>
  <si>
    <t>为贯彻落实上级关于全面推进基层政务公开标准化、规范化工作部署，为公民提供优质高效的政务公开与政务服务体验，保障公民、法人和其他组织能够及时、方便、快捷地获取政府公开信息，东高奇务村设立政务公开专区，专区设政务信息查询、信息公示、阅读服务区、公开申请区，配备电脑、打印机等，方便办事群众了解更多政策信息。</t>
  </si>
  <si>
    <t>郝保平</t>
  </si>
  <si>
    <t>东高奇务便民中心主任</t>
  </si>
  <si>
    <t>中吕村</t>
  </si>
  <si>
    <t>中吕村便民中心</t>
  </si>
  <si>
    <t>为贯彻落实上级关于全面推进基层政务公开标准化、规范化工作部署，为公民提供优质高效的政务公开与政务服务体验，保障公民、法人和其他组织能够及时、方便、快捷地获取政府公开信息，中吕村设立政务公开专区，专区设政务信息查询、信息公示、阅读服务区、公开申请区，配备电脑、打印机等，方便办事群众了解更多政策信息。</t>
  </si>
  <si>
    <t>宋安丰</t>
  </si>
  <si>
    <t>中吕村便民中心主任</t>
  </si>
  <si>
    <t>常山北街村</t>
  </si>
  <si>
    <t>常山北街村便民中心</t>
  </si>
  <si>
    <t>为贯彻落实上级关于全面推进基层政务公开标准化、规范化工作部署，为公民提供优质高效的政务公开与政务服务体验，保障公民、法人和其他组织能够及时、方便、快捷地获取政府公开信息，常山北街村设立政务公开专区，专区设政务信息查询、信息公示、阅读服务区、公开申请区，配备电脑、打印机等，方便办事群众了解更多政策信息。</t>
  </si>
  <si>
    <t>宋修斌</t>
  </si>
  <si>
    <t>常山北街村便民中心主任</t>
  </si>
  <si>
    <t>铁炉村</t>
  </si>
  <si>
    <t>铁炉村便民中心</t>
  </si>
  <si>
    <t>为贯彻落实上级关于全面推进基层政务公开标准化、规范化工作部署，为公民提供优质高效的政务公开与政务服务体验，保障公民、法人和其他组织能够及时、方便、快捷地获取政府公开信息，铁炉村设立政务公开专区，专区设政务信息查询、信息公示、阅读服务区、公开申请区，配备电脑、打印机等，方便办事群众了解更多政策信息。</t>
  </si>
  <si>
    <t>宋国利</t>
  </si>
  <si>
    <t>铁炉村便民中心主任</t>
  </si>
  <si>
    <t>耿洋凡村</t>
  </si>
  <si>
    <t>耿洋凡村便民中心</t>
  </si>
  <si>
    <t>为贯彻落实上级关于全面推进基层政务公开标准化、规范化工作部署，为公民提供优质高效的政务公开与政务服务体验，保障公民、法人和其他组织能够及时、方便、快捷地获取政府公开信息，耿洋凡村设立政务公开专区，专区设政务信息查询、信息公示、阅读服务区、公开申请区，配备电脑、打印机等，方便办事群众了解更多政策信息。</t>
  </si>
  <si>
    <t>刘纯江</t>
  </si>
  <si>
    <t>耿洋凡村便民中心主任</t>
  </si>
  <si>
    <t>魏奇务村</t>
  </si>
  <si>
    <t>魏奇务村便民中心</t>
  </si>
  <si>
    <t>为贯彻落实上级关于全面推进基层政务公开标准化、规范化工作部署，为公民提供优质高效的政务公开与政务服务体验，保障公民、法人和其他组织能够及时、方便、快捷地获取政府公开信息，魏奇务村设立政务公开专区，专区设政务信息查询、信息公示、阅读服务区、公开申请区，配备电脑、打印机等，方便办事群众了解更多政策信息。</t>
  </si>
  <si>
    <t>魏书生</t>
  </si>
  <si>
    <t>魏奇务村便民中心主任</t>
  </si>
  <si>
    <t>崔奇务村</t>
  </si>
  <si>
    <t>崔奇务村便民中心</t>
  </si>
  <si>
    <t>为贯彻落实上级关于全面推进基层政务公开标准化、规范化工作部署，为公民提供优质高效的政务公开与政务服务体验，保障公民、法人和其他组织能够及时、方便、快捷地获取政府公开信息，崔奇务村设立政务公开专区，专区设政务信息查询、信息公示、阅读服务区、公开申请区，配备电脑、打印机等，方便办事群众了解更多政策信息。</t>
  </si>
  <si>
    <t>崔委</t>
  </si>
  <si>
    <t>崔奇务村便民中心主任</t>
  </si>
  <si>
    <t>东韩化村</t>
  </si>
  <si>
    <t>东韩化村便民中心</t>
  </si>
  <si>
    <t>为贯彻落实上级关于全面推进基层政务公开标准化、规范化工作部署，为公民提供优质高效的政务公开与政务服务体验，保障公民、法人和其他组织能够及时、方便、快捷地获取政府公开信息，东韩化村设立政务公开专区，专区设政务信息查询、信息公示、阅读服务区、公开申请区，配备电脑、打印机等，方便办事群众了解更多政策信息。</t>
  </si>
  <si>
    <t>崔合顺</t>
  </si>
  <si>
    <t>东韩化村便民中心主任</t>
  </si>
  <si>
    <t>东吕村</t>
  </si>
  <si>
    <t>东吕村便民中心</t>
  </si>
  <si>
    <t>为贯彻落实上级关于全面推进基层政务公开标准化、规范化工作部署，为公民提供优质高效的政务公开与政务服务体验，保障公民、法人和其他组织能够及时、方便、快捷地获取政府公开信息，东吕村设立政务公开专区，专区设政务信息查询、信息公示、阅读服务区、公开申请区，配备电脑、打印机等，方便办事群众了解更多政策信息。</t>
  </si>
  <si>
    <t>宋必魁</t>
  </si>
  <si>
    <t>东吕村便民中心主任</t>
  </si>
  <si>
    <t>姜河干村</t>
  </si>
  <si>
    <t>姜河干村便民中心</t>
  </si>
  <si>
    <t>为贯彻落实上级关于全面推进基层政务公开标准化、规范化工作部署，为公民提供优质高效的政务公开与政务服务体验，保障公民、法人和其他组织能够及时、方便、快捷地获取政府公开信息，姜河干村设立政务公开专区，专区设政务信息查询、信息公示、阅读服务区、公开申请区，配备电脑、打印机等，方便办事群众了解更多政策信息。</t>
  </si>
  <si>
    <t>姜方思</t>
  </si>
  <si>
    <t>姜河干村便民中心主任</t>
  </si>
  <si>
    <t>王中尚村</t>
  </si>
  <si>
    <t>王中尚村便民中心</t>
  </si>
  <si>
    <t>为贯彻落实上级关于全面推进基层政务公开标准化、规范化工作部署，为公民提供优质高效的政务公开与政务服务体验，保障公民、法人和其他组织能够及时、方便、快捷地获取政府公开信息，王中尚村设立政务公开专区，专区设政务信息查询、信息公示、阅读服务区、公开申请区，配备电脑、打印机等，方便办事群众了解更多政策信息。</t>
  </si>
  <si>
    <t>王海军</t>
  </si>
  <si>
    <t>王中尚村便民中心主任</t>
  </si>
  <si>
    <t>前冯宿村</t>
  </si>
  <si>
    <t>前冯宿村便民中心</t>
  </si>
  <si>
    <t>为贯彻落实上级关于全面推进基层政务公开标准化、规范化工作部署，为公民提供优质高效的政务公开与政务服务体验，保障公民、法人和其他组织能够及时、方便、快捷地获取政府公开信息，前冯宿村设立政务公开专区，专区设政务信息查询、信息公示、阅读服务区、公开申请区，配备电脑、打印机等，方便办事群众了解更多政策信息。</t>
  </si>
  <si>
    <t>杨燕臣</t>
  </si>
  <si>
    <t>前冯宿村便民中心主任</t>
  </si>
  <si>
    <t>宋奇务村</t>
  </si>
  <si>
    <t>宋奇务村便民中心</t>
  </si>
  <si>
    <t>为贯彻落实上级关于全面推进基层政务公开标准化、规范化工作部署，为公民提供优质高效的政务公开与政务服务体验，保障公民、法人和其他组织能够及时、方便、快捷地获取政府公开信息，宋奇务村设立政务公开专区，专区设政务信息查询、信息公示、阅读服务区、公开申请区，配备电脑、打印机等，方便办事群众了解更多政策信息。</t>
  </si>
  <si>
    <t>耿洋平</t>
  </si>
  <si>
    <t>宋奇务村便民中心主任</t>
  </si>
  <si>
    <t>朱村</t>
  </si>
  <si>
    <t>朱村便民中心</t>
  </si>
  <si>
    <t>为贯彻落实上级关于全面推进基层政务公开标准化、规范化工作部署，为公民提供优质高效的政务公开与政务服务体验，保障公民、法人和其他组织能够及时、方便、快捷地获取政府公开信息，朱村设立政务公开专区，专区设政务信息查询、信息公示、阅读服务区、公开申请区，配备电脑、打印机等，方便办事群众了解更多政策信息。</t>
  </si>
  <si>
    <t>郝庆丰</t>
  </si>
  <si>
    <t>朱村便民中心主任</t>
  </si>
  <si>
    <t>东常山村</t>
  </si>
  <si>
    <t>东常山村便民中心</t>
  </si>
  <si>
    <t>为贯彻落实上级关于全面推进基层政务公开标准化、规范化工作部署，为公民提供优质高效的政务公开与政务服务体验，保障公民、法人和其他组织能够及时、方便、快捷地获取政府公开信息，东常山村设立政务公开专区，专区设政务信息查询、信息公示、阅读服务区、公开申请区，配备电脑、打印机等，方便办事群众了解更多政策信息。</t>
  </si>
  <si>
    <t>郭明太</t>
  </si>
  <si>
    <t>东常山村便民中心主任</t>
  </si>
  <si>
    <t>湘河店村</t>
  </si>
  <si>
    <t>湘河店村便民中心</t>
  </si>
  <si>
    <t>为贯彻落实上级关于全面推进基层政务公开标准化、规范化工作部署，为公民提供优质高效的政务公开与政务服务体验，保障公民、法人和其他组织能够及时、方便、快捷地获取政府公开信息，湘河店村设立政务公开专区，专区设政务信息查询、信息公示、阅读服务区、公开申请区，配备电脑、打印机等，方便办事群众了解更多政策信息。</t>
  </si>
  <si>
    <t>韩红良</t>
  </si>
  <si>
    <t>湘河店村便民中心主任</t>
  </si>
  <si>
    <t>晁村</t>
  </si>
  <si>
    <t>晁村便民中心</t>
  </si>
  <si>
    <t>为贯彻落实上级关于全面推进基层政务公开标准化、规范化工作部署，为公民提供优质高效的政务公开与政务服务体验，保障公民、法人和其他组织能够及时、方便、快捷地获取政府公开信息，晁村设立政务公开专区，专区设政务信息查询、信息公示、阅读服务区、公开申请区，配备电脑、打印机等，方便办事群众了解更多政策信息。</t>
  </si>
  <si>
    <t>王建军</t>
  </si>
  <si>
    <t>晁村便民中心主任</t>
  </si>
  <si>
    <t>陈市村</t>
  </si>
  <si>
    <t>陈市村便民中心</t>
  </si>
  <si>
    <t>为贯彻落实上级关于全面推进基层政务公开标准化、规范化工作部署，为公民提供优质高效的政务公开与政务服务体验，保障公民、法人和其他组织能够及时、方便、快捷地获取政府公开信息，陈市村设立政务公开专区，专区设政务信息查询、信息公示、阅读服务区、公开申请区，配备电脑、打印机等，方便办事群众了解更多政策信息。</t>
  </si>
  <si>
    <t>冯瑞平</t>
  </si>
  <si>
    <t>陈市村便民中心主任</t>
  </si>
  <si>
    <t>牛寨村</t>
  </si>
  <si>
    <t>牛寨村便民中心</t>
  </si>
  <si>
    <t>为贯彻落实上级关于全面推进基层政务公开标准化、规范化工作部署，为公民提供优质高效的政务公开与政务服务体验，保障公民、法人和其他组织能够及时、方便、快捷地获取政府公开信息，牛寨村设立政务公开专区，专区设政务信息查询、信息公示、阅读服务区、公开申请区，配备电脑、打印机等，方便办事群众了解更多政策信息。</t>
  </si>
  <si>
    <t>李金海</t>
  </si>
  <si>
    <t>牛寨村便民中心主任</t>
  </si>
  <si>
    <t>洋房村</t>
  </si>
  <si>
    <t>洋房村便民中心</t>
  </si>
  <si>
    <t>为贯彻落实上级关于全面推进基层政务公开标准化、规范化工作部署，为公民提供优质高效的政务公开与政务服务体验，保障公民、法人和其他组织能够及时、方便、快捷地获取政府公开信息，洋房村设立政务公开专区，专区设政务信息查询、信息公示、阅读服务区、公开申请区，配备电脑、打印机等，方便办事群众了解更多政策信息。</t>
  </si>
  <si>
    <t>李长军</t>
  </si>
  <si>
    <t>洋房村便民中心主任</t>
  </si>
  <si>
    <t>任河干村</t>
  </si>
  <si>
    <t>任河干村便民中心</t>
  </si>
  <si>
    <t>为贯彻落实上级关于全面推进基层政务公开标准化、规范化工作部署，为公民提供优质高效的政务公开与政务服务体验，保障公民、法人和其他组织能够及时、方便、快捷地获取政府公开信息，任河干村设立政务公开专区，专区设政务信息查询、信息公示、阅读服务区、公开申请区，配备电脑、打印机等，方便办事群众了解更多政策信息。</t>
  </si>
  <si>
    <t>任德济</t>
  </si>
  <si>
    <t>任河干村便民中心主任</t>
  </si>
  <si>
    <t>孙洋凡村</t>
  </si>
  <si>
    <t>孙洋凡村便民中心</t>
  </si>
  <si>
    <t>为贯彻落实上级关于全面推进基层政务公开标准化、规范化工作部署，为公民提供优质高效的政务公开与政务服务体验，保障公民、法人和其他组织能够及时、方便、快捷地获取政府公开信息，孙洋凡村设立政务公开专区，专区设政务信息查询、信息公示、阅读服务区、公开申请区，配备电脑、打印机等，方便办事群众了解更多政策信息。</t>
  </si>
  <si>
    <t>韩军海</t>
  </si>
  <si>
    <t>孙洋凡村便民中心主任</t>
  </si>
  <si>
    <t>西高奇务村</t>
  </si>
  <si>
    <t>西高奇务村便民中心</t>
  </si>
  <si>
    <t>为贯彻落实上级关于全面推进基层政务公开标准化、规范化工作部署，为公民提供优质高效的政务公开与政务服务体验，保障公民、法人和其他组织能够及时、方便、快捷地获取政府公开信息，西高奇务村设立政务公开专区，专区设政务信息查询、信息公示、阅读服务区、公开申请区，配备电脑、打印机等，方便办事群众了解更多政策信息。</t>
  </si>
  <si>
    <t>杜会飞</t>
  </si>
  <si>
    <t>西高奇务村便民中心主任</t>
  </si>
  <si>
    <t>西韩化村</t>
  </si>
  <si>
    <t>西韩化村便民中心</t>
  </si>
  <si>
    <t>为贯彻落实上级关于全面推进基层政务公开标准化、规范化工作部署，为公民提供优质高效的政务公开与政务服务体验，保障公民、法人和其他组织能够及时、方便、快捷地获取政府公开信息，西韩化村设立政务公开专区，专区设政务信息查询、信息公示、阅读服务区、公开申请区，配备电脑、打印机等，方便办事群众了解更多政策信息。</t>
  </si>
  <si>
    <t>韩红齐</t>
  </si>
  <si>
    <t>西韩化村便民中心主任</t>
  </si>
  <si>
    <t>常山西街村</t>
  </si>
  <si>
    <t>常山西街村便民中心</t>
  </si>
  <si>
    <t>为贯彻落实上级关于全面推进基层政务公开标准化、规范化工作部署，为公民提供优质高效的政务公开与政务服务体验，保障公民、法人和其他组织能够及时、方便、快捷地获取政府公开信息，常山西街村设立政务公开专区，专区设政务信息查询、信息公示、阅读服务区、公开申请区，配备电脑、打印机等，方便办事群众了解更多政策信息。</t>
  </si>
  <si>
    <t>郝先银</t>
  </si>
  <si>
    <t>常山西街村便民中心主任</t>
  </si>
  <si>
    <t>常山东街村</t>
  </si>
  <si>
    <t>常山东街村便民中心</t>
  </si>
  <si>
    <t>为贯彻落实上级关于全面推进基层政务公开标准化、规范化工作部署，为公民提供优质高效的政务公开与政务服务体验，保障公民、法人和其他组织能够及时、方便、快捷地获取政府公开信息，常山东街村设立政务公开专区，专区设政务信息查询、信息公示、阅读服务区、公开申请区，配备电脑、打印机等，方便办事群众了解更多政策信息。</t>
  </si>
  <si>
    <t>张志军</t>
  </si>
  <si>
    <t>常山东街村便民中心主任</t>
  </si>
  <si>
    <t>吕村集村</t>
  </si>
  <si>
    <t>吕村集村便民中心</t>
  </si>
  <si>
    <t>为贯彻落实上级关于全面推进基层政务公开标准化、规范化工作部署，为公民提供优质高效的政务公开与政务服务体验，保障公民、法人和其他组织能够及时、方便、快捷地获取政府公开信息，吕村集村设立政务公开专区，专区设政务信息查询、信息公示、阅读服务区、公开申请区，配备电脑、打印机等，方便办事群众了解更多政策信息。</t>
  </si>
  <si>
    <t>张文红</t>
  </si>
  <si>
    <t>吕村集村便民中心主任</t>
  </si>
  <si>
    <t>孙奇村</t>
  </si>
  <si>
    <t>孙奇村便民中心</t>
  </si>
  <si>
    <t>为贯彻落实上级关于全面推进基层政务公开标准化、规范化工作部署，为公民提供优质高效的政务公开与政务服务体验，保障公民、法人和其他组织能够及时、方便、快捷地获取政府公开信息，孙奇村设立政务公开专区，专区设政务信息查询、信息公示、阅读服务区、公开申请区，配备电脑、打印机等，方便办事群众了解更多政策信息。</t>
  </si>
  <si>
    <t>史文光</t>
  </si>
  <si>
    <t>孙奇村便民中心主任</t>
  </si>
  <si>
    <t>李寨村</t>
  </si>
  <si>
    <t>李寨村便民中心</t>
  </si>
  <si>
    <t>为贯彻落实上级关于全面推进基层政务公开标准化、规范化工作部署，为公民提供优质高效的政务公开与政务服务体验，保障公民、法人和其他组织能够及时、方便、快捷地获取政府公开信息，李寨村设立政务公开专区，专区设政务信息查询、信息公示、阅读服务区、公开申请区，配备电脑、打印机等，方便办事群众了解更多政策信息。</t>
  </si>
  <si>
    <t>袁振英</t>
  </si>
  <si>
    <t>李寨村便民中心主任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</si>
</sst>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5">
    <font>
      <sz val="11"/>
      <color theme="1"/>
      <name val="宋体"/>
      <charset val="134"/>
      <scheme val="minor"/>
    </font>
    <font>
      <b/>
      <sz val="22"/>
      <color theme="1"/>
      <name val="宋体"/>
      <charset val="134"/>
    </font>
    <font>
      <b/>
      <sz val="22"/>
      <color theme="1"/>
      <name val="Times New Roman"/>
      <charset val="134"/>
    </font>
    <font>
      <b/>
      <sz val="12"/>
      <color theme="1"/>
      <name val="楷体_GB2312"/>
      <charset val="134"/>
    </font>
    <font>
      <sz val="12"/>
      <color theme="1"/>
      <name val="仿宋_GB2312"/>
      <charset val="134"/>
    </font>
    <font>
      <sz val="12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0" fillId="2" borderId="2" applyNumberFormat="0" applyFont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3" applyNumberFormat="0" applyFill="0" applyAlignment="0" applyProtection="0">
      <alignment vertical="center"/>
    </xf>
    <xf numFmtId="0" fontId="12" fillId="0" borderId="3" applyNumberFormat="0" applyFill="0" applyAlignment="0" applyProtection="0">
      <alignment vertical="center"/>
    </xf>
    <xf numFmtId="0" fontId="13" fillId="0" borderId="4" applyNumberFormat="0" applyFill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3" borderId="5" applyNumberFormat="0" applyAlignment="0" applyProtection="0">
      <alignment vertical="center"/>
    </xf>
    <xf numFmtId="0" fontId="15" fillId="4" borderId="6" applyNumberFormat="0" applyAlignment="0" applyProtection="0">
      <alignment vertical="center"/>
    </xf>
    <xf numFmtId="0" fontId="16" fillId="4" borderId="5" applyNumberFormat="0" applyAlignment="0" applyProtection="0">
      <alignment vertical="center"/>
    </xf>
    <xf numFmtId="0" fontId="17" fillId="5" borderId="7" applyNumberFormat="0" applyAlignment="0" applyProtection="0">
      <alignment vertical="center"/>
    </xf>
    <xf numFmtId="0" fontId="18" fillId="0" borderId="8" applyNumberFormat="0" applyFill="0" applyAlignment="0" applyProtection="0">
      <alignment vertical="center"/>
    </xf>
    <xf numFmtId="0" fontId="19" fillId="0" borderId="9" applyNumberFormat="0" applyFill="0" applyAlignment="0" applyProtection="0">
      <alignment vertical="center"/>
    </xf>
    <xf numFmtId="0" fontId="20" fillId="6" borderId="0" applyNumberFormat="0" applyBorder="0" applyAlignment="0" applyProtection="0">
      <alignment vertical="center"/>
    </xf>
    <xf numFmtId="0" fontId="21" fillId="7" borderId="0" applyNumberFormat="0" applyBorder="0" applyAlignment="0" applyProtection="0">
      <alignment vertical="center"/>
    </xf>
    <xf numFmtId="0" fontId="22" fillId="8" borderId="0" applyNumberFormat="0" applyBorder="0" applyAlignment="0" applyProtection="0">
      <alignment vertical="center"/>
    </xf>
    <xf numFmtId="0" fontId="23" fillId="9" borderId="0" applyNumberFormat="0" applyBorder="0" applyAlignment="0" applyProtection="0">
      <alignment vertical="center"/>
    </xf>
    <xf numFmtId="0" fontId="24" fillId="10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3" fillId="12" borderId="0" applyNumberFormat="0" applyBorder="0" applyAlignment="0" applyProtection="0">
      <alignment vertical="center"/>
    </xf>
    <xf numFmtId="0" fontId="23" fillId="13" borderId="0" applyNumberFormat="0" applyBorder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4" fillId="15" borderId="0" applyNumberFormat="0" applyBorder="0" applyAlignment="0" applyProtection="0">
      <alignment vertical="center"/>
    </xf>
    <xf numFmtId="0" fontId="23" fillId="16" borderId="0" applyNumberFormat="0" applyBorder="0" applyAlignment="0" applyProtection="0">
      <alignment vertical="center"/>
    </xf>
    <xf numFmtId="0" fontId="23" fillId="17" borderId="0" applyNumberFormat="0" applyBorder="0" applyAlignment="0" applyProtection="0">
      <alignment vertical="center"/>
    </xf>
    <xf numFmtId="0" fontId="24" fillId="18" borderId="0" applyNumberFormat="0" applyBorder="0" applyAlignment="0" applyProtection="0">
      <alignment vertical="center"/>
    </xf>
    <xf numFmtId="0" fontId="24" fillId="19" borderId="0" applyNumberFormat="0" applyBorder="0" applyAlignment="0" applyProtection="0">
      <alignment vertical="center"/>
    </xf>
    <xf numFmtId="0" fontId="23" fillId="20" borderId="0" applyNumberFormat="0" applyBorder="0" applyAlignment="0" applyProtection="0">
      <alignment vertical="center"/>
    </xf>
    <xf numFmtId="0" fontId="23" fillId="21" borderId="0" applyNumberFormat="0" applyBorder="0" applyAlignment="0" applyProtection="0">
      <alignment vertical="center"/>
    </xf>
    <xf numFmtId="0" fontId="24" fillId="22" borderId="0" applyNumberFormat="0" applyBorder="0" applyAlignment="0" applyProtection="0">
      <alignment vertical="center"/>
    </xf>
    <xf numFmtId="0" fontId="24" fillId="23" borderId="0" applyNumberFormat="0" applyBorder="0" applyAlignment="0" applyProtection="0">
      <alignment vertical="center"/>
    </xf>
    <xf numFmtId="0" fontId="23" fillId="24" borderId="0" applyNumberFormat="0" applyBorder="0" applyAlignment="0" applyProtection="0">
      <alignment vertical="center"/>
    </xf>
    <xf numFmtId="0" fontId="23" fillId="25" borderId="0" applyNumberFormat="0" applyBorder="0" applyAlignment="0" applyProtection="0">
      <alignment vertical="center"/>
    </xf>
    <xf numFmtId="0" fontId="24" fillId="26" borderId="0" applyNumberFormat="0" applyBorder="0" applyAlignment="0" applyProtection="0">
      <alignment vertical="center"/>
    </xf>
    <xf numFmtId="0" fontId="24" fillId="27" borderId="0" applyNumberFormat="0" applyBorder="0" applyAlignment="0" applyProtection="0">
      <alignment vertical="center"/>
    </xf>
    <xf numFmtId="0" fontId="23" fillId="28" borderId="0" applyNumberFormat="0" applyBorder="0" applyAlignment="0" applyProtection="0">
      <alignment vertical="center"/>
    </xf>
    <xf numFmtId="0" fontId="23" fillId="29" borderId="0" applyNumberFormat="0" applyBorder="0" applyAlignment="0" applyProtection="0">
      <alignment vertical="center"/>
    </xf>
    <xf numFmtId="0" fontId="24" fillId="30" borderId="0" applyNumberFormat="0" applyBorder="0" applyAlignment="0" applyProtection="0">
      <alignment vertical="center"/>
    </xf>
    <xf numFmtId="0" fontId="24" fillId="31" borderId="0" applyNumberFormat="0" applyBorder="0" applyAlignment="0" applyProtection="0">
      <alignment vertical="center"/>
    </xf>
    <xf numFmtId="0" fontId="23" fillId="32" borderId="0" applyNumberFormat="0" applyBorder="0" applyAlignment="0" applyProtection="0">
      <alignment vertical="center"/>
    </xf>
  </cellStyleXfs>
  <cellXfs count="9">
    <xf numFmtId="0" fontId="0" fillId="0" borderId="0" xfId="0">
      <alignment vertical="center"/>
    </xf>
    <xf numFmtId="0" fontId="1" fillId="0" borderId="0" xfId="0" applyFont="1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3" fillId="0" borderId="1" xfId="0" applyFont="1" applyBorder="1" applyAlignment="1">
      <alignment horizontal="center" vertical="center"/>
    </xf>
    <xf numFmtId="0" fontId="4" fillId="0" borderId="1" xfId="0" applyFont="1" applyBorder="1" applyAlignment="1">
      <alignment horizontal="center" vertical="center"/>
    </xf>
    <xf numFmtId="0" fontId="4" fillId="0" borderId="1" xfId="0" applyFont="1" applyBorder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 wrapText="1"/>
    </xf>
    <xf numFmtId="0" fontId="0" fillId="0" borderId="1" xfId="0" applyNumberFormat="1" applyBorder="1">
      <alignment vertical="center"/>
    </xf>
    <xf numFmtId="0" fontId="5" fillId="0" borderId="1" xfId="0" applyNumberFormat="1" applyFont="1" applyBorder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10.jpeg"/><Relationship Id="rId8" Type="http://schemas.openxmlformats.org/officeDocument/2006/relationships/image" Target="media/image9.jpeg"/><Relationship Id="rId7" Type="http://schemas.openxmlformats.org/officeDocument/2006/relationships/image" Target="media/image8.jpeg"/><Relationship Id="rId6" Type="http://schemas.openxmlformats.org/officeDocument/2006/relationships/image" Target="media/image7.jpeg"/><Relationship Id="rId5" Type="http://schemas.openxmlformats.org/officeDocument/2006/relationships/image" Target="media/image6.jpeg"/><Relationship Id="rId40" Type="http://schemas.openxmlformats.org/officeDocument/2006/relationships/image" Target="media/image41.jpeg"/><Relationship Id="rId4" Type="http://schemas.openxmlformats.org/officeDocument/2006/relationships/image" Target="media/image5.jpeg"/><Relationship Id="rId39" Type="http://schemas.openxmlformats.org/officeDocument/2006/relationships/image" Target="media/image40.jpeg"/><Relationship Id="rId38" Type="http://schemas.openxmlformats.org/officeDocument/2006/relationships/image" Target="media/image39.png"/><Relationship Id="rId37" Type="http://schemas.openxmlformats.org/officeDocument/2006/relationships/image" Target="media/image38.jpeg"/><Relationship Id="rId36" Type="http://schemas.openxmlformats.org/officeDocument/2006/relationships/image" Target="media/image37.png"/><Relationship Id="rId35" Type="http://schemas.openxmlformats.org/officeDocument/2006/relationships/image" Target="media/image36.png"/><Relationship Id="rId34" Type="http://schemas.openxmlformats.org/officeDocument/2006/relationships/image" Target="media/image35.png"/><Relationship Id="rId33" Type="http://schemas.openxmlformats.org/officeDocument/2006/relationships/image" Target="media/image34.png"/><Relationship Id="rId32" Type="http://schemas.openxmlformats.org/officeDocument/2006/relationships/image" Target="media/image33.jpeg"/><Relationship Id="rId31" Type="http://schemas.openxmlformats.org/officeDocument/2006/relationships/image" Target="media/image32.png"/><Relationship Id="rId30" Type="http://schemas.openxmlformats.org/officeDocument/2006/relationships/image" Target="media/image31.jpeg"/><Relationship Id="rId3" Type="http://schemas.openxmlformats.org/officeDocument/2006/relationships/image" Target="media/image4.jpeg"/><Relationship Id="rId29" Type="http://schemas.openxmlformats.org/officeDocument/2006/relationships/image" Target="media/image30.png"/><Relationship Id="rId28" Type="http://schemas.openxmlformats.org/officeDocument/2006/relationships/image" Target="media/image29.jpeg"/><Relationship Id="rId27" Type="http://schemas.openxmlformats.org/officeDocument/2006/relationships/image" Target="media/image28.png"/><Relationship Id="rId26" Type="http://schemas.openxmlformats.org/officeDocument/2006/relationships/image" Target="media/image27.jpeg"/><Relationship Id="rId25" Type="http://schemas.openxmlformats.org/officeDocument/2006/relationships/image" Target="media/image26.png"/><Relationship Id="rId24" Type="http://schemas.openxmlformats.org/officeDocument/2006/relationships/image" Target="media/image25.jpeg"/><Relationship Id="rId23" Type="http://schemas.openxmlformats.org/officeDocument/2006/relationships/image" Target="media/image24.jpeg"/><Relationship Id="rId22" Type="http://schemas.openxmlformats.org/officeDocument/2006/relationships/image" Target="media/image23.png"/><Relationship Id="rId21" Type="http://schemas.openxmlformats.org/officeDocument/2006/relationships/image" Target="media/image22.png"/><Relationship Id="rId20" Type="http://schemas.openxmlformats.org/officeDocument/2006/relationships/image" Target="media/image21.jpeg"/><Relationship Id="rId2" Type="http://schemas.openxmlformats.org/officeDocument/2006/relationships/image" Target="media/image3.jpeg"/><Relationship Id="rId19" Type="http://schemas.openxmlformats.org/officeDocument/2006/relationships/image" Target="media/image20.jpeg"/><Relationship Id="rId18" Type="http://schemas.openxmlformats.org/officeDocument/2006/relationships/image" Target="media/image19.jpeg"/><Relationship Id="rId17" Type="http://schemas.openxmlformats.org/officeDocument/2006/relationships/image" Target="media/image18.jpeg"/><Relationship Id="rId16" Type="http://schemas.openxmlformats.org/officeDocument/2006/relationships/image" Target="media/image17.jpeg"/><Relationship Id="rId15" Type="http://schemas.openxmlformats.org/officeDocument/2006/relationships/image" Target="media/image16.jpeg"/><Relationship Id="rId14" Type="http://schemas.openxmlformats.org/officeDocument/2006/relationships/image" Target="media/image15.jpeg"/><Relationship Id="rId13" Type="http://schemas.openxmlformats.org/officeDocument/2006/relationships/image" Target="media/image14.jpeg"/><Relationship Id="rId12" Type="http://schemas.openxmlformats.org/officeDocument/2006/relationships/image" Target="media/image13.jpeg"/><Relationship Id="rId11" Type="http://schemas.openxmlformats.org/officeDocument/2006/relationships/image" Target="media/image12.png"/><Relationship Id="rId10" Type="http://schemas.openxmlformats.org/officeDocument/2006/relationships/image" Target="media/image11.jpeg"/><Relationship Id="rId1" Type="http://schemas.openxmlformats.org/officeDocument/2006/relationships/image" Target="media/image2.jpeg"/></Relationships>
</file>

<file path=xl/_rels/workbook.xml.rels><?xml version="1.0" encoding="UTF-8" standalone="yes"?>
<Relationships xmlns="http://schemas.openxmlformats.org/package/2006/relationships"><Relationship Id="rId7" Type="http://www.wps.cn/officeDocument/2020/cellImage" Target="cellimages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7</xdr:col>
      <xdr:colOff>19050</xdr:colOff>
      <xdr:row>2</xdr:row>
      <xdr:rowOff>7620</xdr:rowOff>
    </xdr:from>
    <xdr:to>
      <xdr:col>7</xdr:col>
      <xdr:colOff>1965960</xdr:colOff>
      <xdr:row>2</xdr:row>
      <xdr:rowOff>1745615</xdr:rowOff>
    </xdr:to>
    <xdr:pic>
      <xdr:nvPicPr>
        <xdr:cNvPr id="30" name="图片 29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1849100" y="1277620"/>
          <a:ext cx="1946910" cy="173799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43"/>
  <sheetViews>
    <sheetView tabSelected="1" workbookViewId="0">
      <selection activeCell="A1" sqref="A1:H1"/>
    </sheetView>
  </sheetViews>
  <sheetFormatPr defaultColWidth="9" defaultRowHeight="13.5" outlineLevelCol="7"/>
  <cols>
    <col min="1" max="1" width="11.875" customWidth="1"/>
    <col min="2" max="2" width="31" customWidth="1"/>
    <col min="3" max="3" width="36.25" customWidth="1"/>
    <col min="4" max="4" width="18.125" customWidth="1"/>
    <col min="5" max="5" width="11.875" customWidth="1"/>
    <col min="6" max="6" width="26.25" customWidth="1"/>
    <col min="7" max="7" width="19.875" customWidth="1"/>
    <col min="8" max="8" width="26" customWidth="1"/>
  </cols>
  <sheetData>
    <row r="1" ht="55" customHeight="1" spans="1:8">
      <c r="A1" s="1" t="s">
        <v>0</v>
      </c>
      <c r="B1" s="2"/>
      <c r="C1" s="2"/>
      <c r="D1" s="2"/>
      <c r="E1" s="2"/>
      <c r="F1" s="2"/>
      <c r="G1" s="2"/>
      <c r="H1" s="2"/>
    </row>
    <row r="2" ht="45" customHeight="1" spans="1:8">
      <c r="A2" s="3" t="s">
        <v>1</v>
      </c>
      <c r="B2" s="3" t="s">
        <v>2</v>
      </c>
      <c r="C2" s="3" t="s">
        <v>3</v>
      </c>
      <c r="D2" s="3" t="s">
        <v>4</v>
      </c>
      <c r="E2" s="3" t="s">
        <v>5</v>
      </c>
      <c r="F2" s="3" t="s">
        <v>6</v>
      </c>
      <c r="G2" s="3" t="s">
        <v>7</v>
      </c>
      <c r="H2" s="3" t="s">
        <v>8</v>
      </c>
    </row>
    <row r="3" ht="140" customHeight="1" spans="1:8">
      <c r="A3" s="4" t="s">
        <v>9</v>
      </c>
      <c r="B3" s="4" t="s">
        <v>10</v>
      </c>
      <c r="C3" s="5" t="s">
        <v>11</v>
      </c>
      <c r="D3" s="4" t="s">
        <v>12</v>
      </c>
      <c r="E3" s="4" t="s">
        <v>13</v>
      </c>
      <c r="F3" s="4" t="s">
        <v>14</v>
      </c>
      <c r="G3" s="4" t="s">
        <v>15</v>
      </c>
      <c r="H3" s="3"/>
    </row>
    <row r="4" ht="140" customHeight="1" spans="1:8">
      <c r="A4" s="6" t="s">
        <v>16</v>
      </c>
      <c r="B4" s="4" t="s">
        <v>17</v>
      </c>
      <c r="C4" s="5" t="s">
        <v>18</v>
      </c>
      <c r="D4" s="4" t="s">
        <v>12</v>
      </c>
      <c r="E4" s="6" t="s">
        <v>19</v>
      </c>
      <c r="F4" s="4" t="s">
        <v>20</v>
      </c>
      <c r="G4" s="6">
        <v>13949549447</v>
      </c>
      <c r="H4" s="7" t="str">
        <f>_xlfn.DISPIMG("ID_B7FD825C2ACF46C88F24353F8197FD2F",1)</f>
        <v>=DISPIMG("ID_B7FD825C2ACF46C88F24353F8197FD2F",1)</v>
      </c>
    </row>
    <row r="5" ht="140" customHeight="1" spans="1:8">
      <c r="A5" s="6" t="s">
        <v>21</v>
      </c>
      <c r="B5" s="4" t="s">
        <v>22</v>
      </c>
      <c r="C5" s="5" t="s">
        <v>23</v>
      </c>
      <c r="D5" s="4" t="s">
        <v>12</v>
      </c>
      <c r="E5" s="6" t="s">
        <v>24</v>
      </c>
      <c r="F5" s="4" t="s">
        <v>25</v>
      </c>
      <c r="G5" s="6">
        <v>13903724518</v>
      </c>
      <c r="H5" s="7" t="str">
        <f>_xlfn.DISPIMG("ID_4F1BE818310B40048834DDF647BBC7FC",1)</f>
        <v>=DISPIMG("ID_4F1BE818310B40048834DDF647BBC7FC",1)</v>
      </c>
    </row>
    <row r="6" ht="140" customHeight="1" spans="1:8">
      <c r="A6" s="6" t="s">
        <v>26</v>
      </c>
      <c r="B6" s="4" t="s">
        <v>27</v>
      </c>
      <c r="C6" s="5" t="s">
        <v>28</v>
      </c>
      <c r="D6" s="4" t="s">
        <v>12</v>
      </c>
      <c r="E6" s="6" t="s">
        <v>29</v>
      </c>
      <c r="F6" s="4" t="s">
        <v>30</v>
      </c>
      <c r="G6" s="6">
        <v>15994118619</v>
      </c>
      <c r="H6" s="7" t="str">
        <f>_xlfn.DISPIMG("ID_1A9E13255AFF48F69408D7C7D156283A",1)</f>
        <v>=DISPIMG("ID_1A9E13255AFF48F69408D7C7D156283A",1)</v>
      </c>
    </row>
    <row r="7" ht="140" customHeight="1" spans="1:8">
      <c r="A7" s="6" t="s">
        <v>31</v>
      </c>
      <c r="B7" s="4" t="s">
        <v>32</v>
      </c>
      <c r="C7" s="5" t="s">
        <v>33</v>
      </c>
      <c r="D7" s="4" t="s">
        <v>12</v>
      </c>
      <c r="E7" s="6" t="s">
        <v>34</v>
      </c>
      <c r="F7" s="4" t="s">
        <v>35</v>
      </c>
      <c r="G7" s="6">
        <v>13403828237</v>
      </c>
      <c r="H7" s="7" t="str">
        <f>_xlfn.DISPIMG("ID_60E0B58CFC2842EBBA74BDEBF5D25291",1)</f>
        <v>=DISPIMG("ID_60E0B58CFC2842EBBA74BDEBF5D25291",1)</v>
      </c>
    </row>
    <row r="8" ht="140" customHeight="1" spans="1:8">
      <c r="A8" s="6" t="s">
        <v>36</v>
      </c>
      <c r="B8" s="4" t="s">
        <v>37</v>
      </c>
      <c r="C8" s="5" t="s">
        <v>38</v>
      </c>
      <c r="D8" s="4" t="s">
        <v>12</v>
      </c>
      <c r="E8" s="6" t="s">
        <v>39</v>
      </c>
      <c r="F8" s="4" t="s">
        <v>40</v>
      </c>
      <c r="G8" s="6">
        <v>13526152712</v>
      </c>
      <c r="H8" s="7" t="str">
        <f>_xlfn.DISPIMG("ID_0DE576C13AB6478F8A471BFB25A75C08",1)</f>
        <v>=DISPIMG("ID_0DE576C13AB6478F8A471BFB25A75C08",1)</v>
      </c>
    </row>
    <row r="9" ht="140" customHeight="1" spans="1:8">
      <c r="A9" s="6" t="s">
        <v>41</v>
      </c>
      <c r="B9" s="4" t="s">
        <v>42</v>
      </c>
      <c r="C9" s="5" t="s">
        <v>43</v>
      </c>
      <c r="D9" s="4" t="s">
        <v>12</v>
      </c>
      <c r="E9" s="6" t="s">
        <v>44</v>
      </c>
      <c r="F9" s="4" t="s">
        <v>45</v>
      </c>
      <c r="G9" s="6">
        <v>15836389990</v>
      </c>
      <c r="H9" s="7" t="str">
        <f>_xlfn.DISPIMG("ID_C62D9E76F88744CF861565884A5ADADC",1)</f>
        <v>=DISPIMG("ID_C62D9E76F88744CF861565884A5ADADC",1)</v>
      </c>
    </row>
    <row r="10" ht="140" customHeight="1" spans="1:8">
      <c r="A10" s="6" t="s">
        <v>46</v>
      </c>
      <c r="B10" s="4" t="s">
        <v>47</v>
      </c>
      <c r="C10" s="5" t="s">
        <v>48</v>
      </c>
      <c r="D10" s="4" t="s">
        <v>12</v>
      </c>
      <c r="E10" s="6" t="s">
        <v>49</v>
      </c>
      <c r="F10" s="4" t="s">
        <v>50</v>
      </c>
      <c r="G10" s="6">
        <v>18623829922</v>
      </c>
      <c r="H10" s="7" t="str">
        <f>_xlfn.DISPIMG("ID_83D996923F2B45FE993F85B88491C986",1)</f>
        <v>=DISPIMG("ID_83D996923F2B45FE993F85B88491C986",1)</v>
      </c>
    </row>
    <row r="11" ht="140" customHeight="1" spans="1:8">
      <c r="A11" s="6" t="s">
        <v>51</v>
      </c>
      <c r="B11" s="4" t="s">
        <v>52</v>
      </c>
      <c r="C11" s="5" t="s">
        <v>53</v>
      </c>
      <c r="D11" s="4" t="s">
        <v>12</v>
      </c>
      <c r="E11" s="6" t="s">
        <v>54</v>
      </c>
      <c r="F11" s="4" t="s">
        <v>55</v>
      </c>
      <c r="G11" s="6">
        <v>13569048408</v>
      </c>
      <c r="H11" s="7" t="str">
        <f>_xlfn.DISPIMG("ID_1D0B6AC28EE147298B3FB67D4B074450",1)</f>
        <v>=DISPIMG("ID_1D0B6AC28EE147298B3FB67D4B074450",1)</v>
      </c>
    </row>
    <row r="12" ht="140" customHeight="1" spans="1:8">
      <c r="A12" s="6" t="s">
        <v>56</v>
      </c>
      <c r="B12" s="4" t="s">
        <v>57</v>
      </c>
      <c r="C12" s="5" t="s">
        <v>58</v>
      </c>
      <c r="D12" s="4" t="s">
        <v>12</v>
      </c>
      <c r="E12" s="6" t="s">
        <v>59</v>
      </c>
      <c r="F12" s="4" t="s">
        <v>60</v>
      </c>
      <c r="G12" s="6">
        <v>13849241621</v>
      </c>
      <c r="H12" s="7" t="str">
        <f>_xlfn.DISPIMG("ID_AEA3396702A44F38836F37CE15847DAE",1)</f>
        <v>=DISPIMG("ID_AEA3396702A44F38836F37CE15847DAE",1)</v>
      </c>
    </row>
    <row r="13" ht="140" customHeight="1" spans="1:8">
      <c r="A13" s="6" t="s">
        <v>61</v>
      </c>
      <c r="B13" s="4" t="s">
        <v>62</v>
      </c>
      <c r="C13" s="5" t="s">
        <v>63</v>
      </c>
      <c r="D13" s="4" t="s">
        <v>12</v>
      </c>
      <c r="E13" s="6" t="s">
        <v>64</v>
      </c>
      <c r="F13" s="4" t="s">
        <v>65</v>
      </c>
      <c r="G13" s="6">
        <v>15896869855</v>
      </c>
      <c r="H13" s="7" t="str">
        <f>_xlfn.DISPIMG("ID_A924FC41E27E4EB6BDBDF7179285F10D",1)</f>
        <v>=DISPIMG("ID_A924FC41E27E4EB6BDBDF7179285F10D",1)</v>
      </c>
    </row>
    <row r="14" ht="140" customHeight="1" spans="1:8">
      <c r="A14" s="6" t="s">
        <v>66</v>
      </c>
      <c r="B14" s="4" t="s">
        <v>67</v>
      </c>
      <c r="C14" s="5" t="s">
        <v>68</v>
      </c>
      <c r="D14" s="4" t="s">
        <v>12</v>
      </c>
      <c r="E14" s="6" t="s">
        <v>69</v>
      </c>
      <c r="F14" s="4" t="s">
        <v>70</v>
      </c>
      <c r="G14" s="6">
        <v>13619832758</v>
      </c>
      <c r="H14" s="7" t="str">
        <f>_xlfn.DISPIMG("ID_C212C32612A04A53BA6E483B18A16718",1)</f>
        <v>=DISPIMG("ID_C212C32612A04A53BA6E483B18A16718",1)</v>
      </c>
    </row>
    <row r="15" ht="140" customHeight="1" spans="1:8">
      <c r="A15" s="6" t="s">
        <v>71</v>
      </c>
      <c r="B15" s="4" t="s">
        <v>72</v>
      </c>
      <c r="C15" s="5" t="s">
        <v>73</v>
      </c>
      <c r="D15" s="4" t="s">
        <v>12</v>
      </c>
      <c r="E15" s="6" t="s">
        <v>74</v>
      </c>
      <c r="F15" s="4" t="s">
        <v>75</v>
      </c>
      <c r="G15" s="6">
        <v>13783728377</v>
      </c>
      <c r="H15" s="7" t="str">
        <f>_xlfn.DISPIMG("ID_D240331D4CEE48F6844CAF159BF0882D",1)</f>
        <v>=DISPIMG("ID_D240331D4CEE48F6844CAF159BF0882D",1)</v>
      </c>
    </row>
    <row r="16" ht="140" customHeight="1" spans="1:8">
      <c r="A16" s="6" t="s">
        <v>76</v>
      </c>
      <c r="B16" s="4" t="s">
        <v>77</v>
      </c>
      <c r="C16" s="5" t="s">
        <v>78</v>
      </c>
      <c r="D16" s="4" t="s">
        <v>12</v>
      </c>
      <c r="E16" s="6" t="s">
        <v>79</v>
      </c>
      <c r="F16" s="4" t="s">
        <v>80</v>
      </c>
      <c r="G16" s="6">
        <v>15937238175</v>
      </c>
      <c r="H16" s="7" t="str">
        <f>_xlfn.DISPIMG("ID_81297E87A9914D2EBFB57D42DF09512A",1)</f>
        <v>=DISPIMG("ID_81297E87A9914D2EBFB57D42DF09512A",1)</v>
      </c>
    </row>
    <row r="17" ht="140" customHeight="1" spans="1:8">
      <c r="A17" s="6" t="s">
        <v>81</v>
      </c>
      <c r="B17" s="4" t="s">
        <v>82</v>
      </c>
      <c r="C17" s="5" t="s">
        <v>83</v>
      </c>
      <c r="D17" s="4" t="s">
        <v>12</v>
      </c>
      <c r="E17" s="6" t="s">
        <v>84</v>
      </c>
      <c r="F17" s="4" t="s">
        <v>85</v>
      </c>
      <c r="G17" s="6">
        <v>18530582633</v>
      </c>
      <c r="H17" s="7" t="str">
        <f>_xlfn.DISPIMG("ID_21C71CB31130422EA57E23AD8FAA6775",1)</f>
        <v>=DISPIMG("ID_21C71CB31130422EA57E23AD8FAA6775",1)</v>
      </c>
    </row>
    <row r="18" ht="140" customHeight="1" spans="1:8">
      <c r="A18" s="6" t="s">
        <v>86</v>
      </c>
      <c r="B18" s="4" t="s">
        <v>87</v>
      </c>
      <c r="C18" s="5" t="s">
        <v>88</v>
      </c>
      <c r="D18" s="4" t="s">
        <v>12</v>
      </c>
      <c r="E18" s="6" t="s">
        <v>89</v>
      </c>
      <c r="F18" s="4" t="s">
        <v>90</v>
      </c>
      <c r="G18" s="6">
        <v>13700729768</v>
      </c>
      <c r="H18" s="7" t="str">
        <f>_xlfn.DISPIMG("ID_F129BB28164D4BFF8D161E0EEDD897A1",1)</f>
        <v>=DISPIMG("ID_F129BB28164D4BFF8D161E0EEDD897A1",1)</v>
      </c>
    </row>
    <row r="19" ht="140" customHeight="1" spans="1:8">
      <c r="A19" s="6" t="s">
        <v>91</v>
      </c>
      <c r="B19" s="4" t="s">
        <v>92</v>
      </c>
      <c r="C19" s="5" t="s">
        <v>93</v>
      </c>
      <c r="D19" s="4" t="s">
        <v>12</v>
      </c>
      <c r="E19" s="6" t="s">
        <v>94</v>
      </c>
      <c r="F19" s="4" t="s">
        <v>95</v>
      </c>
      <c r="G19" s="6">
        <v>13683725098</v>
      </c>
      <c r="H19" s="7" t="str">
        <f>_xlfn.DISPIMG("ID_DA00A0181751467F8784AAF206324F0C",1)</f>
        <v>=DISPIMG("ID_DA00A0181751467F8784AAF206324F0C",1)</v>
      </c>
    </row>
    <row r="20" ht="140" customHeight="1" spans="1:8">
      <c r="A20" s="6" t="s">
        <v>96</v>
      </c>
      <c r="B20" s="4" t="s">
        <v>97</v>
      </c>
      <c r="C20" s="5" t="s">
        <v>98</v>
      </c>
      <c r="D20" s="4" t="s">
        <v>12</v>
      </c>
      <c r="E20" s="6" t="s">
        <v>99</v>
      </c>
      <c r="F20" s="4" t="s">
        <v>100</v>
      </c>
      <c r="G20" s="6">
        <v>13460987258</v>
      </c>
      <c r="H20" s="7" t="str">
        <f>_xlfn.DISPIMG("ID_A0D65BFBD0D947FD8D09C3074AEBBE15",1)</f>
        <v>=DISPIMG("ID_A0D65BFBD0D947FD8D09C3074AEBBE15",1)</v>
      </c>
    </row>
    <row r="21" ht="140" customHeight="1" spans="1:8">
      <c r="A21" s="6" t="s">
        <v>101</v>
      </c>
      <c r="B21" s="4" t="s">
        <v>102</v>
      </c>
      <c r="C21" s="5" t="s">
        <v>103</v>
      </c>
      <c r="D21" s="4" t="s">
        <v>12</v>
      </c>
      <c r="E21" s="6" t="s">
        <v>104</v>
      </c>
      <c r="F21" s="4" t="s">
        <v>105</v>
      </c>
      <c r="G21" s="6">
        <v>15537231000</v>
      </c>
      <c r="H21" s="7" t="str">
        <f>_xlfn.DISPIMG("ID_28A65505D1C1421C82A8BF0859743BCE",1)</f>
        <v>=DISPIMG("ID_28A65505D1C1421C82A8BF0859743BCE",1)</v>
      </c>
    </row>
    <row r="22" ht="140" customHeight="1" spans="1:8">
      <c r="A22" s="6" t="s">
        <v>106</v>
      </c>
      <c r="B22" s="4" t="s">
        <v>107</v>
      </c>
      <c r="C22" s="5" t="s">
        <v>108</v>
      </c>
      <c r="D22" s="4" t="s">
        <v>12</v>
      </c>
      <c r="E22" s="6" t="s">
        <v>109</v>
      </c>
      <c r="F22" s="4" t="s">
        <v>110</v>
      </c>
      <c r="G22" s="6">
        <v>13673332339</v>
      </c>
      <c r="H22" s="7" t="str">
        <f>_xlfn.DISPIMG("ID_8079412DDFB2441E94542843A409253B",1)</f>
        <v>=DISPIMG("ID_8079412DDFB2441E94542843A409253B",1)</v>
      </c>
    </row>
    <row r="23" ht="140" customHeight="1" spans="1:8">
      <c r="A23" s="6" t="s">
        <v>111</v>
      </c>
      <c r="B23" s="4" t="s">
        <v>112</v>
      </c>
      <c r="C23" s="5" t="s">
        <v>113</v>
      </c>
      <c r="D23" s="4" t="s">
        <v>12</v>
      </c>
      <c r="E23" s="6" t="s">
        <v>114</v>
      </c>
      <c r="F23" s="4" t="s">
        <v>115</v>
      </c>
      <c r="G23" s="6">
        <v>18567833032</v>
      </c>
      <c r="H23" s="7" t="str">
        <f>_xlfn.DISPIMG("ID_752379FC1D094E8CB4C193CB881836BC",1)</f>
        <v>=DISPIMG("ID_752379FC1D094E8CB4C193CB881836BC",1)</v>
      </c>
    </row>
    <row r="24" ht="140" customHeight="1" spans="1:8">
      <c r="A24" s="6" t="s">
        <v>116</v>
      </c>
      <c r="B24" s="4" t="s">
        <v>117</v>
      </c>
      <c r="C24" s="5" t="s">
        <v>118</v>
      </c>
      <c r="D24" s="4" t="s">
        <v>12</v>
      </c>
      <c r="E24" s="6" t="s">
        <v>119</v>
      </c>
      <c r="F24" s="4" t="s">
        <v>120</v>
      </c>
      <c r="G24" s="6">
        <v>18568806586</v>
      </c>
      <c r="H24" s="7" t="str">
        <f>_xlfn.DISPIMG("ID_305C0486A6F14F4299014505F204DAB0",1)</f>
        <v>=DISPIMG("ID_305C0486A6F14F4299014505F204DAB0",1)</v>
      </c>
    </row>
    <row r="25" ht="140" customHeight="1" spans="1:8">
      <c r="A25" s="6" t="s">
        <v>121</v>
      </c>
      <c r="B25" s="4" t="s">
        <v>122</v>
      </c>
      <c r="C25" s="5" t="s">
        <v>123</v>
      </c>
      <c r="D25" s="4" t="s">
        <v>12</v>
      </c>
      <c r="E25" s="6" t="s">
        <v>124</v>
      </c>
      <c r="F25" s="4" t="s">
        <v>125</v>
      </c>
      <c r="G25" s="6">
        <v>13525820016</v>
      </c>
      <c r="H25" s="7" t="str">
        <f>_xlfn.DISPIMG("ID_C87C6532400F40EA9851E3C3979C34FA",1)</f>
        <v>=DISPIMG("ID_C87C6532400F40EA9851E3C3979C34FA",1)</v>
      </c>
    </row>
    <row r="26" ht="140" customHeight="1" spans="1:8">
      <c r="A26" s="6" t="s">
        <v>126</v>
      </c>
      <c r="B26" s="4" t="s">
        <v>127</v>
      </c>
      <c r="C26" s="5" t="s">
        <v>128</v>
      </c>
      <c r="D26" s="4" t="s">
        <v>12</v>
      </c>
      <c r="E26" s="6" t="s">
        <v>129</v>
      </c>
      <c r="F26" s="4" t="s">
        <v>130</v>
      </c>
      <c r="G26" s="6">
        <v>13937261368</v>
      </c>
      <c r="H26" s="7" t="str">
        <f>_xlfn.DISPIMG("ID_779487149BFC476589D628573EB35C72",1)</f>
        <v>=DISPIMG("ID_779487149BFC476589D628573EB35C72",1)</v>
      </c>
    </row>
    <row r="27" ht="140" customHeight="1" spans="1:8">
      <c r="A27" s="6" t="s">
        <v>131</v>
      </c>
      <c r="B27" s="4" t="s">
        <v>132</v>
      </c>
      <c r="C27" s="5" t="s">
        <v>133</v>
      </c>
      <c r="D27" s="4" t="s">
        <v>12</v>
      </c>
      <c r="E27" s="6" t="s">
        <v>134</v>
      </c>
      <c r="F27" s="4" t="s">
        <v>135</v>
      </c>
      <c r="G27" s="6">
        <v>13849275222</v>
      </c>
      <c r="H27" s="7" t="str">
        <f>_xlfn.DISPIMG("ID_9D487D9F6F0C473D920CDB0CB2F80AC6",1)</f>
        <v>=DISPIMG("ID_9D487D9F6F0C473D920CDB0CB2F80AC6",1)</v>
      </c>
    </row>
    <row r="28" ht="140" customHeight="1" spans="1:8">
      <c r="A28" s="6" t="s">
        <v>136</v>
      </c>
      <c r="B28" s="4" t="s">
        <v>137</v>
      </c>
      <c r="C28" s="5" t="s">
        <v>138</v>
      </c>
      <c r="D28" s="4" t="s">
        <v>12</v>
      </c>
      <c r="E28" s="6" t="s">
        <v>139</v>
      </c>
      <c r="F28" s="4" t="s">
        <v>140</v>
      </c>
      <c r="G28" s="6">
        <v>13569099018</v>
      </c>
      <c r="H28" s="7" t="str">
        <f>_xlfn.DISPIMG("ID_AD85056391B34635BB65A0D86ED635F8",1)</f>
        <v>=DISPIMG("ID_AD85056391B34635BB65A0D86ED635F8",1)</v>
      </c>
    </row>
    <row r="29" ht="140" customHeight="1" spans="1:8">
      <c r="A29" s="6" t="s">
        <v>141</v>
      </c>
      <c r="B29" s="4" t="s">
        <v>142</v>
      </c>
      <c r="C29" s="5" t="s">
        <v>143</v>
      </c>
      <c r="D29" s="4" t="s">
        <v>12</v>
      </c>
      <c r="E29" s="6" t="s">
        <v>144</v>
      </c>
      <c r="F29" s="4" t="s">
        <v>145</v>
      </c>
      <c r="G29" s="6">
        <v>18637261212</v>
      </c>
      <c r="H29" s="7" t="str">
        <f>_xlfn.DISPIMG("ID_7A6E9B82692646969C2F070F55E12B08",1)</f>
        <v>=DISPIMG("ID_7A6E9B82692646969C2F070F55E12B08",1)</v>
      </c>
    </row>
    <row r="30" ht="140" customHeight="1" spans="1:8">
      <c r="A30" s="6" t="s">
        <v>146</v>
      </c>
      <c r="B30" s="4" t="s">
        <v>147</v>
      </c>
      <c r="C30" s="5" t="s">
        <v>148</v>
      </c>
      <c r="D30" s="4" t="s">
        <v>12</v>
      </c>
      <c r="E30" s="6" t="s">
        <v>149</v>
      </c>
      <c r="F30" s="4" t="s">
        <v>150</v>
      </c>
      <c r="G30" s="6">
        <v>13403828088</v>
      </c>
      <c r="H30" s="7" t="str">
        <f>_xlfn.DISPIMG("ID_185CBF2FF38C4086882CD2BDA3E8A7B0",1)</f>
        <v>=DISPIMG("ID_185CBF2FF38C4086882CD2BDA3E8A7B0",1)</v>
      </c>
    </row>
    <row r="31" ht="140" customHeight="1" spans="1:8">
      <c r="A31" s="6" t="s">
        <v>151</v>
      </c>
      <c r="B31" s="4" t="s">
        <v>152</v>
      </c>
      <c r="C31" s="5" t="s">
        <v>153</v>
      </c>
      <c r="D31" s="4" t="s">
        <v>12</v>
      </c>
      <c r="E31" s="6" t="s">
        <v>154</v>
      </c>
      <c r="F31" s="4" t="s">
        <v>155</v>
      </c>
      <c r="G31" s="6">
        <v>15993870435</v>
      </c>
      <c r="H31" s="7" t="str">
        <f>_xlfn.DISPIMG("ID_FFD93ACA68584B9EBEC5A966C08DE8AA",1)</f>
        <v>=DISPIMG("ID_FFD93ACA68584B9EBEC5A966C08DE8AA",1)</v>
      </c>
    </row>
    <row r="32" ht="140" customHeight="1" spans="1:8">
      <c r="A32" s="6" t="s">
        <v>156</v>
      </c>
      <c r="B32" s="4" t="s">
        <v>157</v>
      </c>
      <c r="C32" s="5" t="s">
        <v>158</v>
      </c>
      <c r="D32" s="4" t="s">
        <v>12</v>
      </c>
      <c r="E32" s="6" t="s">
        <v>159</v>
      </c>
      <c r="F32" s="4" t="s">
        <v>160</v>
      </c>
      <c r="G32" s="6">
        <v>13783822130</v>
      </c>
      <c r="H32" s="7" t="str">
        <f>_xlfn.DISPIMG("ID_4B99D211F90846B3B40D13A4E3B7B32B",1)</f>
        <v>=DISPIMG("ID_4B99D211F90846B3B40D13A4E3B7B32B",1)</v>
      </c>
    </row>
    <row r="33" ht="140" customHeight="1" spans="1:8">
      <c r="A33" s="6" t="s">
        <v>161</v>
      </c>
      <c r="B33" s="4" t="s">
        <v>162</v>
      </c>
      <c r="C33" s="5" t="s">
        <v>163</v>
      </c>
      <c r="D33" s="4" t="s">
        <v>12</v>
      </c>
      <c r="E33" s="6" t="s">
        <v>164</v>
      </c>
      <c r="F33" s="4" t="s">
        <v>165</v>
      </c>
      <c r="G33" s="6">
        <v>15039962236</v>
      </c>
      <c r="H33" s="7" t="str">
        <f>_xlfn.DISPIMG("ID_A008E79214AF4E87B7A010BB951D8BB2",1)</f>
        <v>=DISPIMG("ID_A008E79214AF4E87B7A010BB951D8BB2",1)</v>
      </c>
    </row>
    <row r="34" ht="140" customHeight="1" spans="1:8">
      <c r="A34" s="6" t="s">
        <v>166</v>
      </c>
      <c r="B34" s="4" t="s">
        <v>167</v>
      </c>
      <c r="C34" s="5" t="s">
        <v>168</v>
      </c>
      <c r="D34" s="4" t="s">
        <v>12</v>
      </c>
      <c r="E34" s="6" t="s">
        <v>169</v>
      </c>
      <c r="F34" s="4" t="s">
        <v>170</v>
      </c>
      <c r="G34" s="6">
        <v>17630551476</v>
      </c>
      <c r="H34" s="7" t="str">
        <f>_xlfn.DISPIMG("ID_B39CECB245024D21B37F669671CC6225",1)</f>
        <v>=DISPIMG("ID_B39CECB245024D21B37F669671CC6225",1)</v>
      </c>
    </row>
    <row r="35" ht="140" customHeight="1" spans="1:8">
      <c r="A35" s="6" t="s">
        <v>171</v>
      </c>
      <c r="B35" s="4" t="s">
        <v>172</v>
      </c>
      <c r="C35" s="5" t="s">
        <v>173</v>
      </c>
      <c r="D35" s="4" t="s">
        <v>12</v>
      </c>
      <c r="E35" s="6" t="s">
        <v>174</v>
      </c>
      <c r="F35" s="4" t="s">
        <v>175</v>
      </c>
      <c r="G35" s="6">
        <v>13849252111</v>
      </c>
      <c r="H35" s="7" t="str">
        <f>_xlfn.DISPIMG("ID_DCF2F5E5FBC04E0B8DA590D7154D2F14",1)</f>
        <v>=DISPIMG("ID_DCF2F5E5FBC04E0B8DA590D7154D2F14",1)</v>
      </c>
    </row>
    <row r="36" ht="140" customHeight="1" spans="1:8">
      <c r="A36" s="6" t="s">
        <v>176</v>
      </c>
      <c r="B36" s="4" t="s">
        <v>177</v>
      </c>
      <c r="C36" s="5" t="s">
        <v>178</v>
      </c>
      <c r="D36" s="4" t="s">
        <v>12</v>
      </c>
      <c r="E36" s="6" t="s">
        <v>179</v>
      </c>
      <c r="F36" s="4" t="s">
        <v>180</v>
      </c>
      <c r="G36" s="6">
        <v>13193545598</v>
      </c>
      <c r="H36" s="8" t="str">
        <f>_xlfn.DISPIMG("ID_B7A0F12463354DA39ACFC8544EDE54A3",1)</f>
        <v>=DISPIMG("ID_B7A0F12463354DA39ACFC8544EDE54A3",1)</v>
      </c>
    </row>
    <row r="37" ht="140" customHeight="1" spans="1:8">
      <c r="A37" s="6" t="s">
        <v>181</v>
      </c>
      <c r="B37" s="4" t="s">
        <v>182</v>
      </c>
      <c r="C37" s="5" t="s">
        <v>183</v>
      </c>
      <c r="D37" s="4" t="s">
        <v>12</v>
      </c>
      <c r="E37" s="6" t="s">
        <v>184</v>
      </c>
      <c r="F37" s="4" t="s">
        <v>185</v>
      </c>
      <c r="G37" s="6">
        <v>18211650664</v>
      </c>
      <c r="H37" s="7" t="str">
        <f>_xlfn.DISPIMG("ID_64A8BADFC76E4C0CA210A8DD7B8B2831",1)</f>
        <v>=DISPIMG("ID_64A8BADFC76E4C0CA210A8DD7B8B2831",1)</v>
      </c>
    </row>
    <row r="38" ht="140" customHeight="1" spans="1:8">
      <c r="A38" s="6" t="s">
        <v>186</v>
      </c>
      <c r="B38" s="4" t="s">
        <v>187</v>
      </c>
      <c r="C38" s="5" t="s">
        <v>188</v>
      </c>
      <c r="D38" s="4" t="s">
        <v>12</v>
      </c>
      <c r="E38" s="6" t="s">
        <v>189</v>
      </c>
      <c r="F38" s="4" t="s">
        <v>190</v>
      </c>
      <c r="G38" s="6">
        <v>15214793985</v>
      </c>
      <c r="H38" s="7" t="str">
        <f>_xlfn.DISPIMG("ID_2FE158A4F519443B85346ACF6D8F63E0",1)</f>
        <v>=DISPIMG("ID_2FE158A4F519443B85346ACF6D8F63E0",1)</v>
      </c>
    </row>
    <row r="39" ht="140" customHeight="1" spans="1:8">
      <c r="A39" s="6" t="s">
        <v>191</v>
      </c>
      <c r="B39" s="4" t="s">
        <v>192</v>
      </c>
      <c r="C39" s="5" t="s">
        <v>193</v>
      </c>
      <c r="D39" s="4" t="s">
        <v>12</v>
      </c>
      <c r="E39" s="6" t="s">
        <v>194</v>
      </c>
      <c r="F39" s="4" t="s">
        <v>195</v>
      </c>
      <c r="G39" s="6">
        <v>18637203633</v>
      </c>
      <c r="H39" s="7" t="str">
        <f>_xlfn.DISPIMG("ID_980703FEBA854A6F9881652E989E174C",1)</f>
        <v>=DISPIMG("ID_980703FEBA854A6F9881652E989E174C",1)</v>
      </c>
    </row>
    <row r="40" ht="140" customHeight="1" spans="1:8">
      <c r="A40" s="6" t="s">
        <v>196</v>
      </c>
      <c r="B40" s="4" t="s">
        <v>197</v>
      </c>
      <c r="C40" s="5" t="s">
        <v>198</v>
      </c>
      <c r="D40" s="4" t="s">
        <v>12</v>
      </c>
      <c r="E40" s="6" t="s">
        <v>199</v>
      </c>
      <c r="F40" s="4" t="s">
        <v>200</v>
      </c>
      <c r="G40" s="6">
        <v>18920610533</v>
      </c>
      <c r="H40" s="7" t="str">
        <f>_xlfn.DISPIMG("ID_857A19B51B434544972CA2C3C3C9BE0B",1)</f>
        <v>=DISPIMG("ID_857A19B51B434544972CA2C3C3C9BE0B",1)</v>
      </c>
    </row>
    <row r="41" ht="140" customHeight="1" spans="1:8">
      <c r="A41" s="6" t="s">
        <v>201</v>
      </c>
      <c r="B41" s="4" t="s">
        <v>202</v>
      </c>
      <c r="C41" s="5" t="s">
        <v>203</v>
      </c>
      <c r="D41" s="4" t="s">
        <v>12</v>
      </c>
      <c r="E41" s="6" t="s">
        <v>204</v>
      </c>
      <c r="F41" s="4" t="s">
        <v>205</v>
      </c>
      <c r="G41" s="6">
        <v>15903722010</v>
      </c>
      <c r="H41" s="7" t="str">
        <f>_xlfn.DISPIMG("ID_10BB4BE87F2449F4A2B5F4CD0AC59ED8",1)</f>
        <v>=DISPIMG("ID_10BB4BE87F2449F4A2B5F4CD0AC59ED8",1)</v>
      </c>
    </row>
    <row r="42" ht="140" customHeight="1" spans="1:8">
      <c r="A42" s="6" t="s">
        <v>206</v>
      </c>
      <c r="B42" s="4" t="s">
        <v>207</v>
      </c>
      <c r="C42" s="5" t="s">
        <v>208</v>
      </c>
      <c r="D42" s="4" t="s">
        <v>12</v>
      </c>
      <c r="E42" s="6" t="s">
        <v>209</v>
      </c>
      <c r="F42" s="4" t="s">
        <v>210</v>
      </c>
      <c r="G42" s="6">
        <v>13213290710</v>
      </c>
      <c r="H42" s="7" t="str">
        <f>_xlfn.DISPIMG("ID_0C746F2D71004DFE994060987E03F451",1)</f>
        <v>=DISPIMG("ID_0C746F2D71004DFE994060987E03F451",1)</v>
      </c>
    </row>
    <row r="43" ht="140" customHeight="1" spans="1:8">
      <c r="A43" s="6" t="s">
        <v>211</v>
      </c>
      <c r="B43" s="4" t="s">
        <v>212</v>
      </c>
      <c r="C43" s="5" t="s">
        <v>213</v>
      </c>
      <c r="D43" s="4" t="s">
        <v>12</v>
      </c>
      <c r="E43" s="6" t="s">
        <v>214</v>
      </c>
      <c r="F43" s="4" t="s">
        <v>215</v>
      </c>
      <c r="G43" s="6">
        <v>18037206230</v>
      </c>
      <c r="H43" s="7" t="str">
        <f>_xlfn.DISPIMG("ID_8536A1F98FD94E1B8748A13ED4EBCB82",1)</f>
        <v>=DISPIMG("ID_8536A1F98FD94E1B8748A13ED4EBCB82",1)</v>
      </c>
    </row>
  </sheetData>
  <autoFilter ref="A1:H43">
    <extLst/>
  </autoFilter>
  <mergeCells count="1">
    <mergeCell ref="A1:H1"/>
  </mergeCells>
  <pageMargins left="0.7" right="0.7" top="0.75" bottom="0.75" header="0.3" footer="0.3"/>
  <pageSetup paperSize="9" orientation="landscape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pc</dc:creator>
  <cp:lastModifiedBy>WPS_1695291855</cp:lastModifiedBy>
  <dcterms:created xsi:type="dcterms:W3CDTF">2022-11-13T06:13:00Z</dcterms:created>
  <dcterms:modified xsi:type="dcterms:W3CDTF">2023-12-04T12:21:56Z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6ED2FA6D1D5F4BF9892D215148B9D504</vt:lpwstr>
  </property>
  <property fmtid="{D5CDD505-2E9C-101B-9397-08002B2CF9AE}" pid="3" name="KSOProductBuildVer">
    <vt:lpwstr>2052-12.1.0.15990</vt:lpwstr>
  </property>
</Properties>
</file>