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1925" tabRatio="808" firstSheet="33" activeTab="38"/>
  </bookViews>
  <sheets>
    <sheet name="安阳县" sheetId="45" r:id="rId1"/>
    <sheet name="目录" sheetId="96" r:id="rId2"/>
    <sheet name="01一般公共预算收支决算总表" sheetId="47" r:id="rId3"/>
    <sheet name="02一般公共预算收支决算（分地区）表" sheetId="77" r:id="rId4"/>
    <sheet name="03一般公共预算收入决算表" sheetId="50" r:id="rId5"/>
    <sheet name="04一般公共预算支出决算表" sheetId="84" r:id="rId6"/>
    <sheet name="05一般公共预算本级支出决算表" sheetId="98" r:id="rId7"/>
    <sheet name="06一般公共预算支出经济分类明细表" sheetId="76" r:id="rId8"/>
    <sheet name="07一般公共预算支出（本级）经济分类明细表" sheetId="89" r:id="rId9"/>
    <sheet name="08一般公共预算基本支出经济分类明细表" sheetId="86" r:id="rId10"/>
    <sheet name="09一般公共预算本级基本支出经济分类明细表" sheetId="88" r:id="rId11"/>
    <sheet name="10一般公共预算转移支付收支决算总表" sheetId="48" r:id="rId12"/>
    <sheet name="11一般公共预算税收返还和转移支付决算明细表" sheetId="52" r:id="rId13"/>
    <sheet name="12一般公共预算税收返还和转移支付（分地区）表" sheetId="74" r:id="rId14"/>
    <sheet name="13一般公共预算专项转移支付分项目情况表" sheetId="90" r:id="rId15"/>
    <sheet name="14一般公共预算专项转移支付明细表" sheetId="66" r:id="rId16"/>
    <sheet name="15政府债务限额情况表（一般公共预算-一般）" sheetId="67" r:id="rId17"/>
    <sheet name="16政府一般债务余额情况表" sheetId="69" r:id="rId18"/>
    <sheet name="17政府性基金预算收支决算总表" sheetId="53" r:id="rId19"/>
    <sheet name="18政府性基金预算收入决算明细表" sheetId="91" r:id="rId20"/>
    <sheet name="19政府性基金本级收入决算明细表" sheetId="95" r:id="rId21"/>
    <sheet name="20政府性基金支出决算明细表" sheetId="92" r:id="rId22"/>
    <sheet name="21政府性基金本级支出决算明细表" sheetId="93" r:id="rId23"/>
    <sheet name="22政府性基金收支明细表" sheetId="73" r:id="rId24"/>
    <sheet name="23政府性基金收入预算变动情况表" sheetId="60" r:id="rId25"/>
    <sheet name="24政府性基金转移支付情况表" sheetId="99" r:id="rId26"/>
    <sheet name="25地方政府专项债务限额情况表" sheetId="68" r:id="rId27"/>
    <sheet name="26地方政府专项债务余额情况表" sheetId="70" r:id="rId28"/>
    <sheet name="27国有资本经营收支决算总表" sheetId="59" r:id="rId29"/>
    <sheet name="28国有资本经营收支决算明细表" sheetId="61" r:id="rId30"/>
    <sheet name="29国有资本经营收入决算表" sheetId="80" r:id="rId31"/>
    <sheet name="30国有资本经营支出决算表" sheetId="81" r:id="rId32"/>
    <sheet name="31国有资本经营本级支出决算表" sheetId="94" r:id="rId33"/>
    <sheet name="32国有资本经营转移性收支决算表" sheetId="72" r:id="rId34"/>
    <sheet name="33社会保险基金收支情况表" sheetId="57" r:id="rId35"/>
    <sheet name="34社会保险基金收入明细表" sheetId="82" r:id="rId36"/>
    <sheet name="35社会保险基金支出明细表" sheetId="83" r:id="rId37"/>
    <sheet name="36政府债务余额情况表" sheetId="58" r:id="rId38"/>
    <sheet name="37部门“三公”经费支出决算表" sheetId="65" r:id="rId39"/>
  </sheets>
  <externalReferences>
    <externalReference r:id="rId40"/>
  </externalReferences>
  <definedNames>
    <definedName name="_xlnm._FilterDatabase" localSheetId="4" hidden="1">'03一般公共预算收入决算表'!$A$4:$C$705</definedName>
    <definedName name="_xlnm._FilterDatabase" localSheetId="5" hidden="1">'04一般公共预算支出决算表'!$A$4:$C$1333</definedName>
    <definedName name="_xlnm._FilterDatabase" localSheetId="6" hidden="1">'05一般公共预算本级支出决算表'!$A$4:$C$1332</definedName>
    <definedName name="_xlnm._FilterDatabase" localSheetId="14" hidden="1">'13一般公共预算专项转移支付分项目情况表'!$A$8:$E$78</definedName>
    <definedName name="_xlnm._FilterDatabase" localSheetId="15" hidden="1">'14一般公共预算专项转移支付明细表'!$A$4:$Z$84</definedName>
    <definedName name="_xlnm._FilterDatabase" localSheetId="19" hidden="1">'18政府性基金预算收入决算明细表'!#REF!</definedName>
    <definedName name="_xlnm._FilterDatabase" localSheetId="20" hidden="1">'19政府性基金本级收入决算明细表'!#REF!</definedName>
    <definedName name="_xlnm._FilterDatabase" localSheetId="21" hidden="1">'20政府性基金支出决算明细表'!#REF!</definedName>
    <definedName name="_xlnm._FilterDatabase" localSheetId="22" hidden="1">'21政府性基金本级支出决算明细表'!$A$4:$C$4</definedName>
    <definedName name="_xlnm._FilterDatabase" localSheetId="7" hidden="1">'06一般公共预算支出经济分类明细表'!$A$4:$B$72</definedName>
    <definedName name="_xlnm._FilterDatabase" localSheetId="8" hidden="1">'07一般公共预算支出（本级）经济分类明细表'!$A$5:$C$71</definedName>
    <definedName name="_xlnm.Print_Titles" localSheetId="4">'03一般公共预算收入决算表'!$1:$3</definedName>
    <definedName name="_xlnm.Print_Area" localSheetId="13">'12一般公共预算税收返还和转移支付（分地区）表'!$A$51:$B$72</definedName>
    <definedName name="_xlnm._FilterDatabase" localSheetId="10" hidden="1">'09一般公共预算本级基本支出经济分类明细表'!$A$5:$C$23</definedName>
  </definedNames>
  <calcPr calcId="144525"/>
</workbook>
</file>

<file path=xl/sharedStrings.xml><?xml version="1.0" encoding="utf-8"?>
<sst xmlns="http://schemas.openxmlformats.org/spreadsheetml/2006/main" count="7160" uniqueCount="3175">
  <si>
    <t>安阳市安阳县本级</t>
  </si>
  <si>
    <t>2022年度财政总决算公开报表</t>
  </si>
  <si>
    <t>目    录</t>
  </si>
  <si>
    <t>序号</t>
  </si>
  <si>
    <t>表格名称</t>
  </si>
  <si>
    <t>页码</t>
  </si>
  <si>
    <t>2022年度安阳县一般公共预算收支决算总表</t>
  </si>
  <si>
    <t>01</t>
  </si>
  <si>
    <t>2022年度安阳县一般公共预算收支决算（分地区）表</t>
  </si>
  <si>
    <t>02</t>
  </si>
  <si>
    <t>2022年度安阳县一般公共预算收入决算表</t>
  </si>
  <si>
    <t>03</t>
  </si>
  <si>
    <t>2022年度安阳县一般公共预算支出决算表</t>
  </si>
  <si>
    <t>04</t>
  </si>
  <si>
    <t>2022年度安阳县一般公共预算本级支出决算表</t>
  </si>
  <si>
    <t>05</t>
  </si>
  <si>
    <t>2022年度安阳县一般公共预算支出决算经济分类明细表</t>
  </si>
  <si>
    <t>06</t>
  </si>
  <si>
    <t>2022年度安阳县一般公共预算本级支出决算经济分类明细表</t>
  </si>
  <si>
    <t>07</t>
  </si>
  <si>
    <t>2022年度安阳县一般公共预算(基本)支出决算经济分类表</t>
  </si>
  <si>
    <t>08</t>
  </si>
  <si>
    <t>2022年度安阳县本级一般公共预算(基本)支出决算经济分类表</t>
  </si>
  <si>
    <t>09</t>
  </si>
  <si>
    <t>2022年度安阳县一般公共预算转移支付收支决算总表</t>
  </si>
  <si>
    <t>10</t>
  </si>
  <si>
    <t>2022年度安阳县一般公共预算税收返还和转移支付决算表</t>
  </si>
  <si>
    <t>11</t>
  </si>
  <si>
    <t>2022年度安阳县一般公共预算税收返还和转移支付决算（分地区）表</t>
  </si>
  <si>
    <t>12</t>
  </si>
  <si>
    <t>2022年度安阳县专项转移支付分项目情况表</t>
  </si>
  <si>
    <t>13</t>
  </si>
  <si>
    <t>2022年度安阳县一般公共预算专项转移支付明细表</t>
  </si>
  <si>
    <t>14</t>
  </si>
  <si>
    <t>2022年度安阳县地方政府一般债务限额情况表</t>
  </si>
  <si>
    <t>15</t>
  </si>
  <si>
    <t>2022年度安阳县地方政府一般债务余额情况表</t>
  </si>
  <si>
    <t>16</t>
  </si>
  <si>
    <t>2022年度安阳县政府性基金预算收支决算总表</t>
  </si>
  <si>
    <t>17</t>
  </si>
  <si>
    <t>2022年度安阳县政府性基金预算收入决算明细表</t>
  </si>
  <si>
    <t>18</t>
  </si>
  <si>
    <t>2022年度安阳县政府性基金预算本级收入决算明细表</t>
  </si>
  <si>
    <t>19</t>
  </si>
  <si>
    <t>2022年度安阳县政府性基金预算支出决算明细表</t>
  </si>
  <si>
    <t>20</t>
  </si>
  <si>
    <t>2022年度安阳县政府性基金预算本级支出决算明细表</t>
  </si>
  <si>
    <t>21</t>
  </si>
  <si>
    <t>2022年度安阳县政府性基金收支决算明细表</t>
  </si>
  <si>
    <t>22</t>
  </si>
  <si>
    <t>2022年度安阳县政府性基金预算收入预算变动情况表</t>
  </si>
  <si>
    <t>23</t>
  </si>
  <si>
    <t>2022年度安阳县政府性基金转移支付情况表</t>
  </si>
  <si>
    <t>24</t>
  </si>
  <si>
    <t>2022年度安阳县地方政府专项债务限额情况表</t>
  </si>
  <si>
    <t>25</t>
  </si>
  <si>
    <t>2022年度安阳县地方政府专项债务余额情况表</t>
  </si>
  <si>
    <t>26</t>
  </si>
  <si>
    <t>2022年度安阳县国有资本经营收支决算总表</t>
  </si>
  <si>
    <t>27</t>
  </si>
  <si>
    <t>2022年度安阳县国有资本经营预算收支决算明细表</t>
  </si>
  <si>
    <t>28</t>
  </si>
  <si>
    <t>2022年度安阳县国有资本经营收入决算表</t>
  </si>
  <si>
    <t>29</t>
  </si>
  <si>
    <t>2022年度安阳县国有资本经营支出决算表</t>
  </si>
  <si>
    <t>30</t>
  </si>
  <si>
    <t>31</t>
  </si>
  <si>
    <t>2022年度安阳县国有资本经营预算转移性收支决算表</t>
  </si>
  <si>
    <t>32</t>
  </si>
  <si>
    <t>2022年度安阳县社会保险基金收支情况表</t>
  </si>
  <si>
    <t>33</t>
  </si>
  <si>
    <t>2022年度安阳县社会保险基金收入决算表</t>
  </si>
  <si>
    <t>34</t>
  </si>
  <si>
    <t>2022年度安阳县社会保险基金支出决算表</t>
  </si>
  <si>
    <t>35</t>
  </si>
  <si>
    <t>2022年度安阳县地方政府债务余额情况表</t>
  </si>
  <si>
    <t>36</t>
  </si>
  <si>
    <t>2022年度安阳县部门“三公”经费支出决算表</t>
  </si>
  <si>
    <t>37</t>
  </si>
  <si>
    <t>决算公开01表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</si>
  <si>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</si>
  <si>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</si>
  <si>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</si>
  <si>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</si>
  <si>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</si>
  <si>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</si>
  <si>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</si>
  <si>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</si>
  <si>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</si>
  <si>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</si>
  <si>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</si>
  <si>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</si>
  <si>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</si>
  <si>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</si>
  <si>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</si>
  <si>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</si>
  <si>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</si>
  <si>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</si>
  <si>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</si>
  <si>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</si>
  <si>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</si>
  <si>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</si>
  <si>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</si>
  <si>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</si>
  <si>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</si>
  <si>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</si>
  <si>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</si>
  <si>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</si>
  <si>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</si>
  <si>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</si>
  <si>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</si>
  <si>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</si>
  <si>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</si>
  <si>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</si>
  <si>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</si>
  <si>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</si>
  <si>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</si>
  <si>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</si>
  <si>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</si>
  <si>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</si>
  <si>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</si>
  <si>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</si>
  <si>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</si>
  <si>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</si>
  <si>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</si>
  <si>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</si>
  <si>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</si>
  <si>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</si>
  <si>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</si>
  <si>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</si>
  <si>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</si>
  <si>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</si>
  <si>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</si>
  <si>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</si>
  <si>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</si>
  <si>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2022年度安阳县一般公共预算收支决算分级表</t>
  </si>
  <si>
    <t>决算公开02表</t>
  </si>
  <si>
    <t>决算数合计</t>
  </si>
  <si>
    <t>县级</t>
  </si>
  <si>
    <t>乡级</t>
  </si>
  <si>
    <t>二十二、其他支出</t>
  </si>
  <si>
    <t>二十三、债务付息支出</t>
  </si>
  <si>
    <t>二十四、债务发行费用支出</t>
  </si>
  <si>
    <r>
      <rPr>
        <b/>
        <sz val="18"/>
        <rFont val="宋体"/>
        <charset val="134"/>
      </rPr>
      <t>2022年度安阳县一般公共预算收入决算表</t>
    </r>
    <r>
      <rPr>
        <b/>
        <sz val="18"/>
        <rFont val="Arial"/>
        <charset val="134"/>
      </rPr>
      <t xml:space="preserve">		</t>
    </r>
  </si>
  <si>
    <t>决算公开03表</t>
  </si>
  <si>
    <t>科目编码</t>
  </si>
  <si>
    <t>科目名称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</si>
  <si>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</si>
  <si>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</si>
  <si>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</si>
  <si>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</si>
  <si>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</si>
  <si>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</si>
  <si>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</si>
  <si>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</si>
  <si>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</si>
  <si>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</si>
  <si>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</si>
  <si>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</si>
  <si>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</si>
  <si>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</si>
  <si>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</si>
  <si>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</si>
  <si>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</si>
  <si>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</si>
  <si>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</si>
  <si>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</si>
  <si>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</si>
  <si>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</si>
  <si>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</si>
  <si>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</si>
  <si>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</si>
  <si>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</si>
  <si>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</si>
  <si>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</si>
  <si>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</si>
  <si>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</si>
  <si>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</si>
  <si>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</si>
  <si>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</si>
  <si>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</si>
  <si>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</si>
  <si>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</si>
  <si>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</si>
  <si>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</si>
  <si>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</si>
  <si>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</si>
  <si>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</si>
  <si>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</si>
  <si>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</si>
  <si>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</si>
  <si>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</si>
  <si>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</si>
  <si>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</si>
  <si>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</si>
  <si>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</si>
  <si>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</si>
  <si>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</si>
  <si>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</si>
  <si>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</si>
  <si>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</si>
  <si>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</si>
  <si>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</si>
  <si>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</si>
  <si>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</si>
  <si>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</si>
  <si>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</si>
  <si>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</si>
  <si>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</si>
  <si>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</si>
  <si>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</si>
  <si>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</si>
  <si>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</si>
  <si>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</si>
  <si>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</si>
  <si>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</si>
  <si>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</si>
  <si>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</si>
  <si>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</si>
  <si>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</si>
  <si>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</si>
  <si>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</si>
  <si>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</si>
  <si>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</si>
  <si>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</si>
  <si>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</si>
  <si>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</si>
  <si>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</si>
  <si>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</si>
  <si>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</si>
  <si>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</si>
  <si>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</si>
  <si>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</si>
  <si>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</si>
  <si>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</si>
  <si>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</si>
  <si>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</si>
  <si>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</si>
  <si>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</si>
  <si>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</si>
  <si>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</si>
  <si>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</si>
  <si>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</si>
  <si>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</si>
  <si>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</si>
  <si>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</si>
  <si>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</si>
  <si>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</si>
  <si>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</si>
  <si>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</si>
  <si>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</si>
  <si>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</si>
  <si>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</si>
  <si>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</si>
  <si>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</si>
  <si>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</si>
  <si>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</si>
  <si>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</si>
  <si>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</si>
  <si>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</si>
  <si>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</si>
  <si>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</si>
  <si>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</si>
  <si>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</si>
  <si>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</si>
  <si>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</si>
  <si>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</si>
  <si>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</si>
  <si>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</si>
  <si>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</si>
  <si>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</si>
  <si>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</si>
  <si>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</si>
  <si>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</si>
  <si>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</si>
  <si>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</si>
  <si>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</si>
  <si>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</si>
  <si>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</si>
  <si>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</si>
  <si>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</si>
  <si>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</si>
  <si>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</si>
  <si>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</si>
  <si>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</si>
  <si>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</si>
  <si>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</si>
  <si>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</si>
  <si>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</si>
  <si>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</si>
  <si>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</si>
  <si>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</si>
  <si>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</si>
  <si>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</si>
  <si>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</si>
  <si>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</si>
  <si>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</si>
  <si>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</si>
  <si>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</si>
  <si>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</si>
  <si>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</si>
  <si>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</si>
  <si>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</si>
  <si>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</si>
  <si>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</si>
  <si>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</si>
  <si>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</si>
  <si>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</si>
  <si>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</si>
  <si>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</si>
  <si>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</si>
  <si>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</si>
  <si>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</si>
  <si>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</si>
  <si>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</si>
  <si>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</si>
  <si>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</si>
  <si>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</si>
  <si>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</si>
  <si>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</si>
  <si>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</si>
  <si>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</si>
  <si>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</si>
  <si>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</si>
  <si>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</si>
  <si>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</si>
  <si>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</si>
  <si>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</si>
  <si>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</si>
  <si>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</si>
  <si>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</si>
  <si>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</si>
  <si>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</si>
  <si>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</si>
  <si>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</si>
  <si>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</si>
  <si>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</si>
  <si>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</si>
  <si>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</si>
  <si>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</si>
  <si>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</si>
  <si>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</si>
  <si>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</si>
  <si>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</si>
  <si>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</si>
  <si>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</si>
  <si>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</si>
  <si>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</si>
  <si>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</si>
  <si>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</si>
  <si>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</si>
  <si>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</si>
  <si>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</si>
  <si>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</si>
  <si>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</si>
  <si>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</si>
  <si>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</si>
  <si>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</si>
  <si>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</si>
  <si>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</si>
  <si>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</si>
  <si>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</si>
  <si>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</si>
  <si>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</si>
  <si>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</si>
  <si>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</si>
  <si>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</si>
  <si>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</si>
  <si>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</si>
  <si>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</si>
  <si>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</si>
  <si>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</si>
  <si>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</si>
  <si>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</si>
  <si>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</si>
  <si>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</si>
  <si>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</si>
  <si>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</si>
  <si>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</si>
  <si>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</si>
  <si>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</si>
  <si>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</si>
  <si>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</si>
  <si>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</si>
  <si>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</si>
  <si>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</si>
  <si>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</si>
  <si>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</si>
  <si>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</si>
  <si>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</si>
  <si>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</si>
  <si>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</si>
  <si>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</si>
  <si>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</si>
  <si>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</si>
  <si>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</si>
  <si>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</si>
  <si>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</si>
  <si>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</si>
  <si>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</si>
  <si>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</si>
  <si>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</si>
  <si>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</si>
  <si>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</si>
  <si>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</si>
  <si>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</si>
  <si>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</si>
  <si>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</si>
  <si>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</si>
  <si>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</si>
  <si>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</si>
  <si>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</si>
  <si>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</si>
  <si>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</si>
  <si>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</si>
  <si>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</si>
  <si>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</si>
  <si>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</si>
  <si>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</si>
  <si>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</si>
  <si>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</si>
  <si>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</si>
  <si>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</si>
  <si>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</si>
  <si>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</si>
  <si>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</si>
  <si>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</si>
  <si>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</si>
  <si>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</si>
  <si>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</si>
  <si>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</si>
  <si>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</si>
  <si>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</si>
  <si>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</si>
  <si>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</si>
  <si>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</si>
  <si>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</si>
  <si>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</si>
  <si>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</si>
  <si>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</si>
  <si>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</si>
  <si>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</si>
  <si>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</si>
  <si>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</si>
  <si>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</si>
  <si>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</si>
  <si>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</si>
  <si>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</si>
  <si>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</si>
  <si>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</si>
  <si>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</si>
  <si>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</si>
  <si>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</si>
  <si>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</si>
  <si>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</si>
  <si>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</si>
  <si>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</si>
  <si>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</si>
  <si>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</si>
  <si>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</si>
  <si>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</si>
  <si>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</si>
  <si>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</si>
  <si>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</si>
  <si>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</si>
  <si>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</si>
  <si>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</si>
  <si>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</si>
  <si>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</si>
  <si>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</si>
  <si>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</si>
  <si>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</si>
  <si>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</si>
  <si>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</si>
  <si>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</si>
  <si>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</si>
  <si>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</si>
  <si>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</si>
  <si>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</si>
  <si>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</si>
  <si>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</si>
  <si>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</si>
  <si>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</si>
  <si>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</si>
  <si>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</si>
  <si>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</si>
  <si>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</si>
  <si>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</si>
  <si>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</si>
  <si>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</si>
  <si>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</si>
  <si>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</si>
  <si>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</si>
  <si>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</si>
  <si>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</si>
  <si>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</si>
  <si>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</si>
  <si>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</si>
  <si>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</si>
  <si>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</si>
  <si>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</si>
  <si>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</si>
  <si>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</si>
  <si>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</si>
  <si>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</si>
  <si>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</si>
  <si>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</si>
  <si>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</si>
  <si>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</si>
  <si>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</si>
  <si>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</si>
  <si>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</si>
  <si>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</si>
  <si>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</si>
  <si>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</si>
  <si>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</si>
  <si>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</si>
  <si>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</si>
  <si>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</si>
  <si>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</si>
  <si>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</si>
  <si>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</si>
  <si>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</si>
  <si>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</si>
  <si>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</si>
  <si>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</si>
  <si>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</si>
  <si>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</si>
  <si>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</si>
  <si>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</si>
  <si>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</si>
  <si>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</si>
  <si>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</si>
  <si>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</si>
  <si>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</si>
  <si>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</si>
  <si>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</si>
  <si>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</si>
  <si>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</si>
  <si>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</si>
  <si>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</si>
  <si>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</si>
  <si>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</si>
  <si>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</si>
  <si>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</si>
  <si>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</si>
  <si>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</si>
  <si>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</si>
  <si>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</si>
  <si>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</si>
  <si>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</si>
  <si>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</si>
  <si>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</si>
  <si>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</si>
  <si>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</si>
  <si>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</si>
  <si>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</si>
  <si>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</si>
  <si>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</si>
  <si>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</si>
  <si>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</si>
  <si>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</si>
  <si>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</si>
  <si>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</si>
  <si>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</si>
  <si>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</si>
  <si>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</si>
  <si>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</si>
  <si>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</si>
  <si>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</si>
  <si>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</si>
  <si>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</si>
  <si>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</si>
  <si>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</si>
  <si>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</si>
  <si>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</si>
  <si>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</si>
  <si>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</si>
  <si>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</si>
  <si>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</si>
  <si>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</si>
  <si>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</si>
  <si>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</si>
  <si>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</si>
  <si>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</si>
  <si>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</si>
  <si>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</si>
  <si>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</si>
  <si>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</si>
  <si>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</si>
  <si>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</si>
  <si>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</si>
  <si>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</si>
  <si>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</si>
  <si>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</si>
  <si>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</si>
  <si>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</si>
  <si>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</si>
  <si>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</si>
  <si>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</si>
  <si>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</si>
  <si>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</si>
  <si>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</si>
  <si>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</si>
  <si>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</si>
  <si>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</si>
  <si>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</si>
  <si>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</si>
  <si>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</si>
  <si>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</si>
  <si>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</si>
  <si>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</si>
  <si>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</si>
  <si>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</si>
  <si>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</si>
  <si>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</si>
  <si>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</si>
  <si>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</si>
  <si>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</si>
  <si>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</si>
  <si>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</si>
  <si>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</si>
  <si>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</si>
  <si>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</si>
  <si>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</si>
  <si>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</si>
  <si>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</si>
  <si>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</si>
  <si>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</si>
  <si>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</si>
  <si>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</si>
  <si>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</si>
  <si>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</si>
  <si>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</si>
  <si>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</si>
  <si>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</si>
  <si>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</si>
  <si>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</si>
  <si>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</si>
  <si>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</si>
  <si>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</si>
  <si>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</si>
  <si>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</si>
  <si>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</si>
  <si>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</si>
  <si>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</si>
  <si>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</si>
  <si>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</si>
  <si>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</si>
  <si>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</si>
  <si>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</si>
  <si>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</si>
  <si>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</si>
  <si>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</si>
  <si>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</si>
  <si>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</si>
  <si>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</si>
  <si>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</si>
  <si>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</si>
  <si>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</si>
  <si>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</si>
  <si>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</si>
  <si>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</si>
  <si>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</si>
  <si>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</si>
  <si>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</si>
  <si>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</si>
  <si>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</si>
  <si>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</si>
  <si>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</si>
  <si>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</si>
  <si>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</si>
  <si>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</si>
  <si>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</si>
  <si>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</si>
  <si>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</si>
  <si>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</si>
  <si>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</si>
  <si>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</si>
  <si>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</si>
  <si>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</si>
  <si>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</si>
  <si>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</si>
  <si>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</si>
  <si>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</si>
  <si>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</si>
  <si>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</si>
  <si>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</si>
  <si>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</si>
  <si>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</si>
  <si>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</si>
  <si>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</si>
  <si>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</si>
  <si>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</si>
  <si>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</si>
  <si>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</si>
  <si>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</si>
  <si>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</si>
  <si>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</si>
  <si>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</si>
  <si>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</si>
  <si>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</si>
  <si>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</si>
  <si>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</si>
  <si>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</si>
  <si>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</si>
  <si>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</si>
  <si>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</si>
  <si>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</si>
  <si>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</si>
  <si>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</si>
  <si>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</si>
  <si>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</si>
  <si>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</si>
  <si>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</si>
  <si>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</si>
  <si>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</si>
  <si>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</si>
  <si>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</si>
  <si>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</si>
  <si>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</si>
  <si>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</si>
  <si>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</si>
  <si>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</si>
  <si>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</si>
  <si>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</si>
  <si>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</si>
  <si>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</si>
  <si>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</si>
  <si>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</si>
  <si>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</si>
  <si>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</si>
  <si>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</si>
  <si>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</si>
  <si>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</si>
  <si>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</si>
  <si>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</si>
  <si>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</si>
  <si>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</si>
  <si>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</si>
  <si>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</si>
  <si>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</si>
  <si>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</si>
  <si>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</si>
  <si>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</si>
  <si>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</si>
  <si>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</si>
  <si>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</si>
  <si>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</si>
  <si>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</si>
  <si>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</si>
  <si>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</si>
  <si>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</si>
  <si>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</si>
  <si>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</si>
  <si>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</si>
  <si>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</si>
  <si>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</si>
  <si>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</si>
  <si>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</si>
  <si>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</si>
  <si>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</si>
  <si>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</si>
  <si>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</si>
  <si>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</si>
  <si>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</si>
  <si>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</si>
  <si>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</si>
  <si>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</si>
  <si>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</si>
  <si>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</si>
  <si>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</si>
  <si>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</si>
  <si>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</si>
  <si>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</si>
  <si>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</si>
  <si>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</si>
  <si>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</si>
  <si>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</si>
  <si>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</si>
  <si>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</si>
  <si>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</si>
  <si>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</si>
  <si>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</si>
  <si>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</si>
  <si>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</si>
  <si>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</si>
  <si>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</si>
  <si>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</si>
  <si>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</si>
  <si>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</si>
  <si>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</si>
  <si>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</si>
  <si>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</si>
  <si>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</si>
  <si>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</si>
  <si>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</si>
  <si>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</si>
  <si>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</si>
  <si>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</si>
  <si>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</si>
  <si>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</si>
  <si>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</si>
  <si>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</si>
  <si>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</si>
  <si>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</si>
  <si>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</si>
  <si>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</si>
  <si>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</si>
  <si>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</si>
  <si>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</si>
  <si>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</si>
  <si>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</si>
  <si>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</si>
  <si>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</si>
  <si>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决算公开04表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</si>
  <si>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</si>
  <si>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</si>
  <si>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</si>
  <si>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</si>
  <si>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</si>
  <si>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</si>
  <si>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</si>
  <si>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</si>
  <si>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</si>
  <si>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</si>
  <si>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</si>
  <si>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</si>
  <si>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</si>
  <si>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</si>
  <si>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</si>
  <si>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</si>
  <si>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</si>
  <si>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</si>
  <si>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</si>
  <si>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</si>
  <si>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</si>
  <si>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</si>
  <si>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</si>
  <si>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</si>
  <si>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</si>
  <si>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</si>
  <si>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</si>
  <si>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</si>
  <si>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</si>
  <si>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</si>
  <si>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</si>
  <si>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</si>
  <si>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</si>
  <si>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</si>
  <si>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</si>
  <si>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</si>
  <si>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</si>
  <si>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</si>
  <si>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</si>
  <si>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</si>
  <si>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</si>
  <si>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</si>
  <si>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</si>
  <si>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</si>
  <si>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</si>
  <si>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</si>
  <si>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</si>
  <si>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</si>
  <si>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</si>
  <si>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</si>
  <si>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</si>
  <si>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</si>
  <si>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</si>
  <si>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</si>
  <si>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</si>
  <si>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</si>
  <si>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</si>
  <si>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</si>
  <si>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</si>
  <si>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</si>
  <si>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</si>
  <si>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</si>
  <si>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</si>
  <si>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</si>
  <si>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</si>
  <si>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</si>
  <si>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</si>
  <si>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</si>
  <si>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</si>
  <si>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</si>
  <si>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</si>
  <si>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</si>
  <si>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</si>
  <si>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</si>
  <si>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</si>
  <si>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</si>
  <si>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</si>
  <si>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</si>
  <si>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</si>
  <si>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</si>
  <si>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</si>
  <si>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</si>
  <si>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</si>
  <si>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</si>
  <si>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</si>
  <si>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</si>
  <si>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</si>
  <si>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</si>
  <si>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</si>
  <si>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</si>
  <si>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</si>
  <si>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</si>
  <si>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</si>
  <si>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</si>
  <si>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</si>
  <si>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</si>
  <si>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</si>
  <si>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</si>
  <si>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</si>
  <si>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</si>
  <si>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</si>
  <si>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</si>
  <si>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</si>
  <si>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</si>
  <si>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</si>
  <si>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</si>
  <si>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</si>
  <si>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</si>
  <si>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</si>
  <si>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</si>
  <si>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</si>
  <si>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</si>
  <si>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</si>
  <si>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</si>
  <si>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</si>
  <si>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</si>
  <si>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</si>
  <si>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</si>
  <si>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</si>
  <si>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</si>
  <si>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</si>
  <si>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</si>
  <si>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</si>
  <si>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</si>
  <si>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</si>
  <si>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</si>
  <si>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</si>
  <si>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</si>
  <si>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</si>
  <si>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</si>
  <si>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</si>
  <si>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</si>
  <si>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</si>
  <si>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</si>
  <si>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</si>
  <si>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</si>
  <si>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</si>
  <si>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</si>
  <si>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</si>
  <si>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</si>
  <si>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</si>
  <si>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</si>
  <si>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</si>
  <si>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</si>
  <si>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</si>
  <si>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</si>
  <si>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</si>
  <si>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</si>
  <si>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</si>
  <si>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</si>
  <si>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</si>
  <si>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</si>
  <si>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</si>
  <si>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</si>
  <si>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</si>
  <si>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</si>
  <si>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</si>
  <si>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</si>
  <si>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</si>
  <si>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</si>
  <si>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</si>
  <si>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</si>
  <si>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</si>
  <si>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</si>
  <si>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</si>
  <si>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</si>
  <si>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</si>
  <si>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</si>
  <si>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</si>
  <si>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</si>
  <si>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</si>
  <si>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</si>
  <si>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</si>
  <si>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</si>
  <si>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</si>
  <si>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</si>
  <si>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</si>
  <si>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</si>
  <si>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</si>
  <si>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</si>
  <si>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</si>
  <si>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</si>
  <si>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</si>
  <si>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</si>
  <si>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</si>
  <si>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</si>
  <si>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</si>
  <si>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</si>
  <si>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</si>
  <si>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</si>
  <si>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</si>
  <si>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</si>
  <si>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</si>
  <si>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</si>
  <si>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</si>
  <si>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</si>
  <si>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</si>
  <si>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</si>
  <si>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</si>
  <si>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</si>
  <si>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</si>
  <si>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</si>
  <si>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</si>
  <si>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</si>
  <si>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</si>
  <si>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</si>
  <si>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</si>
  <si>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</si>
  <si>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</si>
  <si>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</si>
  <si>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</si>
  <si>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</si>
  <si>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</si>
  <si>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</si>
  <si>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</si>
  <si>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</si>
  <si>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</si>
  <si>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</si>
  <si>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</si>
  <si>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</si>
  <si>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</si>
  <si>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</si>
  <si>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</si>
  <si>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</si>
  <si>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</si>
  <si>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</si>
  <si>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</si>
  <si>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</si>
  <si>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</si>
  <si>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</si>
  <si>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</si>
  <si>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</si>
  <si>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</si>
  <si>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</si>
  <si>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</si>
  <si>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</si>
  <si>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</si>
  <si>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</si>
  <si>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</si>
  <si>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</si>
  <si>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</si>
  <si>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</si>
  <si>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</si>
  <si>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</si>
  <si>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</si>
  <si>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</si>
  <si>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</si>
  <si>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</si>
  <si>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</si>
  <si>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</si>
  <si>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</si>
  <si>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</si>
  <si>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</si>
  <si>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</si>
  <si>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</si>
  <si>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</si>
  <si>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</si>
  <si>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</si>
  <si>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</si>
  <si>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</si>
  <si>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</si>
  <si>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</si>
  <si>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</si>
  <si>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</si>
  <si>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</si>
  <si>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</si>
  <si>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</si>
  <si>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</si>
  <si>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</si>
  <si>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</si>
  <si>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</si>
  <si>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</si>
  <si>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</si>
  <si>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</si>
  <si>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</si>
  <si>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</si>
  <si>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</si>
  <si>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</si>
  <si>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</si>
  <si>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</si>
  <si>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</si>
  <si>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</si>
  <si>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</si>
  <si>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</si>
  <si>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</si>
  <si>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</si>
  <si>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</si>
  <si>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</si>
  <si>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</si>
  <si>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</si>
  <si>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</si>
  <si>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</si>
  <si>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</si>
  <si>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</si>
  <si>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</si>
  <si>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</si>
  <si>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</si>
  <si>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</si>
  <si>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</si>
  <si>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</si>
  <si>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</si>
  <si>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</si>
  <si>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</si>
  <si>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</si>
  <si>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</si>
  <si>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</si>
  <si>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</si>
  <si>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</si>
  <si>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</si>
  <si>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</si>
  <si>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</si>
  <si>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</si>
  <si>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</si>
  <si>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</si>
  <si>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</si>
  <si>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</si>
  <si>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</si>
  <si>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</si>
  <si>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</si>
  <si>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</si>
  <si>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</si>
  <si>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</si>
  <si>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</si>
  <si>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</si>
  <si>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</si>
  <si>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</si>
  <si>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</si>
  <si>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</si>
  <si>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</si>
  <si>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</si>
  <si>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</si>
  <si>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</si>
  <si>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</si>
  <si>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</si>
  <si>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</si>
  <si>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</si>
  <si>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</si>
  <si>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</si>
  <si>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</si>
  <si>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</si>
  <si>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</si>
  <si>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</si>
  <si>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</si>
  <si>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</si>
  <si>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</si>
  <si>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</si>
  <si>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</si>
  <si>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</si>
  <si>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</si>
  <si>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</si>
  <si>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</si>
  <si>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</si>
  <si>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</si>
  <si>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</si>
  <si>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</si>
  <si>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</si>
  <si>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</si>
  <si>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</si>
  <si>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</si>
  <si>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</si>
  <si>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</si>
  <si>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</si>
  <si>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</si>
  <si>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</si>
  <si>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</si>
  <si>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</si>
  <si>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</si>
  <si>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</si>
  <si>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</si>
  <si>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</si>
  <si>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</si>
  <si>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</si>
  <si>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</si>
  <si>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</si>
  <si>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</si>
  <si>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</si>
  <si>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</si>
  <si>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</si>
  <si>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</si>
  <si>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</si>
  <si>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</si>
  <si>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</si>
  <si>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</si>
  <si>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</si>
  <si>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</si>
  <si>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</si>
  <si>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</si>
  <si>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</si>
  <si>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</si>
  <si>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</si>
  <si>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</si>
  <si>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</si>
  <si>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</si>
  <si>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</si>
  <si>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</si>
  <si>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</si>
  <si>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</si>
  <si>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</si>
  <si>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</si>
  <si>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</si>
  <si>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</si>
  <si>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</si>
  <si>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</si>
  <si>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</si>
  <si>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</si>
  <si>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</si>
  <si>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</si>
  <si>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</si>
  <si>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</si>
  <si>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</si>
  <si>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</si>
  <si>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</si>
  <si>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</si>
  <si>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</si>
  <si>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</si>
  <si>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</si>
  <si>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</si>
  <si>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</si>
  <si>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</si>
  <si>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</si>
  <si>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</si>
  <si>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</si>
  <si>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</si>
  <si>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</si>
  <si>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</si>
  <si>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</si>
  <si>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</si>
  <si>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</si>
  <si>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</si>
  <si>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</si>
  <si>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</si>
  <si>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</si>
  <si>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</si>
  <si>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</si>
  <si>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</si>
  <si>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</si>
  <si>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</si>
  <si>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</si>
  <si>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</si>
  <si>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</si>
  <si>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</si>
  <si>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</si>
  <si>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</si>
  <si>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</si>
  <si>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</si>
  <si>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</si>
  <si>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</si>
  <si>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</si>
  <si>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</si>
  <si>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</si>
  <si>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</si>
  <si>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</si>
  <si>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</si>
  <si>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</si>
  <si>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</si>
  <si>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</si>
  <si>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</si>
  <si>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</si>
  <si>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</si>
  <si>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</si>
  <si>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</si>
  <si>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</si>
  <si>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</si>
  <si>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</si>
  <si>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</si>
  <si>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</si>
  <si>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</si>
  <si>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</si>
  <si>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</si>
  <si>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</si>
  <si>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</si>
  <si>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</si>
  <si>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</si>
  <si>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</si>
  <si>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</si>
  <si>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</si>
  <si>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</si>
  <si>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</si>
  <si>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</si>
  <si>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</si>
  <si>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</si>
  <si>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</si>
  <si>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</si>
  <si>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</si>
  <si>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</si>
  <si>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</si>
  <si>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</si>
  <si>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</si>
  <si>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</si>
  <si>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</si>
  <si>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</si>
  <si>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</si>
  <si>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</si>
  <si>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</si>
  <si>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</si>
  <si>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</si>
  <si>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</si>
  <si>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</si>
  <si>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</si>
  <si>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</si>
  <si>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</si>
  <si>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</si>
  <si>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</si>
  <si>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</si>
  <si>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</si>
  <si>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</si>
  <si>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</si>
  <si>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</si>
  <si>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</si>
  <si>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</si>
  <si>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</si>
  <si>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</si>
  <si>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</si>
  <si>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</si>
  <si>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</si>
  <si>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</si>
  <si>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</si>
  <si>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</si>
  <si>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</si>
  <si>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</si>
  <si>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</si>
  <si>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</si>
  <si>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</si>
  <si>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</si>
  <si>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</si>
  <si>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</si>
  <si>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</si>
  <si>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</si>
  <si>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</si>
  <si>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</si>
  <si>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</si>
  <si>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</si>
  <si>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</si>
  <si>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</si>
  <si>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</si>
  <si>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</si>
  <si>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</si>
  <si>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</si>
  <si>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</si>
  <si>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</si>
  <si>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</si>
  <si>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</si>
  <si>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</si>
  <si>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</si>
  <si>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</si>
  <si>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</si>
  <si>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</si>
  <si>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</si>
  <si>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</si>
  <si>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</si>
  <si>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</si>
  <si>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</si>
  <si>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</si>
  <si>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</si>
  <si>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</si>
  <si>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</si>
  <si>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</si>
  <si>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</si>
  <si>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</si>
  <si>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</si>
  <si>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</si>
  <si>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</si>
  <si>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</si>
  <si>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</si>
  <si>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</si>
  <si>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</si>
  <si>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</si>
  <si>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</si>
  <si>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</si>
  <si>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</si>
  <si>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</si>
  <si>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</si>
  <si>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</si>
  <si>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</si>
  <si>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</si>
  <si>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</si>
  <si>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</si>
  <si>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</si>
  <si>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</si>
  <si>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</si>
  <si>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</si>
  <si>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</si>
  <si>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</si>
  <si>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</si>
  <si>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</si>
  <si>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</si>
  <si>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</si>
  <si>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</si>
  <si>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</si>
  <si>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</si>
  <si>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</si>
  <si>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</si>
  <si>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</si>
  <si>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</si>
  <si>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</si>
  <si>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</si>
  <si>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</si>
  <si>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</si>
  <si>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</si>
  <si>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</si>
  <si>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</si>
  <si>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</si>
  <si>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</si>
  <si>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</si>
  <si>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</si>
  <si>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</si>
  <si>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</si>
  <si>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</si>
  <si>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</si>
  <si>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</si>
  <si>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</si>
  <si>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</si>
  <si>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</si>
  <si>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</si>
  <si>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</si>
  <si>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</si>
  <si>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</si>
  <si>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</si>
  <si>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</si>
  <si>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</si>
  <si>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</si>
  <si>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</si>
  <si>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</si>
  <si>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</si>
  <si>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</si>
  <si>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</si>
  <si>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</si>
  <si>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</si>
  <si>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</si>
  <si>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</si>
  <si>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</si>
  <si>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</si>
  <si>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</si>
  <si>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</si>
  <si>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</si>
  <si>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</si>
  <si>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</si>
  <si>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</si>
  <si>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</si>
  <si>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</si>
  <si>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</si>
  <si>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</si>
  <si>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</si>
  <si>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</si>
  <si>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</si>
  <si>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</si>
  <si>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</si>
  <si>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</si>
  <si>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</si>
  <si>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</si>
  <si>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</si>
  <si>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</si>
  <si>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</si>
  <si>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</si>
  <si>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</si>
  <si>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</si>
  <si>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</si>
  <si>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</si>
  <si>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</si>
  <si>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</si>
  <si>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</si>
  <si>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</si>
  <si>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</si>
  <si>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</si>
  <si>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</si>
  <si>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</si>
  <si>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</si>
  <si>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</si>
  <si>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</si>
  <si>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</si>
  <si>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</si>
  <si>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</si>
  <si>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</si>
  <si>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</si>
  <si>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</si>
  <si>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</si>
  <si>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</si>
  <si>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</si>
  <si>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</si>
  <si>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</si>
  <si>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</si>
  <si>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</si>
  <si>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</si>
  <si>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</si>
  <si>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</si>
  <si>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</si>
  <si>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</si>
  <si>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</si>
  <si>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</si>
  <si>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</si>
  <si>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</si>
  <si>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</si>
  <si>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</si>
  <si>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</si>
  <si>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</si>
  <si>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</si>
  <si>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</si>
  <si>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</si>
  <si>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</si>
  <si>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</si>
  <si>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</si>
  <si>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</si>
  <si>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</si>
  <si>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</si>
  <si>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</si>
  <si>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</si>
  <si>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</si>
  <si>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</si>
  <si>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</si>
  <si>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</si>
  <si>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</si>
  <si>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</si>
  <si>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</si>
  <si>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</si>
  <si>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</si>
  <si>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</si>
  <si>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</si>
  <si>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</si>
  <si>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</si>
  <si>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</si>
  <si>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</si>
  <si>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</si>
  <si>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</si>
  <si>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</si>
  <si>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</si>
  <si>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</si>
  <si>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</si>
  <si>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</si>
  <si>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</si>
  <si>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</si>
  <si>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</si>
  <si>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</si>
  <si>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</si>
  <si>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</si>
  <si>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</si>
  <si>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</si>
  <si>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</si>
  <si>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</si>
  <si>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</si>
  <si>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</si>
  <si>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</si>
  <si>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</si>
  <si>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</si>
  <si>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</si>
  <si>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</si>
  <si>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</si>
  <si>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</si>
  <si>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</si>
  <si>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</si>
  <si>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</si>
  <si>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</si>
  <si>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</si>
  <si>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</si>
  <si>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</si>
  <si>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</si>
  <si>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</si>
  <si>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</si>
  <si>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</si>
  <si>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</si>
  <si>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</si>
  <si>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</si>
  <si>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</si>
  <si>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</si>
  <si>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</si>
  <si>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</si>
  <si>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</si>
  <si>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</si>
  <si>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</si>
  <si>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</si>
  <si>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</si>
  <si>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</si>
  <si>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</si>
  <si>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</si>
  <si>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</si>
  <si>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</si>
  <si>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</si>
  <si>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</si>
  <si>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</si>
  <si>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</si>
  <si>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</si>
  <si>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</si>
  <si>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</si>
  <si>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</si>
  <si>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</si>
  <si>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</si>
  <si>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</si>
  <si>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</si>
  <si>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</si>
  <si>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</si>
  <si>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</si>
  <si>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</si>
  <si>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</si>
  <si>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</si>
  <si>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</si>
  <si>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</si>
  <si>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</si>
  <si>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</si>
  <si>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</si>
  <si>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</si>
  <si>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</si>
  <si>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</si>
  <si>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</si>
  <si>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</si>
  <si>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</si>
  <si>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</si>
  <si>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</si>
  <si>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</si>
  <si>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</si>
  <si>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</si>
  <si>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</si>
  <si>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</si>
  <si>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</si>
  <si>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</si>
  <si>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</si>
  <si>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</si>
  <si>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</si>
  <si>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</si>
  <si>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</si>
  <si>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</si>
  <si>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</si>
  <si>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</si>
  <si>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</si>
  <si>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</si>
  <si>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</si>
  <si>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</si>
  <si>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</si>
  <si>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</si>
  <si>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</si>
  <si>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</si>
  <si>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</si>
  <si>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</si>
  <si>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</si>
  <si>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</si>
  <si>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</si>
  <si>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</si>
  <si>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</si>
  <si>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</si>
  <si>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</si>
  <si>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</si>
  <si>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</si>
  <si>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</si>
  <si>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</si>
  <si>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</si>
  <si>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</si>
  <si>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</si>
  <si>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</si>
  <si>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</si>
  <si>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</si>
  <si>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</si>
  <si>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</si>
  <si>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</si>
  <si>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</si>
  <si>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</si>
  <si>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</si>
  <si>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</si>
  <si>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</si>
  <si>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</si>
  <si>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</si>
  <si>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</si>
  <si>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</si>
  <si>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</si>
  <si>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</si>
  <si>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</si>
  <si>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</si>
  <si>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</si>
  <si>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</si>
  <si>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</si>
  <si>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</si>
  <si>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</si>
  <si>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</si>
  <si>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</si>
  <si>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</si>
  <si>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</si>
  <si>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</si>
  <si>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</si>
  <si>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</si>
  <si>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</si>
  <si>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</si>
  <si>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</si>
  <si>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</si>
  <si>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</si>
  <si>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</si>
  <si>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</si>
  <si>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</si>
  <si>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</si>
  <si>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</si>
  <si>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</si>
  <si>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</si>
  <si>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</si>
  <si>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</si>
  <si>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</si>
  <si>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</si>
  <si>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</si>
  <si>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</si>
  <si>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</si>
  <si>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</si>
  <si>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</si>
  <si>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</si>
  <si>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</si>
  <si>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</si>
  <si>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</si>
  <si>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</si>
  <si>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</si>
  <si>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</si>
  <si>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</si>
  <si>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</si>
  <si>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</si>
  <si>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</si>
  <si>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</si>
  <si>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</si>
  <si>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</si>
  <si>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</si>
  <si>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</si>
  <si>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</si>
  <si>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</si>
  <si>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</si>
  <si>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</si>
  <si>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</si>
  <si>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</si>
  <si>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</si>
  <si>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</si>
  <si>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</si>
  <si>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</si>
  <si>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</si>
  <si>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</si>
  <si>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</si>
  <si>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</si>
  <si>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</si>
  <si>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</si>
  <si>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</si>
  <si>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</si>
  <si>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</si>
  <si>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</si>
  <si>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</si>
  <si>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</si>
  <si>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</si>
  <si>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</si>
  <si>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</si>
  <si>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</si>
  <si>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</si>
  <si>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</si>
  <si>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</si>
  <si>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</si>
  <si>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</si>
  <si>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</si>
  <si>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</si>
  <si>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</si>
  <si>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</si>
  <si>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</si>
  <si>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</si>
  <si>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</si>
  <si>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</si>
  <si>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</si>
  <si>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</si>
  <si>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</si>
  <si>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</si>
  <si>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</si>
  <si>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</si>
  <si>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</si>
  <si>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</si>
  <si>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</si>
  <si>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</si>
  <si>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</si>
  <si>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</si>
  <si>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</si>
  <si>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</si>
  <si>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</si>
  <si>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</si>
  <si>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</si>
  <si>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</si>
  <si>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</si>
  <si>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</si>
  <si>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</si>
  <si>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</si>
  <si>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</si>
  <si>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</si>
  <si>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</si>
  <si>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</si>
  <si>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</si>
  <si>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</si>
  <si>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</si>
  <si>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</si>
  <si>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</si>
  <si>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</si>
  <si>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</si>
  <si>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</si>
  <si>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森林消防事务</t>
  </si>
  <si>
    <t xml:space="preserve">    森林消防应急救援</t>
  </si>
  <si>
    <t xml:space="preserve">    其他森林消防事务支出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</si>
  <si>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</si>
  <si>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</si>
  <si>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</si>
  <si>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</si>
  <si>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</si>
  <si>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</si>
  <si>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</si>
  <si>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</si>
  <si>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</si>
  <si>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</si>
  <si>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</si>
  <si>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</si>
  <si>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</si>
  <si>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</si>
  <si>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</si>
  <si>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</si>
  <si>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</si>
  <si>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</si>
  <si>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</si>
  <si>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</si>
  <si>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</si>
  <si>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</si>
  <si>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</si>
  <si>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</si>
  <si>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</si>
  <si>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</si>
  <si>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</si>
  <si>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</si>
  <si>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</si>
  <si>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</si>
  <si>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</si>
  <si>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</si>
  <si>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</si>
  <si>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</si>
  <si>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</si>
  <si>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</si>
  <si>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</si>
  <si>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</si>
  <si>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</si>
  <si>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</si>
  <si>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</si>
  <si>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</si>
  <si>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</si>
  <si>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决算公开05表</t>
  </si>
  <si>
    <t xml:space="preserve">    能源预测预警</t>
  </si>
  <si>
    <t xml:space="preserve">    能源战略规划与实施</t>
  </si>
  <si>
    <t>2022年安阳县一般公共预算支出经济分类明细表</t>
  </si>
  <si>
    <t>决算公开06表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</si>
  <si>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</si>
  <si>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</si>
  <si>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</si>
  <si>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</si>
  <si>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</si>
  <si>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</si>
  <si>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</si>
  <si>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</si>
  <si>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</si>
  <si>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</si>
  <si>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</si>
  <si>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</si>
  <si>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</si>
  <si>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</si>
  <si>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</si>
  <si>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</si>
  <si>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</si>
  <si>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</si>
  <si>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</si>
  <si>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</si>
  <si>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</si>
  <si>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</si>
  <si>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</si>
  <si>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</si>
  <si>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</si>
  <si>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</si>
  <si>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</si>
  <si>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</si>
  <si>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</si>
  <si>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</si>
  <si>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</si>
  <si>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</si>
  <si>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</si>
  <si>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</si>
  <si>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</si>
  <si>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</si>
  <si>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</si>
  <si>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</si>
  <si>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</si>
  <si>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</si>
  <si>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</si>
  <si>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</si>
  <si>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</si>
  <si>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</si>
  <si>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</si>
  <si>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</si>
  <si>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</si>
  <si>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</si>
  <si>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</si>
  <si>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</si>
  <si>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</si>
  <si>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</si>
  <si>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</si>
  <si>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</si>
  <si>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</si>
  <si>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</si>
  <si>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</si>
  <si>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</si>
  <si>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</si>
  <si>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</si>
  <si>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</si>
  <si>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经常性赠与</t>
  </si>
  <si>
    <t xml:space="preserve">  资本性赠与</t>
  </si>
  <si>
    <t>2021年度安阳县一般公共预算本级支出决算经济分类明细表</t>
  </si>
  <si>
    <t>决算公开07表</t>
  </si>
  <si>
    <t>2022年安阳县一般公共预算基本支出经济分类明细表</t>
  </si>
  <si>
    <t>公开08表</t>
  </si>
  <si>
    <t>一般公共预算基本支出</t>
  </si>
  <si>
    <t>预备费及预留</t>
  </si>
  <si>
    <t xml:space="preserve">  预备费</t>
  </si>
  <si>
    <t xml:space="preserve">  预留</t>
  </si>
  <si>
    <t>2021年度安阳县本级一般公共预算(基本)支出决算经济分类表</t>
  </si>
  <si>
    <t>公开表09表</t>
  </si>
  <si>
    <t>公开10表</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</si>
  <si>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</si>
  <si>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</si>
  <si>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</si>
  <si>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</si>
  <si>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</si>
  <si>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</si>
  <si>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</si>
  <si>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</si>
  <si>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</si>
  <si>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</si>
  <si>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</si>
  <si>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</si>
  <si>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</si>
  <si>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</si>
  <si>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</si>
  <si>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</si>
  <si>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</si>
  <si>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</si>
  <si>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省补助计划单列市收入</t>
  </si>
  <si>
    <t>计划单列市上解省支出</t>
  </si>
  <si>
    <t>待偿债置换一般债券结余</t>
  </si>
  <si>
    <t>年终结余</t>
  </si>
  <si>
    <t>减:结转下年的支出</t>
  </si>
  <si>
    <t>净结余</t>
  </si>
  <si>
    <t>收  入  总  计</t>
  </si>
  <si>
    <t>支  出  总  计</t>
  </si>
  <si>
    <t>决算公开11表</t>
  </si>
  <si>
    <t>一、返还性收入</t>
  </si>
  <si>
    <t xml:space="preserve">    其他一般性转移支付收入</t>
  </si>
  <si>
    <t>0.1</t>
  </si>
  <si>
    <t xml:space="preserve">    所得税基数返还收入</t>
  </si>
  <si>
    <t>三、专项转移支付收入</t>
  </si>
  <si>
    <t>0.2</t>
  </si>
  <si>
    <t xml:space="preserve">    成品油税费改革税收返还收入</t>
  </si>
  <si>
    <t>　　一般公共服务</t>
  </si>
  <si>
    <t>0.3</t>
  </si>
  <si>
    <t xml:space="preserve">    增值税税收返还收入</t>
  </si>
  <si>
    <t>　　外交</t>
  </si>
  <si>
    <t>0.4</t>
  </si>
  <si>
    <t xml:space="preserve">    消费税税收返还收入</t>
  </si>
  <si>
    <t>　　国防</t>
  </si>
  <si>
    <t>0.5</t>
  </si>
  <si>
    <t xml:space="preserve">    增值税“五五分享”税收返还收入</t>
  </si>
  <si>
    <t>　　公共安全</t>
  </si>
  <si>
    <t>0.6</t>
  </si>
  <si>
    <t xml:space="preserve">    其他返还性收入</t>
  </si>
  <si>
    <t>　　教育</t>
  </si>
  <si>
    <t>0.7</t>
  </si>
  <si>
    <t>二、一般性转移支付收入</t>
  </si>
  <si>
    <t>　　科学技术</t>
  </si>
  <si>
    <t>0.8</t>
  </si>
  <si>
    <t xml:space="preserve">    体制补助收入</t>
  </si>
  <si>
    <t xml:space="preserve">    文化旅游体育与传媒</t>
  </si>
  <si>
    <t>0.9</t>
  </si>
  <si>
    <t xml:space="preserve">    均衡性转移支付收入</t>
  </si>
  <si>
    <t>　　社会保障和就业</t>
  </si>
  <si>
    <t>0.10</t>
  </si>
  <si>
    <t xml:space="preserve">    县级基本财力保障机制奖补资金收入</t>
  </si>
  <si>
    <t xml:space="preserve">    卫生健康</t>
  </si>
  <si>
    <t>0.11</t>
  </si>
  <si>
    <t xml:space="preserve">    结算补助收入</t>
  </si>
  <si>
    <t>　　节能环保</t>
  </si>
  <si>
    <t>0.12</t>
  </si>
  <si>
    <t xml:space="preserve">    资源枯竭型城市转移支付补助收入</t>
  </si>
  <si>
    <t>　　城乡社区</t>
  </si>
  <si>
    <t>0.13</t>
  </si>
  <si>
    <t xml:space="preserve">    企业事业单位划转补助收入</t>
  </si>
  <si>
    <t>　　农林水</t>
  </si>
  <si>
    <t>0.14</t>
  </si>
  <si>
    <t xml:space="preserve">    产粮(油)大县奖励资金收入</t>
  </si>
  <si>
    <t>　　交通运输</t>
  </si>
  <si>
    <t>0.15</t>
  </si>
  <si>
    <t xml:space="preserve">    重点生态功能区转移支付收入</t>
  </si>
  <si>
    <t>　　资源勘探工业信息等</t>
  </si>
  <si>
    <t>0.16</t>
  </si>
  <si>
    <t xml:space="preserve">    固定数额补助收入</t>
  </si>
  <si>
    <t>　　商业服务业等</t>
  </si>
  <si>
    <t>0.17</t>
  </si>
  <si>
    <t xml:space="preserve">    革命老区转移支付收入</t>
  </si>
  <si>
    <t>　　金融</t>
  </si>
  <si>
    <t>0.18</t>
  </si>
  <si>
    <t xml:space="preserve">    民族地区转移支付收入</t>
  </si>
  <si>
    <t xml:space="preserve">    自然资源海洋气象等</t>
  </si>
  <si>
    <t>0.19</t>
  </si>
  <si>
    <t xml:space="preserve">    边境地区转移支付收入</t>
  </si>
  <si>
    <t>　　住房保障</t>
  </si>
  <si>
    <t>0.20</t>
  </si>
  <si>
    <t xml:space="preserve">    欠发达地区转移支付收入</t>
  </si>
  <si>
    <t>　　粮油物资储备</t>
  </si>
  <si>
    <t>0.21</t>
  </si>
  <si>
    <t xml:space="preserve">    一般公共服务共同财政事权转移支付收入  </t>
  </si>
  <si>
    <t xml:space="preserve">    灾害防治及应急管理</t>
  </si>
  <si>
    <t>0.22</t>
  </si>
  <si>
    <t xml:space="preserve">    外交共同财政事权转移支付收入  </t>
  </si>
  <si>
    <t>　　其他收入</t>
  </si>
  <si>
    <t>0.23</t>
  </si>
  <si>
    <t xml:space="preserve">    国防共同财政事权转移支付收入  </t>
  </si>
  <si>
    <t>0.24</t>
  </si>
  <si>
    <t xml:space="preserve">    公共安全共同财政事权转移支付收入  </t>
  </si>
  <si>
    <t>0.25</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</si>
  <si>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</si>
  <si>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</si>
  <si>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</si>
  <si>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</si>
  <si>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</si>
  <si>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</si>
  <si>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</si>
  <si>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</si>
  <si>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四、上解上级支出</t>
  </si>
  <si>
    <t xml:space="preserve">    交通运输共同财政事权转移支付收入  </t>
  </si>
  <si>
    <t>　  体制上解支出</t>
  </si>
  <si>
    <t xml:space="preserve">    资源勘探工业信息等共同财政事权转移支付收入  </t>
  </si>
  <si>
    <t>　  专项上解支出</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</si>
  <si>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</si>
  <si>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</si>
  <si>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</si>
  <si>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</si>
  <si>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</si>
  <si>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</si>
  <si>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</si>
  <si>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增值税留抵退税转移支付收入</t>
  </si>
  <si>
    <t xml:space="preserve">    其他退税减税降费转移支付收入</t>
  </si>
  <si>
    <t xml:space="preserve">    补充县区财力转移支付收入</t>
  </si>
  <si>
    <t>本表含：税收返还类、一般性转移支付、专项转移支付及上解类分地区情况</t>
  </si>
  <si>
    <t>决算公开12表</t>
  </si>
  <si>
    <t>其中：本级</t>
  </si>
  <si>
    <t>乡镇</t>
  </si>
  <si>
    <t>备注</t>
  </si>
  <si>
    <t xml:space="preserve">    一般公共服务</t>
  </si>
  <si>
    <t xml:space="preserve">    外交</t>
  </si>
  <si>
    <t xml:space="preserve">    国防</t>
  </si>
  <si>
    <t xml:space="preserve">    公共安全</t>
  </si>
  <si>
    <t xml:space="preserve">    教育</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</si>
  <si>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</si>
  <si>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</si>
  <si>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</si>
  <si>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</si>
  <si>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</si>
  <si>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</si>
  <si>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</si>
  <si>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</si>
  <si>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</si>
  <si>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住房保障</t>
  </si>
  <si>
    <t xml:space="preserve">    粮油物资储备</t>
  </si>
  <si>
    <t xml:space="preserve">  体制上解支出</t>
  </si>
  <si>
    <t xml:space="preserve">  专项上解支出</t>
  </si>
  <si>
    <t>公开13表</t>
  </si>
  <si>
    <t>具体明细参见一般公共预算专项转移支付明细表</t>
  </si>
  <si>
    <t>文号</t>
  </si>
  <si>
    <t>项目名称</t>
  </si>
  <si>
    <t>专项转移支付金额</t>
  </si>
  <si>
    <t>2010804</t>
  </si>
  <si>
    <t>审计业务</t>
  </si>
  <si>
    <t>豫财行[2022]0140号</t>
  </si>
  <si>
    <t>审计事业发展专项-审计项目经费</t>
  </si>
  <si>
    <t>2011409</t>
  </si>
  <si>
    <t>知识产权宏观管理</t>
  </si>
  <si>
    <t>豫财行[2022]0038号</t>
  </si>
  <si>
    <t>知识产权事业发展（转移支付）</t>
  </si>
  <si>
    <t>20138</t>
  </si>
  <si>
    <t>市场监督管理事务</t>
  </si>
  <si>
    <t>豫财行[2021]0239号</t>
  </si>
  <si>
    <t>2022年食品药品监管补助资金</t>
  </si>
  <si>
    <t>豫财行[2022]0055号</t>
  </si>
  <si>
    <t>2022年中央补助地方药品监管专项资金（第二批）-市县</t>
  </si>
  <si>
    <t>2013805</t>
  </si>
  <si>
    <t>市场秩序执法</t>
  </si>
  <si>
    <t>市场监管综合执法办案补助（市场监管局）</t>
  </si>
  <si>
    <t>豫财企[2022]0030号</t>
  </si>
  <si>
    <t>2021年度烟草市场综合治理工作</t>
  </si>
  <si>
    <t>2013810</t>
  </si>
  <si>
    <t>质量基础</t>
  </si>
  <si>
    <t>市场监管能力建设（转移支付）</t>
  </si>
  <si>
    <t>2013812</t>
  </si>
  <si>
    <t>药品事务</t>
  </si>
  <si>
    <t>豫财行[2021]0273号</t>
  </si>
  <si>
    <t>药品监管专项经费-市县</t>
  </si>
  <si>
    <t>2030607</t>
  </si>
  <si>
    <t>民兵</t>
  </si>
  <si>
    <t>豫财行[2022]0134号</t>
  </si>
  <si>
    <t>下达2022年省级民兵训练误工补助经费</t>
  </si>
  <si>
    <t>2040607</t>
  </si>
  <si>
    <t>公共法律服务</t>
  </si>
  <si>
    <t>豫财政法[2022]0005号</t>
  </si>
  <si>
    <t>弱势群体法律援助资金——地市</t>
  </si>
  <si>
    <t>2050202</t>
  </si>
  <si>
    <t>小学教育</t>
  </si>
  <si>
    <t>豫财教[2022]0037号</t>
  </si>
  <si>
    <t>2022年第二批原建档立卡贫困家庭学生资助省级补助资金-地市</t>
  </si>
  <si>
    <t>豫财教[2022]0094号</t>
  </si>
  <si>
    <t>2022年河南省农村中小学教师周转宿舍建设专项工程省级补助-市县</t>
  </si>
  <si>
    <t>2050204</t>
  </si>
  <si>
    <t>高中教育</t>
  </si>
  <si>
    <t>豫财教[2022]0029号</t>
  </si>
  <si>
    <t>2022普通高中发展引导奖励资金-市县</t>
  </si>
  <si>
    <t>2050205</t>
  </si>
  <si>
    <t>高等教育</t>
  </si>
  <si>
    <t>高校毕业生服务基层国家助学贷款代偿</t>
  </si>
  <si>
    <t>2050299</t>
  </si>
  <si>
    <t>其他普通教育支出</t>
  </si>
  <si>
    <t>豫财教[2022]0045号</t>
  </si>
  <si>
    <t>2022年第二批城乡义务教育经费保障机制补助资金-校舍安全保障长效机制省级资金（债券资金）</t>
  </si>
  <si>
    <t>2050302</t>
  </si>
  <si>
    <t>中等职业教育</t>
  </si>
  <si>
    <t>豫财教[2021]0099号</t>
  </si>
  <si>
    <t>学生资助-中职国家助学金省级资金-市县</t>
  </si>
  <si>
    <t>学生资助-中职免学费补助省级资金-市县</t>
  </si>
  <si>
    <t>豫财教[2022]0035号</t>
  </si>
  <si>
    <t>职业教育-现代职教体系资金-市县</t>
  </si>
  <si>
    <t>2060302</t>
  </si>
  <si>
    <t>社会公益研究</t>
  </si>
  <si>
    <t>豫财科[2022]0006号</t>
  </si>
  <si>
    <t>2022年科技创新能力建设专项</t>
  </si>
  <si>
    <t>2060499</t>
  </si>
  <si>
    <t>其他技术研究与开发支出</t>
  </si>
  <si>
    <t>豫财科[2022]0009号</t>
  </si>
  <si>
    <t>2022年高新技术企业省级认定奖补预拨资金</t>
  </si>
  <si>
    <t>豫财科[2022]0010号</t>
  </si>
  <si>
    <t>2022年企业研发财政补助专项预拨资金</t>
  </si>
  <si>
    <t>豫财科[2022]0059号</t>
  </si>
  <si>
    <t>企业创新引导专项</t>
  </si>
  <si>
    <t>豫财科[2021]0082号</t>
  </si>
  <si>
    <t>2070199</t>
  </si>
  <si>
    <t>其他文化和旅游支出</t>
  </si>
  <si>
    <t>豫财文[2022]0031号</t>
  </si>
  <si>
    <t>河南省省级公共文化服务体系建设专项资金——市县</t>
  </si>
  <si>
    <t>豫财文[2022]0035号</t>
  </si>
  <si>
    <t>省级非物质文化遗产保护专项资金——市县</t>
  </si>
  <si>
    <t>2080901</t>
  </si>
  <si>
    <t>退役士兵安置</t>
  </si>
  <si>
    <t>豫财社[2022]0221号</t>
  </si>
  <si>
    <t>退役安置补助经费（第二批）保险问题补助经费</t>
  </si>
  <si>
    <t>豫财社[2022]0130号</t>
  </si>
  <si>
    <t>退役安置和优抚事业单位省级补助资金</t>
  </si>
  <si>
    <t>2080999</t>
  </si>
  <si>
    <t>其他退役安置支出</t>
  </si>
  <si>
    <t>2081001</t>
  </si>
  <si>
    <t>儿童福利</t>
  </si>
  <si>
    <t>豫财建[2022]0037号</t>
  </si>
  <si>
    <t>普惠托育服务建设</t>
  </si>
  <si>
    <t>2081006</t>
  </si>
  <si>
    <t>养老服务</t>
  </si>
  <si>
    <t>普惠养老城企联动建设</t>
  </si>
  <si>
    <t>2081199</t>
  </si>
  <si>
    <t>其他残疾人事业支出</t>
  </si>
  <si>
    <t>豫财社[2022]0013号</t>
  </si>
  <si>
    <t>残疾人动态更新就业培训托养无障碍改造补助资金</t>
  </si>
  <si>
    <t>2100409</t>
  </si>
  <si>
    <t>重大公共卫生服务</t>
  </si>
  <si>
    <t>豫财社[2021]0206号</t>
  </si>
  <si>
    <t>豫财社[2021]206号-提前下达2022年中央财政重大传染病防控补助资金</t>
  </si>
  <si>
    <t>2110301</t>
  </si>
  <si>
    <t>大气</t>
  </si>
  <si>
    <t>豫财环资[2021]0118号</t>
  </si>
  <si>
    <t>提前下达2022年中央农村清洁取暖运营补贴资金</t>
  </si>
  <si>
    <t>2120399</t>
  </si>
  <si>
    <t>其他城乡社区公共设施支出</t>
  </si>
  <si>
    <t>豫财建[2022]0076号</t>
  </si>
  <si>
    <t>排水设施建设</t>
  </si>
  <si>
    <t>2130108</t>
  </si>
  <si>
    <t>病虫害控制</t>
  </si>
  <si>
    <t>豫财农水[2022]0008号</t>
  </si>
  <si>
    <t>动物防疫等补助资金</t>
  </si>
  <si>
    <t>2130122</t>
  </si>
  <si>
    <t>农业生产发展</t>
  </si>
  <si>
    <t>2130126</t>
  </si>
  <si>
    <t>农村社会事业</t>
  </si>
  <si>
    <t>豫财建[2022]0107号</t>
  </si>
  <si>
    <t>2022年度基层组织活动场所</t>
  </si>
  <si>
    <t>2130135</t>
  </si>
  <si>
    <t>农业资源保护修复与利用</t>
  </si>
  <si>
    <t>农业资源及生态保护</t>
  </si>
  <si>
    <t>2130153</t>
  </si>
  <si>
    <t>农田建设</t>
  </si>
  <si>
    <t>豫财农水[2022]0034号</t>
  </si>
  <si>
    <t>2022年高标准农田建设省级配套</t>
  </si>
  <si>
    <t>2130205</t>
  </si>
  <si>
    <t>森林资源培育</t>
  </si>
  <si>
    <t>豫财环资[2022]0078号</t>
  </si>
  <si>
    <t>2022年省级财政科学绿化示范试点项目</t>
  </si>
  <si>
    <t>2022年省级财政营造林补助</t>
  </si>
  <si>
    <t>豫财环资[2022]0028号</t>
  </si>
  <si>
    <t>森林植被恢复费(按比例返还)</t>
  </si>
  <si>
    <t>2130207</t>
  </si>
  <si>
    <t>森林资源管理</t>
  </si>
  <si>
    <t>2022年省级财政林草生态综合监测评价</t>
  </si>
  <si>
    <t>2130305</t>
  </si>
  <si>
    <t>水利工程建设</t>
  </si>
  <si>
    <t>豫财建[2022]0046号</t>
  </si>
  <si>
    <t>2022年水网骨干工程专项第一批市县部分</t>
  </si>
  <si>
    <t>2130306</t>
  </si>
  <si>
    <t>水利工程运行与维护</t>
  </si>
  <si>
    <t>豫财农水[2022]0010号</t>
  </si>
  <si>
    <t>水利发展专项-水利工程维修养护-农村饮水工程维修养护</t>
  </si>
  <si>
    <t>2130316</t>
  </si>
  <si>
    <t>农村水利</t>
  </si>
  <si>
    <t>豫财农水[2022]0030号</t>
  </si>
  <si>
    <t>农业水价综合改革</t>
  </si>
  <si>
    <t>2130319</t>
  </si>
  <si>
    <t>江河湖库水系综合整治</t>
  </si>
  <si>
    <t>水利发展专项-中小河流治理</t>
  </si>
  <si>
    <t>2130399</t>
  </si>
  <si>
    <t>其他水利支出</t>
  </si>
  <si>
    <t>河湖管护</t>
  </si>
  <si>
    <t>21307</t>
  </si>
  <si>
    <t>农村综合改革</t>
  </si>
  <si>
    <t>豫财基[2021]0009号</t>
  </si>
  <si>
    <t>农村公益事业财政奖补</t>
  </si>
  <si>
    <t>扶持村级集体经济</t>
  </si>
  <si>
    <t>豫财基[2022]0009号</t>
  </si>
  <si>
    <t>农村公益事业</t>
  </si>
  <si>
    <t>美丽乡村建设</t>
  </si>
  <si>
    <t>2130701</t>
  </si>
  <si>
    <t>对村级公益事业建设的补助</t>
  </si>
  <si>
    <t>豫财基[2022]0001号</t>
  </si>
  <si>
    <t>21308</t>
  </si>
  <si>
    <t>普惠金融发展支出</t>
  </si>
  <si>
    <t>豫财金[2021]0059号</t>
  </si>
  <si>
    <t>普惠金融发展专项资金</t>
  </si>
  <si>
    <t>2140104</t>
  </si>
  <si>
    <t>公路建设</t>
  </si>
  <si>
    <t>豫财建[2022]0079号</t>
  </si>
  <si>
    <t>农村公路建设</t>
  </si>
  <si>
    <t>2140106</t>
  </si>
  <si>
    <t>公路养护</t>
  </si>
  <si>
    <t>豫财建[2022]0047号</t>
  </si>
  <si>
    <t>农村公路养护工程</t>
  </si>
  <si>
    <t>豫财建[2022]0260号</t>
  </si>
  <si>
    <t>农村公路日常养护</t>
  </si>
  <si>
    <t>豫财建[2022]0133号</t>
  </si>
  <si>
    <t>第二批农村公护护路养护</t>
  </si>
  <si>
    <t>豫财建[2022]0048号</t>
  </si>
  <si>
    <t>交调站点建设及维护项目</t>
  </si>
  <si>
    <t>2140109</t>
  </si>
  <si>
    <t>交通运输信息化建设</t>
  </si>
  <si>
    <t>豫财建[2022]0184号</t>
  </si>
  <si>
    <t>交通运输三级监管体系建设</t>
  </si>
  <si>
    <t>2140199</t>
  </si>
  <si>
    <t>其他公路水路运输支出</t>
  </si>
  <si>
    <t>豫财建[2022]0174号</t>
  </si>
  <si>
    <t>新建非现场执法设施建设</t>
  </si>
  <si>
    <t>豫财建[2022]0182号</t>
  </si>
  <si>
    <t>清算2021年淘汰国三及以下排放标准柴油货车省级补助资金</t>
  </si>
  <si>
    <t>2169999</t>
  </si>
  <si>
    <t>其他商业服务业等支出</t>
  </si>
  <si>
    <t>豫财企[2022]0012号</t>
  </si>
  <si>
    <t>2021年度明星商户奖励资金</t>
  </si>
  <si>
    <t>2200509</t>
  </si>
  <si>
    <t>气象服务</t>
  </si>
  <si>
    <t>豫财农水[2022]0038号</t>
  </si>
  <si>
    <t>2022年高标准农田保障提升工程建设补助资金</t>
  </si>
  <si>
    <t>2220106</t>
  </si>
  <si>
    <t>专项业务活动</t>
  </si>
  <si>
    <t>豫财贸[2022]0031号</t>
  </si>
  <si>
    <t>军粮供应专项资金</t>
  </si>
  <si>
    <t>2240704</t>
  </si>
  <si>
    <t>自然灾害灾后重建补助</t>
  </si>
  <si>
    <t>豫财建[2022]0138号</t>
  </si>
  <si>
    <t>安阳县灾后重建中央基建投资项目</t>
  </si>
  <si>
    <t>医疗保障管理事务</t>
  </si>
  <si>
    <t>豫财社[2022]0062号</t>
  </si>
  <si>
    <t>医疗卫生共同实权转移支付</t>
  </si>
  <si>
    <t>2021年度安阳县一般公共预算专项转移支付明细表</t>
  </si>
  <si>
    <t>决算公开14表</t>
  </si>
  <si>
    <t>单位：元</t>
  </si>
  <si>
    <t>预算单位编码</t>
  </si>
  <si>
    <t>预算单位</t>
  </si>
  <si>
    <t>业务处室</t>
  </si>
  <si>
    <t>指标文号</t>
  </si>
  <si>
    <t>资金性质</t>
  </si>
  <si>
    <t>类</t>
  </si>
  <si>
    <t>功能分类编码</t>
  </si>
  <si>
    <t>功能分类</t>
  </si>
  <si>
    <t>生效金额</t>
  </si>
  <si>
    <t>已批复计划</t>
  </si>
  <si>
    <t>可用金额</t>
  </si>
  <si>
    <t>已申请支付金额</t>
  </si>
  <si>
    <t>项目分类</t>
  </si>
  <si>
    <t>指标特性</t>
  </si>
  <si>
    <t>预算项目</t>
  </si>
  <si>
    <t>指标来源</t>
  </si>
  <si>
    <t>支付类型</t>
  </si>
  <si>
    <t>预算类型</t>
  </si>
  <si>
    <t>108001</t>
  </si>
  <si>
    <t>安阳县财政局</t>
  </si>
  <si>
    <t>行政事业财务股</t>
  </si>
  <si>
    <t>财政拨款</t>
  </si>
  <si>
    <t>事业发展专项支出</t>
  </si>
  <si>
    <t>其他专款</t>
  </si>
  <si>
    <t>安财预【2021】305号2021年人大代表小组活动经费</t>
  </si>
  <si>
    <t>上级当年下达</t>
  </si>
  <si>
    <t>集中支付</t>
  </si>
  <si>
    <t>列当年支出</t>
  </si>
  <si>
    <t>安财预【2021】823号2021年度解决特殊疑难信访问题补助资金</t>
  </si>
  <si>
    <t>2130799</t>
  </si>
  <si>
    <t>其他农村综合改革支出</t>
  </si>
  <si>
    <t>安财预【2021】24号第七次全国人口普查农村普查员劳动报酬市级补助资金</t>
  </si>
  <si>
    <t>上级提前下达</t>
  </si>
  <si>
    <t>109001</t>
  </si>
  <si>
    <t>安阳县审计局</t>
  </si>
  <si>
    <t>安财预【2021】363号乡镇财政监管能力及示范财政所建设（乡村振兴）</t>
  </si>
  <si>
    <t>112001</t>
  </si>
  <si>
    <t>中共安阳县委组织部</t>
  </si>
  <si>
    <t>其他各项支出</t>
  </si>
  <si>
    <t>安财预【2021】95号2021年全省县域经济发展专项审计经费的通知</t>
  </si>
  <si>
    <t>122001</t>
  </si>
  <si>
    <t>安阳县司法局</t>
  </si>
  <si>
    <t>本级统筹基建</t>
  </si>
  <si>
    <t>安财预【2021】110号关于下达2021年地方纪检监察机关办案专项补助经费的通知</t>
  </si>
  <si>
    <t>123001</t>
  </si>
  <si>
    <t>中国人民解放军河南省安阳县人民武装部</t>
  </si>
  <si>
    <t>安财预【2021】449号2021年第一批知识产权奖补项目</t>
  </si>
  <si>
    <t>127001</t>
  </si>
  <si>
    <t>安阳县市场监督管理局</t>
  </si>
  <si>
    <t>安财预【2021】497号2021年第二批知识产权奖补项目经费</t>
  </si>
  <si>
    <t>安财预【2021】524号2021年度省级平安河南建设专项资金（市域社会治理现代化指挥平台）</t>
  </si>
  <si>
    <t>安财预【2021】441号市场综合治理奖励</t>
  </si>
  <si>
    <t>安财预【2020】516号药品监管专项</t>
  </si>
  <si>
    <t>2013801</t>
  </si>
  <si>
    <t>行政运行</t>
  </si>
  <si>
    <t>安财预【2021】811号（密）民兵训练办公经费-2021年训练误工补贴市级资金</t>
  </si>
  <si>
    <t>2013899</t>
  </si>
  <si>
    <t>其他市场监督管理事务</t>
  </si>
  <si>
    <t>安财预【2021】811号（密）民兵事业费（省级）（2021训练误工补贴）</t>
  </si>
  <si>
    <t>安财预【2021】516号2021年扩大村（居）法律顾问服务面市级补助资金</t>
  </si>
  <si>
    <t>201001</t>
  </si>
  <si>
    <t>安阳县教育局</t>
  </si>
  <si>
    <t>经济建设股</t>
  </si>
  <si>
    <t>安财预【2021】86号2021年省级法律援助补助资金</t>
  </si>
  <si>
    <t>教科文股</t>
  </si>
  <si>
    <t>本级财政专项基建</t>
  </si>
  <si>
    <t>安财预［2021］162号  2021年第二批省属和农村校舍维修（省级资金）</t>
  </si>
  <si>
    <t>安财预［2020］552号提前下达2021年城乡义务教育经费保障机制市级补助资金</t>
  </si>
  <si>
    <t>豫财教[2022]45号</t>
  </si>
  <si>
    <t>豫财教[2022]37号</t>
  </si>
  <si>
    <t>豫财教[2022]94号</t>
  </si>
  <si>
    <t>安财预［2020］554号提前下达2021年原民办教师养老补贴市级补助资金</t>
  </si>
  <si>
    <t>安财预【2021】131号  2021年第二批普通高中助学金省级资金</t>
  </si>
  <si>
    <t>安财预【2021】151号  高校毕业生服务基层国家助学贷款代偿</t>
  </si>
  <si>
    <t>安财预【2020】561号 2021年中职国家助学金、免学费</t>
  </si>
  <si>
    <t>201010</t>
  </si>
  <si>
    <t>安阳县第七中学</t>
  </si>
  <si>
    <t>【2020】562号 提前下达中职助学金市级配套</t>
  </si>
  <si>
    <t>201013</t>
  </si>
  <si>
    <t>安阳县职业中等专业学校（安阳县教师发展中心）</t>
  </si>
  <si>
    <t>豫财教[2022]29号</t>
  </si>
  <si>
    <t>【2020】562号 提前下达中职免学费市级配套</t>
  </si>
  <si>
    <t>202001</t>
  </si>
  <si>
    <t>安阳县文化广电体育旅游局</t>
  </si>
  <si>
    <t>安财预【2021】229号 2021年第二批省级职业教育发展专项资金</t>
  </si>
  <si>
    <t>安财预［2021］552号2021年第四批中职助学金市级配套</t>
  </si>
  <si>
    <t>安财预［2021］552号2021年第四批中职免学费市级配套</t>
  </si>
  <si>
    <t>安财预［2021］162号  第二批城乡义务教育机制市级配套</t>
  </si>
  <si>
    <t>301001</t>
  </si>
  <si>
    <t>安阳县农业农村局</t>
  </si>
  <si>
    <t>县农业综合开发办公室（农财股）</t>
  </si>
  <si>
    <t>安财预【2021】151号  高校毕业生服务基层国家助学贷款代偿市级配套</t>
  </si>
  <si>
    <t>安县财预[2022]1号</t>
  </si>
  <si>
    <t>2130199</t>
  </si>
  <si>
    <t>其他农业农村支出</t>
  </si>
  <si>
    <t>2021年安阳市科技计划项目经费</t>
  </si>
  <si>
    <t>安财预［2021］114号2021年省科技创新体系建设专项资金</t>
  </si>
  <si>
    <t>1623051816890 安财预[2021]116号下达2021年先进制造业发展专项资金（中小企业公共服务平台）</t>
  </si>
  <si>
    <t>1623051670750 安财预[2021]116号下达2021年省先进制造业发展专项资金（德力智能工厂）</t>
  </si>
  <si>
    <t>303001</t>
  </si>
  <si>
    <t>安阳县农业机械技术中心</t>
  </si>
  <si>
    <t>安财预【2021】447号科技专项和技术创新引导资金（转型发展专项资金）</t>
  </si>
  <si>
    <t>308001</t>
  </si>
  <si>
    <t>安阳县林业发展中心</t>
  </si>
  <si>
    <t>豫财环资[2022]0077号</t>
  </si>
  <si>
    <t>安财预【2021】326号 科普服务能力提升计划</t>
  </si>
  <si>
    <t>安财预【2021】79号知识产权事业发展专项</t>
  </si>
  <si>
    <t>311001</t>
  </si>
  <si>
    <t>安阳县气象局</t>
  </si>
  <si>
    <t>安财预【2021】353号 省级非物质文化遗产保护专项资金</t>
  </si>
  <si>
    <t>313001</t>
  </si>
  <si>
    <t>安阳县水利局</t>
  </si>
  <si>
    <t>安财预［2021］388号 河南省省级公共文化服务体系建设专项资金（市、县资金）</t>
  </si>
  <si>
    <t>安财预【2021】6号  乡镇文化站及社区（街道）文化中心配套资金</t>
  </si>
  <si>
    <t>安财预［2021］146号 （市级）2020年到新疆西藏服役义务兵市级奖励</t>
  </si>
  <si>
    <t>安财预［2021］303号 （市级）2021年义务兵优待金（第二批）</t>
  </si>
  <si>
    <t>401001</t>
  </si>
  <si>
    <t>安阳县卫生健康委员会</t>
  </si>
  <si>
    <t>社会保障股</t>
  </si>
  <si>
    <t>安财预［2021］35号 （市级）提前下达2021年义务兵家属优待金</t>
  </si>
  <si>
    <t>安财预［2021］308号 （省级）2021年退役安置省级补助资金(2021年军队退休人员医疗补助资金)</t>
  </si>
  <si>
    <t>401002</t>
  </si>
  <si>
    <t>安阳县疾病预防控制中心</t>
  </si>
  <si>
    <t>安财预［2021］104号 （省补）2021年残疾人事业发展补助资金（一般公共预算）</t>
  </si>
  <si>
    <t>401010</t>
  </si>
  <si>
    <t>安阳县中医院</t>
  </si>
  <si>
    <t>安财预［2021］104号 （省补）2021年残疾人事业发展补助资金（残疾人动态更新就业培训托养无障碍改造补助资金）</t>
  </si>
  <si>
    <t>402001</t>
  </si>
  <si>
    <t>安阳县民政局</t>
  </si>
  <si>
    <t>安财预［2021］206号 （市级）2021年残疾人“两项补贴”市级补助预算（困难残疾人25.92，重度残疾人31.68）</t>
  </si>
  <si>
    <t>2082102</t>
  </si>
  <si>
    <t>农村特困人员救助供养支出</t>
  </si>
  <si>
    <t>403004</t>
  </si>
  <si>
    <t>安阳县公共就业服务中心</t>
  </si>
  <si>
    <t>2130804</t>
  </si>
  <si>
    <t>创业担保贷款贴息及奖补</t>
  </si>
  <si>
    <t>51301</t>
  </si>
  <si>
    <t>安财预【2021】54号2021年贫困妇女“两癌”救助专项资金</t>
  </si>
  <si>
    <t>否</t>
  </si>
  <si>
    <t>新冠肺炎疫情防控中央补助（豫财社2020-14号文）</t>
  </si>
  <si>
    <t>405001</t>
  </si>
  <si>
    <t>安阳县残疾人联合会</t>
  </si>
  <si>
    <t>安财预［2021］401号 （市级）城乡居民养老保险市级补助资金</t>
  </si>
  <si>
    <t>安财预［2021］401号 （市级）城乡居民养老保险市级补助资金（市补协管员补贴）</t>
  </si>
  <si>
    <t>407001</t>
  </si>
  <si>
    <t>安阳县退役军人事务局</t>
  </si>
  <si>
    <t>安财预［2021］456号 （市级）2021年县级公立医院综合改革</t>
  </si>
  <si>
    <t>安财预［2021］53号 （市级）2021年医疗服务与保障能力提升（公立医院综合改革）补助资金（县级医院药品零差率补助）</t>
  </si>
  <si>
    <t>501001</t>
  </si>
  <si>
    <t>安阳县交通运输局</t>
  </si>
  <si>
    <t>安财预［2021］330号 （市级）2021年基本公共卫生项目补助资金（第二批）</t>
  </si>
  <si>
    <t>安财预［2021］39号 （市级）2021年基本公共卫生服务补助资金</t>
  </si>
  <si>
    <t>安财预［2021］42号 （中央）提前下达2021年重大传染病防控经费</t>
  </si>
  <si>
    <t>安财预［2021］473号 重大传染病防控经费</t>
  </si>
  <si>
    <t>安财预［2021］30号 新冠疫情防控奖励资金</t>
  </si>
  <si>
    <t>安财预［2021］336号 （省级）2021年省级卫生健康补助资金（地方公共卫生-妇幼健康服务体系提质升级项目）</t>
  </si>
  <si>
    <t>安财预［2021］341号 国家卫生城市复审工作奖补资金（第一批）</t>
  </si>
  <si>
    <t>安财预［2021］532号 国家卫生城市复审奖补（第二批）</t>
  </si>
  <si>
    <t>502001</t>
  </si>
  <si>
    <t>安阳县住房和城乡建设局</t>
  </si>
  <si>
    <t>安财预［2021］230号 （市级）2021年计划生育转移支付资金（农村奖扶11.04，特别扶助4.41，城镇奖扶1.54）</t>
  </si>
  <si>
    <t>安财预［2021］336号 （市级）2021年省级卫生健康补助资金（生育关怀抚慰金）</t>
  </si>
  <si>
    <t>安财预［2021］389号 （省级）2021年省级卫生健康补助资金(骨干医师培训)(1500元/月/人)</t>
  </si>
  <si>
    <t>503001</t>
  </si>
  <si>
    <t>安阳县发展和改革委员会</t>
  </si>
  <si>
    <t>企业股</t>
  </si>
  <si>
    <t>安财预〔2021〕416号2021年度冬季清洁取暖试点城市中央补助资金（第三批）</t>
  </si>
  <si>
    <t>604001</t>
  </si>
  <si>
    <t>安阳县粮食和物资储备中心</t>
  </si>
  <si>
    <t>豫财贸[2022]31号</t>
  </si>
  <si>
    <t>安财预〔2021〕66号2021年度冬季清洁取暖试点城市中央补助资金（第二批）用于“电采暖”运行补贴资金</t>
  </si>
  <si>
    <t>608001</t>
  </si>
  <si>
    <t>安阳县工业和信息化局</t>
  </si>
  <si>
    <t>豫财科[2022]59号</t>
  </si>
  <si>
    <t>安财预[2021]179号关于下达2020年市级生态村创建奖补资金</t>
  </si>
  <si>
    <t>豫财科[2022]10号</t>
  </si>
  <si>
    <t>安财预【2021】462号2020年度新能源汽车充电基础设施补助资金</t>
  </si>
  <si>
    <t>经济发展项目支出</t>
  </si>
  <si>
    <t>安财预［2021］351号2021年农业生产发展资金</t>
  </si>
  <si>
    <t>豫财科[2022]9号</t>
  </si>
  <si>
    <t>豫财科[2022]6号</t>
  </si>
  <si>
    <t>安财预［2021］417号2021年省级农业资源及生态保护资</t>
  </si>
  <si>
    <t>814001</t>
  </si>
  <si>
    <t>安阳市烟草公司安阳县分公司</t>
  </si>
  <si>
    <t>预算股</t>
  </si>
  <si>
    <t>安财预［2021］575号 小麦航空植保专化统防统治</t>
  </si>
  <si>
    <t>902001</t>
  </si>
  <si>
    <t>安阳县崔家桥镇人民政府</t>
  </si>
  <si>
    <t>基层财政服务中心</t>
  </si>
  <si>
    <t>安县财预[2022]87号</t>
  </si>
  <si>
    <t>安财预［2021］351号动物防疫等补助</t>
  </si>
  <si>
    <t>903001</t>
  </si>
  <si>
    <t>安阳县瓦店乡人民政府</t>
  </si>
  <si>
    <t>安财预【2021】491号安阳县基层组织活动场所建设项目</t>
  </si>
  <si>
    <t>904001</t>
  </si>
  <si>
    <t>安阳县永和镇人民政府</t>
  </si>
  <si>
    <t>安财预［2021］351号农业资源及生态保护补助资金</t>
  </si>
  <si>
    <t>906001</t>
  </si>
  <si>
    <t>安阳县辛村镇人民政府</t>
  </si>
  <si>
    <t>安财预［2021］117号省级第一批农田建设补助资金</t>
  </si>
  <si>
    <t>公开表15</t>
  </si>
  <si>
    <t>本年地方政府债务余额限额</t>
  </si>
  <si>
    <t xml:space="preserve">  一般债务</t>
  </si>
  <si>
    <t>一般公共预算</t>
  </si>
  <si>
    <t>决算公开16表</t>
  </si>
  <si>
    <t>上年末地方政府一般债务余额</t>
  </si>
  <si>
    <t>本年地方政府一般债务(转贷)收入</t>
  </si>
  <si>
    <t>本年地方政府一般债务还本支出</t>
  </si>
  <si>
    <t>年末地方政府一般债务余额</t>
  </si>
  <si>
    <t>决算公开17表</t>
  </si>
  <si>
    <t>政府性基金收入</t>
  </si>
  <si>
    <t>专项债务对应项目专项收入</t>
  </si>
  <si>
    <t>抗疫特别国债安排的支出</t>
  </si>
  <si>
    <t xml:space="preserve">  政府性基金转移支付收入</t>
  </si>
  <si>
    <t>待偿债置换专项债券上年结余</t>
  </si>
  <si>
    <t>待偿债置换专项债券结余</t>
  </si>
  <si>
    <t>收 入 总 计</t>
  </si>
  <si>
    <t>支 出 总 计</t>
  </si>
  <si>
    <t>公开18表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</si>
  <si>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</si>
  <si>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</si>
  <si>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</si>
  <si>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</si>
  <si>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</si>
  <si>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</si>
  <si>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</si>
  <si>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</si>
  <si>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</si>
  <si>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</si>
  <si>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</si>
  <si>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</si>
  <si>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</si>
  <si>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</si>
  <si>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</si>
  <si>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</si>
  <si>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</si>
  <si>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</si>
  <si>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</si>
  <si>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</si>
  <si>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</si>
  <si>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</si>
  <si>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</si>
  <si>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</si>
  <si>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</si>
  <si>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</si>
  <si>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</si>
  <si>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</si>
  <si>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</si>
  <si>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</si>
  <si>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</si>
  <si>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</si>
  <si>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</si>
  <si>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</si>
  <si>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</si>
  <si>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</si>
  <si>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</si>
  <si>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</si>
  <si>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</si>
  <si>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</si>
  <si>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</si>
  <si>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</si>
  <si>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</si>
  <si>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</si>
  <si>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</si>
  <si>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</si>
  <si>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</si>
  <si>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</si>
  <si>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</si>
  <si>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</si>
  <si>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</si>
  <si>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</si>
  <si>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</si>
  <si>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</si>
  <si>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</si>
  <si>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</si>
  <si>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</si>
  <si>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</si>
  <si>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</si>
  <si>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</si>
  <si>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</si>
  <si>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</si>
  <si>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</si>
  <si>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</si>
  <si>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</si>
  <si>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</si>
  <si>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</si>
  <si>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</si>
  <si>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</si>
  <si>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</si>
  <si>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</si>
  <si>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公开19表</t>
  </si>
  <si>
    <t>2022年度安阳县政府性基金支出决算明细表</t>
  </si>
  <si>
    <t>公开20表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</si>
  <si>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</si>
  <si>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</si>
  <si>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</si>
  <si>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</si>
  <si>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</si>
  <si>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</si>
  <si>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</si>
  <si>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</si>
  <si>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</si>
  <si>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</si>
  <si>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</si>
  <si>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</si>
  <si>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</si>
  <si>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</si>
  <si>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</si>
  <si>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</si>
  <si>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</si>
  <si>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</si>
  <si>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</si>
  <si>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</si>
  <si>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</si>
  <si>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</si>
  <si>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</si>
  <si>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</si>
  <si>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</si>
  <si>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</si>
  <si>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</si>
  <si>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</si>
  <si>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</si>
  <si>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</si>
  <si>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</si>
  <si>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</si>
  <si>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</si>
  <si>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</si>
  <si>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</si>
  <si>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</si>
  <si>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</si>
  <si>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</si>
  <si>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</si>
  <si>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</si>
  <si>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</si>
  <si>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</si>
  <si>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</si>
  <si>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</si>
  <si>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</si>
  <si>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</si>
  <si>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</si>
  <si>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</si>
  <si>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</si>
  <si>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</si>
  <si>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</si>
  <si>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</si>
  <si>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</si>
  <si>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</si>
  <si>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</si>
  <si>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</si>
  <si>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</si>
  <si>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</si>
  <si>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</si>
  <si>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</si>
  <si>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</si>
  <si>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</si>
  <si>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</si>
  <si>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</si>
  <si>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</si>
  <si>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</si>
  <si>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</si>
  <si>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</si>
  <si>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</si>
  <si>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</si>
  <si>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</si>
  <si>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</si>
  <si>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</si>
  <si>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</si>
  <si>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</si>
  <si>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</si>
  <si>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</si>
  <si>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</si>
  <si>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</si>
  <si>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</si>
  <si>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</si>
  <si>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</si>
  <si>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</si>
  <si>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</si>
  <si>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</si>
  <si>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</si>
  <si>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</si>
  <si>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</si>
  <si>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</si>
  <si>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</si>
  <si>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</si>
  <si>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</si>
  <si>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</si>
  <si>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</si>
  <si>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</si>
  <si>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</si>
  <si>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</si>
  <si>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</si>
  <si>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</si>
  <si>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</si>
  <si>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</si>
  <si>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</si>
  <si>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</si>
  <si>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</si>
  <si>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</si>
  <si>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</si>
  <si>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</si>
  <si>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</si>
  <si>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</si>
  <si>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</si>
  <si>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</si>
  <si>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</si>
  <si>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</si>
  <si>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</si>
  <si>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</si>
  <si>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</si>
  <si>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</si>
  <si>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</si>
  <si>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</si>
  <si>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</si>
  <si>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</si>
  <si>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</si>
  <si>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</si>
  <si>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</si>
  <si>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</si>
  <si>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</si>
  <si>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</si>
  <si>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</si>
  <si>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</si>
  <si>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</si>
  <si>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</si>
  <si>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</si>
  <si>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</si>
  <si>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</si>
  <si>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</si>
  <si>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</si>
  <si>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</si>
  <si>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</si>
  <si>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</si>
  <si>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</si>
  <si>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</si>
  <si>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</si>
  <si>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</si>
  <si>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</si>
  <si>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</si>
  <si>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</si>
  <si>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</si>
  <si>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</si>
  <si>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</si>
  <si>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</si>
  <si>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</si>
  <si>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</si>
  <si>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</si>
  <si>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</si>
  <si>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</si>
  <si>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</si>
  <si>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</si>
  <si>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</si>
  <si>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</si>
  <si>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</si>
  <si>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</si>
  <si>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</si>
  <si>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</si>
  <si>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</si>
  <si>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</si>
  <si>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</si>
  <si>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</si>
  <si>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</si>
  <si>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</si>
  <si>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</si>
  <si>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</si>
  <si>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</si>
  <si>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</si>
  <si>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</si>
  <si>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</si>
  <si>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</si>
  <si>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</si>
  <si>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</si>
  <si>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</si>
  <si>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</si>
  <si>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</si>
  <si>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</si>
  <si>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</si>
  <si>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</si>
  <si>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</si>
  <si>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</si>
  <si>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</si>
  <si>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</si>
  <si>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</si>
  <si>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</si>
  <si>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</si>
  <si>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</si>
  <si>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</si>
  <si>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</si>
  <si>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</si>
  <si>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</si>
  <si>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</si>
  <si>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</si>
  <si>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</si>
  <si>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</si>
  <si>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</si>
  <si>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</si>
  <si>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</si>
  <si>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</si>
  <si>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</si>
  <si>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</si>
  <si>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</si>
  <si>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</si>
  <si>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</si>
  <si>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</si>
  <si>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</si>
  <si>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</si>
  <si>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</si>
  <si>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</si>
  <si>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</si>
  <si>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</si>
  <si>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</si>
  <si>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</si>
  <si>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</si>
  <si>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</si>
  <si>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</si>
  <si>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</si>
  <si>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</si>
  <si>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</si>
  <si>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</si>
  <si>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</si>
  <si>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</si>
  <si>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</si>
  <si>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公开21表</t>
  </si>
  <si>
    <t>决算公开22表</t>
  </si>
  <si>
    <t>收入项目（项级）</t>
  </si>
  <si>
    <t>本年收入</t>
  </si>
  <si>
    <t>支出编码</t>
  </si>
  <si>
    <t>支出项目（项级）</t>
  </si>
  <si>
    <t>本年支出</t>
  </si>
  <si>
    <t>收入合计:</t>
  </si>
  <si>
    <t>支出合计：</t>
  </si>
  <si>
    <t>2022年度安阳县政府性基金预算收入预算变动情况录入表</t>
  </si>
  <si>
    <t>公开23表</t>
  </si>
  <si>
    <t>增加(减少)预算指标</t>
  </si>
  <si>
    <t>农网还贷资金收入</t>
  </si>
  <si>
    <t>铁路建设基金收入</t>
  </si>
  <si>
    <t>民航发展基金收入</t>
  </si>
  <si>
    <t>海南省高等级公路车辆通行附加费收入</t>
  </si>
  <si>
    <t>港口建设费收入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</si>
  <si>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</si>
  <si>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</si>
  <si>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</si>
  <si>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</si>
  <si>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</si>
  <si>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</si>
  <si>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</si>
  <si>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</si>
  <si>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</si>
  <si>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</si>
  <si>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</si>
  <si>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</si>
  <si>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</si>
  <si>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</si>
  <si>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</si>
  <si>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</si>
  <si>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</si>
  <si>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</si>
  <si>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</si>
  <si>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</si>
  <si>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</si>
  <si>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抗疫特别国债财务基金收入</t>
  </si>
  <si>
    <t>其他政府性基金收入</t>
  </si>
  <si>
    <t>海南省高等级公路车辆通行附加费专项债务对应项目专项收入</t>
  </si>
  <si>
    <t>港口建设费专项债务对应项目专项收入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</si>
  <si>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</si>
  <si>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</si>
  <si>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</si>
  <si>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</si>
  <si>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</si>
  <si>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</si>
  <si>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</si>
  <si>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</si>
  <si>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</si>
  <si>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</si>
  <si>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决算公开24表</t>
  </si>
  <si>
    <t>收入项目</t>
  </si>
  <si>
    <t>下级上解收入</t>
  </si>
  <si>
    <t>债务转贷收入</t>
  </si>
  <si>
    <t>支出项目</t>
  </si>
  <si>
    <t>补助下级支出</t>
  </si>
  <si>
    <t>结余项目</t>
  </si>
  <si>
    <t>政府性基金预算结余</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</si>
  <si>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</si>
  <si>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</si>
  <si>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</si>
  <si>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</si>
  <si>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</si>
  <si>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旅游发展基金支出</t>
  </si>
  <si>
    <t>旅游发展基金结余</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</si>
  <si>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</si>
  <si>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</si>
  <si>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</si>
  <si>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</si>
  <si>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</si>
  <si>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可再生能源电价附加收入安排的支出</t>
  </si>
  <si>
    <t>可再生能源电价附加结余</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</si>
  <si>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</si>
  <si>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</si>
  <si>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</si>
  <si>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</si>
  <si>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</si>
  <si>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</si>
  <si>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</si>
  <si>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</si>
  <si>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</si>
  <si>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</si>
  <si>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</si>
  <si>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</si>
  <si>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</si>
  <si>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</si>
  <si>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</si>
  <si>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</si>
  <si>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</si>
  <si>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</si>
  <si>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</si>
  <si>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</si>
  <si>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</si>
  <si>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</si>
  <si>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</si>
  <si>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</si>
  <si>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</si>
  <si>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</si>
  <si>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</si>
  <si>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</si>
  <si>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</si>
  <si>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</si>
  <si>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</si>
  <si>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</si>
  <si>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</si>
  <si>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</si>
  <si>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铁路建设基金支出</t>
  </si>
  <si>
    <t>铁路建设基金结余</t>
  </si>
  <si>
    <t>船舶油污损害赔偿基金支出</t>
  </si>
  <si>
    <t>船舶油污损害赔偿基金结余</t>
  </si>
  <si>
    <t>民航发展基金支出</t>
  </si>
  <si>
    <t>民航发展基金结余</t>
  </si>
  <si>
    <t>农网还贷资金支出</t>
  </si>
  <si>
    <t>农网还贷资金结余</t>
  </si>
  <si>
    <t>中央特别国债经营基金支出</t>
  </si>
  <si>
    <t>中央特别国债经营基金结余</t>
  </si>
  <si>
    <t>中央特别国债经营基金财务支出</t>
  </si>
  <si>
    <t>中央特别国债经营基金财务结余</t>
  </si>
  <si>
    <t>彩票发行销售机构业务费安排的支出</t>
  </si>
  <si>
    <t>彩票发行机构和彩票销售机构的业务费用结余</t>
  </si>
  <si>
    <t>彩票公益金安排的支出</t>
  </si>
  <si>
    <t>彩票公益金结余</t>
  </si>
  <si>
    <t>其他政府性基金相关收入</t>
  </si>
  <si>
    <t>其他政府性基金相关支出</t>
  </si>
  <si>
    <t>其他政府性基金相关结余</t>
  </si>
  <si>
    <t xml:space="preserve">  其中:抗疫特别国债上年结余</t>
  </si>
  <si>
    <t xml:space="preserve">  其中:抗疫特别国债安排的支出</t>
  </si>
  <si>
    <t xml:space="preserve">  其中:抗疫特别国债结余</t>
  </si>
  <si>
    <t>公开表25表</t>
  </si>
  <si>
    <t xml:space="preserve">  专项债务</t>
  </si>
  <si>
    <t>政府性基金</t>
  </si>
  <si>
    <t xml:space="preserve"> 决算公开26表</t>
  </si>
  <si>
    <t>上年末地方政府专项债务余额</t>
  </si>
  <si>
    <t>本年地方政府专项债务(转贷)收入</t>
  </si>
  <si>
    <t>本年地方政府专项债务还本支出</t>
  </si>
  <si>
    <t>年末地方政府专项债务余额</t>
  </si>
  <si>
    <t>公开27表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</si>
  <si>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</si>
  <si>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</si>
  <si>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</si>
  <si>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</si>
  <si>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</si>
  <si>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</si>
  <si>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</si>
  <si>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</si>
  <si>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</si>
  <si>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
  </si>
  <si>
    <t>决算公开28表</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</si>
  <si>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</si>
  <si>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</si>
  <si>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</si>
  <si>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</si>
  <si>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</si>
  <si>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</si>
  <si>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</si>
  <si>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</si>
  <si>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</si>
  <si>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</si>
  <si>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</si>
  <si>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</si>
  <si>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</si>
  <si>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</si>
  <si>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</si>
  <si>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</si>
  <si>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</si>
  <si>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</si>
  <si>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</si>
  <si>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</si>
  <si>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</si>
  <si>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</si>
  <si>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</si>
  <si>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</si>
  <si>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</si>
  <si>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</si>
  <si>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</si>
  <si>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</si>
  <si>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</si>
  <si>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</si>
  <si>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</si>
  <si>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</si>
  <si>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</si>
  <si>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</si>
  <si>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</si>
  <si>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</si>
  <si>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</si>
  <si>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</si>
  <si>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</si>
  <si>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</si>
  <si>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</si>
  <si>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对外投资合作支出</t>
  </si>
  <si>
    <t xml:space="preserve">      农林牧渔企业利润收入</t>
  </si>
  <si>
    <t xml:space="preserve">    金融企业资本性支出</t>
  </si>
  <si>
    <t xml:space="preserve">      邮政企业利润收入</t>
  </si>
  <si>
    <t xml:space="preserve">    其他国有企业资本金注入</t>
  </si>
  <si>
    <t xml:space="preserve">      军工企业利润收入</t>
  </si>
  <si>
    <t xml:space="preserve">  国有企业政策性补贴(款)</t>
  </si>
  <si>
    <t xml:space="preserve">      转制科研院所利润收入</t>
  </si>
  <si>
    <t xml:space="preserve">    国有企业政策性补贴(项)</t>
  </si>
  <si>
    <t xml:space="preserve">      地质勘查企业利润收入</t>
  </si>
  <si>
    <t xml:space="preserve">  其他国有资本经营预算支出(款)</t>
  </si>
  <si>
    <t xml:space="preserve">      卫生体育福利企业利润收入</t>
  </si>
  <si>
    <t xml:space="preserve">    其他国有资本经营预算支出(项)</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</si>
  <si>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</si>
  <si>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</si>
  <si>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</si>
  <si>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</si>
  <si>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</si>
  <si>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</si>
  <si>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</si>
  <si>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</si>
  <si>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</si>
  <si>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</si>
  <si>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</si>
  <si>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</si>
  <si>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</si>
  <si>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</si>
  <si>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</si>
  <si>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</si>
  <si>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</si>
  <si>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公开表29</t>
  </si>
  <si>
    <t>说明：2021年度安阳县国有资本经营收入决算数为0.</t>
  </si>
  <si>
    <t>公开表30</t>
  </si>
  <si>
    <t>2022年度安阳县国有资本经营本级支出决算表</t>
  </si>
  <si>
    <t>公开表31</t>
  </si>
  <si>
    <t>2022年度安阳国有资本经营转移性收支决算表</t>
  </si>
  <si>
    <t>公开32表</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</si>
  <si>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</si>
  <si>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</si>
  <si>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</si>
  <si>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</si>
  <si>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</si>
  <si>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</si>
  <si>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</si>
  <si>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</si>
  <si>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</si>
  <si>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</si>
  <si>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</si>
  <si>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 xml:space="preserve">说明：因财政总决算中无到项级报表，无法公开到项级科目表
     </t>
  </si>
  <si>
    <t>决算公开33表</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</si>
  <si>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</si>
  <si>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</si>
  <si>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</si>
  <si>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</si>
  <si>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</si>
  <si>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</si>
  <si>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</si>
  <si>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</si>
  <si>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生育保险基金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</si>
  <si>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</si>
  <si>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</si>
  <si>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</si>
  <si>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</si>
  <si>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</si>
  <si>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</si>
  <si>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</si>
  <si>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</si>
  <si>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</si>
  <si>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</si>
  <si>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</si>
  <si>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</si>
  <si>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</si>
  <si>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</si>
  <si>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</si>
  <si>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公开表34</t>
  </si>
  <si>
    <t>项   目</t>
  </si>
  <si>
    <t>收入决算数</t>
  </si>
  <si>
    <t>社会保险基金收入</t>
  </si>
  <si>
    <t xml:space="preserve"> 企业职工基本养老保险基金收入</t>
  </si>
  <si>
    <t>企业职工基本养老保险费收入</t>
  </si>
  <si>
    <t>企业职工基本养老保险基金财政补贴收入</t>
  </si>
  <si>
    <t>企业职工基本养老保险基金利息收入</t>
  </si>
  <si>
    <t>企业职工基本养老保险基金其他收入</t>
  </si>
  <si>
    <t>企业职工基本养老保险转移收入</t>
  </si>
  <si>
    <t>企业职工基本养老保险基金委托投资收益</t>
  </si>
  <si>
    <t xml:space="preserve"> 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</si>
  <si>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</si>
  <si>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</si>
  <si>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</si>
  <si>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</si>
  <si>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机关事业单位养老保险基金其他收入</t>
  </si>
  <si>
    <t>机关事业单位养老保险基金转移收入</t>
  </si>
  <si>
    <t xml:space="preserve"> 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</si>
  <si>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</si>
  <si>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</si>
  <si>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</si>
  <si>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</si>
  <si>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 xml:space="preserve"> 城乡居民基本养老保险基金收入</t>
  </si>
  <si>
    <t>城乡居民基本养老保险基金缴费收入</t>
  </si>
  <si>
    <t>城乡居民基本养老保险基金财政补贴收入</t>
  </si>
  <si>
    <t>城乡居民基本养老保险基金利息收入</t>
  </si>
  <si>
    <t>城乡居民基本养老保险基金集体补助收入</t>
  </si>
  <si>
    <t>其他城乡居民基本养老保险基金收入</t>
  </si>
  <si>
    <t xml:space="preserve"> 工伤保险基金收入</t>
  </si>
  <si>
    <t xml:space="preserve">   工伤保险费收入</t>
  </si>
  <si>
    <t xml:space="preserve">   工伤保险基金财政补贴收入</t>
  </si>
  <si>
    <t xml:space="preserve">   工伤保险基金利息收入</t>
  </si>
  <si>
    <r>
      <rPr>
        <sz val="12"/>
        <rFont val="宋体"/>
        <charset val="134"/>
      </rPr>
      <t xml:space="preserve"> </t>
    </r>
    <r>
      <rPr>
        <sz val="12"/>
        <rFont val="宋体"/>
        <charset val="134"/>
      </rPr>
      <t xml:space="preserve">  </t>
    </r>
    <r>
      <rPr>
        <sz val="12"/>
        <rFont val="宋体"/>
        <charset val="134"/>
      </rPr>
      <t>工伤保险基金其他收入</t>
    </r>
  </si>
  <si>
    <r>
      <rPr>
        <sz val="12"/>
        <rFont val="宋体"/>
        <charset val="134"/>
      </rPr>
      <t xml:space="preserve"> </t>
    </r>
    <r>
      <rPr>
        <sz val="12"/>
        <rFont val="宋体"/>
        <charset val="134"/>
      </rPr>
      <t xml:space="preserve">  </t>
    </r>
    <r>
      <rPr>
        <sz val="12"/>
        <rFont val="宋体"/>
        <charset val="134"/>
      </rPr>
      <t>工伤保险基金下级上解收入</t>
    </r>
  </si>
  <si>
    <t xml:space="preserve"> 失业保险基金收入</t>
  </si>
  <si>
    <t xml:space="preserve">   失业保险费收入</t>
  </si>
  <si>
    <t xml:space="preserve">   失业保险基金财政补贴收入</t>
  </si>
  <si>
    <t xml:space="preserve">   失业保险基金利息收入</t>
  </si>
  <si>
    <r>
      <rPr>
        <sz val="12"/>
        <rFont val="宋体"/>
        <charset val="134"/>
      </rPr>
      <t xml:space="preserve"> </t>
    </r>
    <r>
      <rPr>
        <sz val="12"/>
        <rFont val="宋体"/>
        <charset val="134"/>
      </rPr>
      <t xml:space="preserve">  </t>
    </r>
    <r>
      <rPr>
        <sz val="12"/>
        <rFont val="宋体"/>
        <charset val="134"/>
      </rPr>
      <t>失业保险基金下级上解收入</t>
    </r>
  </si>
  <si>
    <t xml:space="preserve"> 生育保险基金收入</t>
  </si>
  <si>
    <t xml:space="preserve">   生育保险费收入</t>
  </si>
  <si>
    <t xml:space="preserve">   生育保险基金补贴收入</t>
  </si>
  <si>
    <r>
      <rPr>
        <sz val="12"/>
        <rFont val="宋体"/>
        <charset val="134"/>
      </rPr>
      <t xml:space="preserve"> </t>
    </r>
    <r>
      <rPr>
        <sz val="12"/>
        <rFont val="宋体"/>
        <charset val="134"/>
      </rPr>
      <t xml:space="preserve">  </t>
    </r>
    <r>
      <rPr>
        <sz val="12"/>
        <rFont val="宋体"/>
        <charset val="134"/>
      </rPr>
      <t>生育保险基金利息收入</t>
    </r>
  </si>
  <si>
    <r>
      <rPr>
        <sz val="12"/>
        <rFont val="宋体"/>
        <charset val="134"/>
      </rPr>
      <t xml:space="preserve"> </t>
    </r>
    <r>
      <rPr>
        <sz val="12"/>
        <rFont val="宋体"/>
        <charset val="134"/>
      </rPr>
      <t xml:space="preserve">  </t>
    </r>
    <r>
      <rPr>
        <sz val="12"/>
        <rFont val="宋体"/>
        <charset val="134"/>
      </rPr>
      <t>生育保险基金其他收入</t>
    </r>
  </si>
  <si>
    <t>公开表35</t>
  </si>
  <si>
    <t>支出决算数</t>
  </si>
  <si>
    <t>社会保险基金支出</t>
  </si>
  <si>
    <t xml:space="preserve">   企业职工基本养老保险基金支出</t>
  </si>
  <si>
    <t xml:space="preserve">   基本养老金支出</t>
  </si>
  <si>
    <t xml:space="preserve">    医疗补助金支出</t>
  </si>
  <si>
    <t xml:space="preserve">    丧葬抚恤补助支出</t>
  </si>
  <si>
    <r>
      <rPr>
        <sz val="12"/>
        <rFont val="宋体"/>
        <charset val="134"/>
      </rPr>
      <t xml:space="preserve"> </t>
    </r>
    <r>
      <rPr>
        <sz val="12"/>
        <rFont val="宋体"/>
        <charset val="134"/>
      </rPr>
      <t xml:space="preserve">   </t>
    </r>
    <r>
      <rPr>
        <sz val="12"/>
        <rFont val="宋体"/>
        <charset val="134"/>
      </rPr>
      <t>企业职工基本养老保险基金其他支出</t>
    </r>
  </si>
  <si>
    <t xml:space="preserve">    企业职工基本养老保险转移支出</t>
  </si>
  <si>
    <t xml:space="preserve">    机关事业单位基本养老保险基金支出</t>
  </si>
  <si>
    <t xml:space="preserve">   机关事业单位基本养老保险基金其他支出</t>
  </si>
  <si>
    <t xml:space="preserve">   机关事业单位养老保险基金其他支出</t>
  </si>
  <si>
    <t xml:space="preserve">   机关事业单位养老保险基金转移支出</t>
  </si>
  <si>
    <t xml:space="preserve">   城乡居民基本养老保险基金支出</t>
  </si>
  <si>
    <t xml:space="preserve">   基础养老金支出</t>
  </si>
  <si>
    <t xml:space="preserve">   个人账户养老金支出</t>
  </si>
  <si>
    <t xml:space="preserve">   丧葬抚恤补助支出</t>
  </si>
  <si>
    <r>
      <rPr>
        <sz val="12"/>
        <rFont val="宋体"/>
        <charset val="134"/>
      </rPr>
      <t xml:space="preserve"> </t>
    </r>
    <r>
      <rPr>
        <sz val="12"/>
        <rFont val="宋体"/>
        <charset val="134"/>
      </rPr>
      <t xml:space="preserve">  </t>
    </r>
    <r>
      <rPr>
        <sz val="12"/>
        <rFont val="宋体"/>
        <charset val="134"/>
      </rPr>
      <t>其他城乡居民基本养老保险基金支出</t>
    </r>
  </si>
  <si>
    <t xml:space="preserve">   城乡居民基本医疗保险基金支出</t>
  </si>
  <si>
    <t xml:space="preserve">   城乡居民基本医疗保险基金医疗待遇支出</t>
  </si>
  <si>
    <t xml:space="preserve">   大病医疗保险支出</t>
  </si>
  <si>
    <r>
      <rPr>
        <sz val="12"/>
        <rFont val="宋体"/>
        <charset val="134"/>
      </rPr>
      <t xml:space="preserve"> </t>
    </r>
    <r>
      <rPr>
        <sz val="12"/>
        <rFont val="宋体"/>
        <charset val="134"/>
      </rPr>
      <t xml:space="preserve">  </t>
    </r>
    <r>
      <rPr>
        <sz val="12"/>
        <rFont val="宋体"/>
        <charset val="134"/>
      </rPr>
      <t>其他城乡居民基本医疗保险基金支出</t>
    </r>
  </si>
  <si>
    <t xml:space="preserve">  工伤保险基金支出</t>
  </si>
  <si>
    <t xml:space="preserve">     工伤保险待遇支出</t>
  </si>
  <si>
    <t>　   劳动能力鉴定支出</t>
  </si>
  <si>
    <t xml:space="preserve">     工伤预防费用支出</t>
  </si>
  <si>
    <r>
      <rPr>
        <sz val="12"/>
        <rFont val="宋体"/>
        <charset val="134"/>
      </rPr>
      <t xml:space="preserve"> </t>
    </r>
    <r>
      <rPr>
        <sz val="12"/>
        <rFont val="宋体"/>
        <charset val="134"/>
      </rPr>
      <t xml:space="preserve">    </t>
    </r>
    <r>
      <rPr>
        <sz val="12"/>
        <rFont val="宋体"/>
        <charset val="134"/>
      </rPr>
      <t>工伤保险基金其他支出</t>
    </r>
  </si>
  <si>
    <r>
      <rPr>
        <sz val="12"/>
        <rFont val="宋体"/>
        <charset val="134"/>
      </rPr>
      <t xml:space="preserve"> </t>
    </r>
    <r>
      <rPr>
        <sz val="12"/>
        <rFont val="宋体"/>
        <charset val="134"/>
      </rPr>
      <t xml:space="preserve">    </t>
    </r>
    <r>
      <rPr>
        <sz val="12"/>
        <rFont val="宋体"/>
        <charset val="134"/>
      </rPr>
      <t>工伤保险基金下补助下级支出</t>
    </r>
  </si>
  <si>
    <t xml:space="preserve">  失业保险基金支出</t>
  </si>
  <si>
    <t xml:space="preserve">  失业保险金支出</t>
  </si>
  <si>
    <t xml:space="preserve">  医疗保险费支出</t>
  </si>
  <si>
    <t xml:space="preserve">  丧葬抚恤补助支出</t>
  </si>
  <si>
    <r>
      <rPr>
        <sz val="12"/>
        <rFont val="宋体"/>
        <charset val="134"/>
      </rPr>
      <t xml:space="preserve"> </t>
    </r>
    <r>
      <rPr>
        <sz val="12"/>
        <rFont val="宋体"/>
        <charset val="134"/>
      </rPr>
      <t xml:space="preserve"> </t>
    </r>
    <r>
      <rPr>
        <sz val="12"/>
        <rFont val="宋体"/>
        <charset val="134"/>
      </rPr>
      <t>失业保险基金补助下级支出</t>
    </r>
  </si>
  <si>
    <t xml:space="preserve">  稳定岗位补贴支出</t>
  </si>
  <si>
    <t xml:space="preserve">  生育保险基金支出</t>
  </si>
  <si>
    <t xml:space="preserve">     生育医疗费用支出</t>
  </si>
  <si>
    <t xml:space="preserve">     生育津贴支出</t>
  </si>
  <si>
    <r>
      <rPr>
        <sz val="12"/>
        <rFont val="宋体"/>
        <charset val="134"/>
      </rPr>
      <t xml:space="preserve"> </t>
    </r>
    <r>
      <rPr>
        <sz val="12"/>
        <rFont val="宋体"/>
        <charset val="134"/>
      </rPr>
      <t xml:space="preserve">    生育</t>
    </r>
    <r>
      <rPr>
        <sz val="12"/>
        <rFont val="宋体"/>
        <charset val="134"/>
      </rPr>
      <t>保险基金其他支出</t>
    </r>
  </si>
  <si>
    <t>决算公开36表</t>
  </si>
  <si>
    <t>上年末地方政府债务余额</t>
  </si>
  <si>
    <t>本年地方政府债务(转贷)收入</t>
  </si>
  <si>
    <t>本年地方政府债务还本支出</t>
  </si>
  <si>
    <t>年末地方政府债务余额</t>
  </si>
  <si>
    <t>2022年度安阳市县部门“三公”经费支出决算表</t>
  </si>
  <si>
    <t>决算公开37表</t>
  </si>
  <si>
    <t xml:space="preserve"> </t>
  </si>
  <si>
    <t>因公出国(境)费</t>
  </si>
  <si>
    <t>公务用车购置及运行费</t>
  </si>
  <si>
    <t>公务接待费</t>
  </si>
  <si>
    <t>小计</t>
  </si>
  <si>
    <t>公务用车购置费</t>
  </si>
  <si>
    <t>公务用车运行费</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</si>
</sst>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 numFmtId="178" formatCode="0.0_ "/>
  </numFmts>
  <fonts count="44">
    <font>
      <sz val="11"/>
      <color theme="1"/>
      <name val="宋体"/>
      <charset val="134"/>
      <scheme val="minor"/>
    </font>
    <font>
      <b/>
      <sz val="18"/>
      <name val="宋体"/>
      <charset val="134"/>
    </font>
    <font>
      <sz val="12"/>
      <name val="宋体"/>
      <charset val="134"/>
    </font>
    <font>
      <b/>
      <sz val="10"/>
      <color theme="1"/>
      <name val="宋体"/>
      <charset val="134"/>
      <scheme val="minor"/>
    </font>
    <font>
      <sz val="10"/>
      <name val="宋体"/>
      <charset val="134"/>
    </font>
    <font>
      <b/>
      <sz val="12"/>
      <color indexed="8"/>
      <name val="宋体"/>
      <charset val="134"/>
    </font>
    <font>
      <b/>
      <sz val="12"/>
      <name val="宋体"/>
      <charset val="134"/>
    </font>
    <font>
      <sz val="12"/>
      <color indexed="8"/>
      <name val="宋体"/>
      <charset val="134"/>
    </font>
    <font>
      <b/>
      <sz val="10"/>
      <name val="宋体"/>
      <charset val="134"/>
    </font>
    <font>
      <sz val="18"/>
      <name val="宋体"/>
      <charset val="134"/>
    </font>
    <font>
      <b/>
      <sz val="11"/>
      <color theme="1"/>
      <name val="宋体"/>
      <charset val="134"/>
      <scheme val="minor"/>
    </font>
    <font>
      <sz val="10"/>
      <name val="Arial"/>
      <charset val="0"/>
    </font>
    <font>
      <sz val="20"/>
      <name val="方正小标宋简体"/>
      <charset val="134"/>
    </font>
    <font>
      <sz val="11"/>
      <name val="宋体"/>
      <charset val="134"/>
      <scheme val="minor"/>
    </font>
    <font>
      <sz val="9"/>
      <color indexed="8"/>
      <name val="SimSun"/>
      <charset val="134"/>
    </font>
    <font>
      <sz val="10"/>
      <name val="宋体"/>
      <charset val="134"/>
      <scheme val="minor"/>
    </font>
    <font>
      <sz val="10"/>
      <name val="Arial"/>
      <charset val="134"/>
    </font>
    <font>
      <b/>
      <sz val="20"/>
      <color theme="1"/>
      <name val="宋体"/>
      <charset val="134"/>
      <scheme val="major"/>
    </font>
    <font>
      <sz val="12"/>
      <color theme="1"/>
      <name val="宋体"/>
      <charset val="134"/>
      <scheme val="minor"/>
    </font>
    <font>
      <b/>
      <sz val="18"/>
      <color theme="1"/>
      <name val="宋体"/>
      <charset val="134"/>
      <scheme val="minor"/>
    </font>
    <font>
      <b/>
      <sz val="12"/>
      <color theme="1"/>
      <name val="宋体"/>
      <charset val="134"/>
      <scheme val="minor"/>
    </font>
    <font>
      <sz val="28"/>
      <color theme="1"/>
      <name val="宋体"/>
      <charset val="134"/>
      <scheme val="minor"/>
    </font>
    <font>
      <b/>
      <sz val="2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8"/>
      <name val="Arial"/>
      <charset val="134"/>
    </font>
  </fonts>
  <fills count="42">
    <fill>
      <patternFill patternType="none"/>
    </fill>
    <fill>
      <patternFill patternType="gray125"/>
    </fill>
    <fill>
      <patternFill patternType="solid">
        <fgColor theme="8" tint="0.799981688894314"/>
        <bgColor indexed="64"/>
      </patternFill>
    </fill>
    <fill>
      <patternFill patternType="solid">
        <fgColor rgb="FFFFFF00"/>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indexed="9"/>
        <bgColor indexed="64"/>
      </patternFill>
    </fill>
    <fill>
      <patternFill patternType="solid">
        <fgColor theme="0" tint="-0.25"/>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12" borderId="2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5" applyNumberFormat="0" applyFill="0" applyAlignment="0" applyProtection="0">
      <alignment vertical="center"/>
    </xf>
    <xf numFmtId="0" fontId="29" fillId="0" borderId="25" applyNumberFormat="0" applyFill="0" applyAlignment="0" applyProtection="0">
      <alignment vertical="center"/>
    </xf>
    <xf numFmtId="0" fontId="30" fillId="0" borderId="26" applyNumberFormat="0" applyFill="0" applyAlignment="0" applyProtection="0">
      <alignment vertical="center"/>
    </xf>
    <xf numFmtId="0" fontId="30" fillId="0" borderId="0" applyNumberFormat="0" applyFill="0" applyBorder="0" applyAlignment="0" applyProtection="0">
      <alignment vertical="center"/>
    </xf>
    <xf numFmtId="0" fontId="31" fillId="13" borderId="27" applyNumberFormat="0" applyAlignment="0" applyProtection="0">
      <alignment vertical="center"/>
    </xf>
    <xf numFmtId="0" fontId="32" fillId="14" borderId="28" applyNumberFormat="0" applyAlignment="0" applyProtection="0">
      <alignment vertical="center"/>
    </xf>
    <xf numFmtId="0" fontId="33" fillId="14" borderId="27" applyNumberFormat="0" applyAlignment="0" applyProtection="0">
      <alignment vertical="center"/>
    </xf>
    <xf numFmtId="0" fontId="34" fillId="15" borderId="29" applyNumberFormat="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0" fillId="35" borderId="0" applyNumberFormat="0" applyBorder="0" applyAlignment="0" applyProtection="0">
      <alignment vertical="center"/>
    </xf>
    <xf numFmtId="0" fontId="41" fillId="2" borderId="0" applyNumberFormat="0" applyBorder="0" applyAlignment="0" applyProtection="0">
      <alignment vertical="center"/>
    </xf>
    <xf numFmtId="0" fontId="41" fillId="36"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41" fillId="39" borderId="0" applyNumberFormat="0" applyBorder="0" applyAlignment="0" applyProtection="0">
      <alignment vertical="center"/>
    </xf>
    <xf numFmtId="0" fontId="41" fillId="40" borderId="0" applyNumberFormat="0" applyBorder="0" applyAlignment="0" applyProtection="0">
      <alignment vertical="center"/>
    </xf>
    <xf numFmtId="0" fontId="40" fillId="41" borderId="0" applyNumberFormat="0" applyBorder="0" applyAlignment="0" applyProtection="0">
      <alignment vertical="center"/>
    </xf>
    <xf numFmtId="43" fontId="42" fillId="0" borderId="0" applyFont="0" applyFill="0" applyBorder="0" applyAlignment="0" applyProtection="0">
      <alignment vertical="center"/>
    </xf>
    <xf numFmtId="0" fontId="2" fillId="0" borderId="0">
      <alignment vertical="center"/>
    </xf>
    <xf numFmtId="0" fontId="2" fillId="0" borderId="0"/>
    <xf numFmtId="0" fontId="2" fillId="0" borderId="0"/>
    <xf numFmtId="0" fontId="2" fillId="0" borderId="0">
      <alignment vertical="center"/>
    </xf>
  </cellStyleXfs>
  <cellXfs count="224">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xf numFmtId="1" fontId="2" fillId="0" borderId="0" xfId="0" applyNumberFormat="1" applyFont="1" applyFill="1" applyAlignment="1">
      <alignment horizontal="center" vertical="center"/>
    </xf>
    <xf numFmtId="1" fontId="2" fillId="0" borderId="0" xfId="0" applyNumberFormat="1" applyFont="1" applyFill="1" applyAlignment="1">
      <alignment horizontal="right" vertical="center"/>
    </xf>
    <xf numFmtId="0" fontId="0"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176" fontId="0" fillId="2"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3" borderId="6"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2" borderId="6" xfId="0" applyNumberFormat="1"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right" vertical="center" wrapText="1"/>
    </xf>
    <xf numFmtId="1" fontId="4" fillId="0" borderId="0" xfId="0" applyNumberFormat="1" applyFont="1" applyFill="1" applyAlignment="1">
      <alignment horizontal="right" vertical="center"/>
    </xf>
    <xf numFmtId="0" fontId="0" fillId="0" borderId="0" xfId="0" applyAlignment="1">
      <alignment horizontal="righ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176" fontId="0" fillId="2" borderId="6" xfId="0" applyNumberFormat="1" applyFont="1" applyFill="1" applyBorder="1" applyAlignment="1">
      <alignment horizontal="center" vertical="center" wrapText="1"/>
    </xf>
    <xf numFmtId="176" fontId="0" fillId="0" borderId="9" xfId="0" applyNumberFormat="1" applyFont="1" applyFill="1" applyBorder="1" applyAlignment="1">
      <alignment horizontal="center" vertical="center" wrapText="1"/>
    </xf>
    <xf numFmtId="0" fontId="1"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right" vertical="center"/>
    </xf>
    <xf numFmtId="0" fontId="4" fillId="4" borderId="4" xfId="0" applyNumberFormat="1" applyFont="1" applyFill="1" applyBorder="1" applyAlignment="1" applyProtection="1">
      <alignment horizontal="center" vertical="center"/>
    </xf>
    <xf numFmtId="0" fontId="4" fillId="4" borderId="4" xfId="0" applyNumberFormat="1" applyFont="1" applyFill="1" applyBorder="1" applyAlignment="1" applyProtection="1">
      <alignment horizontal="left" vertical="center"/>
    </xf>
    <xf numFmtId="3" fontId="4" fillId="4" borderId="4" xfId="0" applyNumberFormat="1" applyFont="1" applyFill="1" applyBorder="1" applyAlignment="1" applyProtection="1">
      <alignment horizontal="right" vertical="center"/>
    </xf>
    <xf numFmtId="3" fontId="4" fillId="5" borderId="4" xfId="0" applyNumberFormat="1" applyFont="1" applyFill="1" applyBorder="1" applyAlignment="1" applyProtection="1">
      <alignment horizontal="right" vertical="center"/>
    </xf>
    <xf numFmtId="176" fontId="2" fillId="0" borderId="0" xfId="50" applyNumberFormat="1" applyFill="1" applyBorder="1" applyAlignment="1">
      <alignment horizontal="center" vertical="center"/>
    </xf>
    <xf numFmtId="177" fontId="2" fillId="0" borderId="0" xfId="50" applyNumberFormat="1" applyFont="1" applyFill="1" applyBorder="1" applyAlignment="1">
      <alignment horizontal="right" vertical="center"/>
    </xf>
    <xf numFmtId="0" fontId="1" fillId="0" borderId="0" xfId="53" applyFont="1" applyFill="1" applyAlignment="1">
      <alignment horizontal="center" vertical="center" wrapText="1"/>
    </xf>
    <xf numFmtId="176" fontId="1" fillId="0" borderId="0" xfId="53" applyNumberFormat="1" applyFont="1" applyFill="1" applyAlignment="1">
      <alignment horizontal="center" vertical="center" wrapText="1"/>
    </xf>
    <xf numFmtId="0" fontId="2" fillId="0" borderId="0" xfId="53" applyFont="1" applyFill="1" applyAlignment="1">
      <alignment horizontal="center" vertical="center"/>
    </xf>
    <xf numFmtId="177" fontId="2" fillId="0" borderId="0" xfId="53" applyNumberFormat="1" applyFont="1" applyFill="1" applyAlignment="1">
      <alignment horizontal="right" vertical="center"/>
    </xf>
    <xf numFmtId="176" fontId="5" fillId="0" borderId="4" xfId="53" applyNumberFormat="1" applyFont="1" applyFill="1" applyBorder="1" applyAlignment="1">
      <alignment horizontal="center" vertical="center" wrapText="1"/>
    </xf>
    <xf numFmtId="177" fontId="6" fillId="0" borderId="4" xfId="53" applyNumberFormat="1" applyFont="1" applyFill="1" applyBorder="1" applyAlignment="1">
      <alignment horizontal="center" vertical="center"/>
    </xf>
    <xf numFmtId="176" fontId="5" fillId="0" borderId="4" xfId="53" applyNumberFormat="1" applyFont="1" applyFill="1" applyBorder="1" applyAlignment="1">
      <alignment horizontal="left" vertical="center" wrapText="1"/>
    </xf>
    <xf numFmtId="177" fontId="5" fillId="0" borderId="4" xfId="53" applyNumberFormat="1" applyFont="1" applyFill="1" applyBorder="1" applyAlignment="1">
      <alignment horizontal="right" vertical="center" wrapText="1"/>
    </xf>
    <xf numFmtId="176" fontId="7" fillId="0" borderId="4" xfId="53" applyNumberFormat="1" applyFont="1" applyFill="1" applyBorder="1" applyAlignment="1">
      <alignment horizontal="left" vertical="center" wrapText="1" indent="1"/>
    </xf>
    <xf numFmtId="177" fontId="7" fillId="0" borderId="4" xfId="53" applyNumberFormat="1" applyFont="1" applyFill="1" applyBorder="1" applyAlignment="1">
      <alignment horizontal="right" vertical="center" wrapText="1"/>
    </xf>
    <xf numFmtId="0" fontId="2" fillId="0" borderId="4" xfId="53" applyFont="1" applyFill="1" applyBorder="1" applyAlignment="1">
      <alignment horizontal="left" vertical="center" indent="1"/>
    </xf>
    <xf numFmtId="0" fontId="2" fillId="0" borderId="4" xfId="53" applyFont="1" applyFill="1" applyBorder="1">
      <alignment vertical="center"/>
    </xf>
    <xf numFmtId="0" fontId="5" fillId="0" borderId="4" xfId="53" applyNumberFormat="1" applyFont="1" applyFill="1" applyBorder="1" applyAlignment="1" applyProtection="1">
      <alignment horizontal="left" vertical="center"/>
    </xf>
    <xf numFmtId="0" fontId="7" fillId="0" borderId="4" xfId="53" applyNumberFormat="1" applyFont="1" applyFill="1" applyBorder="1" applyAlignment="1" applyProtection="1">
      <alignment horizontal="left" vertical="center" indent="1"/>
    </xf>
    <xf numFmtId="177" fontId="7"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wrapText="1" indent="1"/>
    </xf>
    <xf numFmtId="0" fontId="5" fillId="0" borderId="4" xfId="53" applyFont="1" applyFill="1" applyBorder="1">
      <alignment vertical="center"/>
    </xf>
    <xf numFmtId="177" fontId="5"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xf>
    <xf numFmtId="0" fontId="2" fillId="0" borderId="4" xfId="53" applyFont="1" applyFill="1" applyBorder="1" applyAlignment="1">
      <alignment horizontal="left" vertical="center"/>
    </xf>
    <xf numFmtId="0" fontId="7" fillId="0" borderId="4" xfId="53" applyNumberFormat="1" applyFont="1" applyFill="1" applyBorder="1" applyAlignment="1" applyProtection="1">
      <alignment vertical="center"/>
    </xf>
    <xf numFmtId="177" fontId="2" fillId="0" borderId="4" xfId="53" applyNumberFormat="1" applyFont="1" applyFill="1" applyBorder="1" applyAlignment="1">
      <alignment horizontal="center" vertical="center"/>
    </xf>
    <xf numFmtId="0" fontId="5" fillId="0" borderId="4" xfId="53" applyFont="1" applyFill="1" applyBorder="1" applyAlignment="1">
      <alignment horizontal="left" vertical="center"/>
    </xf>
    <xf numFmtId="0" fontId="2" fillId="0" borderId="0" xfId="52" applyFont="1"/>
    <xf numFmtId="0" fontId="2" fillId="0" borderId="0" xfId="52"/>
    <xf numFmtId="0" fontId="1" fillId="0" borderId="0" xfId="52" applyNumberFormat="1" applyFont="1" applyFill="1" applyAlignment="1" applyProtection="1">
      <alignment horizontal="center" vertical="center"/>
    </xf>
    <xf numFmtId="0" fontId="4" fillId="0" borderId="0" xfId="52" applyNumberFormat="1" applyFont="1" applyFill="1" applyAlignment="1" applyProtection="1">
      <alignment horizontal="left" vertical="center" wrapText="1"/>
    </xf>
    <xf numFmtId="0" fontId="4" fillId="0" borderId="0" xfId="52" applyNumberFormat="1" applyFont="1" applyFill="1" applyAlignment="1" applyProtection="1">
      <alignment horizontal="left" vertical="center"/>
    </xf>
    <xf numFmtId="0" fontId="4" fillId="0" borderId="10" xfId="52" applyNumberFormat="1" applyFont="1" applyFill="1" applyBorder="1" applyAlignment="1" applyProtection="1">
      <alignment horizontal="right" vertical="center"/>
    </xf>
    <xf numFmtId="0" fontId="4" fillId="4" borderId="11" xfId="0" applyNumberFormat="1" applyFont="1" applyFill="1" applyBorder="1" applyAlignment="1" applyProtection="1">
      <alignment horizontal="center" vertical="center"/>
    </xf>
    <xf numFmtId="0" fontId="4" fillId="4" borderId="11" xfId="0" applyNumberFormat="1" applyFont="1" applyFill="1" applyBorder="1" applyAlignment="1" applyProtection="1">
      <alignment horizontal="center" vertical="center" wrapText="1"/>
    </xf>
    <xf numFmtId="0" fontId="4" fillId="4" borderId="4" xfId="0" applyNumberFormat="1" applyFont="1" applyFill="1" applyBorder="1" applyAlignment="1" applyProtection="1">
      <alignment horizontal="center" vertical="center" wrapText="1"/>
    </xf>
    <xf numFmtId="0" fontId="4" fillId="4" borderId="4" xfId="0" applyNumberFormat="1" applyFont="1" applyFill="1" applyBorder="1" applyAlignment="1" applyProtection="1">
      <alignment vertical="center"/>
    </xf>
    <xf numFmtId="0" fontId="4" fillId="0" borderId="0" xfId="52" applyNumberFormat="1" applyFont="1" applyFill="1" applyAlignment="1" applyProtection="1">
      <alignment horizontal="right" vertical="center"/>
    </xf>
    <xf numFmtId="0" fontId="2" fillId="0" borderId="0" xfId="0" applyFont="1" applyFill="1" applyBorder="1" applyAlignment="1"/>
    <xf numFmtId="0" fontId="1" fillId="0" borderId="0" xfId="0" applyNumberFormat="1" applyFont="1" applyFill="1" applyBorder="1" applyAlignment="1" applyProtection="1">
      <alignment horizontal="center" vertical="center"/>
    </xf>
    <xf numFmtId="0" fontId="8" fillId="4" borderId="4" xfId="0" applyNumberFormat="1" applyFont="1" applyFill="1" applyBorder="1" applyAlignment="1" applyProtection="1">
      <alignment horizontal="center" vertical="center"/>
    </xf>
    <xf numFmtId="3" fontId="4" fillId="6" borderId="4" xfId="0" applyNumberFormat="1" applyFont="1" applyFill="1" applyBorder="1" applyAlignment="1" applyProtection="1">
      <alignment horizontal="right" vertical="center"/>
    </xf>
    <xf numFmtId="3" fontId="4" fillId="7" borderId="4" xfId="0" applyNumberFormat="1" applyFont="1" applyFill="1" applyBorder="1" applyAlignment="1" applyProtection="1">
      <alignment horizontal="right" vertical="center"/>
    </xf>
    <xf numFmtId="3" fontId="4" fillId="8" borderId="4" xfId="0" applyNumberFormat="1" applyFont="1" applyFill="1" applyBorder="1" applyAlignment="1" applyProtection="1">
      <alignment horizontal="right" vertical="center"/>
    </xf>
    <xf numFmtId="0" fontId="4" fillId="4" borderId="4"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xf>
    <xf numFmtId="3" fontId="4" fillId="0" borderId="4"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4" fillId="0" borderId="12" xfId="0" applyNumberFormat="1" applyFont="1" applyFill="1" applyBorder="1" applyAlignment="1" applyProtection="1">
      <alignment vertical="center"/>
    </xf>
    <xf numFmtId="0" fontId="4" fillId="0" borderId="0" xfId="0" applyNumberFormat="1" applyFont="1" applyFill="1" applyAlignment="1" applyProtection="1">
      <alignment horizontal="center" vertical="center"/>
    </xf>
    <xf numFmtId="0" fontId="8" fillId="0" borderId="13" xfId="0" applyNumberFormat="1" applyFont="1" applyFill="1" applyBorder="1" applyAlignment="1" applyProtection="1">
      <alignment horizontal="center" vertical="center"/>
    </xf>
    <xf numFmtId="0" fontId="1"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vertical="center"/>
    </xf>
    <xf numFmtId="0" fontId="8" fillId="4" borderId="4" xfId="0" applyNumberFormat="1" applyFont="1" applyFill="1" applyBorder="1" applyAlignment="1" applyProtection="1">
      <alignment vertical="center"/>
    </xf>
    <xf numFmtId="0" fontId="4" fillId="4" borderId="12" xfId="0" applyNumberFormat="1" applyFont="1" applyFill="1" applyBorder="1" applyAlignment="1" applyProtection="1">
      <alignment vertical="center"/>
    </xf>
    <xf numFmtId="0" fontId="2" fillId="4" borderId="4" xfId="0" applyNumberFormat="1" applyFont="1" applyFill="1" applyBorder="1" applyAlignment="1" applyProtection="1"/>
    <xf numFmtId="0" fontId="2" fillId="0" borderId="0" xfId="0" applyFont="1" applyAlignment="1"/>
    <xf numFmtId="0" fontId="4" fillId="0" borderId="0" xfId="0" applyNumberFormat="1" applyFont="1" applyFill="1" applyBorder="1" applyAlignment="1" applyProtection="1">
      <alignment horizontal="center" vertical="center"/>
    </xf>
    <xf numFmtId="0" fontId="4" fillId="9" borderId="10"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right" vertical="center"/>
    </xf>
    <xf numFmtId="0" fontId="0" fillId="0" borderId="0" xfId="0" applyFont="1">
      <alignment vertical="center"/>
    </xf>
    <xf numFmtId="0" fontId="9"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2" fillId="4" borderId="0" xfId="0" applyFont="1" applyFill="1" applyBorder="1" applyAlignment="1">
      <alignment wrapText="1"/>
    </xf>
    <xf numFmtId="0" fontId="8" fillId="4" borderId="4" xfId="0" applyNumberFormat="1" applyFont="1" applyFill="1" applyBorder="1" applyAlignment="1" applyProtection="1">
      <alignment horizontal="center" vertical="center" wrapText="1"/>
    </xf>
    <xf numFmtId="3" fontId="4" fillId="0" borderId="14" xfId="0" applyNumberFormat="1" applyFont="1" applyFill="1" applyBorder="1" applyAlignment="1" applyProtection="1">
      <alignment horizontal="right" vertical="center"/>
    </xf>
    <xf numFmtId="0" fontId="4" fillId="4" borderId="12" xfId="0" applyNumberFormat="1" applyFont="1" applyFill="1" applyBorder="1" applyAlignment="1" applyProtection="1">
      <alignment horizontal="left" vertical="center"/>
    </xf>
    <xf numFmtId="0" fontId="4" fillId="4" borderId="13" xfId="0" applyNumberFormat="1" applyFont="1" applyFill="1" applyBorder="1" applyAlignment="1" applyProtection="1">
      <alignment horizontal="left" vertical="center"/>
    </xf>
    <xf numFmtId="0" fontId="2" fillId="0" borderId="4" xfId="0" applyNumberFormat="1" applyFont="1" applyFill="1" applyBorder="1" applyAlignment="1" applyProtection="1"/>
    <xf numFmtId="0" fontId="2" fillId="0" borderId="13" xfId="0" applyNumberFormat="1" applyFont="1" applyFill="1" applyBorder="1" applyAlignment="1" applyProtection="1"/>
    <xf numFmtId="0" fontId="4" fillId="4" borderId="13" xfId="0" applyNumberFormat="1" applyFont="1" applyFill="1" applyBorder="1" applyAlignment="1" applyProtection="1">
      <alignment horizontal="right" vertical="center"/>
    </xf>
    <xf numFmtId="3" fontId="4" fillId="5" borderId="14" xfId="0" applyNumberFormat="1" applyFont="1" applyFill="1" applyBorder="1" applyAlignment="1" applyProtection="1">
      <alignment horizontal="right" vertical="center"/>
    </xf>
    <xf numFmtId="3" fontId="4" fillId="6" borderId="11" xfId="0" applyNumberFormat="1" applyFont="1" applyFill="1" applyBorder="1" applyAlignment="1" applyProtection="1">
      <alignment horizontal="right" vertical="center"/>
    </xf>
    <xf numFmtId="3" fontId="4" fillId="6" borderId="14" xfId="0" applyNumberFormat="1" applyFont="1" applyFill="1" applyBorder="1" applyAlignment="1" applyProtection="1">
      <alignment horizontal="right" vertical="center"/>
    </xf>
    <xf numFmtId="3" fontId="4" fillId="6" borderId="13" xfId="0" applyNumberFormat="1" applyFont="1" applyFill="1" applyBorder="1" applyAlignment="1" applyProtection="1">
      <alignment horizontal="right" vertical="center"/>
    </xf>
    <xf numFmtId="0" fontId="2" fillId="0" borderId="0" xfId="52" applyFont="1" applyFill="1"/>
    <xf numFmtId="176" fontId="0" fillId="0" borderId="0" xfId="0" applyNumberFormat="1">
      <alignment vertical="center"/>
    </xf>
    <xf numFmtId="49" fontId="0" fillId="0" borderId="0" xfId="0" applyNumberFormat="1" applyAlignment="1">
      <alignment horizontal="left" vertical="center"/>
    </xf>
    <xf numFmtId="176" fontId="4" fillId="0" borderId="0" xfId="52" applyNumberFormat="1" applyFont="1" applyFill="1" applyAlignment="1" applyProtection="1">
      <alignment horizontal="right" vertical="center"/>
    </xf>
    <xf numFmtId="49" fontId="4" fillId="0" borderId="0" xfId="52" applyNumberFormat="1" applyFont="1" applyFill="1" applyAlignment="1" applyProtection="1">
      <alignment horizontal="left" vertical="center"/>
    </xf>
    <xf numFmtId="0" fontId="4" fillId="0" borderId="0" xfId="52" applyNumberFormat="1" applyFont="1" applyFill="1" applyBorder="1" applyAlignment="1" applyProtection="1">
      <alignment horizontal="right" vertical="center"/>
    </xf>
    <xf numFmtId="176" fontId="4" fillId="0" borderId="0" xfId="52" applyNumberFormat="1" applyFont="1" applyFill="1" applyBorder="1" applyAlignment="1" applyProtection="1">
      <alignment horizontal="right" vertical="center"/>
    </xf>
    <xf numFmtId="49" fontId="4" fillId="0" borderId="0" xfId="52" applyNumberFormat="1" applyFont="1" applyFill="1" applyBorder="1" applyAlignment="1" applyProtection="1">
      <alignment horizontal="left" vertical="center"/>
    </xf>
    <xf numFmtId="0" fontId="4" fillId="10" borderId="4" xfId="52" applyNumberFormat="1" applyFont="1" applyFill="1" applyBorder="1" applyAlignment="1" applyProtection="1">
      <alignment horizontal="center" vertical="center"/>
    </xf>
    <xf numFmtId="176" fontId="4" fillId="10" borderId="4" xfId="52" applyNumberFormat="1" applyFont="1" applyFill="1" applyBorder="1" applyAlignment="1" applyProtection="1">
      <alignment horizontal="center" vertical="center"/>
    </xf>
    <xf numFmtId="49" fontId="4" fillId="10" borderId="4" xfId="52" applyNumberFormat="1" applyFont="1" applyFill="1" applyBorder="1" applyAlignment="1" applyProtection="1">
      <alignment horizontal="center" vertical="center"/>
    </xf>
    <xf numFmtId="0" fontId="4" fillId="4" borderId="4" xfId="52" applyNumberFormat="1" applyFont="1" applyFill="1" applyBorder="1" applyAlignment="1" applyProtection="1">
      <alignment horizontal="left" vertical="center"/>
    </xf>
    <xf numFmtId="3" fontId="4" fillId="8" borderId="14" xfId="0" applyNumberFormat="1" applyFont="1" applyFill="1" applyBorder="1" applyAlignment="1" applyProtection="1">
      <alignment horizontal="right" vertical="center"/>
    </xf>
    <xf numFmtId="3" fontId="4" fillId="8" borderId="11" xfId="0" applyNumberFormat="1" applyFont="1" applyFill="1" applyBorder="1" applyAlignment="1" applyProtection="1">
      <alignment horizontal="right" vertical="center"/>
    </xf>
    <xf numFmtId="176" fontId="4" fillId="0" borderId="4" xfId="52" applyNumberFormat="1" applyFont="1" applyFill="1" applyBorder="1" applyAlignment="1" applyProtection="1">
      <alignment horizontal="right" vertical="center"/>
    </xf>
    <xf numFmtId="176" fontId="0" fillId="0" borderId="4" xfId="0" applyNumberFormat="1" applyFill="1" applyBorder="1">
      <alignment vertical="center"/>
    </xf>
    <xf numFmtId="0" fontId="8" fillId="4" borderId="4" xfId="52" applyNumberFormat="1" applyFont="1" applyFill="1" applyBorder="1" applyAlignment="1" applyProtection="1">
      <alignment horizontal="center" vertical="center"/>
    </xf>
    <xf numFmtId="176" fontId="10" fillId="0" borderId="4" xfId="0" applyNumberFormat="1" applyFont="1" applyBorder="1">
      <alignment vertical="center"/>
    </xf>
    <xf numFmtId="0" fontId="8" fillId="4" borderId="12" xfId="52" applyNumberFormat="1" applyFont="1" applyFill="1" applyBorder="1" applyAlignment="1" applyProtection="1">
      <alignment horizontal="center" vertical="center"/>
    </xf>
    <xf numFmtId="0" fontId="8" fillId="4" borderId="13" xfId="52" applyNumberFormat="1" applyFont="1" applyFill="1" applyBorder="1" applyAlignment="1" applyProtection="1">
      <alignment horizontal="center" vertical="center"/>
    </xf>
    <xf numFmtId="176" fontId="10" fillId="0" borderId="4" xfId="0" applyNumberFormat="1"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8" fillId="4" borderId="4" xfId="0" applyNumberFormat="1" applyFont="1" applyFill="1" applyBorder="1" applyAlignment="1" applyProtection="1">
      <alignment horizontal="left" vertical="center"/>
    </xf>
    <xf numFmtId="0" fontId="8" fillId="4" borderId="12"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4" fillId="4" borderId="14" xfId="0" applyNumberFormat="1" applyFont="1" applyFill="1" applyBorder="1" applyAlignment="1" applyProtection="1">
      <alignment horizontal="center" vertical="center"/>
    </xf>
    <xf numFmtId="3" fontId="4" fillId="5" borderId="12" xfId="0" applyNumberFormat="1" applyFont="1" applyFill="1" applyBorder="1" applyAlignment="1" applyProtection="1">
      <alignment horizontal="right" vertical="center"/>
    </xf>
    <xf numFmtId="3" fontId="4" fillId="4" borderId="15" xfId="0" applyNumberFormat="1" applyFont="1" applyFill="1" applyBorder="1" applyAlignment="1" applyProtection="1">
      <alignment horizontal="right" vertical="center"/>
    </xf>
    <xf numFmtId="0" fontId="4" fillId="4" borderId="15" xfId="0" applyNumberFormat="1" applyFont="1" applyFill="1" applyBorder="1" applyAlignment="1" applyProtection="1">
      <alignment horizontal="left" vertical="center"/>
    </xf>
    <xf numFmtId="3" fontId="4" fillId="5" borderId="11" xfId="0" applyNumberFormat="1" applyFont="1" applyFill="1" applyBorder="1" applyAlignment="1" applyProtection="1">
      <alignment horizontal="right" vertical="center"/>
    </xf>
    <xf numFmtId="0" fontId="4" fillId="4" borderId="11" xfId="0" applyNumberFormat="1" applyFont="1" applyFill="1" applyBorder="1" applyAlignment="1" applyProtection="1">
      <alignment horizontal="left" vertical="center"/>
    </xf>
    <xf numFmtId="3" fontId="4" fillId="4" borderId="11" xfId="0" applyNumberFormat="1" applyFont="1" applyFill="1" applyBorder="1" applyAlignment="1" applyProtection="1">
      <alignment horizontal="right" vertical="center"/>
    </xf>
    <xf numFmtId="0" fontId="4" fillId="4" borderId="14" xfId="0" applyNumberFormat="1" applyFont="1" applyFill="1" applyBorder="1" applyAlignment="1" applyProtection="1">
      <alignment horizontal="left" vertical="center"/>
    </xf>
    <xf numFmtId="3" fontId="4" fillId="4" borderId="14" xfId="0" applyNumberFormat="1" applyFont="1" applyFill="1" applyBorder="1" applyAlignment="1" applyProtection="1">
      <alignment horizontal="right" vertical="center"/>
    </xf>
    <xf numFmtId="3" fontId="4" fillId="4" borderId="12" xfId="0" applyNumberFormat="1" applyFont="1" applyFill="1" applyBorder="1" applyAlignment="1" applyProtection="1">
      <alignment horizontal="right" vertical="center"/>
    </xf>
    <xf numFmtId="3" fontId="4" fillId="4" borderId="16" xfId="0" applyNumberFormat="1" applyFont="1" applyFill="1" applyBorder="1" applyAlignment="1" applyProtection="1">
      <alignment horizontal="right" vertical="center"/>
    </xf>
    <xf numFmtId="0" fontId="4" fillId="9" borderId="0" xfId="0" applyNumberFormat="1" applyFont="1" applyFill="1" applyBorder="1" applyAlignment="1" applyProtection="1">
      <alignment horizontal="center" vertical="center"/>
    </xf>
    <xf numFmtId="0" fontId="4" fillId="9"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xf numFmtId="0" fontId="2" fillId="0" borderId="0" xfId="0" applyNumberFormat="1" applyFont="1" applyFill="1" applyBorder="1" applyAlignment="1" applyProtection="1">
      <alignment vertical="center"/>
    </xf>
    <xf numFmtId="0" fontId="11" fillId="0" borderId="0" xfId="0" applyFont="1" applyFill="1" applyBorder="1" applyAlignment="1"/>
    <xf numFmtId="0" fontId="0" fillId="0" borderId="0" xfId="0" applyAlignment="1">
      <alignment vertical="center"/>
    </xf>
    <xf numFmtId="0" fontId="12" fillId="0" borderId="0" xfId="0" applyFont="1" applyFill="1" applyAlignment="1">
      <alignment horizontal="center" vertical="center"/>
    </xf>
    <xf numFmtId="0" fontId="13" fillId="0" borderId="0" xfId="0" applyFont="1" applyFill="1" applyAlignment="1">
      <alignment vertical="center"/>
    </xf>
    <xf numFmtId="0" fontId="14" fillId="11"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15" fillId="0" borderId="0" xfId="0" applyFont="1" applyFill="1" applyAlignment="1">
      <alignment horizontal="right" vertical="center"/>
    </xf>
    <xf numFmtId="0" fontId="13" fillId="0" borderId="0" xfId="0" applyFont="1" applyFill="1" applyAlignment="1">
      <alignment horizontal="right" vertical="center"/>
    </xf>
    <xf numFmtId="4" fontId="14" fillId="0" borderId="4" xfId="0" applyNumberFormat="1" applyFont="1" applyFill="1" applyBorder="1" applyAlignment="1">
      <alignment horizontal="right" vertical="center" wrapText="1"/>
    </xf>
    <xf numFmtId="0" fontId="16" fillId="0" borderId="4" xfId="0" applyFont="1" applyFill="1" applyBorder="1" applyAlignment="1">
      <alignment vertical="center"/>
    </xf>
    <xf numFmtId="4" fontId="4" fillId="0" borderId="4" xfId="0" applyNumberFormat="1" applyFont="1" applyFill="1" applyBorder="1" applyAlignment="1">
      <alignment horizontal="right" vertical="center"/>
    </xf>
    <xf numFmtId="0" fontId="12" fillId="0" borderId="0" xfId="0" applyFont="1" applyFill="1" applyAlignment="1">
      <alignment vertical="center"/>
    </xf>
    <xf numFmtId="0" fontId="8" fillId="4" borderId="16" xfId="0" applyNumberFormat="1" applyFont="1" applyFill="1" applyBorder="1" applyAlignment="1" applyProtection="1">
      <alignment horizontal="center" vertical="center" wrapText="1"/>
    </xf>
    <xf numFmtId="0" fontId="8" fillId="4" borderId="14" xfId="0" applyNumberFormat="1" applyFont="1" applyFill="1" applyBorder="1" applyAlignment="1" applyProtection="1">
      <alignment horizontal="center" vertical="center" wrapText="1"/>
    </xf>
    <xf numFmtId="0" fontId="8" fillId="4" borderId="17" xfId="0" applyNumberFormat="1" applyFont="1" applyFill="1" applyBorder="1" applyAlignment="1" applyProtection="1">
      <alignment horizontal="center" vertical="center" wrapText="1"/>
    </xf>
    <xf numFmtId="0" fontId="8" fillId="4" borderId="18" xfId="0" applyNumberFormat="1" applyFont="1" applyFill="1" applyBorder="1" applyAlignment="1" applyProtection="1">
      <alignment horizontal="center" vertical="center" wrapText="1"/>
    </xf>
    <xf numFmtId="0" fontId="8" fillId="4" borderId="19" xfId="0" applyNumberFormat="1" applyFont="1" applyFill="1" applyBorder="1" applyAlignment="1" applyProtection="1">
      <alignment horizontal="center" vertical="center" wrapText="1"/>
    </xf>
    <xf numFmtId="0" fontId="8" fillId="4" borderId="11" xfId="0" applyNumberFormat="1" applyFont="1" applyFill="1" applyBorder="1" applyAlignment="1" applyProtection="1">
      <alignment horizontal="center" vertical="center" wrapText="1"/>
    </xf>
    <xf numFmtId="0" fontId="4" fillId="4" borderId="12" xfId="0" applyNumberFormat="1" applyFont="1" applyFill="1" applyBorder="1" applyAlignment="1" applyProtection="1">
      <alignment horizontal="center" vertical="center"/>
    </xf>
    <xf numFmtId="0" fontId="8" fillId="4" borderId="12"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12" xfId="0" applyFont="1" applyFill="1" applyBorder="1" applyAlignment="1">
      <alignment horizontal="left" vertical="center" wrapText="1"/>
    </xf>
    <xf numFmtId="176" fontId="0" fillId="0" borderId="4" xfId="0" applyNumberFormat="1" applyBorder="1" applyAlignment="1">
      <alignment horizontal="center" vertical="center"/>
    </xf>
    <xf numFmtId="178" fontId="0" fillId="0" borderId="4" xfId="0" applyNumberFormat="1" applyBorder="1" applyAlignment="1">
      <alignment horizontal="center" vertical="center"/>
    </xf>
    <xf numFmtId="178" fontId="4" fillId="0" borderId="4" xfId="0" applyNumberFormat="1" applyFont="1" applyFill="1" applyBorder="1" applyAlignment="1" applyProtection="1">
      <alignment horizontal="center" vertical="center"/>
    </xf>
    <xf numFmtId="0" fontId="4" fillId="0" borderId="20" xfId="0" applyFont="1" applyFill="1" applyBorder="1" applyAlignment="1">
      <alignment horizontal="left"/>
    </xf>
    <xf numFmtId="0" fontId="4" fillId="0" borderId="21" xfId="0" applyFont="1" applyFill="1" applyBorder="1" applyAlignment="1">
      <alignment horizontal="left"/>
    </xf>
    <xf numFmtId="0" fontId="4" fillId="0" borderId="12" xfId="0" applyFont="1" applyFill="1" applyBorder="1" applyAlignment="1">
      <alignment horizontal="left"/>
    </xf>
    <xf numFmtId="0" fontId="14" fillId="0" borderId="20" xfId="0" applyFont="1" applyFill="1" applyBorder="1" applyAlignment="1">
      <alignment horizontal="center" vertical="center" wrapText="1"/>
    </xf>
    <xf numFmtId="41" fontId="0" fillId="0" borderId="0" xfId="0" applyNumberFormat="1">
      <alignment vertical="center"/>
    </xf>
    <xf numFmtId="0" fontId="17" fillId="0" borderId="0" xfId="0" applyFont="1" applyAlignment="1">
      <alignment horizontal="center" vertical="center" wrapText="1"/>
    </xf>
    <xf numFmtId="41" fontId="17"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41" fontId="0" fillId="0" borderId="0" xfId="0" applyNumberFormat="1" applyAlignment="1">
      <alignment horizontal="center" vertical="center"/>
    </xf>
    <xf numFmtId="41" fontId="4" fillId="4" borderId="4" xfId="0" applyNumberFormat="1" applyFont="1" applyFill="1" applyBorder="1" applyAlignment="1" applyProtection="1">
      <alignment horizontal="center" vertical="center"/>
    </xf>
    <xf numFmtId="176" fontId="4" fillId="5" borderId="4" xfId="0" applyNumberFormat="1" applyFont="1" applyFill="1" applyBorder="1" applyAlignment="1" applyProtection="1">
      <alignment horizontal="right" vertical="center"/>
    </xf>
    <xf numFmtId="3" fontId="4" fillId="5" borderId="4" xfId="0" applyNumberFormat="1" applyFont="1" applyFill="1" applyBorder="1" applyAlignment="1" applyProtection="1">
      <alignment horizontal="right" vertical="center" wrapText="1"/>
    </xf>
    <xf numFmtId="3" fontId="4" fillId="5" borderId="22" xfId="0" applyNumberFormat="1" applyFont="1" applyFill="1" applyBorder="1" applyAlignment="1" applyProtection="1">
      <alignment horizontal="right" vertical="center"/>
    </xf>
    <xf numFmtId="3" fontId="4" fillId="5" borderId="23" xfId="0" applyNumberFormat="1" applyFont="1" applyFill="1" applyBorder="1" applyAlignment="1" applyProtection="1">
      <alignment horizontal="right" vertical="center"/>
    </xf>
    <xf numFmtId="49" fontId="8" fillId="4" borderId="4" xfId="0" applyNumberFormat="1" applyFont="1" applyFill="1" applyBorder="1" applyAlignment="1" applyProtection="1">
      <alignment horizontal="center" vertical="center" wrapText="1"/>
    </xf>
    <xf numFmtId="0" fontId="8" fillId="4" borderId="12" xfId="0" applyNumberFormat="1" applyFont="1" applyFill="1" applyBorder="1" applyAlignment="1" applyProtection="1">
      <alignment horizontal="center" vertical="center" wrapText="1"/>
    </xf>
    <xf numFmtId="0" fontId="2" fillId="0" borderId="0" xfId="0" applyFont="1" applyFill="1" applyBorder="1" applyAlignment="1">
      <alignment wrapText="1"/>
    </xf>
    <xf numFmtId="3" fontId="4" fillId="5" borderId="13" xfId="0" applyNumberFormat="1" applyFont="1" applyFill="1" applyBorder="1" applyAlignment="1" applyProtection="1">
      <alignment horizontal="right" vertical="center"/>
    </xf>
    <xf numFmtId="0" fontId="0" fillId="0" borderId="0" xfId="0" applyAlignment="1">
      <alignment vertical="center" wrapText="1"/>
    </xf>
    <xf numFmtId="49"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49" fontId="4" fillId="0" borderId="0" xfId="0" applyNumberFormat="1" applyFont="1" applyFill="1" applyAlignment="1" applyProtection="1">
      <alignment horizontal="right" vertical="center"/>
    </xf>
    <xf numFmtId="49" fontId="1"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right" vertical="center"/>
    </xf>
    <xf numFmtId="49" fontId="8" fillId="4" borderId="4" xfId="0" applyNumberFormat="1" applyFont="1" applyFill="1" applyBorder="1" applyAlignment="1" applyProtection="1">
      <alignment horizontal="center" vertical="center"/>
    </xf>
    <xf numFmtId="0" fontId="8" fillId="4" borderId="14" xfId="0" applyNumberFormat="1" applyFont="1" applyFill="1" applyBorder="1" applyAlignment="1" applyProtection="1">
      <alignment horizontal="center" vertical="center"/>
    </xf>
    <xf numFmtId="0" fontId="8" fillId="4" borderId="12" xfId="0" applyNumberFormat="1" applyFont="1" applyFill="1" applyBorder="1" applyAlignment="1" applyProtection="1">
      <alignment horizontal="left" vertical="center"/>
    </xf>
    <xf numFmtId="3" fontId="4" fillId="7" borderId="11" xfId="0" applyNumberFormat="1" applyFont="1" applyFill="1" applyBorder="1" applyAlignment="1" applyProtection="1">
      <alignment horizontal="right" vertical="center"/>
    </xf>
    <xf numFmtId="3" fontId="4" fillId="7" borderId="14" xfId="0" applyNumberFormat="1" applyFont="1" applyFill="1" applyBorder="1" applyAlignment="1" applyProtection="1">
      <alignment horizontal="right" vertical="center"/>
    </xf>
    <xf numFmtId="0" fontId="4" fillId="4" borderId="16" xfId="0" applyNumberFormat="1" applyFont="1" applyFill="1" applyBorder="1" applyAlignment="1" applyProtection="1">
      <alignment horizontal="left" vertical="center"/>
    </xf>
    <xf numFmtId="0" fontId="8" fillId="4" borderId="19" xfId="0" applyNumberFormat="1" applyFont="1" applyFill="1" applyBorder="1" applyAlignment="1" applyProtection="1">
      <alignment horizontal="left" vertical="center"/>
    </xf>
    <xf numFmtId="0" fontId="18" fillId="0" borderId="0" xfId="0" applyFont="1">
      <alignment vertical="center"/>
    </xf>
    <xf numFmtId="49" fontId="0" fillId="0" borderId="0" xfId="0" applyNumberFormat="1">
      <alignment vertical="center"/>
    </xf>
    <xf numFmtId="0" fontId="19" fillId="0" borderId="0" xfId="0" applyFont="1" applyAlignment="1">
      <alignment horizontal="center" vertical="center"/>
    </xf>
    <xf numFmtId="49" fontId="19" fillId="0" borderId="0" xfId="0" applyNumberFormat="1" applyFont="1" applyAlignment="1">
      <alignment horizontal="center" vertical="center"/>
    </xf>
    <xf numFmtId="0" fontId="20" fillId="0" borderId="4" xfId="0" applyFont="1" applyBorder="1" applyAlignment="1">
      <alignment horizontal="center" vertical="center"/>
    </xf>
    <xf numFmtId="49" fontId="20" fillId="0" borderId="4" xfId="0" applyNumberFormat="1" applyFont="1" applyBorder="1" applyAlignment="1">
      <alignment horizontal="center" vertical="center"/>
    </xf>
    <xf numFmtId="0" fontId="18" fillId="0" borderId="4" xfId="0" applyFont="1" applyBorder="1" applyAlignment="1">
      <alignment horizontal="center" vertical="center"/>
    </xf>
    <xf numFmtId="0" fontId="18" fillId="0" borderId="4" xfId="0" applyFont="1" applyBorder="1">
      <alignment vertical="center"/>
    </xf>
    <xf numFmtId="49" fontId="18" fillId="0" borderId="4" xfId="0" applyNumberFormat="1" applyFont="1" applyBorder="1">
      <alignment vertical="center"/>
    </xf>
    <xf numFmtId="0" fontId="21" fillId="0" borderId="0" xfId="0" applyFont="1">
      <alignment vertical="center"/>
    </xf>
    <xf numFmtId="0" fontId="22" fillId="0" borderId="0" xfId="51" applyNumberFormat="1" applyFont="1" applyFill="1" applyAlignment="1" applyProtection="1">
      <alignment horizontal="center" vertical="center"/>
    </xf>
    <xf numFmtId="0" fontId="22" fillId="0" borderId="0" xfId="51" applyNumberFormat="1" applyFont="1" applyFill="1" applyAlignment="1" applyProtection="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10" xfId="49"/>
    <cellStyle name="常规_全省社会保险基金" xfId="50"/>
    <cellStyle name="常规 2" xfId="51"/>
    <cellStyle name="常规 3" xfId="52"/>
    <cellStyle name="常规_2016年省本级社会保险基金收支预算表细化" xfId="53"/>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externalLink" Target="externalLinks/externalLink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635;&#20915;&#31639;&#20844;&#24320;\&#36164;&#26009;\2021&#23433;&#38451;&#214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Q4"/>
  <sheetViews>
    <sheetView workbookViewId="0">
      <selection activeCell="F9" sqref="F9"/>
    </sheetView>
  </sheetViews>
  <sheetFormatPr defaultColWidth="9" defaultRowHeight="13.5" outlineLevelRow="3"/>
  <sheetData>
    <row r="3" s="221" customFormat="1" ht="51.75" customHeight="1" spans="1:17">
      <c r="A3" s="222" t="s">
        <v>0</v>
      </c>
      <c r="B3" s="222"/>
      <c r="C3" s="222"/>
      <c r="D3" s="222"/>
      <c r="E3" s="222"/>
      <c r="F3" s="222"/>
      <c r="G3" s="222"/>
      <c r="H3" s="222"/>
      <c r="I3" s="222"/>
      <c r="J3" s="222"/>
      <c r="K3" s="222"/>
      <c r="L3" s="222"/>
      <c r="M3" s="222"/>
      <c r="N3" s="222"/>
      <c r="O3" s="223"/>
      <c r="P3" s="223"/>
      <c r="Q3" s="223"/>
    </row>
    <row r="4" s="221" customFormat="1" ht="51.75" customHeight="1" spans="1:14">
      <c r="A4" s="222" t="s">
        <v>1</v>
      </c>
      <c r="B4" s="222"/>
      <c r="C4" s="222"/>
      <c r="D4" s="222"/>
      <c r="E4" s="222"/>
      <c r="F4" s="222"/>
      <c r="G4" s="222"/>
      <c r="H4" s="222"/>
      <c r="I4" s="222"/>
      <c r="J4" s="222"/>
      <c r="K4" s="222"/>
      <c r="L4" s="222"/>
      <c r="M4" s="222"/>
      <c r="N4" s="222"/>
    </row>
  </sheetData>
  <mergeCells count="2">
    <mergeCell ref="A3:N3"/>
    <mergeCell ref="A4:N4"/>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0"/>
  <sheetViews>
    <sheetView showZeros="0" workbookViewId="0">
      <selection activeCell="F11" sqref="F11"/>
    </sheetView>
  </sheetViews>
  <sheetFormatPr defaultColWidth="12.1833333333333" defaultRowHeight="15.55" customHeight="1" outlineLevelCol="2"/>
  <cols>
    <col min="1" max="1" width="15.8833333333333" style="68" customWidth="1"/>
    <col min="2" max="2" width="39.8833333333333" style="68" customWidth="1"/>
    <col min="3" max="3" width="26.3833333333333" style="68" customWidth="1"/>
    <col min="4" max="245" width="12.1833333333333" style="68" customWidth="1"/>
    <col min="246" max="16373" width="12.1833333333333" style="68"/>
    <col min="16374" max="16384" width="12.1833333333333" style="89"/>
  </cols>
  <sheetData>
    <row r="1" s="68" customFormat="1" ht="42.75" customHeight="1" spans="1:3">
      <c r="A1" s="69" t="s">
        <v>1918</v>
      </c>
      <c r="B1" s="69"/>
      <c r="C1" s="69"/>
    </row>
    <row r="2" s="68" customFormat="1" ht="16.95" customHeight="1" spans="1:3">
      <c r="A2" s="131"/>
      <c r="B2" s="131"/>
      <c r="C2" s="132" t="s">
        <v>1919</v>
      </c>
    </row>
    <row r="3" s="68" customFormat="1" ht="16.95" customHeight="1" spans="1:3">
      <c r="A3" s="131"/>
      <c r="B3" s="131"/>
      <c r="C3" s="132" t="s">
        <v>80</v>
      </c>
    </row>
    <row r="4" s="197" customFormat="1" ht="17.25" customHeight="1" spans="1:3">
      <c r="A4" s="99" t="s">
        <v>145</v>
      </c>
      <c r="B4" s="196" t="s">
        <v>146</v>
      </c>
      <c r="C4" s="196" t="s">
        <v>1920</v>
      </c>
    </row>
    <row r="5" s="197" customFormat="1" ht="35.25" customHeight="1" spans="1:3">
      <c r="A5" s="99"/>
      <c r="B5" s="196"/>
      <c r="C5" s="196"/>
    </row>
    <row r="6" s="68" customFormat="1" ht="17.25" customHeight="1" spans="1:3">
      <c r="A6" s="29"/>
      <c r="B6" s="70" t="s">
        <v>817</v>
      </c>
      <c r="C6" s="140">
        <v>143439</v>
      </c>
    </row>
    <row r="7" s="68" customFormat="1" ht="16.95" customHeight="1" spans="1:3">
      <c r="A7" s="29">
        <v>501</v>
      </c>
      <c r="B7" s="133" t="s">
        <v>1853</v>
      </c>
      <c r="C7" s="31">
        <v>47015</v>
      </c>
    </row>
    <row r="8" s="68" customFormat="1" ht="16.95" customHeight="1" spans="1:3">
      <c r="A8" s="29">
        <v>50101</v>
      </c>
      <c r="B8" s="29" t="s">
        <v>1854</v>
      </c>
      <c r="C8" s="31">
        <v>34219</v>
      </c>
    </row>
    <row r="9" s="68" customFormat="1" ht="16.95" customHeight="1" spans="1:3">
      <c r="A9" s="29">
        <v>50102</v>
      </c>
      <c r="B9" s="29" t="s">
        <v>1855</v>
      </c>
      <c r="C9" s="31">
        <v>8461</v>
      </c>
    </row>
    <row r="10" s="68" customFormat="1" ht="16.95" customHeight="1" spans="1:3">
      <c r="A10" s="29">
        <v>50103</v>
      </c>
      <c r="B10" s="29" t="s">
        <v>1856</v>
      </c>
      <c r="C10" s="31">
        <v>4018</v>
      </c>
    </row>
    <row r="11" s="68" customFormat="1" ht="16.95" customHeight="1" spans="1:3">
      <c r="A11" s="29">
        <v>50199</v>
      </c>
      <c r="B11" s="29" t="s">
        <v>1857</v>
      </c>
      <c r="C11" s="31">
        <v>317</v>
      </c>
    </row>
    <row r="12" s="68" customFormat="1" ht="16.95" customHeight="1" spans="1:3">
      <c r="A12" s="29">
        <v>502</v>
      </c>
      <c r="B12" s="133" t="s">
        <v>1858</v>
      </c>
      <c r="C12" s="31">
        <v>13270</v>
      </c>
    </row>
    <row r="13" s="68" customFormat="1" ht="16.95" customHeight="1" spans="1:3">
      <c r="A13" s="29">
        <v>50201</v>
      </c>
      <c r="B13" s="29" t="s">
        <v>1859</v>
      </c>
      <c r="C13" s="31">
        <v>6292</v>
      </c>
    </row>
    <row r="14" s="68" customFormat="1" ht="16.95" customHeight="1" spans="1:3">
      <c r="A14" s="29">
        <v>50202</v>
      </c>
      <c r="B14" s="29" t="s">
        <v>1860</v>
      </c>
      <c r="C14" s="31">
        <v>263</v>
      </c>
    </row>
    <row r="15" s="68" customFormat="1" ht="16.95" customHeight="1" spans="1:3">
      <c r="A15" s="29">
        <v>50203</v>
      </c>
      <c r="B15" s="29" t="s">
        <v>1861</v>
      </c>
      <c r="C15" s="31">
        <v>92</v>
      </c>
    </row>
    <row r="16" s="68" customFormat="1" ht="16.95" customHeight="1" spans="1:3">
      <c r="A16" s="29">
        <v>50204</v>
      </c>
      <c r="B16" s="29" t="s">
        <v>1862</v>
      </c>
      <c r="C16" s="31">
        <v>74</v>
      </c>
    </row>
    <row r="17" s="68" customFormat="1" ht="16.95" customHeight="1" spans="1:3">
      <c r="A17" s="29">
        <v>50205</v>
      </c>
      <c r="B17" s="29" t="s">
        <v>1863</v>
      </c>
      <c r="C17" s="31">
        <v>1118</v>
      </c>
    </row>
    <row r="18" s="68" customFormat="1" ht="16.95" customHeight="1" spans="1:3">
      <c r="A18" s="29">
        <v>50206</v>
      </c>
      <c r="B18" s="29" t="s">
        <v>1864</v>
      </c>
      <c r="C18" s="31">
        <v>113</v>
      </c>
    </row>
    <row r="19" s="68" customFormat="1" ht="16.95" customHeight="1" spans="1:3">
      <c r="A19" s="29">
        <v>50207</v>
      </c>
      <c r="B19" s="29" t="s">
        <v>1865</v>
      </c>
      <c r="C19" s="31">
        <v>0</v>
      </c>
    </row>
    <row r="20" s="68" customFormat="1" ht="16.95" customHeight="1" spans="1:3">
      <c r="A20" s="29">
        <v>50208</v>
      </c>
      <c r="B20" s="29" t="s">
        <v>1866</v>
      </c>
      <c r="C20" s="31">
        <v>526</v>
      </c>
    </row>
    <row r="21" s="68" customFormat="1" ht="16.95" customHeight="1" spans="1:3">
      <c r="A21" s="29">
        <v>50209</v>
      </c>
      <c r="B21" s="29" t="s">
        <v>1867</v>
      </c>
      <c r="C21" s="31">
        <v>743</v>
      </c>
    </row>
    <row r="22" s="68" customFormat="1" ht="16.95" customHeight="1" spans="1:3">
      <c r="A22" s="29">
        <v>50299</v>
      </c>
      <c r="B22" s="29" t="s">
        <v>1868</v>
      </c>
      <c r="C22" s="31">
        <v>4049</v>
      </c>
    </row>
    <row r="23" s="68" customFormat="1" ht="16.95" customHeight="1" spans="1:3">
      <c r="A23" s="29">
        <v>503</v>
      </c>
      <c r="B23" s="133" t="s">
        <v>1869</v>
      </c>
      <c r="C23" s="31">
        <v>0</v>
      </c>
    </row>
    <row r="24" s="68" customFormat="1" ht="16.95" customHeight="1" spans="1:3">
      <c r="A24" s="29">
        <v>50301</v>
      </c>
      <c r="B24" s="29" t="s">
        <v>1870</v>
      </c>
      <c r="C24" s="31">
        <v>0</v>
      </c>
    </row>
    <row r="25" s="68" customFormat="1" ht="16.95" customHeight="1" spans="1:3">
      <c r="A25" s="29">
        <v>50302</v>
      </c>
      <c r="B25" s="29" t="s">
        <v>1871</v>
      </c>
      <c r="C25" s="31">
        <v>0</v>
      </c>
    </row>
    <row r="26" s="68" customFormat="1" ht="16.95" customHeight="1" spans="1:3">
      <c r="A26" s="29">
        <v>50303</v>
      </c>
      <c r="B26" s="29" t="s">
        <v>1872</v>
      </c>
      <c r="C26" s="31">
        <v>0</v>
      </c>
    </row>
    <row r="27" s="68" customFormat="1" ht="17.25" customHeight="1" spans="1:3">
      <c r="A27" s="29">
        <v>50305</v>
      </c>
      <c r="B27" s="29" t="s">
        <v>1873</v>
      </c>
      <c r="C27" s="31">
        <v>0</v>
      </c>
    </row>
    <row r="28" s="68" customFormat="1" ht="16.95" customHeight="1" spans="1:3">
      <c r="A28" s="29">
        <v>50306</v>
      </c>
      <c r="B28" s="29" t="s">
        <v>1874</v>
      </c>
      <c r="C28" s="31">
        <v>0</v>
      </c>
    </row>
    <row r="29" s="68" customFormat="1" ht="16.95" customHeight="1" spans="1:3">
      <c r="A29" s="29">
        <v>50307</v>
      </c>
      <c r="B29" s="29" t="s">
        <v>1875</v>
      </c>
      <c r="C29" s="31">
        <v>0</v>
      </c>
    </row>
    <row r="30" s="68" customFormat="1" ht="16.95" customHeight="1" spans="1:3">
      <c r="A30" s="29">
        <v>50399</v>
      </c>
      <c r="B30" s="29" t="s">
        <v>1876</v>
      </c>
      <c r="C30" s="31">
        <v>0</v>
      </c>
    </row>
    <row r="31" s="68" customFormat="1" ht="16.95" customHeight="1" spans="1:3">
      <c r="A31" s="29">
        <v>504</v>
      </c>
      <c r="B31" s="133" t="s">
        <v>1877</v>
      </c>
      <c r="C31" s="31">
        <v>0</v>
      </c>
    </row>
    <row r="32" s="68" customFormat="1" ht="16.95" customHeight="1" spans="1:3">
      <c r="A32" s="29">
        <v>50401</v>
      </c>
      <c r="B32" s="29" t="s">
        <v>1870</v>
      </c>
      <c r="C32" s="31">
        <v>0</v>
      </c>
    </row>
    <row r="33" s="68" customFormat="1" ht="16.95" customHeight="1" spans="1:3">
      <c r="A33" s="29">
        <v>50402</v>
      </c>
      <c r="B33" s="29" t="s">
        <v>1871</v>
      </c>
      <c r="C33" s="31">
        <v>0</v>
      </c>
    </row>
    <row r="34" s="68" customFormat="1" ht="16.95" customHeight="1" spans="1:3">
      <c r="A34" s="29">
        <v>50403</v>
      </c>
      <c r="B34" s="29" t="s">
        <v>1872</v>
      </c>
      <c r="C34" s="31">
        <v>0</v>
      </c>
    </row>
    <row r="35" s="68" customFormat="1" ht="16.95" customHeight="1" spans="1:3">
      <c r="A35" s="29">
        <v>50404</v>
      </c>
      <c r="B35" s="29" t="s">
        <v>1874</v>
      </c>
      <c r="C35" s="31">
        <v>0</v>
      </c>
    </row>
    <row r="36" s="68" customFormat="1" ht="16.95" customHeight="1" spans="1:3">
      <c r="A36" s="29">
        <v>50405</v>
      </c>
      <c r="B36" s="29" t="s">
        <v>1875</v>
      </c>
      <c r="C36" s="31">
        <v>0</v>
      </c>
    </row>
    <row r="37" s="68" customFormat="1" ht="17.25" customHeight="1" spans="1:3">
      <c r="A37" s="29">
        <v>50499</v>
      </c>
      <c r="B37" s="29" t="s">
        <v>1876</v>
      </c>
      <c r="C37" s="31">
        <v>0</v>
      </c>
    </row>
    <row r="38" s="68" customFormat="1" ht="16.95" customHeight="1" spans="1:3">
      <c r="A38" s="29">
        <v>505</v>
      </c>
      <c r="B38" s="133" t="s">
        <v>1878</v>
      </c>
      <c r="C38" s="31">
        <v>80492</v>
      </c>
    </row>
    <row r="39" s="68" customFormat="1" ht="16.95" customHeight="1" spans="1:3">
      <c r="A39" s="29">
        <v>50501</v>
      </c>
      <c r="B39" s="29" t="s">
        <v>1879</v>
      </c>
      <c r="C39" s="31">
        <v>79134</v>
      </c>
    </row>
    <row r="40" s="68" customFormat="1" ht="16.95" customHeight="1" spans="1:3">
      <c r="A40" s="29">
        <v>50502</v>
      </c>
      <c r="B40" s="29" t="s">
        <v>1880</v>
      </c>
      <c r="C40" s="31">
        <v>1358</v>
      </c>
    </row>
    <row r="41" s="68" customFormat="1" ht="16.95" customHeight="1" spans="1:3">
      <c r="A41" s="29">
        <v>50599</v>
      </c>
      <c r="B41" s="29" t="s">
        <v>1881</v>
      </c>
      <c r="C41" s="31">
        <v>0</v>
      </c>
    </row>
    <row r="42" s="68" customFormat="1" ht="16.95" customHeight="1" spans="1:3">
      <c r="A42" s="29">
        <v>506</v>
      </c>
      <c r="B42" s="133" t="s">
        <v>1882</v>
      </c>
      <c r="C42" s="31">
        <v>0</v>
      </c>
    </row>
    <row r="43" s="68" customFormat="1" ht="16.95" customHeight="1" spans="1:3">
      <c r="A43" s="29">
        <v>50601</v>
      </c>
      <c r="B43" s="29" t="s">
        <v>1883</v>
      </c>
      <c r="C43" s="31">
        <v>0</v>
      </c>
    </row>
    <row r="44" s="68" customFormat="1" ht="16.95" customHeight="1" spans="1:3">
      <c r="A44" s="29">
        <v>50602</v>
      </c>
      <c r="B44" s="29" t="s">
        <v>1884</v>
      </c>
      <c r="C44" s="31">
        <v>0</v>
      </c>
    </row>
    <row r="45" s="68" customFormat="1" ht="16.95" customHeight="1" spans="1:3">
      <c r="A45" s="29">
        <v>507</v>
      </c>
      <c r="B45" s="133" t="s">
        <v>1885</v>
      </c>
      <c r="C45" s="31">
        <v>0</v>
      </c>
    </row>
    <row r="46" s="68" customFormat="1" ht="16.95" customHeight="1" spans="1:3">
      <c r="A46" s="29">
        <v>50701</v>
      </c>
      <c r="B46" s="29" t="s">
        <v>1886</v>
      </c>
      <c r="C46" s="31">
        <v>0</v>
      </c>
    </row>
    <row r="47" s="68" customFormat="1" ht="16.95" customHeight="1" spans="1:3">
      <c r="A47" s="29">
        <v>50702</v>
      </c>
      <c r="B47" s="29" t="s">
        <v>1887</v>
      </c>
      <c r="C47" s="31">
        <v>0</v>
      </c>
    </row>
    <row r="48" s="68" customFormat="1" ht="16.95" customHeight="1" spans="1:3">
      <c r="A48" s="29">
        <v>50799</v>
      </c>
      <c r="B48" s="29" t="s">
        <v>1888</v>
      </c>
      <c r="C48" s="31">
        <v>0</v>
      </c>
    </row>
    <row r="49" s="68" customFormat="1" ht="16.95" customHeight="1" spans="1:3">
      <c r="A49" s="29">
        <v>508</v>
      </c>
      <c r="B49" s="133" t="s">
        <v>1889</v>
      </c>
      <c r="C49" s="31">
        <v>0</v>
      </c>
    </row>
    <row r="50" s="68" customFormat="1" ht="16.95" customHeight="1" spans="1:3">
      <c r="A50" s="29">
        <v>50801</v>
      </c>
      <c r="B50" s="29" t="s">
        <v>1890</v>
      </c>
      <c r="C50" s="198"/>
    </row>
    <row r="51" s="68" customFormat="1" ht="17.25" customHeight="1" spans="1:3">
      <c r="A51" s="29">
        <v>50802</v>
      </c>
      <c r="B51" s="29" t="s">
        <v>1891</v>
      </c>
      <c r="C51" s="31"/>
    </row>
    <row r="52" s="68" customFormat="1" ht="16.95" customHeight="1" spans="1:3">
      <c r="A52" s="29">
        <v>50803</v>
      </c>
      <c r="B52" s="29" t="s">
        <v>1892</v>
      </c>
      <c r="C52" s="31">
        <v>0</v>
      </c>
    </row>
    <row r="53" s="68" customFormat="1" ht="16.95" customHeight="1" spans="1:3">
      <c r="A53" s="29">
        <v>50804</v>
      </c>
      <c r="B53" s="29" t="s">
        <v>1893</v>
      </c>
      <c r="C53" s="31">
        <v>0</v>
      </c>
    </row>
    <row r="54" s="68" customFormat="1" ht="16.95" customHeight="1" spans="1:3">
      <c r="A54" s="29">
        <v>50805</v>
      </c>
      <c r="B54" s="29" t="s">
        <v>1894</v>
      </c>
      <c r="C54" s="31">
        <v>0</v>
      </c>
    </row>
    <row r="55" s="68" customFormat="1" ht="16.95" customHeight="1" spans="1:3">
      <c r="A55" s="29">
        <v>50899</v>
      </c>
      <c r="B55" s="29" t="s">
        <v>1895</v>
      </c>
      <c r="C55" s="31">
        <v>0</v>
      </c>
    </row>
    <row r="56" s="68" customFormat="1" ht="16.95" customHeight="1" spans="1:3">
      <c r="A56" s="29">
        <v>509</v>
      </c>
      <c r="B56" s="133" t="s">
        <v>1896</v>
      </c>
      <c r="C56" s="31">
        <v>2662</v>
      </c>
    </row>
    <row r="57" s="68" customFormat="1" ht="16.95" customHeight="1" spans="1:3">
      <c r="A57" s="29">
        <v>50901</v>
      </c>
      <c r="B57" s="29" t="s">
        <v>1897</v>
      </c>
      <c r="C57" s="31">
        <v>1395</v>
      </c>
    </row>
    <row r="58" s="68" customFormat="1" ht="16.95" customHeight="1" spans="1:3">
      <c r="A58" s="29">
        <v>50902</v>
      </c>
      <c r="B58" s="29" t="s">
        <v>1898</v>
      </c>
      <c r="C58" s="31">
        <v>0</v>
      </c>
    </row>
    <row r="59" s="68" customFormat="1" ht="16.95" customHeight="1" spans="1:3">
      <c r="A59" s="29">
        <v>50903</v>
      </c>
      <c r="B59" s="29" t="s">
        <v>1899</v>
      </c>
      <c r="C59" s="31">
        <v>0</v>
      </c>
    </row>
    <row r="60" s="68" customFormat="1" ht="16.95" customHeight="1" spans="1:3">
      <c r="A60" s="29">
        <v>50905</v>
      </c>
      <c r="B60" s="29" t="s">
        <v>1900</v>
      </c>
      <c r="C60" s="31">
        <v>1244</v>
      </c>
    </row>
    <row r="61" s="68" customFormat="1" customHeight="1" spans="1:3">
      <c r="A61" s="29">
        <v>50999</v>
      </c>
      <c r="B61" s="29" t="s">
        <v>1901</v>
      </c>
      <c r="C61" s="31">
        <v>23</v>
      </c>
    </row>
    <row r="62" s="68" customFormat="1" ht="16.95" customHeight="1" spans="1:3">
      <c r="A62" s="29">
        <v>510</v>
      </c>
      <c r="B62" s="133" t="s">
        <v>1902</v>
      </c>
      <c r="C62" s="31">
        <v>0</v>
      </c>
    </row>
    <row r="63" s="68" customFormat="1" ht="16.95" customHeight="1" spans="1:3">
      <c r="A63" s="29">
        <v>51002</v>
      </c>
      <c r="B63" s="29" t="s">
        <v>1903</v>
      </c>
      <c r="C63" s="31">
        <v>0</v>
      </c>
    </row>
    <row r="64" s="68" customFormat="1" ht="16.95" customHeight="1" spans="1:3">
      <c r="A64" s="29">
        <v>51003</v>
      </c>
      <c r="B64" s="29" t="s">
        <v>1208</v>
      </c>
      <c r="C64" s="31">
        <v>0</v>
      </c>
    </row>
    <row r="65" s="68" customFormat="1" ht="16.95" customHeight="1" spans="1:3">
      <c r="A65" s="29">
        <v>51004</v>
      </c>
      <c r="B65" s="101" t="s">
        <v>1904</v>
      </c>
      <c r="C65" s="31">
        <v>0</v>
      </c>
    </row>
    <row r="66" s="68" customFormat="1" ht="16.95" customHeight="1" spans="1:3">
      <c r="A66" s="29">
        <v>511</v>
      </c>
      <c r="B66" s="133" t="s">
        <v>1905</v>
      </c>
      <c r="C66" s="31">
        <v>0</v>
      </c>
    </row>
    <row r="67" s="68" customFormat="1" ht="16.95" customHeight="1" spans="1:3">
      <c r="A67" s="29">
        <v>51101</v>
      </c>
      <c r="B67" s="29" t="s">
        <v>1906</v>
      </c>
      <c r="C67" s="31">
        <v>0</v>
      </c>
    </row>
    <row r="68" s="68" customFormat="1" ht="17.25" customHeight="1" spans="1:3">
      <c r="A68" s="29">
        <v>51102</v>
      </c>
      <c r="B68" s="29" t="s">
        <v>1907</v>
      </c>
      <c r="C68" s="31">
        <v>0</v>
      </c>
    </row>
    <row r="69" s="68" customFormat="1" ht="16.95" customHeight="1" spans="1:3">
      <c r="A69" s="29">
        <v>51103</v>
      </c>
      <c r="B69" s="29" t="s">
        <v>1908</v>
      </c>
      <c r="C69" s="31">
        <v>0</v>
      </c>
    </row>
    <row r="70" s="68" customFormat="1" ht="16.95" customHeight="1" spans="1:3">
      <c r="A70" s="29">
        <v>51104</v>
      </c>
      <c r="B70" s="29" t="s">
        <v>1909</v>
      </c>
      <c r="C70" s="31">
        <v>0</v>
      </c>
    </row>
    <row r="71" s="68" customFormat="1" ht="16.95" customHeight="1" spans="1:3">
      <c r="A71" s="29">
        <v>514</v>
      </c>
      <c r="B71" s="29" t="s">
        <v>1921</v>
      </c>
      <c r="C71" s="31">
        <v>0</v>
      </c>
    </row>
    <row r="72" customHeight="1" spans="1:3">
      <c r="A72" s="29">
        <v>51401</v>
      </c>
      <c r="B72" s="29" t="s">
        <v>1922</v>
      </c>
      <c r="C72" s="31">
        <v>0</v>
      </c>
    </row>
    <row r="73" customHeight="1" spans="1:3">
      <c r="A73" s="29">
        <v>51402</v>
      </c>
      <c r="B73" s="29" t="s">
        <v>1923</v>
      </c>
      <c r="C73" s="31">
        <v>0</v>
      </c>
    </row>
    <row r="74" customHeight="1" spans="1:3">
      <c r="A74" s="29">
        <v>599</v>
      </c>
      <c r="B74" s="133" t="s">
        <v>1910</v>
      </c>
      <c r="C74" s="31">
        <v>0</v>
      </c>
    </row>
    <row r="75" customHeight="1" spans="1:3">
      <c r="A75" s="29">
        <v>59906</v>
      </c>
      <c r="B75" s="29" t="s">
        <v>1911</v>
      </c>
      <c r="C75" s="31"/>
    </row>
    <row r="76" customHeight="1" spans="1:3">
      <c r="A76" s="29">
        <v>59907</v>
      </c>
      <c r="B76" s="29" t="s">
        <v>1912</v>
      </c>
      <c r="C76" s="31">
        <v>0</v>
      </c>
    </row>
    <row r="77" customHeight="1" spans="1:3">
      <c r="A77" s="29">
        <v>59908</v>
      </c>
      <c r="B77" s="29" t="s">
        <v>1913</v>
      </c>
      <c r="C77" s="31">
        <v>0</v>
      </c>
    </row>
    <row r="78" customHeight="1" spans="1:3">
      <c r="A78" s="29">
        <v>59909</v>
      </c>
      <c r="B78" s="29" t="s">
        <v>1914</v>
      </c>
      <c r="C78" s="31">
        <v>0</v>
      </c>
    </row>
    <row r="79" customHeight="1" spans="1:3">
      <c r="A79" s="29">
        <v>59910</v>
      </c>
      <c r="B79" s="29" t="s">
        <v>1915</v>
      </c>
      <c r="C79" s="31">
        <v>0</v>
      </c>
    </row>
    <row r="80" customHeight="1" spans="1:3">
      <c r="A80" s="29">
        <v>59999</v>
      </c>
      <c r="B80" s="29" t="s">
        <v>1691</v>
      </c>
      <c r="C80" s="31">
        <v>0</v>
      </c>
    </row>
  </sheetData>
  <mergeCells count="4">
    <mergeCell ref="A1:C1"/>
    <mergeCell ref="A4:A5"/>
    <mergeCell ref="B4:B5"/>
    <mergeCell ref="C4:C5"/>
  </mergeCells>
  <conditionalFormatting sqref="A81:C86">
    <cfRule type="duplicateValues" dxfId="0" priority="1"/>
  </conditionalFormatting>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Zeros="0" workbookViewId="0">
      <selection activeCell="B7" sqref="B7"/>
    </sheetView>
  </sheetViews>
  <sheetFormatPr defaultColWidth="9" defaultRowHeight="13.5" outlineLevelCol="2"/>
  <cols>
    <col min="1" max="1" width="17.3833333333333" customWidth="1"/>
    <col min="2" max="2" width="42" customWidth="1"/>
    <col min="3" max="3" width="27.8833333333333" customWidth="1"/>
  </cols>
  <sheetData>
    <row r="1" ht="55" customHeight="1" spans="1:3">
      <c r="A1" s="26" t="s">
        <v>1924</v>
      </c>
      <c r="B1" s="26"/>
      <c r="C1" s="26"/>
    </row>
    <row r="2" spans="1:3">
      <c r="A2" s="131"/>
      <c r="B2" s="131"/>
      <c r="C2" s="132" t="s">
        <v>1925</v>
      </c>
    </row>
    <row r="3" spans="1:3">
      <c r="A3" s="131"/>
      <c r="B3" s="131"/>
      <c r="C3" s="132" t="s">
        <v>816</v>
      </c>
    </row>
    <row r="4" ht="18" customHeight="1" spans="1:3">
      <c r="A4" s="195" t="s">
        <v>145</v>
      </c>
      <c r="B4" s="196" t="s">
        <v>146</v>
      </c>
      <c r="C4" s="196" t="s">
        <v>817</v>
      </c>
    </row>
    <row r="5" ht="18" customHeight="1" spans="1:3">
      <c r="A5" s="166"/>
      <c r="B5" s="165"/>
      <c r="C5" s="165"/>
    </row>
    <row r="6" ht="18" customHeight="1" spans="1:3">
      <c r="A6" s="29"/>
      <c r="B6" s="70" t="s">
        <v>817</v>
      </c>
      <c r="C6" s="31">
        <f>C7+C12+C23+C31+C38+C42+C45+C49+C52+C58+C62+C67</f>
        <v>83540</v>
      </c>
    </row>
    <row r="7" ht="18" customHeight="1" spans="1:3">
      <c r="A7" s="29">
        <v>501</v>
      </c>
      <c r="B7" s="133" t="s">
        <v>1853</v>
      </c>
      <c r="C7" s="31">
        <v>42903</v>
      </c>
    </row>
    <row r="8" ht="18" customHeight="1" spans="1:3">
      <c r="A8" s="29">
        <v>50101</v>
      </c>
      <c r="B8" s="29" t="s">
        <v>1854</v>
      </c>
      <c r="C8" s="31">
        <v>23751</v>
      </c>
    </row>
    <row r="9" ht="18" customHeight="1" spans="1:3">
      <c r="A9" s="29">
        <v>50102</v>
      </c>
      <c r="B9" s="29" t="s">
        <v>1855</v>
      </c>
      <c r="C9" s="31">
        <v>8445</v>
      </c>
    </row>
    <row r="10" ht="18" customHeight="1" spans="1:3">
      <c r="A10" s="29">
        <v>50103</v>
      </c>
      <c r="B10" s="29" t="s">
        <v>1856</v>
      </c>
      <c r="C10" s="31">
        <v>7022</v>
      </c>
    </row>
    <row r="11" ht="18" customHeight="1" spans="1:3">
      <c r="A11" s="29">
        <v>50199</v>
      </c>
      <c r="B11" s="29" t="s">
        <v>1857</v>
      </c>
      <c r="C11" s="31">
        <v>3685</v>
      </c>
    </row>
    <row r="12" ht="18" customHeight="1" spans="1:3">
      <c r="A12" s="29">
        <v>502</v>
      </c>
      <c r="B12" s="133" t="s">
        <v>1858</v>
      </c>
      <c r="C12" s="31">
        <v>2161</v>
      </c>
    </row>
    <row r="13" ht="18" customHeight="1" spans="1:3">
      <c r="A13" s="29">
        <v>50201</v>
      </c>
      <c r="B13" s="29" t="s">
        <v>1859</v>
      </c>
      <c r="C13" s="31">
        <v>1201</v>
      </c>
    </row>
    <row r="14" ht="18" customHeight="1" spans="1:3">
      <c r="A14" s="29">
        <v>50202</v>
      </c>
      <c r="B14" s="29" t="s">
        <v>1860</v>
      </c>
      <c r="C14" s="31">
        <v>2</v>
      </c>
    </row>
    <row r="15" ht="18" customHeight="1" spans="1:3">
      <c r="A15" s="29">
        <v>50203</v>
      </c>
      <c r="B15" s="29" t="s">
        <v>1861</v>
      </c>
      <c r="C15" s="31">
        <v>2</v>
      </c>
    </row>
    <row r="16" ht="18" customHeight="1" spans="1:3">
      <c r="A16" s="29">
        <v>50204</v>
      </c>
      <c r="B16" s="29" t="s">
        <v>1862</v>
      </c>
      <c r="C16" s="31">
        <v>0</v>
      </c>
    </row>
    <row r="17" ht="18" customHeight="1" spans="1:3">
      <c r="A17" s="29">
        <v>50205</v>
      </c>
      <c r="B17" s="29" t="s">
        <v>1863</v>
      </c>
      <c r="C17" s="31">
        <v>6</v>
      </c>
    </row>
    <row r="18" ht="18" customHeight="1" spans="1:3">
      <c r="A18" s="29">
        <v>50206</v>
      </c>
      <c r="B18" s="29" t="s">
        <v>1864</v>
      </c>
      <c r="C18" s="31">
        <v>2</v>
      </c>
    </row>
    <row r="19" ht="18" customHeight="1" spans="1:3">
      <c r="A19" s="29">
        <v>50207</v>
      </c>
      <c r="B19" s="29" t="s">
        <v>1865</v>
      </c>
      <c r="C19" s="31">
        <v>0</v>
      </c>
    </row>
    <row r="20" ht="18" customHeight="1" spans="1:3">
      <c r="A20" s="29">
        <v>50208</v>
      </c>
      <c r="B20" s="29" t="s">
        <v>1866</v>
      </c>
      <c r="C20" s="31">
        <v>232</v>
      </c>
    </row>
    <row r="21" ht="18" customHeight="1" spans="1:3">
      <c r="A21" s="29">
        <v>50209</v>
      </c>
      <c r="B21" s="29" t="s">
        <v>1867</v>
      </c>
      <c r="C21" s="31">
        <v>4</v>
      </c>
    </row>
    <row r="22" ht="18" customHeight="1" spans="1:3">
      <c r="A22" s="29">
        <v>50299</v>
      </c>
      <c r="B22" s="29" t="s">
        <v>1868</v>
      </c>
      <c r="C22" s="31">
        <v>712</v>
      </c>
    </row>
    <row r="23" ht="18" customHeight="1" spans="1:3">
      <c r="A23" s="29">
        <v>503</v>
      </c>
      <c r="B23" s="133" t="s">
        <v>1869</v>
      </c>
      <c r="C23" s="31">
        <v>0</v>
      </c>
    </row>
    <row r="24" ht="18" customHeight="1" spans="1:3">
      <c r="A24" s="29">
        <v>50301</v>
      </c>
      <c r="B24" s="29" t="s">
        <v>1870</v>
      </c>
      <c r="C24" s="31">
        <v>0</v>
      </c>
    </row>
    <row r="25" ht="18" customHeight="1" spans="1:3">
      <c r="A25" s="29">
        <v>50302</v>
      </c>
      <c r="B25" s="29" t="s">
        <v>1871</v>
      </c>
      <c r="C25" s="31">
        <v>0</v>
      </c>
    </row>
    <row r="26" ht="18" customHeight="1" spans="1:3">
      <c r="A26" s="29">
        <v>50303</v>
      </c>
      <c r="B26" s="29" t="s">
        <v>1872</v>
      </c>
      <c r="C26" s="31">
        <v>0</v>
      </c>
    </row>
    <row r="27" ht="18" customHeight="1" spans="1:3">
      <c r="A27" s="29">
        <v>50305</v>
      </c>
      <c r="B27" s="29" t="s">
        <v>1873</v>
      </c>
      <c r="C27" s="31">
        <v>0</v>
      </c>
    </row>
    <row r="28" ht="18" customHeight="1" spans="1:3">
      <c r="A28" s="29">
        <v>50306</v>
      </c>
      <c r="B28" s="29" t="s">
        <v>1874</v>
      </c>
      <c r="C28" s="31">
        <v>0</v>
      </c>
    </row>
    <row r="29" ht="18" customHeight="1" spans="1:3">
      <c r="A29" s="29">
        <v>50307</v>
      </c>
      <c r="B29" s="29" t="s">
        <v>1875</v>
      </c>
      <c r="C29" s="31">
        <v>0</v>
      </c>
    </row>
    <row r="30" ht="18" customHeight="1" spans="1:3">
      <c r="A30" s="29">
        <v>50399</v>
      </c>
      <c r="B30" s="29" t="s">
        <v>1876</v>
      </c>
      <c r="C30" s="31">
        <v>0</v>
      </c>
    </row>
    <row r="31" ht="18" customHeight="1" spans="1:3">
      <c r="A31" s="29">
        <v>504</v>
      </c>
      <c r="B31" s="133" t="s">
        <v>1877</v>
      </c>
      <c r="C31" s="31">
        <v>0</v>
      </c>
    </row>
    <row r="32" ht="18" customHeight="1" spans="1:3">
      <c r="A32" s="29">
        <v>50401</v>
      </c>
      <c r="B32" s="29" t="s">
        <v>1870</v>
      </c>
      <c r="C32" s="31">
        <v>0</v>
      </c>
    </row>
    <row r="33" ht="18" customHeight="1" spans="1:3">
      <c r="A33" s="29">
        <v>50402</v>
      </c>
      <c r="B33" s="29" t="s">
        <v>1871</v>
      </c>
      <c r="C33" s="31">
        <v>0</v>
      </c>
    </row>
    <row r="34" ht="18" customHeight="1" spans="1:3">
      <c r="A34" s="29">
        <v>50403</v>
      </c>
      <c r="B34" s="29" t="s">
        <v>1872</v>
      </c>
      <c r="C34" s="31">
        <v>0</v>
      </c>
    </row>
    <row r="35" ht="18" customHeight="1" spans="1:3">
      <c r="A35" s="29">
        <v>50404</v>
      </c>
      <c r="B35" s="29" t="s">
        <v>1874</v>
      </c>
      <c r="C35" s="31">
        <v>0</v>
      </c>
    </row>
    <row r="36" ht="18" customHeight="1" spans="1:3">
      <c r="A36" s="29">
        <v>50405</v>
      </c>
      <c r="B36" s="29" t="s">
        <v>1875</v>
      </c>
      <c r="C36" s="31">
        <v>0</v>
      </c>
    </row>
    <row r="37" ht="18" customHeight="1" spans="1:3">
      <c r="A37" s="29">
        <v>50499</v>
      </c>
      <c r="B37" s="29" t="s">
        <v>1876</v>
      </c>
      <c r="C37" s="31">
        <v>0</v>
      </c>
    </row>
    <row r="38" ht="18" customHeight="1" spans="1:3">
      <c r="A38" s="29">
        <v>505</v>
      </c>
      <c r="B38" s="133" t="s">
        <v>1878</v>
      </c>
      <c r="C38" s="31">
        <v>36338</v>
      </c>
    </row>
    <row r="39" ht="18" customHeight="1" spans="1:3">
      <c r="A39" s="29">
        <v>50501</v>
      </c>
      <c r="B39" s="29" t="s">
        <v>1879</v>
      </c>
      <c r="C39" s="31">
        <v>35219</v>
      </c>
    </row>
    <row r="40" ht="18" customHeight="1" spans="1:3">
      <c r="A40" s="29">
        <v>50502</v>
      </c>
      <c r="B40" s="29" t="s">
        <v>1880</v>
      </c>
      <c r="C40" s="31">
        <v>1119</v>
      </c>
    </row>
    <row r="41" ht="18" customHeight="1" spans="1:3">
      <c r="A41" s="29">
        <v>50599</v>
      </c>
      <c r="B41" s="29" t="s">
        <v>1881</v>
      </c>
      <c r="C41" s="31">
        <v>0</v>
      </c>
    </row>
    <row r="42" ht="18" customHeight="1" spans="1:3">
      <c r="A42" s="29">
        <v>506</v>
      </c>
      <c r="B42" s="133" t="s">
        <v>1882</v>
      </c>
      <c r="C42" s="31">
        <v>2</v>
      </c>
    </row>
    <row r="43" ht="18" customHeight="1" spans="1:3">
      <c r="A43" s="29">
        <v>50601</v>
      </c>
      <c r="B43" s="29" t="s">
        <v>1883</v>
      </c>
      <c r="C43" s="31">
        <v>2</v>
      </c>
    </row>
    <row r="44" ht="18" customHeight="1" spans="1:3">
      <c r="A44" s="29">
        <v>50602</v>
      </c>
      <c r="B44" s="29" t="s">
        <v>1884</v>
      </c>
      <c r="C44" s="31">
        <v>0</v>
      </c>
    </row>
    <row r="45" ht="18" customHeight="1" spans="1:3">
      <c r="A45" s="29">
        <v>507</v>
      </c>
      <c r="B45" s="133" t="s">
        <v>1885</v>
      </c>
      <c r="C45" s="31">
        <v>0</v>
      </c>
    </row>
    <row r="46" ht="18" customHeight="1" spans="1:3">
      <c r="A46" s="29">
        <v>50701</v>
      </c>
      <c r="B46" s="29" t="s">
        <v>1886</v>
      </c>
      <c r="C46" s="31">
        <v>0</v>
      </c>
    </row>
    <row r="47" ht="18" customHeight="1" spans="1:3">
      <c r="A47" s="29">
        <v>50702</v>
      </c>
      <c r="B47" s="29" t="s">
        <v>1887</v>
      </c>
      <c r="C47" s="31">
        <v>0</v>
      </c>
    </row>
    <row r="48" ht="18" customHeight="1" spans="1:3">
      <c r="A48" s="29">
        <v>50799</v>
      </c>
      <c r="B48" s="29" t="s">
        <v>1888</v>
      </c>
      <c r="C48" s="31">
        <v>0</v>
      </c>
    </row>
    <row r="49" ht="18" customHeight="1" spans="1:3">
      <c r="A49" s="29">
        <v>508</v>
      </c>
      <c r="B49" s="133" t="s">
        <v>1889</v>
      </c>
      <c r="C49" s="31">
        <v>0</v>
      </c>
    </row>
    <row r="50" ht="18" customHeight="1" spans="1:3">
      <c r="A50" s="29">
        <v>50801</v>
      </c>
      <c r="B50" s="29" t="s">
        <v>1890</v>
      </c>
      <c r="C50" s="31">
        <v>0</v>
      </c>
    </row>
    <row r="51" ht="18" customHeight="1" spans="1:3">
      <c r="A51" s="29">
        <v>50802</v>
      </c>
      <c r="B51" s="29" t="s">
        <v>1891</v>
      </c>
      <c r="C51" s="31">
        <v>0</v>
      </c>
    </row>
    <row r="52" ht="18" customHeight="1" spans="1:3">
      <c r="A52" s="29">
        <v>509</v>
      </c>
      <c r="B52" s="133" t="s">
        <v>1896</v>
      </c>
      <c r="C52" s="31">
        <v>2136</v>
      </c>
    </row>
    <row r="53" ht="18" customHeight="1" spans="1:3">
      <c r="A53" s="29">
        <v>50901</v>
      </c>
      <c r="B53" s="29" t="s">
        <v>1897</v>
      </c>
      <c r="C53" s="31">
        <v>493</v>
      </c>
    </row>
    <row r="54" ht="18" customHeight="1" spans="1:3">
      <c r="A54" s="29">
        <v>50902</v>
      </c>
      <c r="B54" s="29" t="s">
        <v>1898</v>
      </c>
      <c r="C54" s="31">
        <v>0</v>
      </c>
    </row>
    <row r="55" ht="18" customHeight="1" spans="1:3">
      <c r="A55" s="29">
        <v>50903</v>
      </c>
      <c r="B55" s="29" t="s">
        <v>1899</v>
      </c>
      <c r="C55" s="31">
        <v>0</v>
      </c>
    </row>
    <row r="56" ht="18" customHeight="1" spans="1:3">
      <c r="A56" s="29">
        <v>50905</v>
      </c>
      <c r="B56" s="29" t="s">
        <v>1900</v>
      </c>
      <c r="C56" s="31">
        <v>1643</v>
      </c>
    </row>
    <row r="57" ht="18" customHeight="1" spans="1:3">
      <c r="A57" s="29">
        <v>50999</v>
      </c>
      <c r="B57" s="29" t="s">
        <v>1901</v>
      </c>
      <c r="C57" s="31">
        <v>0</v>
      </c>
    </row>
    <row r="58" ht="18" customHeight="1" spans="1:3">
      <c r="A58" s="29">
        <v>510</v>
      </c>
      <c r="B58" s="133" t="s">
        <v>1902</v>
      </c>
      <c r="C58" s="31">
        <v>0</v>
      </c>
    </row>
    <row r="59" ht="18" customHeight="1" spans="1:3">
      <c r="A59" s="29">
        <v>51002</v>
      </c>
      <c r="B59" s="29" t="s">
        <v>1903</v>
      </c>
      <c r="C59" s="31">
        <v>0</v>
      </c>
    </row>
    <row r="60" ht="18" customHeight="1" spans="1:3">
      <c r="A60" s="29">
        <v>51003</v>
      </c>
      <c r="B60" s="29" t="s">
        <v>1208</v>
      </c>
      <c r="C60" s="31">
        <v>0</v>
      </c>
    </row>
    <row r="61" ht="18" customHeight="1" spans="1:3">
      <c r="A61" s="29">
        <v>51004</v>
      </c>
      <c r="B61" s="101" t="s">
        <v>1904</v>
      </c>
      <c r="C61" s="31">
        <v>0</v>
      </c>
    </row>
    <row r="62" ht="18" customHeight="1" spans="1:3">
      <c r="A62" s="29">
        <v>511</v>
      </c>
      <c r="B62" s="133" t="s">
        <v>1905</v>
      </c>
      <c r="C62" s="31">
        <v>0</v>
      </c>
    </row>
    <row r="63" ht="18" customHeight="1" spans="1:3">
      <c r="A63" s="29">
        <v>51101</v>
      </c>
      <c r="B63" s="29" t="s">
        <v>1906</v>
      </c>
      <c r="C63" s="31">
        <v>0</v>
      </c>
    </row>
    <row r="64" ht="18" customHeight="1" spans="1:3">
      <c r="A64" s="29">
        <v>51102</v>
      </c>
      <c r="B64" s="29" t="s">
        <v>1907</v>
      </c>
      <c r="C64" s="31">
        <v>0</v>
      </c>
    </row>
    <row r="65" ht="18" customHeight="1" spans="1:3">
      <c r="A65" s="29">
        <v>51103</v>
      </c>
      <c r="B65" s="29" t="s">
        <v>1908</v>
      </c>
      <c r="C65" s="31">
        <v>0</v>
      </c>
    </row>
    <row r="66" ht="18" customHeight="1" spans="1:3">
      <c r="A66" s="29">
        <v>51104</v>
      </c>
      <c r="B66" s="29" t="s">
        <v>1909</v>
      </c>
      <c r="C66" s="31">
        <v>0</v>
      </c>
    </row>
    <row r="67" ht="18" customHeight="1" spans="1:3">
      <c r="A67" s="29">
        <v>599</v>
      </c>
      <c r="B67" s="133" t="s">
        <v>1910</v>
      </c>
      <c r="C67" s="31">
        <v>0</v>
      </c>
    </row>
    <row r="68" ht="18" customHeight="1" spans="1:3">
      <c r="A68" s="29">
        <v>59906</v>
      </c>
      <c r="B68" s="29" t="s">
        <v>1911</v>
      </c>
      <c r="C68" s="31">
        <v>0</v>
      </c>
    </row>
    <row r="69" ht="18" customHeight="1" spans="1:3">
      <c r="A69" s="29">
        <v>59907</v>
      </c>
      <c r="B69" s="29" t="s">
        <v>1912</v>
      </c>
      <c r="C69" s="31">
        <v>0</v>
      </c>
    </row>
    <row r="70" ht="18" customHeight="1" spans="1:3">
      <c r="A70" s="29">
        <v>59908</v>
      </c>
      <c r="B70" s="29" t="s">
        <v>1913</v>
      </c>
      <c r="C70" s="31">
        <v>0</v>
      </c>
    </row>
    <row r="71" ht="18" customHeight="1" spans="1:3">
      <c r="A71" s="29">
        <v>59999</v>
      </c>
      <c r="B71" s="29" t="s">
        <v>1691</v>
      </c>
      <c r="C71" s="31">
        <v>0</v>
      </c>
    </row>
  </sheetData>
  <mergeCells count="4">
    <mergeCell ref="A1:C1"/>
    <mergeCell ref="A4:A5"/>
    <mergeCell ref="B4:B5"/>
    <mergeCell ref="C4:C5"/>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59"/>
  <sheetViews>
    <sheetView showGridLines="0" showZeros="0" topLeftCell="A2" workbookViewId="0">
      <selection activeCell="B11" sqref="B11"/>
    </sheetView>
  </sheetViews>
  <sheetFormatPr defaultColWidth="9.15" defaultRowHeight="14.25" outlineLevelCol="3"/>
  <cols>
    <col min="1" max="1" width="33.25" style="68" customWidth="1"/>
    <col min="2" max="2" width="21.1166666666667" style="68" customWidth="1"/>
    <col min="3" max="3" width="32.25" style="68" customWidth="1"/>
    <col min="4" max="4" width="13.75" style="68" customWidth="1"/>
    <col min="5" max="250" width="9.15" style="68" customWidth="1"/>
    <col min="251" max="16384" width="9.15" style="68"/>
  </cols>
  <sheetData>
    <row r="1" s="68" customFormat="1" ht="34" customHeight="1" spans="1:4">
      <c r="A1" s="69" t="s">
        <v>6</v>
      </c>
      <c r="B1" s="69"/>
      <c r="C1" s="69"/>
      <c r="D1" s="69"/>
    </row>
    <row r="2" s="68" customFormat="1" ht="17" customHeight="1" spans="1:4">
      <c r="A2" s="27" t="s">
        <v>1926</v>
      </c>
      <c r="B2" s="27"/>
      <c r="C2" s="27"/>
      <c r="D2" s="27"/>
    </row>
    <row r="3" s="68" customFormat="1" ht="17" customHeight="1" spans="1:4">
      <c r="A3" s="27" t="s">
        <v>80</v>
      </c>
      <c r="B3" s="27"/>
      <c r="C3" s="27"/>
      <c r="D3" s="27"/>
    </row>
    <row r="4" s="68" customFormat="1" ht="17" customHeight="1" spans="1:4">
      <c r="A4" s="28" t="s">
        <v>1927</v>
      </c>
      <c r="B4" s="28" t="s">
        <v>84</v>
      </c>
      <c r="C4" s="28" t="s">
        <v>1927</v>
      </c>
      <c r="D4" s="28" t="s">
        <v>84</v>
      </c>
    </row>
    <row r="5" s="68" customFormat="1" ht="17" customHeight="1" spans="1:4">
      <c r="A5" s="28" t="s">
        <v>133</v>
      </c>
      <c r="B5" s="31">
        <v>75925</v>
      </c>
      <c r="C5" s="28" t="s">
        <v>134</v>
      </c>
      <c r="D5" s="192">
        <v>371393</v>
      </c>
    </row>
    <row r="6" s="68" customFormat="1" ht="17" customHeight="1" spans="1:4">
      <c r="A6" s="29" t="s">
        <v>1928</v>
      </c>
      <c r="B6" s="31">
        <v>248760</v>
      </c>
      <c r="C6" s="29" t="s">
        <v>1929</v>
      </c>
      <c r="D6" s="31">
        <v>5156</v>
      </c>
    </row>
    <row r="7" s="68" customFormat="1" ht="17" customHeight="1" spans="1:4">
      <c r="A7" s="29" t="s">
        <v>1930</v>
      </c>
      <c r="B7" s="31">
        <v>8345</v>
      </c>
      <c r="C7" s="88"/>
      <c r="D7" s="30"/>
    </row>
    <row r="8" s="68" customFormat="1" ht="17" customHeight="1" spans="1:4">
      <c r="A8" s="29" t="s">
        <v>1931</v>
      </c>
      <c r="B8" s="31">
        <v>222629</v>
      </c>
      <c r="C8" s="88"/>
      <c r="D8" s="30"/>
    </row>
    <row r="9" s="68" customFormat="1" ht="17" customHeight="1" spans="1:4">
      <c r="A9" s="29" t="s">
        <v>1932</v>
      </c>
      <c r="B9" s="31">
        <v>17786</v>
      </c>
      <c r="C9" s="29"/>
      <c r="D9" s="30"/>
    </row>
    <row r="10" s="68" customFormat="1" ht="17" customHeight="1" spans="1:4">
      <c r="A10" s="29" t="s">
        <v>1933</v>
      </c>
      <c r="B10" s="31">
        <v>0</v>
      </c>
      <c r="C10" s="29"/>
      <c r="D10" s="30"/>
    </row>
    <row r="11" s="68" customFormat="1" ht="17.25" customHeight="1" spans="1:4">
      <c r="A11" s="29" t="s">
        <v>1934</v>
      </c>
      <c r="B11" s="31">
        <v>94350</v>
      </c>
      <c r="C11" s="29"/>
      <c r="D11" s="30"/>
    </row>
    <row r="12" s="68" customFormat="1" ht="17.25" customHeight="1" spans="1:4">
      <c r="A12" s="29" t="s">
        <v>1935</v>
      </c>
      <c r="B12" s="31">
        <v>-27678</v>
      </c>
      <c r="C12" s="29" t="s">
        <v>1936</v>
      </c>
      <c r="D12" s="31">
        <v>1776</v>
      </c>
    </row>
    <row r="13" s="68" customFormat="1" ht="17.25" customHeight="1" spans="1:4">
      <c r="A13" s="29" t="s">
        <v>1937</v>
      </c>
      <c r="B13" s="31">
        <v>15526</v>
      </c>
      <c r="C13" s="29" t="s">
        <v>1938</v>
      </c>
      <c r="D13" s="31">
        <v>12345</v>
      </c>
    </row>
    <row r="14" s="68" customFormat="1" ht="17.25" customHeight="1" spans="1:4">
      <c r="A14" s="29"/>
      <c r="B14" s="30"/>
      <c r="C14" s="29" t="s">
        <v>1939</v>
      </c>
      <c r="D14" s="31">
        <v>0</v>
      </c>
    </row>
    <row r="15" s="68" customFormat="1" ht="17.25" customHeight="1" spans="1:4">
      <c r="A15" s="29" t="s">
        <v>1940</v>
      </c>
      <c r="B15" s="31">
        <v>0</v>
      </c>
      <c r="C15" s="29" t="s">
        <v>1941</v>
      </c>
      <c r="D15" s="31">
        <v>0</v>
      </c>
    </row>
    <row r="16" s="68" customFormat="1" ht="17.25" customHeight="1" spans="1:4">
      <c r="A16" s="29" t="s">
        <v>1942</v>
      </c>
      <c r="B16" s="31">
        <v>20006</v>
      </c>
      <c r="C16" s="29" t="s">
        <v>1943</v>
      </c>
      <c r="D16" s="31">
        <v>2387</v>
      </c>
    </row>
    <row r="17" s="68" customFormat="1" ht="17.25" customHeight="1" spans="1:4">
      <c r="A17" s="29" t="s">
        <v>1944</v>
      </c>
      <c r="B17" s="31">
        <v>0</v>
      </c>
      <c r="C17" s="29" t="s">
        <v>1683</v>
      </c>
      <c r="D17" s="31">
        <v>0</v>
      </c>
    </row>
    <row r="18" s="68" customFormat="1" ht="17.25" customHeight="1" spans="1:4">
      <c r="A18" s="29" t="s">
        <v>1945</v>
      </c>
      <c r="B18" s="31">
        <v>0</v>
      </c>
      <c r="C18" s="29" t="s">
        <v>1946</v>
      </c>
      <c r="D18" s="31">
        <v>0</v>
      </c>
    </row>
    <row r="19" s="68" customFormat="1" ht="17" customHeight="1" spans="1:4">
      <c r="A19" s="29"/>
      <c r="B19" s="30"/>
      <c r="C19" s="29" t="s">
        <v>1947</v>
      </c>
      <c r="D19" s="31">
        <v>0</v>
      </c>
    </row>
    <row r="20" s="68" customFormat="1" ht="17" customHeight="1" spans="1:4">
      <c r="A20" s="29"/>
      <c r="B20" s="30"/>
      <c r="C20" s="29" t="s">
        <v>1948</v>
      </c>
      <c r="D20" s="31">
        <v>33832</v>
      </c>
    </row>
    <row r="21" s="68" customFormat="1" ht="17" customHeight="1" spans="1:4">
      <c r="A21" s="29"/>
      <c r="B21" s="30"/>
      <c r="C21" s="29" t="s">
        <v>1949</v>
      </c>
      <c r="D21" s="31">
        <v>33832</v>
      </c>
    </row>
    <row r="22" s="68" customFormat="1" ht="17" customHeight="1" spans="1:4">
      <c r="A22" s="29"/>
      <c r="B22" s="30"/>
      <c r="C22" s="29" t="s">
        <v>1950</v>
      </c>
      <c r="D22" s="31">
        <v>0</v>
      </c>
    </row>
    <row r="23" s="68" customFormat="1" ht="17" customHeight="1" spans="1:4">
      <c r="A23" s="29"/>
      <c r="B23" s="30"/>
      <c r="C23" s="29"/>
      <c r="D23" s="30"/>
    </row>
    <row r="24" s="68" customFormat="1" ht="17" customHeight="1" spans="1:4">
      <c r="A24" s="29"/>
      <c r="B24" s="30"/>
      <c r="C24" s="29"/>
      <c r="D24" s="30"/>
    </row>
    <row r="25" s="68" customFormat="1" ht="17" customHeight="1" spans="1:4">
      <c r="A25" s="29"/>
      <c r="B25" s="30"/>
      <c r="C25" s="29"/>
      <c r="D25" s="30"/>
    </row>
    <row r="26" s="68" customFormat="1" ht="17" customHeight="1" spans="1:4">
      <c r="A26" s="29"/>
      <c r="B26" s="30"/>
      <c r="C26" s="29"/>
      <c r="D26" s="30"/>
    </row>
    <row r="27" s="68" customFormat="1" ht="17" customHeight="1" spans="1:4">
      <c r="A27" s="29"/>
      <c r="B27" s="30"/>
      <c r="C27" s="29"/>
      <c r="D27" s="30"/>
    </row>
    <row r="28" s="68" customFormat="1" ht="409.5" hidden="1" customHeight="1" spans="1:4">
      <c r="A28" s="29"/>
      <c r="B28" s="30"/>
      <c r="C28" s="29"/>
      <c r="D28" s="30"/>
    </row>
    <row r="29" s="68" customFormat="1" ht="409.5" hidden="1" customHeight="1" spans="1:4">
      <c r="A29" s="29"/>
      <c r="B29" s="30"/>
      <c r="C29" s="29"/>
      <c r="D29" s="30"/>
    </row>
    <row r="30" s="68" customFormat="1" ht="409.5" hidden="1" customHeight="1" spans="1:4">
      <c r="A30" s="29"/>
      <c r="B30" s="30"/>
      <c r="C30" s="29"/>
      <c r="D30" s="30"/>
    </row>
    <row r="31" s="68" customFormat="1" ht="409.5" hidden="1" customHeight="1" spans="1:4">
      <c r="A31" s="29"/>
      <c r="B31" s="30"/>
      <c r="C31" s="29"/>
      <c r="D31" s="30"/>
    </row>
    <row r="32" s="68" customFormat="1" ht="409.5" hidden="1" customHeight="1" spans="1:4">
      <c r="A32" s="29"/>
      <c r="B32" s="30"/>
      <c r="C32" s="29"/>
      <c r="D32" s="30"/>
    </row>
    <row r="33" s="68" customFormat="1" ht="409.5" hidden="1" customHeight="1" spans="1:4">
      <c r="A33" s="29"/>
      <c r="B33" s="30"/>
      <c r="C33" s="29"/>
      <c r="D33" s="30"/>
    </row>
    <row r="34" s="68" customFormat="1" ht="409.5" hidden="1" customHeight="1" spans="1:4">
      <c r="A34" s="29"/>
      <c r="B34" s="30"/>
      <c r="C34" s="29"/>
      <c r="D34" s="30"/>
    </row>
    <row r="35" s="68" customFormat="1" ht="409.5" hidden="1" customHeight="1" spans="1:4">
      <c r="A35" s="29"/>
      <c r="B35" s="30"/>
      <c r="C35" s="29"/>
      <c r="D35" s="30"/>
    </row>
    <row r="36" s="68" customFormat="1" ht="409.5" hidden="1" customHeight="1" spans="1:4">
      <c r="A36" s="29"/>
      <c r="B36" s="30"/>
      <c r="C36" s="29"/>
      <c r="D36" s="30"/>
    </row>
    <row r="37" s="68" customFormat="1" ht="17" customHeight="1" spans="1:4">
      <c r="A37" s="29"/>
      <c r="B37" s="30"/>
      <c r="C37" s="29"/>
      <c r="D37" s="30"/>
    </row>
    <row r="38" s="68" customFormat="1" ht="17" customHeight="1" spans="1:4">
      <c r="A38" s="29"/>
      <c r="B38" s="30"/>
      <c r="C38" s="29"/>
      <c r="D38" s="30"/>
    </row>
    <row r="39" s="68" customFormat="1" ht="17" hidden="1" customHeight="1" spans="1:4">
      <c r="A39" s="29"/>
      <c r="B39" s="30"/>
      <c r="C39" s="29"/>
      <c r="D39" s="30"/>
    </row>
    <row r="40" s="68" customFormat="1" ht="17" hidden="1" customHeight="1" spans="1:4">
      <c r="A40" s="29"/>
      <c r="B40" s="30"/>
      <c r="C40" s="29"/>
      <c r="D40" s="30"/>
    </row>
    <row r="41" s="68" customFormat="1" ht="17" customHeight="1" spans="1:4">
      <c r="A41" s="29"/>
      <c r="B41" s="30"/>
      <c r="C41" s="29"/>
      <c r="D41" s="30"/>
    </row>
    <row r="42" s="68" customFormat="1" ht="17" customHeight="1" spans="1:4">
      <c r="A42" s="29"/>
      <c r="B42" s="30"/>
      <c r="C42" s="29"/>
      <c r="D42" s="30"/>
    </row>
    <row r="43" s="68" customFormat="1" ht="17" customHeight="1" spans="1:4">
      <c r="A43" s="29"/>
      <c r="B43" s="30"/>
      <c r="C43" s="29"/>
      <c r="D43" s="30"/>
    </row>
    <row r="44" s="68" customFormat="1" ht="17" customHeight="1" spans="1:4">
      <c r="A44" s="29"/>
      <c r="B44" s="30"/>
      <c r="C44" s="29"/>
      <c r="D44" s="30"/>
    </row>
    <row r="45" s="68" customFormat="1" ht="17" customHeight="1" spans="1:4">
      <c r="A45" s="29"/>
      <c r="B45" s="30"/>
      <c r="C45" s="29"/>
      <c r="D45" s="30"/>
    </row>
    <row r="46" s="68" customFormat="1" ht="17.25" customHeight="1" spans="1:4">
      <c r="A46" s="29"/>
      <c r="B46" s="30"/>
      <c r="C46" s="29"/>
      <c r="D46" s="30"/>
    </row>
    <row r="47" s="68" customFormat="1" ht="17.25" customHeight="1" spans="1:4">
      <c r="A47" s="29"/>
      <c r="B47" s="30"/>
      <c r="C47" s="29"/>
      <c r="D47" s="30"/>
    </row>
    <row r="48" s="68" customFormat="1" ht="13" customHeight="1" spans="1:4">
      <c r="A48" s="28" t="s">
        <v>1951</v>
      </c>
      <c r="B48" s="31">
        <v>426889</v>
      </c>
      <c r="C48" s="28" t="s">
        <v>1952</v>
      </c>
      <c r="D48" s="31">
        <v>426889</v>
      </c>
    </row>
    <row r="49" s="68" customFormat="1" ht="18.7" customHeight="1"/>
    <row r="240" s="68" customFormat="1" hidden="1"/>
    <row r="241" s="68" customFormat="1" hidden="1"/>
    <row r="242" s="68" customFormat="1" hidden="1"/>
    <row r="243" s="68" customFormat="1" hidden="1"/>
    <row r="244" s="68" customFormat="1" hidden="1"/>
    <row r="245" s="68" customFormat="1" hidden="1"/>
    <row r="246" s="68" customFormat="1" hidden="1"/>
    <row r="247" s="68" customFormat="1" hidden="1"/>
    <row r="248" s="68" customFormat="1" hidden="1"/>
    <row r="249" s="68" customFormat="1" hidden="1"/>
    <row r="250" s="68" customFormat="1" hidden="1"/>
    <row r="251" s="68" customFormat="1" hidden="1"/>
    <row r="252" s="68" customFormat="1" hidden="1"/>
    <row r="253" s="68" customFormat="1" hidden="1"/>
    <row r="254" s="68" customFormat="1" hidden="1"/>
    <row r="255" s="68" customFormat="1" hidden="1"/>
    <row r="256" s="68" customFormat="1" hidden="1"/>
    <row r="257" s="68" customFormat="1" hidden="1"/>
    <row r="258" s="68" customFormat="1" hidden="1"/>
    <row r="259" s="68" customFormat="1" hidden="1"/>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scale="92" orientation="landscape" blackAndWhit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showGridLines="0" showZeros="0" topLeftCell="A4" workbookViewId="0">
      <selection activeCell="D6" sqref="D6"/>
    </sheetView>
  </sheetViews>
  <sheetFormatPr defaultColWidth="9.10833333333333" defaultRowHeight="14.25" outlineLevelCol="5"/>
  <cols>
    <col min="1" max="1" width="40" style="57" customWidth="1"/>
    <col min="2" max="2" width="22.3333333333333" style="57" customWidth="1"/>
    <col min="3" max="3" width="40" style="57" customWidth="1"/>
    <col min="4" max="4" width="22.3333333333333" style="57" customWidth="1"/>
    <col min="5" max="6" width="9.10833333333333" style="57" hidden="1" customWidth="1"/>
    <col min="7" max="9" width="9.10833333333333" style="57" customWidth="1"/>
    <col min="10" max="256" width="9.10833333333333" style="58" customWidth="1"/>
    <col min="257" max="257" width="40" style="58" customWidth="1"/>
    <col min="258" max="258" width="22.3333333333333" style="58" customWidth="1"/>
    <col min="259" max="259" width="40" style="58" customWidth="1"/>
    <col min="260" max="260" width="22.3333333333333" style="58" customWidth="1"/>
    <col min="261" max="265" width="9.10833333333333" style="58" hidden="1" customWidth="1"/>
    <col min="266" max="512" width="9.10833333333333" style="58" customWidth="1"/>
    <col min="513" max="513" width="40" style="58" customWidth="1"/>
    <col min="514" max="514" width="22.3333333333333" style="58" customWidth="1"/>
    <col min="515" max="515" width="40" style="58" customWidth="1"/>
    <col min="516" max="516" width="22.3333333333333" style="58" customWidth="1"/>
    <col min="517" max="521" width="9.10833333333333" style="58" hidden="1" customWidth="1"/>
    <col min="522" max="768" width="9.10833333333333" style="58" customWidth="1"/>
    <col min="769" max="769" width="40" style="58" customWidth="1"/>
    <col min="770" max="770" width="22.3333333333333" style="58" customWidth="1"/>
    <col min="771" max="771" width="40" style="58" customWidth="1"/>
    <col min="772" max="772" width="22.3333333333333" style="58" customWidth="1"/>
    <col min="773" max="777" width="9.10833333333333" style="58" hidden="1" customWidth="1"/>
    <col min="778" max="1024" width="9.10833333333333" style="58" customWidth="1"/>
    <col min="1025" max="1025" width="40" style="58" customWidth="1"/>
    <col min="1026" max="1026" width="22.3333333333333" style="58" customWidth="1"/>
    <col min="1027" max="1027" width="40" style="58" customWidth="1"/>
    <col min="1028" max="1028" width="22.3333333333333" style="58" customWidth="1"/>
    <col min="1029" max="1033" width="9.10833333333333" style="58" hidden="1" customWidth="1"/>
    <col min="1034" max="1280" width="9.10833333333333" style="58" customWidth="1"/>
    <col min="1281" max="1281" width="40" style="58" customWidth="1"/>
    <col min="1282" max="1282" width="22.3333333333333" style="58" customWidth="1"/>
    <col min="1283" max="1283" width="40" style="58" customWidth="1"/>
    <col min="1284" max="1284" width="22.3333333333333" style="58" customWidth="1"/>
    <col min="1285" max="1289" width="9.10833333333333" style="58" hidden="1" customWidth="1"/>
    <col min="1290" max="1536" width="9.10833333333333" style="58" customWidth="1"/>
    <col min="1537" max="1537" width="40" style="58" customWidth="1"/>
    <col min="1538" max="1538" width="22.3333333333333" style="58" customWidth="1"/>
    <col min="1539" max="1539" width="40" style="58" customWidth="1"/>
    <col min="1540" max="1540" width="22.3333333333333" style="58" customWidth="1"/>
    <col min="1541" max="1545" width="9.10833333333333" style="58" hidden="1" customWidth="1"/>
    <col min="1546" max="1792" width="9.10833333333333" style="58" customWidth="1"/>
    <col min="1793" max="1793" width="40" style="58" customWidth="1"/>
    <col min="1794" max="1794" width="22.3333333333333" style="58" customWidth="1"/>
    <col min="1795" max="1795" width="40" style="58" customWidth="1"/>
    <col min="1796" max="1796" width="22.3333333333333" style="58" customWidth="1"/>
    <col min="1797" max="1801" width="9.10833333333333" style="58" hidden="1" customWidth="1"/>
    <col min="1802" max="2048" width="9.10833333333333" style="58" customWidth="1"/>
    <col min="2049" max="2049" width="40" style="58" customWidth="1"/>
    <col min="2050" max="2050" width="22.3333333333333" style="58" customWidth="1"/>
    <col min="2051" max="2051" width="40" style="58" customWidth="1"/>
    <col min="2052" max="2052" width="22.3333333333333" style="58" customWidth="1"/>
    <col min="2053" max="2057" width="9.10833333333333" style="58" hidden="1" customWidth="1"/>
    <col min="2058" max="2304" width="9.10833333333333" style="58" customWidth="1"/>
    <col min="2305" max="2305" width="40" style="58" customWidth="1"/>
    <col min="2306" max="2306" width="22.3333333333333" style="58" customWidth="1"/>
    <col min="2307" max="2307" width="40" style="58" customWidth="1"/>
    <col min="2308" max="2308" width="22.3333333333333" style="58" customWidth="1"/>
    <col min="2309" max="2313" width="9.10833333333333" style="58" hidden="1" customWidth="1"/>
    <col min="2314" max="2560" width="9.10833333333333" style="58" customWidth="1"/>
    <col min="2561" max="2561" width="40" style="58" customWidth="1"/>
    <col min="2562" max="2562" width="22.3333333333333" style="58" customWidth="1"/>
    <col min="2563" max="2563" width="40" style="58" customWidth="1"/>
    <col min="2564" max="2564" width="22.3333333333333" style="58" customWidth="1"/>
    <col min="2565" max="2569" width="9.10833333333333" style="58" hidden="1" customWidth="1"/>
    <col min="2570" max="2816" width="9.10833333333333" style="58" customWidth="1"/>
    <col min="2817" max="2817" width="40" style="58" customWidth="1"/>
    <col min="2818" max="2818" width="22.3333333333333" style="58" customWidth="1"/>
    <col min="2819" max="2819" width="40" style="58" customWidth="1"/>
    <col min="2820" max="2820" width="22.3333333333333" style="58" customWidth="1"/>
    <col min="2821" max="2825" width="9.10833333333333" style="58" hidden="1" customWidth="1"/>
    <col min="2826" max="3072" width="9.10833333333333" style="58" customWidth="1"/>
    <col min="3073" max="3073" width="40" style="58" customWidth="1"/>
    <col min="3074" max="3074" width="22.3333333333333" style="58" customWidth="1"/>
    <col min="3075" max="3075" width="40" style="58" customWidth="1"/>
    <col min="3076" max="3076" width="22.3333333333333" style="58" customWidth="1"/>
    <col min="3077" max="3081" width="9.10833333333333" style="58" hidden="1" customWidth="1"/>
    <col min="3082" max="3328" width="9.10833333333333" style="58" customWidth="1"/>
    <col min="3329" max="3329" width="40" style="58" customWidth="1"/>
    <col min="3330" max="3330" width="22.3333333333333" style="58" customWidth="1"/>
    <col min="3331" max="3331" width="40" style="58" customWidth="1"/>
    <col min="3332" max="3332" width="22.3333333333333" style="58" customWidth="1"/>
    <col min="3333" max="3337" width="9.10833333333333" style="58" hidden="1" customWidth="1"/>
    <col min="3338" max="3584" width="9.10833333333333" style="58" customWidth="1"/>
    <col min="3585" max="3585" width="40" style="58" customWidth="1"/>
    <col min="3586" max="3586" width="22.3333333333333" style="58" customWidth="1"/>
    <col min="3587" max="3587" width="40" style="58" customWidth="1"/>
    <col min="3588" max="3588" width="22.3333333333333" style="58" customWidth="1"/>
    <col min="3589" max="3593" width="9.10833333333333" style="58" hidden="1" customWidth="1"/>
    <col min="3594" max="3840" width="9.10833333333333" style="58" customWidth="1"/>
    <col min="3841" max="3841" width="40" style="58" customWidth="1"/>
    <col min="3842" max="3842" width="22.3333333333333" style="58" customWidth="1"/>
    <col min="3843" max="3843" width="40" style="58" customWidth="1"/>
    <col min="3844" max="3844" width="22.3333333333333" style="58" customWidth="1"/>
    <col min="3845" max="3849" width="9.10833333333333" style="58" hidden="1" customWidth="1"/>
    <col min="3850" max="4096" width="9.10833333333333" style="58" customWidth="1"/>
    <col min="4097" max="4097" width="40" style="58" customWidth="1"/>
    <col min="4098" max="4098" width="22.3333333333333" style="58" customWidth="1"/>
    <col min="4099" max="4099" width="40" style="58" customWidth="1"/>
    <col min="4100" max="4100" width="22.3333333333333" style="58" customWidth="1"/>
    <col min="4101" max="4105" width="9.10833333333333" style="58" hidden="1" customWidth="1"/>
    <col min="4106" max="4352" width="9.10833333333333" style="58" customWidth="1"/>
    <col min="4353" max="4353" width="40" style="58" customWidth="1"/>
    <col min="4354" max="4354" width="22.3333333333333" style="58" customWidth="1"/>
    <col min="4355" max="4355" width="40" style="58" customWidth="1"/>
    <col min="4356" max="4356" width="22.3333333333333" style="58" customWidth="1"/>
    <col min="4357" max="4361" width="9.10833333333333" style="58" hidden="1" customWidth="1"/>
    <col min="4362" max="4608" width="9.10833333333333" style="58" customWidth="1"/>
    <col min="4609" max="4609" width="40" style="58" customWidth="1"/>
    <col min="4610" max="4610" width="22.3333333333333" style="58" customWidth="1"/>
    <col min="4611" max="4611" width="40" style="58" customWidth="1"/>
    <col min="4612" max="4612" width="22.3333333333333" style="58" customWidth="1"/>
    <col min="4613" max="4617" width="9.10833333333333" style="58" hidden="1" customWidth="1"/>
    <col min="4618" max="4864" width="9.10833333333333" style="58" customWidth="1"/>
    <col min="4865" max="4865" width="40" style="58" customWidth="1"/>
    <col min="4866" max="4866" width="22.3333333333333" style="58" customWidth="1"/>
    <col min="4867" max="4867" width="40" style="58" customWidth="1"/>
    <col min="4868" max="4868" width="22.3333333333333" style="58" customWidth="1"/>
    <col min="4869" max="4873" width="9.10833333333333" style="58" hidden="1" customWidth="1"/>
    <col min="4874" max="5120" width="9.10833333333333" style="58" customWidth="1"/>
    <col min="5121" max="5121" width="40" style="58" customWidth="1"/>
    <col min="5122" max="5122" width="22.3333333333333" style="58" customWidth="1"/>
    <col min="5123" max="5123" width="40" style="58" customWidth="1"/>
    <col min="5124" max="5124" width="22.3333333333333" style="58" customWidth="1"/>
    <col min="5125" max="5129" width="9.10833333333333" style="58" hidden="1" customWidth="1"/>
    <col min="5130" max="5376" width="9.10833333333333" style="58" customWidth="1"/>
    <col min="5377" max="5377" width="40" style="58" customWidth="1"/>
    <col min="5378" max="5378" width="22.3333333333333" style="58" customWidth="1"/>
    <col min="5379" max="5379" width="40" style="58" customWidth="1"/>
    <col min="5380" max="5380" width="22.3333333333333" style="58" customWidth="1"/>
    <col min="5381" max="5385" width="9.10833333333333" style="58" hidden="1" customWidth="1"/>
    <col min="5386" max="5632" width="9.10833333333333" style="58" customWidth="1"/>
    <col min="5633" max="5633" width="40" style="58" customWidth="1"/>
    <col min="5634" max="5634" width="22.3333333333333" style="58" customWidth="1"/>
    <col min="5635" max="5635" width="40" style="58" customWidth="1"/>
    <col min="5636" max="5636" width="22.3333333333333" style="58" customWidth="1"/>
    <col min="5637" max="5641" width="9.10833333333333" style="58" hidden="1" customWidth="1"/>
    <col min="5642" max="5888" width="9.10833333333333" style="58" customWidth="1"/>
    <col min="5889" max="5889" width="40" style="58" customWidth="1"/>
    <col min="5890" max="5890" width="22.3333333333333" style="58" customWidth="1"/>
    <col min="5891" max="5891" width="40" style="58" customWidth="1"/>
    <col min="5892" max="5892" width="22.3333333333333" style="58" customWidth="1"/>
    <col min="5893" max="5897" width="9.10833333333333" style="58" hidden="1" customWidth="1"/>
    <col min="5898" max="6144" width="9.10833333333333" style="58" customWidth="1"/>
    <col min="6145" max="6145" width="40" style="58" customWidth="1"/>
    <col min="6146" max="6146" width="22.3333333333333" style="58" customWidth="1"/>
    <col min="6147" max="6147" width="40" style="58" customWidth="1"/>
    <col min="6148" max="6148" width="22.3333333333333" style="58" customWidth="1"/>
    <col min="6149" max="6153" width="9.10833333333333" style="58" hidden="1" customWidth="1"/>
    <col min="6154" max="6400" width="9.10833333333333" style="58" customWidth="1"/>
    <col min="6401" max="6401" width="40" style="58" customWidth="1"/>
    <col min="6402" max="6402" width="22.3333333333333" style="58" customWidth="1"/>
    <col min="6403" max="6403" width="40" style="58" customWidth="1"/>
    <col min="6404" max="6404" width="22.3333333333333" style="58" customWidth="1"/>
    <col min="6405" max="6409" width="9.10833333333333" style="58" hidden="1" customWidth="1"/>
    <col min="6410" max="6656" width="9.10833333333333" style="58" customWidth="1"/>
    <col min="6657" max="6657" width="40" style="58" customWidth="1"/>
    <col min="6658" max="6658" width="22.3333333333333" style="58" customWidth="1"/>
    <col min="6659" max="6659" width="40" style="58" customWidth="1"/>
    <col min="6660" max="6660" width="22.3333333333333" style="58" customWidth="1"/>
    <col min="6661" max="6665" width="9.10833333333333" style="58" hidden="1" customWidth="1"/>
    <col min="6666" max="6912" width="9.10833333333333" style="58" customWidth="1"/>
    <col min="6913" max="6913" width="40" style="58" customWidth="1"/>
    <col min="6914" max="6914" width="22.3333333333333" style="58" customWidth="1"/>
    <col min="6915" max="6915" width="40" style="58" customWidth="1"/>
    <col min="6916" max="6916" width="22.3333333333333" style="58" customWidth="1"/>
    <col min="6917" max="6921" width="9.10833333333333" style="58" hidden="1" customWidth="1"/>
    <col min="6922" max="7168" width="9.10833333333333" style="58" customWidth="1"/>
    <col min="7169" max="7169" width="40" style="58" customWidth="1"/>
    <col min="7170" max="7170" width="22.3333333333333" style="58" customWidth="1"/>
    <col min="7171" max="7171" width="40" style="58" customWidth="1"/>
    <col min="7172" max="7172" width="22.3333333333333" style="58" customWidth="1"/>
    <col min="7173" max="7177" width="9.10833333333333" style="58" hidden="1" customWidth="1"/>
    <col min="7178" max="7424" width="9.10833333333333" style="58" customWidth="1"/>
    <col min="7425" max="7425" width="40" style="58" customWidth="1"/>
    <col min="7426" max="7426" width="22.3333333333333" style="58" customWidth="1"/>
    <col min="7427" max="7427" width="40" style="58" customWidth="1"/>
    <col min="7428" max="7428" width="22.3333333333333" style="58" customWidth="1"/>
    <col min="7429" max="7433" width="9.10833333333333" style="58" hidden="1" customWidth="1"/>
    <col min="7434" max="7680" width="9.10833333333333" style="58" customWidth="1"/>
    <col min="7681" max="7681" width="40" style="58" customWidth="1"/>
    <col min="7682" max="7682" width="22.3333333333333" style="58" customWidth="1"/>
    <col min="7683" max="7683" width="40" style="58" customWidth="1"/>
    <col min="7684" max="7684" width="22.3333333333333" style="58" customWidth="1"/>
    <col min="7685" max="7689" width="9.10833333333333" style="58" hidden="1" customWidth="1"/>
    <col min="7690" max="7936" width="9.10833333333333" style="58" customWidth="1"/>
    <col min="7937" max="7937" width="40" style="58" customWidth="1"/>
    <col min="7938" max="7938" width="22.3333333333333" style="58" customWidth="1"/>
    <col min="7939" max="7939" width="40" style="58" customWidth="1"/>
    <col min="7940" max="7940" width="22.3333333333333" style="58" customWidth="1"/>
    <col min="7941" max="7945" width="9.10833333333333" style="58" hidden="1" customWidth="1"/>
    <col min="7946" max="8192" width="9.10833333333333" style="58" customWidth="1"/>
    <col min="8193" max="8193" width="40" style="58" customWidth="1"/>
    <col min="8194" max="8194" width="22.3333333333333" style="58" customWidth="1"/>
    <col min="8195" max="8195" width="40" style="58" customWidth="1"/>
    <col min="8196" max="8196" width="22.3333333333333" style="58" customWidth="1"/>
    <col min="8197" max="8201" width="9.10833333333333" style="58" hidden="1" customWidth="1"/>
    <col min="8202" max="8448" width="9.10833333333333" style="58" customWidth="1"/>
    <col min="8449" max="8449" width="40" style="58" customWidth="1"/>
    <col min="8450" max="8450" width="22.3333333333333" style="58" customWidth="1"/>
    <col min="8451" max="8451" width="40" style="58" customWidth="1"/>
    <col min="8452" max="8452" width="22.3333333333333" style="58" customWidth="1"/>
    <col min="8453" max="8457" width="9.10833333333333" style="58" hidden="1" customWidth="1"/>
    <col min="8458" max="8704" width="9.10833333333333" style="58" customWidth="1"/>
    <col min="8705" max="8705" width="40" style="58" customWidth="1"/>
    <col min="8706" max="8706" width="22.3333333333333" style="58" customWidth="1"/>
    <col min="8707" max="8707" width="40" style="58" customWidth="1"/>
    <col min="8708" max="8708" width="22.3333333333333" style="58" customWidth="1"/>
    <col min="8709" max="8713" width="9.10833333333333" style="58" hidden="1" customWidth="1"/>
    <col min="8714" max="8960" width="9.10833333333333" style="58" customWidth="1"/>
    <col min="8961" max="8961" width="40" style="58" customWidth="1"/>
    <col min="8962" max="8962" width="22.3333333333333" style="58" customWidth="1"/>
    <col min="8963" max="8963" width="40" style="58" customWidth="1"/>
    <col min="8964" max="8964" width="22.3333333333333" style="58" customWidth="1"/>
    <col min="8965" max="8969" width="9.10833333333333" style="58" hidden="1" customWidth="1"/>
    <col min="8970" max="9216" width="9.10833333333333" style="58" customWidth="1"/>
    <col min="9217" max="9217" width="40" style="58" customWidth="1"/>
    <col min="9218" max="9218" width="22.3333333333333" style="58" customWidth="1"/>
    <col min="9219" max="9219" width="40" style="58" customWidth="1"/>
    <col min="9220" max="9220" width="22.3333333333333" style="58" customWidth="1"/>
    <col min="9221" max="9225" width="9.10833333333333" style="58" hidden="1" customWidth="1"/>
    <col min="9226" max="9472" width="9.10833333333333" style="58" customWidth="1"/>
    <col min="9473" max="9473" width="40" style="58" customWidth="1"/>
    <col min="9474" max="9474" width="22.3333333333333" style="58" customWidth="1"/>
    <col min="9475" max="9475" width="40" style="58" customWidth="1"/>
    <col min="9476" max="9476" width="22.3333333333333" style="58" customWidth="1"/>
    <col min="9477" max="9481" width="9.10833333333333" style="58" hidden="1" customWidth="1"/>
    <col min="9482" max="9728" width="9.10833333333333" style="58" customWidth="1"/>
    <col min="9729" max="9729" width="40" style="58" customWidth="1"/>
    <col min="9730" max="9730" width="22.3333333333333" style="58" customWidth="1"/>
    <col min="9731" max="9731" width="40" style="58" customWidth="1"/>
    <col min="9732" max="9732" width="22.3333333333333" style="58" customWidth="1"/>
    <col min="9733" max="9737" width="9.10833333333333" style="58" hidden="1" customWidth="1"/>
    <col min="9738" max="9984" width="9.10833333333333" style="58" customWidth="1"/>
    <col min="9985" max="9985" width="40" style="58" customWidth="1"/>
    <col min="9986" max="9986" width="22.3333333333333" style="58" customWidth="1"/>
    <col min="9987" max="9987" width="40" style="58" customWidth="1"/>
    <col min="9988" max="9988" width="22.3333333333333" style="58" customWidth="1"/>
    <col min="9989" max="9993" width="9.10833333333333" style="58" hidden="1" customWidth="1"/>
    <col min="9994" max="10240" width="9.10833333333333" style="58" customWidth="1"/>
    <col min="10241" max="10241" width="40" style="58" customWidth="1"/>
    <col min="10242" max="10242" width="22.3333333333333" style="58" customWidth="1"/>
    <col min="10243" max="10243" width="40" style="58" customWidth="1"/>
    <col min="10244" max="10244" width="22.3333333333333" style="58" customWidth="1"/>
    <col min="10245" max="10249" width="9.10833333333333" style="58" hidden="1" customWidth="1"/>
    <col min="10250" max="10496" width="9.10833333333333" style="58" customWidth="1"/>
    <col min="10497" max="10497" width="40" style="58" customWidth="1"/>
    <col min="10498" max="10498" width="22.3333333333333" style="58" customWidth="1"/>
    <col min="10499" max="10499" width="40" style="58" customWidth="1"/>
    <col min="10500" max="10500" width="22.3333333333333" style="58" customWidth="1"/>
    <col min="10501" max="10505" width="9.10833333333333" style="58" hidden="1" customWidth="1"/>
    <col min="10506" max="10752" width="9.10833333333333" style="58" customWidth="1"/>
    <col min="10753" max="10753" width="40" style="58" customWidth="1"/>
    <col min="10754" max="10754" width="22.3333333333333" style="58" customWidth="1"/>
    <col min="10755" max="10755" width="40" style="58" customWidth="1"/>
    <col min="10756" max="10756" width="22.3333333333333" style="58" customWidth="1"/>
    <col min="10757" max="10761" width="9.10833333333333" style="58" hidden="1" customWidth="1"/>
    <col min="10762" max="11008" width="9.10833333333333" style="58" customWidth="1"/>
    <col min="11009" max="11009" width="40" style="58" customWidth="1"/>
    <col min="11010" max="11010" width="22.3333333333333" style="58" customWidth="1"/>
    <col min="11011" max="11011" width="40" style="58" customWidth="1"/>
    <col min="11012" max="11012" width="22.3333333333333" style="58" customWidth="1"/>
    <col min="11013" max="11017" width="9.10833333333333" style="58" hidden="1" customWidth="1"/>
    <col min="11018" max="11264" width="9.10833333333333" style="58" customWidth="1"/>
    <col min="11265" max="11265" width="40" style="58" customWidth="1"/>
    <col min="11266" max="11266" width="22.3333333333333" style="58" customWidth="1"/>
    <col min="11267" max="11267" width="40" style="58" customWidth="1"/>
    <col min="11268" max="11268" width="22.3333333333333" style="58" customWidth="1"/>
    <col min="11269" max="11273" width="9.10833333333333" style="58" hidden="1" customWidth="1"/>
    <col min="11274" max="11520" width="9.10833333333333" style="58" customWidth="1"/>
    <col min="11521" max="11521" width="40" style="58" customWidth="1"/>
    <col min="11522" max="11522" width="22.3333333333333" style="58" customWidth="1"/>
    <col min="11523" max="11523" width="40" style="58" customWidth="1"/>
    <col min="11524" max="11524" width="22.3333333333333" style="58" customWidth="1"/>
    <col min="11525" max="11529" width="9.10833333333333" style="58" hidden="1" customWidth="1"/>
    <col min="11530" max="11776" width="9.10833333333333" style="58" customWidth="1"/>
    <col min="11777" max="11777" width="40" style="58" customWidth="1"/>
    <col min="11778" max="11778" width="22.3333333333333" style="58" customWidth="1"/>
    <col min="11779" max="11779" width="40" style="58" customWidth="1"/>
    <col min="11780" max="11780" width="22.3333333333333" style="58" customWidth="1"/>
    <col min="11781" max="11785" width="9.10833333333333" style="58" hidden="1" customWidth="1"/>
    <col min="11786" max="12032" width="9.10833333333333" style="58" customWidth="1"/>
    <col min="12033" max="12033" width="40" style="58" customWidth="1"/>
    <col min="12034" max="12034" width="22.3333333333333" style="58" customWidth="1"/>
    <col min="12035" max="12035" width="40" style="58" customWidth="1"/>
    <col min="12036" max="12036" width="22.3333333333333" style="58" customWidth="1"/>
    <col min="12037" max="12041" width="9.10833333333333" style="58" hidden="1" customWidth="1"/>
    <col min="12042" max="12288" width="9.10833333333333" style="58" customWidth="1"/>
    <col min="12289" max="12289" width="40" style="58" customWidth="1"/>
    <col min="12290" max="12290" width="22.3333333333333" style="58" customWidth="1"/>
    <col min="12291" max="12291" width="40" style="58" customWidth="1"/>
    <col min="12292" max="12292" width="22.3333333333333" style="58" customWidth="1"/>
    <col min="12293" max="12297" width="9.10833333333333" style="58" hidden="1" customWidth="1"/>
    <col min="12298" max="12544" width="9.10833333333333" style="58" customWidth="1"/>
    <col min="12545" max="12545" width="40" style="58" customWidth="1"/>
    <col min="12546" max="12546" width="22.3333333333333" style="58" customWidth="1"/>
    <col min="12547" max="12547" width="40" style="58" customWidth="1"/>
    <col min="12548" max="12548" width="22.3333333333333" style="58" customWidth="1"/>
    <col min="12549" max="12553" width="9.10833333333333" style="58" hidden="1" customWidth="1"/>
    <col min="12554" max="12800" width="9.10833333333333" style="58" customWidth="1"/>
    <col min="12801" max="12801" width="40" style="58" customWidth="1"/>
    <col min="12802" max="12802" width="22.3333333333333" style="58" customWidth="1"/>
    <col min="12803" max="12803" width="40" style="58" customWidth="1"/>
    <col min="12804" max="12804" width="22.3333333333333" style="58" customWidth="1"/>
    <col min="12805" max="12809" width="9.10833333333333" style="58" hidden="1" customWidth="1"/>
    <col min="12810" max="13056" width="9.10833333333333" style="58" customWidth="1"/>
    <col min="13057" max="13057" width="40" style="58" customWidth="1"/>
    <col min="13058" max="13058" width="22.3333333333333" style="58" customWidth="1"/>
    <col min="13059" max="13059" width="40" style="58" customWidth="1"/>
    <col min="13060" max="13060" width="22.3333333333333" style="58" customWidth="1"/>
    <col min="13061" max="13065" width="9.10833333333333" style="58" hidden="1" customWidth="1"/>
    <col min="13066" max="13312" width="9.10833333333333" style="58" customWidth="1"/>
    <col min="13313" max="13313" width="40" style="58" customWidth="1"/>
    <col min="13314" max="13314" width="22.3333333333333" style="58" customWidth="1"/>
    <col min="13315" max="13315" width="40" style="58" customWidth="1"/>
    <col min="13316" max="13316" width="22.3333333333333" style="58" customWidth="1"/>
    <col min="13317" max="13321" width="9.10833333333333" style="58" hidden="1" customWidth="1"/>
    <col min="13322" max="13568" width="9.10833333333333" style="58" customWidth="1"/>
    <col min="13569" max="13569" width="40" style="58" customWidth="1"/>
    <col min="13570" max="13570" width="22.3333333333333" style="58" customWidth="1"/>
    <col min="13571" max="13571" width="40" style="58" customWidth="1"/>
    <col min="13572" max="13572" width="22.3333333333333" style="58" customWidth="1"/>
    <col min="13573" max="13577" width="9.10833333333333" style="58" hidden="1" customWidth="1"/>
    <col min="13578" max="13824" width="9.10833333333333" style="58" customWidth="1"/>
    <col min="13825" max="13825" width="40" style="58" customWidth="1"/>
    <col min="13826" max="13826" width="22.3333333333333" style="58" customWidth="1"/>
    <col min="13827" max="13827" width="40" style="58" customWidth="1"/>
    <col min="13828" max="13828" width="22.3333333333333" style="58" customWidth="1"/>
    <col min="13829" max="13833" width="9.10833333333333" style="58" hidden="1" customWidth="1"/>
    <col min="13834" max="14080" width="9.10833333333333" style="58" customWidth="1"/>
    <col min="14081" max="14081" width="40" style="58" customWidth="1"/>
    <col min="14082" max="14082" width="22.3333333333333" style="58" customWidth="1"/>
    <col min="14083" max="14083" width="40" style="58" customWidth="1"/>
    <col min="14084" max="14084" width="22.3333333333333" style="58" customWidth="1"/>
    <col min="14085" max="14089" width="9.10833333333333" style="58" hidden="1" customWidth="1"/>
    <col min="14090" max="14336" width="9.10833333333333" style="58" customWidth="1"/>
    <col min="14337" max="14337" width="40" style="58" customWidth="1"/>
    <col min="14338" max="14338" width="22.3333333333333" style="58" customWidth="1"/>
    <col min="14339" max="14339" width="40" style="58" customWidth="1"/>
    <col min="14340" max="14340" width="22.3333333333333" style="58" customWidth="1"/>
    <col min="14341" max="14345" width="9.10833333333333" style="58" hidden="1" customWidth="1"/>
    <col min="14346" max="14592" width="9.10833333333333" style="58" customWidth="1"/>
    <col min="14593" max="14593" width="40" style="58" customWidth="1"/>
    <col min="14594" max="14594" width="22.3333333333333" style="58" customWidth="1"/>
    <col min="14595" max="14595" width="40" style="58" customWidth="1"/>
    <col min="14596" max="14596" width="22.3333333333333" style="58" customWidth="1"/>
    <col min="14597" max="14601" width="9.10833333333333" style="58" hidden="1" customWidth="1"/>
    <col min="14602" max="14848" width="9.10833333333333" style="58" customWidth="1"/>
    <col min="14849" max="14849" width="40" style="58" customWidth="1"/>
    <col min="14850" max="14850" width="22.3333333333333" style="58" customWidth="1"/>
    <col min="14851" max="14851" width="40" style="58" customWidth="1"/>
    <col min="14852" max="14852" width="22.3333333333333" style="58" customWidth="1"/>
    <col min="14853" max="14857" width="9.10833333333333" style="58" hidden="1" customWidth="1"/>
    <col min="14858" max="15104" width="9.10833333333333" style="58" customWidth="1"/>
    <col min="15105" max="15105" width="40" style="58" customWidth="1"/>
    <col min="15106" max="15106" width="22.3333333333333" style="58" customWidth="1"/>
    <col min="15107" max="15107" width="40" style="58" customWidth="1"/>
    <col min="15108" max="15108" width="22.3333333333333" style="58" customWidth="1"/>
    <col min="15109" max="15113" width="9.10833333333333" style="58" hidden="1" customWidth="1"/>
    <col min="15114" max="15360" width="9.10833333333333" style="58" customWidth="1"/>
    <col min="15361" max="15361" width="40" style="58" customWidth="1"/>
    <col min="15362" max="15362" width="22.3333333333333" style="58" customWidth="1"/>
    <col min="15363" max="15363" width="40" style="58" customWidth="1"/>
    <col min="15364" max="15364" width="22.3333333333333" style="58" customWidth="1"/>
    <col min="15365" max="15369" width="9.10833333333333" style="58" hidden="1" customWidth="1"/>
    <col min="15370" max="15616" width="9.10833333333333" style="58" customWidth="1"/>
    <col min="15617" max="15617" width="40" style="58" customWidth="1"/>
    <col min="15618" max="15618" width="22.3333333333333" style="58" customWidth="1"/>
    <col min="15619" max="15619" width="40" style="58" customWidth="1"/>
    <col min="15620" max="15620" width="22.3333333333333" style="58" customWidth="1"/>
    <col min="15621" max="15625" width="9.10833333333333" style="58" hidden="1" customWidth="1"/>
    <col min="15626" max="15872" width="9.10833333333333" style="58" customWidth="1"/>
    <col min="15873" max="15873" width="40" style="58" customWidth="1"/>
    <col min="15874" max="15874" width="22.3333333333333" style="58" customWidth="1"/>
    <col min="15875" max="15875" width="40" style="58" customWidth="1"/>
    <col min="15876" max="15876" width="22.3333333333333" style="58" customWidth="1"/>
    <col min="15877" max="15881" width="9.10833333333333" style="58" hidden="1" customWidth="1"/>
    <col min="15882" max="16128" width="9.10833333333333" style="58" customWidth="1"/>
    <col min="16129" max="16129" width="40" style="58" customWidth="1"/>
    <col min="16130" max="16130" width="22.3333333333333" style="58" customWidth="1"/>
    <col min="16131" max="16131" width="40" style="58" customWidth="1"/>
    <col min="16132" max="16132" width="22.3333333333333" style="58" customWidth="1"/>
    <col min="16133" max="16137" width="9.10833333333333" style="58" hidden="1" customWidth="1"/>
    <col min="16138" max="16384" width="9.10833333333333" style="58" customWidth="1"/>
  </cols>
  <sheetData>
    <row r="1" s="57" customFormat="1" ht="33.9" customHeight="1" spans="1:4">
      <c r="A1" s="69" t="s">
        <v>26</v>
      </c>
      <c r="B1" s="69"/>
      <c r="C1" s="69"/>
      <c r="D1" s="69"/>
    </row>
    <row r="2" s="57" customFormat="1" ht="17.7" customHeight="1" spans="1:4">
      <c r="A2" s="27" t="s">
        <v>1953</v>
      </c>
      <c r="B2" s="27"/>
      <c r="C2" s="27"/>
      <c r="D2" s="27"/>
    </row>
    <row r="3" s="57" customFormat="1" ht="17.7" customHeight="1" spans="1:4">
      <c r="A3" s="27" t="s">
        <v>80</v>
      </c>
      <c r="B3" s="27"/>
      <c r="C3" s="27"/>
      <c r="D3" s="27"/>
    </row>
    <row r="4" s="57" customFormat="1" ht="21.75" customHeight="1" spans="1:4">
      <c r="A4" s="28" t="s">
        <v>81</v>
      </c>
      <c r="B4" s="28" t="s">
        <v>84</v>
      </c>
      <c r="C4" s="28" t="s">
        <v>81</v>
      </c>
      <c r="D4" s="28" t="s">
        <v>84</v>
      </c>
    </row>
    <row r="5" s="57" customFormat="1" ht="21.75" customHeight="1" spans="1:6">
      <c r="A5" s="29" t="s">
        <v>1954</v>
      </c>
      <c r="B5" s="31">
        <v>8345</v>
      </c>
      <c r="C5" s="29" t="s">
        <v>1955</v>
      </c>
      <c r="D5" s="192">
        <v>0</v>
      </c>
      <c r="F5" s="57" t="s">
        <v>1956</v>
      </c>
    </row>
    <row r="6" s="57" customFormat="1" ht="21.75" customHeight="1" spans="1:6">
      <c r="A6" s="29" t="s">
        <v>1957</v>
      </c>
      <c r="B6" s="31">
        <v>2097</v>
      </c>
      <c r="C6" s="29" t="s">
        <v>1958</v>
      </c>
      <c r="D6" s="31">
        <v>17796</v>
      </c>
      <c r="F6" s="57" t="s">
        <v>1959</v>
      </c>
    </row>
    <row r="7" s="57" customFormat="1" ht="21.75" customHeight="1" spans="1:6">
      <c r="A7" s="29" t="s">
        <v>1960</v>
      </c>
      <c r="B7" s="31">
        <v>1967</v>
      </c>
      <c r="C7" s="29" t="s">
        <v>1961</v>
      </c>
      <c r="D7" s="31">
        <v>83</v>
      </c>
      <c r="F7" s="57" t="s">
        <v>1962</v>
      </c>
    </row>
    <row r="8" s="57" customFormat="1" ht="21.75" customHeight="1" spans="1:6">
      <c r="A8" s="29" t="s">
        <v>1963</v>
      </c>
      <c r="B8" s="31">
        <v>4902</v>
      </c>
      <c r="C8" s="29" t="s">
        <v>1964</v>
      </c>
      <c r="D8" s="31">
        <v>0</v>
      </c>
      <c r="F8" s="57" t="s">
        <v>1965</v>
      </c>
    </row>
    <row r="9" s="57" customFormat="1" ht="21.75" customHeight="1" spans="1:6">
      <c r="A9" s="29" t="s">
        <v>1966</v>
      </c>
      <c r="B9" s="31">
        <v>1</v>
      </c>
      <c r="C9" s="29" t="s">
        <v>1967</v>
      </c>
      <c r="D9" s="31">
        <v>7</v>
      </c>
      <c r="F9" s="57" t="s">
        <v>1968</v>
      </c>
    </row>
    <row r="10" s="57" customFormat="1" ht="21.75" customHeight="1" spans="1:6">
      <c r="A10" s="29" t="s">
        <v>1969</v>
      </c>
      <c r="B10" s="31">
        <v>-622</v>
      </c>
      <c r="C10" s="29" t="s">
        <v>1970</v>
      </c>
      <c r="D10" s="31">
        <v>17</v>
      </c>
      <c r="F10" s="57" t="s">
        <v>1971</v>
      </c>
    </row>
    <row r="11" s="57" customFormat="1" ht="21.75" customHeight="1" spans="1:6">
      <c r="A11" s="29" t="s">
        <v>1972</v>
      </c>
      <c r="B11" s="31">
        <v>0</v>
      </c>
      <c r="C11" s="29" t="s">
        <v>1973</v>
      </c>
      <c r="D11" s="31">
        <v>970</v>
      </c>
      <c r="F11" s="57" t="s">
        <v>1974</v>
      </c>
    </row>
    <row r="12" s="57" customFormat="1" ht="21.75" customHeight="1" spans="1:6">
      <c r="A12" s="29" t="s">
        <v>1975</v>
      </c>
      <c r="B12" s="31">
        <v>222629</v>
      </c>
      <c r="C12" s="29" t="s">
        <v>1976</v>
      </c>
      <c r="D12" s="31">
        <v>83</v>
      </c>
      <c r="F12" s="57" t="s">
        <v>1977</v>
      </c>
    </row>
    <row r="13" s="57" customFormat="1" ht="21.75" customHeight="1" spans="1:6">
      <c r="A13" s="29" t="s">
        <v>1978</v>
      </c>
      <c r="B13" s="31">
        <v>0</v>
      </c>
      <c r="C13" s="29" t="s">
        <v>1979</v>
      </c>
      <c r="D13" s="31">
        <v>99</v>
      </c>
      <c r="F13" s="57" t="s">
        <v>1980</v>
      </c>
    </row>
    <row r="14" s="57" customFormat="1" ht="21.75" customHeight="1" spans="1:6">
      <c r="A14" s="29" t="s">
        <v>1981</v>
      </c>
      <c r="B14" s="31">
        <v>61380</v>
      </c>
      <c r="C14" s="29" t="s">
        <v>1982</v>
      </c>
      <c r="D14" s="31">
        <v>276</v>
      </c>
      <c r="F14" s="57" t="s">
        <v>1983</v>
      </c>
    </row>
    <row r="15" s="57" customFormat="1" ht="21.75" customHeight="1" spans="1:6">
      <c r="A15" s="29" t="s">
        <v>1984</v>
      </c>
      <c r="B15" s="31">
        <v>21419</v>
      </c>
      <c r="C15" s="29" t="s">
        <v>1985</v>
      </c>
      <c r="D15" s="31">
        <v>141</v>
      </c>
      <c r="F15" s="57" t="s">
        <v>1986</v>
      </c>
    </row>
    <row r="16" s="57" customFormat="1" ht="21.75" customHeight="1" spans="1:6">
      <c r="A16" s="29" t="s">
        <v>1987</v>
      </c>
      <c r="B16" s="31">
        <v>16889</v>
      </c>
      <c r="C16" s="29" t="s">
        <v>1988</v>
      </c>
      <c r="D16" s="31">
        <v>2871</v>
      </c>
      <c r="F16" s="57" t="s">
        <v>1989</v>
      </c>
    </row>
    <row r="17" s="57" customFormat="1" ht="21.75" customHeight="1" spans="1:6">
      <c r="A17" s="29" t="s">
        <v>1990</v>
      </c>
      <c r="B17" s="31">
        <v>0</v>
      </c>
      <c r="C17" s="29" t="s">
        <v>1991</v>
      </c>
      <c r="D17" s="31">
        <v>556</v>
      </c>
      <c r="F17" s="57" t="s">
        <v>1992</v>
      </c>
    </row>
    <row r="18" s="57" customFormat="1" ht="21.75" customHeight="1" spans="1:6">
      <c r="A18" s="29" t="s">
        <v>1993</v>
      </c>
      <c r="B18" s="31">
        <v>0</v>
      </c>
      <c r="C18" s="29" t="s">
        <v>1994</v>
      </c>
      <c r="D18" s="31">
        <v>4193</v>
      </c>
      <c r="F18" s="57" t="s">
        <v>1995</v>
      </c>
    </row>
    <row r="19" s="57" customFormat="1" ht="21.75" customHeight="1" spans="1:6">
      <c r="A19" s="29" t="s">
        <v>1996</v>
      </c>
      <c r="B19" s="31">
        <v>2075</v>
      </c>
      <c r="C19" s="29" t="s">
        <v>1997</v>
      </c>
      <c r="D19" s="31">
        <v>2379</v>
      </c>
      <c r="F19" s="57" t="s">
        <v>1998</v>
      </c>
    </row>
    <row r="20" s="57" customFormat="1" ht="21.75" customHeight="1" spans="1:6">
      <c r="A20" s="29" t="s">
        <v>1999</v>
      </c>
      <c r="B20" s="31">
        <v>0</v>
      </c>
      <c r="C20" s="29" t="s">
        <v>2000</v>
      </c>
      <c r="D20" s="31">
        <v>3785</v>
      </c>
      <c r="F20" s="57" t="s">
        <v>2001</v>
      </c>
    </row>
    <row r="21" s="57" customFormat="1" ht="21.75" customHeight="1" spans="1:6">
      <c r="A21" s="29" t="s">
        <v>2002</v>
      </c>
      <c r="B21" s="31">
        <v>40064</v>
      </c>
      <c r="C21" s="29" t="s">
        <v>2003</v>
      </c>
      <c r="D21" s="31">
        <v>10</v>
      </c>
      <c r="F21" s="57" t="s">
        <v>2004</v>
      </c>
    </row>
    <row r="22" s="57" customFormat="1" ht="21.75" customHeight="1" spans="1:6">
      <c r="A22" s="29" t="s">
        <v>2005</v>
      </c>
      <c r="B22" s="31">
        <v>0</v>
      </c>
      <c r="C22" s="29" t="s">
        <v>2006</v>
      </c>
      <c r="D22" s="31">
        <v>0</v>
      </c>
      <c r="F22" s="57" t="s">
        <v>2007</v>
      </c>
    </row>
    <row r="23" s="57" customFormat="1" ht="21.75" customHeight="1" spans="1:6">
      <c r="A23" s="29" t="s">
        <v>2008</v>
      </c>
      <c r="B23" s="31">
        <v>0</v>
      </c>
      <c r="C23" s="29" t="s">
        <v>2009</v>
      </c>
      <c r="D23" s="31">
        <v>50</v>
      </c>
      <c r="F23" s="57" t="s">
        <v>2010</v>
      </c>
    </row>
    <row r="24" s="57" customFormat="1" ht="21.75" customHeight="1" spans="1:6">
      <c r="A24" s="29" t="s">
        <v>2011</v>
      </c>
      <c r="B24" s="31">
        <v>0</v>
      </c>
      <c r="C24" s="29" t="s">
        <v>2012</v>
      </c>
      <c r="D24" s="31">
        <v>0</v>
      </c>
      <c r="F24" s="57" t="s">
        <v>2013</v>
      </c>
    </row>
    <row r="25" s="57" customFormat="1" ht="21.75" customHeight="1" spans="1:6">
      <c r="A25" s="29" t="s">
        <v>2014</v>
      </c>
      <c r="B25" s="31">
        <v>1244</v>
      </c>
      <c r="C25" s="143" t="s">
        <v>2015</v>
      </c>
      <c r="D25" s="106">
        <v>3</v>
      </c>
      <c r="F25" s="57" t="s">
        <v>2016</v>
      </c>
    </row>
    <row r="26" s="57" customFormat="1" ht="21.75" customHeight="1" spans="1:6">
      <c r="A26" s="29" t="s">
        <v>2017</v>
      </c>
      <c r="B26" s="137">
        <v>0</v>
      </c>
      <c r="C26" s="29" t="s">
        <v>2018</v>
      </c>
      <c r="D26" s="31">
        <v>6304</v>
      </c>
      <c r="F26" s="57" t="s">
        <v>2019</v>
      </c>
    </row>
    <row r="27" s="57" customFormat="1" ht="21.75" customHeight="1" spans="1:6">
      <c r="A27" s="29" t="s">
        <v>2020</v>
      </c>
      <c r="B27" s="137">
        <v>0</v>
      </c>
      <c r="C27" s="29" t="s">
        <v>2021</v>
      </c>
      <c r="D27" s="31"/>
      <c r="F27" s="57" t="s">
        <v>2022</v>
      </c>
    </row>
    <row r="28" s="57" customFormat="1" ht="21.75" customHeight="1" spans="1:6">
      <c r="A28" s="29" t="s">
        <v>2023</v>
      </c>
      <c r="B28" s="137">
        <v>0</v>
      </c>
      <c r="C28" s="29"/>
      <c r="D28" s="31"/>
      <c r="F28" s="57" t="s">
        <v>2024</v>
      </c>
    </row>
    <row r="29" s="57" customFormat="1" ht="21.75" customHeight="1" spans="1:6">
      <c r="A29" s="29" t="s">
        <v>2025</v>
      </c>
      <c r="B29" s="137">
        <v>2397</v>
      </c>
      <c r="C29" s="29"/>
      <c r="D29" s="31"/>
      <c r="F29" s="57" t="s">
        <v>2026</v>
      </c>
    </row>
    <row r="30" s="57" customFormat="1" ht="21.75" customHeight="1" spans="1:4">
      <c r="A30" s="29" t="s">
        <v>2027</v>
      </c>
      <c r="B30" s="137">
        <v>13609</v>
      </c>
      <c r="C30" s="29"/>
      <c r="D30" s="31"/>
    </row>
    <row r="31" s="57" customFormat="1" ht="21.75" customHeight="1" spans="1:4">
      <c r="A31" s="29" t="s">
        <v>2028</v>
      </c>
      <c r="B31" s="137">
        <v>0</v>
      </c>
      <c r="C31" s="29"/>
      <c r="D31" s="31"/>
    </row>
    <row r="32" s="57" customFormat="1" ht="21.75" customHeight="1" spans="1:4">
      <c r="A32" s="29" t="s">
        <v>2029</v>
      </c>
      <c r="B32" s="137">
        <v>373</v>
      </c>
      <c r="C32" s="29"/>
      <c r="D32" s="31"/>
    </row>
    <row r="33" s="57" customFormat="1" ht="21.75" customHeight="1" spans="1:4">
      <c r="A33" s="29" t="s">
        <v>2030</v>
      </c>
      <c r="B33" s="137">
        <v>9724</v>
      </c>
      <c r="C33" s="29"/>
      <c r="D33" s="31"/>
    </row>
    <row r="34" s="57" customFormat="1" ht="21.75" customHeight="1" spans="1:4">
      <c r="A34" s="29" t="s">
        <v>2031</v>
      </c>
      <c r="B34" s="137">
        <v>5173</v>
      </c>
      <c r="C34" s="29"/>
      <c r="D34" s="31"/>
    </row>
    <row r="35" s="57" customFormat="1" ht="21.75" customHeight="1" spans="1:4">
      <c r="A35" s="29" t="s">
        <v>2032</v>
      </c>
      <c r="B35" s="137">
        <v>134</v>
      </c>
      <c r="C35" s="29"/>
      <c r="D35" s="31"/>
    </row>
    <row r="36" s="57" customFormat="1" ht="21.75" customHeight="1" spans="1:4">
      <c r="A36" s="29" t="s">
        <v>2033</v>
      </c>
      <c r="B36" s="137">
        <v>0</v>
      </c>
      <c r="C36" s="29"/>
      <c r="D36" s="31"/>
    </row>
    <row r="37" s="57" customFormat="1" ht="21.75" customHeight="1" spans="1:4">
      <c r="A37" s="29" t="s">
        <v>2034</v>
      </c>
      <c r="B37" s="137">
        <v>16505</v>
      </c>
      <c r="C37" s="29" t="s">
        <v>2035</v>
      </c>
      <c r="D37" s="31">
        <v>5156</v>
      </c>
    </row>
    <row r="38" s="57" customFormat="1" ht="21.75" customHeight="1" spans="1:4">
      <c r="A38" s="29" t="s">
        <v>2036</v>
      </c>
      <c r="B38" s="137">
        <v>1633</v>
      </c>
      <c r="C38" s="29" t="s">
        <v>2037</v>
      </c>
      <c r="D38" s="31">
        <v>18249</v>
      </c>
    </row>
    <row r="39" s="57" customFormat="1" ht="21.75" customHeight="1" spans="1:4">
      <c r="A39" s="29" t="s">
        <v>2038</v>
      </c>
      <c r="B39" s="137">
        <v>0</v>
      </c>
      <c r="C39" s="29" t="s">
        <v>2039</v>
      </c>
      <c r="D39" s="31">
        <v>-13093</v>
      </c>
    </row>
    <row r="40" s="57" customFormat="1" ht="21.75" customHeight="1" spans="1:4">
      <c r="A40" s="29" t="s">
        <v>2040</v>
      </c>
      <c r="B40" s="137">
        <v>0</v>
      </c>
      <c r="C40" s="29"/>
      <c r="D40" s="31"/>
    </row>
    <row r="41" s="57" customFormat="1" ht="21.75" customHeight="1" spans="1:4">
      <c r="A41" s="143" t="s">
        <v>2041</v>
      </c>
      <c r="B41" s="137">
        <v>0</v>
      </c>
      <c r="C41" s="29"/>
      <c r="D41" s="31"/>
    </row>
    <row r="42" s="57" customFormat="1" ht="21.75" customHeight="1" spans="1:4">
      <c r="A42" s="29" t="s">
        <v>2042</v>
      </c>
      <c r="B42" s="193">
        <v>0</v>
      </c>
      <c r="C42" s="29"/>
      <c r="D42" s="31"/>
    </row>
    <row r="43" s="57" customFormat="1" ht="21.75" customHeight="1" spans="1:4">
      <c r="A43" s="29" t="s">
        <v>2043</v>
      </c>
      <c r="B43" s="193">
        <v>72</v>
      </c>
      <c r="C43" s="29"/>
      <c r="D43" s="31"/>
    </row>
    <row r="44" s="57" customFormat="1" ht="21.75" customHeight="1" spans="1:4">
      <c r="A44" s="143" t="s">
        <v>2044</v>
      </c>
      <c r="B44" s="194">
        <v>0</v>
      </c>
      <c r="C44" s="143"/>
      <c r="D44" s="31"/>
    </row>
    <row r="45" s="57" customFormat="1" ht="21.75" customHeight="1" spans="1:4">
      <c r="A45" s="29" t="s">
        <v>2045</v>
      </c>
      <c r="B45" s="31">
        <v>1033</v>
      </c>
      <c r="C45" s="143"/>
      <c r="D45" s="31"/>
    </row>
    <row r="46" s="57" customFormat="1" ht="21.75" customHeight="1" spans="1:4">
      <c r="A46" s="29" t="s">
        <v>2046</v>
      </c>
      <c r="B46" s="31">
        <v>0</v>
      </c>
      <c r="C46" s="143"/>
      <c r="D46" s="31"/>
    </row>
    <row r="47" s="57" customFormat="1" ht="21.75" customHeight="1" spans="1:4">
      <c r="A47" s="29" t="s">
        <v>2047</v>
      </c>
      <c r="B47" s="31">
        <v>1805</v>
      </c>
      <c r="C47" s="143"/>
      <c r="D47" s="31"/>
    </row>
    <row r="48" ht="21.75" customHeight="1" spans="1:4">
      <c r="A48" s="29" t="s">
        <v>2048</v>
      </c>
      <c r="B48" s="31">
        <v>1090</v>
      </c>
      <c r="C48" s="143"/>
      <c r="D48" s="31"/>
    </row>
    <row r="49" ht="21.75" customHeight="1" spans="1:4">
      <c r="A49" s="29" t="s">
        <v>2049</v>
      </c>
      <c r="B49" s="31">
        <v>26010</v>
      </c>
      <c r="C49" s="143"/>
      <c r="D49" s="31"/>
    </row>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scale="84" orientation="portrait" blackAndWhite="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showZeros="0" topLeftCell="A34" workbookViewId="0">
      <selection activeCell="B51" sqref="B51"/>
    </sheetView>
  </sheetViews>
  <sheetFormatPr defaultColWidth="9" defaultRowHeight="13.5" outlineLevelCol="4"/>
  <cols>
    <col min="1" max="1" width="40" customWidth="1"/>
    <col min="2" max="2" width="14.6333333333333" style="184" customWidth="1"/>
    <col min="3" max="5" width="14.6333333333333" customWidth="1"/>
  </cols>
  <sheetData>
    <row r="1" ht="64" customHeight="1" spans="1:5">
      <c r="A1" s="185" t="s">
        <v>28</v>
      </c>
      <c r="B1" s="186"/>
      <c r="C1" s="185"/>
      <c r="D1" s="185"/>
      <c r="E1" s="185"/>
    </row>
    <row r="2" spans="1:5">
      <c r="A2" s="187" t="s">
        <v>2050</v>
      </c>
      <c r="B2" s="187"/>
      <c r="C2" s="187"/>
      <c r="D2" s="20" t="s">
        <v>2051</v>
      </c>
      <c r="E2" s="20"/>
    </row>
    <row r="3" spans="1:5">
      <c r="A3" s="188"/>
      <c r="B3" s="189"/>
      <c r="C3" s="188"/>
      <c r="D3" s="20" t="s">
        <v>816</v>
      </c>
      <c r="E3" s="20"/>
    </row>
    <row r="4" ht="18" customHeight="1" spans="1:5">
      <c r="A4" s="28" t="s">
        <v>81</v>
      </c>
      <c r="B4" s="190" t="s">
        <v>84</v>
      </c>
      <c r="C4" s="190" t="s">
        <v>2052</v>
      </c>
      <c r="D4" s="190" t="s">
        <v>2053</v>
      </c>
      <c r="E4" s="190" t="s">
        <v>2054</v>
      </c>
    </row>
    <row r="5" ht="18" customHeight="1" spans="1:5">
      <c r="A5" s="29" t="s">
        <v>1954</v>
      </c>
      <c r="B5" s="31">
        <v>8345</v>
      </c>
      <c r="C5" s="31">
        <v>8345</v>
      </c>
      <c r="D5" s="191"/>
      <c r="E5" s="191"/>
    </row>
    <row r="6" ht="18" customHeight="1" spans="1:5">
      <c r="A6" s="66" t="s">
        <v>1957</v>
      </c>
      <c r="B6" s="31">
        <v>2097</v>
      </c>
      <c r="C6" s="31">
        <v>2097</v>
      </c>
      <c r="D6" s="191"/>
      <c r="E6" s="191"/>
    </row>
    <row r="7" ht="18" customHeight="1" spans="1:5">
      <c r="A7" s="66" t="s">
        <v>1960</v>
      </c>
      <c r="B7" s="31">
        <v>1967</v>
      </c>
      <c r="C7" s="31">
        <v>1967</v>
      </c>
      <c r="D7" s="191"/>
      <c r="E7" s="191"/>
    </row>
    <row r="8" ht="18" customHeight="1" spans="1:5">
      <c r="A8" s="66" t="s">
        <v>1963</v>
      </c>
      <c r="B8" s="31">
        <v>4902</v>
      </c>
      <c r="C8" s="31">
        <v>4902</v>
      </c>
      <c r="D8" s="191"/>
      <c r="E8" s="191"/>
    </row>
    <row r="9" ht="18" customHeight="1" spans="1:5">
      <c r="A9" s="66" t="s">
        <v>1966</v>
      </c>
      <c r="B9" s="31">
        <v>1</v>
      </c>
      <c r="C9" s="31">
        <v>1</v>
      </c>
      <c r="D9" s="191"/>
      <c r="E9" s="191"/>
    </row>
    <row r="10" ht="18" customHeight="1" spans="1:5">
      <c r="A10" s="66" t="s">
        <v>1969</v>
      </c>
      <c r="B10" s="31">
        <v>-622</v>
      </c>
      <c r="C10" s="31">
        <v>-622</v>
      </c>
      <c r="D10" s="191"/>
      <c r="E10" s="191"/>
    </row>
    <row r="11" ht="18" customHeight="1" spans="1:5">
      <c r="A11" s="66" t="s">
        <v>1972</v>
      </c>
      <c r="B11" s="31">
        <v>0</v>
      </c>
      <c r="C11" s="31">
        <v>0</v>
      </c>
      <c r="D11" s="191"/>
      <c r="E11" s="191"/>
    </row>
    <row r="12" ht="18" customHeight="1" spans="1:5">
      <c r="A12" s="29" t="s">
        <v>1975</v>
      </c>
      <c r="B12" s="31">
        <v>222629</v>
      </c>
      <c r="C12" s="31">
        <v>222629</v>
      </c>
      <c r="D12" s="191"/>
      <c r="E12" s="191"/>
    </row>
    <row r="13" ht="18" customHeight="1" spans="1:5">
      <c r="A13" s="66" t="s">
        <v>1978</v>
      </c>
      <c r="B13" s="31">
        <v>0</v>
      </c>
      <c r="C13" s="31">
        <v>0</v>
      </c>
      <c r="D13" s="191"/>
      <c r="E13" s="191"/>
    </row>
    <row r="14" ht="18" customHeight="1" spans="1:5">
      <c r="A14" s="66" t="s">
        <v>1981</v>
      </c>
      <c r="B14" s="31">
        <v>61380</v>
      </c>
      <c r="C14" s="31">
        <v>61380</v>
      </c>
      <c r="D14" s="191"/>
      <c r="E14" s="191"/>
    </row>
    <row r="15" ht="18" customHeight="1" spans="1:5">
      <c r="A15" s="66" t="s">
        <v>1984</v>
      </c>
      <c r="B15" s="31">
        <v>21419</v>
      </c>
      <c r="C15" s="31">
        <v>21419</v>
      </c>
      <c r="D15" s="191"/>
      <c r="E15" s="191"/>
    </row>
    <row r="16" ht="18" customHeight="1" spans="1:5">
      <c r="A16" s="66" t="s">
        <v>1987</v>
      </c>
      <c r="B16" s="31">
        <v>16889</v>
      </c>
      <c r="C16" s="31">
        <v>16889</v>
      </c>
      <c r="D16" s="191"/>
      <c r="E16" s="191"/>
    </row>
    <row r="17" ht="18" customHeight="1" spans="1:5">
      <c r="A17" s="66" t="s">
        <v>1990</v>
      </c>
      <c r="B17" s="31">
        <v>0</v>
      </c>
      <c r="C17" s="31">
        <v>0</v>
      </c>
      <c r="D17" s="191"/>
      <c r="E17" s="191"/>
    </row>
    <row r="18" ht="18" customHeight="1" spans="1:5">
      <c r="A18" s="66" t="s">
        <v>1993</v>
      </c>
      <c r="B18" s="31">
        <v>0</v>
      </c>
      <c r="C18" s="31">
        <v>0</v>
      </c>
      <c r="D18" s="191"/>
      <c r="E18" s="191"/>
    </row>
    <row r="19" ht="18" customHeight="1" spans="1:5">
      <c r="A19" s="66" t="s">
        <v>1996</v>
      </c>
      <c r="B19" s="31">
        <v>2075</v>
      </c>
      <c r="C19" s="31">
        <v>2075</v>
      </c>
      <c r="D19" s="191"/>
      <c r="E19" s="191"/>
    </row>
    <row r="20" ht="18" customHeight="1" spans="1:5">
      <c r="A20" s="66" t="s">
        <v>1999</v>
      </c>
      <c r="B20" s="31">
        <v>0</v>
      </c>
      <c r="C20" s="31">
        <v>0</v>
      </c>
      <c r="D20" s="191"/>
      <c r="E20" s="191"/>
    </row>
    <row r="21" ht="18" customHeight="1" spans="1:5">
      <c r="A21" s="66" t="s">
        <v>2002</v>
      </c>
      <c r="B21" s="31">
        <v>40064</v>
      </c>
      <c r="C21" s="31">
        <v>40064</v>
      </c>
      <c r="D21" s="191"/>
      <c r="E21" s="191"/>
    </row>
    <row r="22" ht="18" customHeight="1" spans="1:5">
      <c r="A22" s="66" t="s">
        <v>2005</v>
      </c>
      <c r="B22" s="31">
        <v>0</v>
      </c>
      <c r="C22" s="31">
        <v>0</v>
      </c>
      <c r="D22" s="191"/>
      <c r="E22" s="191"/>
    </row>
    <row r="23" ht="18" customHeight="1" spans="1:5">
      <c r="A23" s="66" t="s">
        <v>2008</v>
      </c>
      <c r="B23" s="31">
        <v>0</v>
      </c>
      <c r="C23" s="31">
        <v>0</v>
      </c>
      <c r="D23" s="191"/>
      <c r="E23" s="191"/>
    </row>
    <row r="24" ht="18" customHeight="1" spans="1:5">
      <c r="A24" s="66" t="s">
        <v>2011</v>
      </c>
      <c r="B24" s="31">
        <v>0</v>
      </c>
      <c r="C24" s="31">
        <v>0</v>
      </c>
      <c r="D24" s="191"/>
      <c r="E24" s="191"/>
    </row>
    <row r="25" ht="18" customHeight="1" spans="1:5">
      <c r="A25" s="66" t="s">
        <v>2014</v>
      </c>
      <c r="B25" s="31">
        <v>1244</v>
      </c>
      <c r="C25" s="31">
        <v>1244</v>
      </c>
      <c r="D25" s="191"/>
      <c r="E25" s="191"/>
    </row>
    <row r="26" ht="18" customHeight="1" spans="1:5">
      <c r="A26" s="66" t="s">
        <v>2017</v>
      </c>
      <c r="B26" s="31">
        <v>0</v>
      </c>
      <c r="C26" s="31">
        <v>0</v>
      </c>
      <c r="D26" s="191"/>
      <c r="E26" s="191"/>
    </row>
    <row r="27" ht="18" customHeight="1" spans="1:5">
      <c r="A27" s="66" t="s">
        <v>2020</v>
      </c>
      <c r="B27" s="31">
        <v>0</v>
      </c>
      <c r="C27" s="31">
        <v>0</v>
      </c>
      <c r="D27" s="191"/>
      <c r="E27" s="191"/>
    </row>
    <row r="28" ht="18" customHeight="1" spans="1:5">
      <c r="A28" s="66" t="s">
        <v>2023</v>
      </c>
      <c r="B28" s="31">
        <v>0</v>
      </c>
      <c r="C28" s="31">
        <v>0</v>
      </c>
      <c r="D28" s="191"/>
      <c r="E28" s="191"/>
    </row>
    <row r="29" ht="18" customHeight="1" spans="1:5">
      <c r="A29" s="66" t="s">
        <v>2025</v>
      </c>
      <c r="B29" s="31">
        <v>2397</v>
      </c>
      <c r="C29" s="31">
        <v>2397</v>
      </c>
      <c r="D29" s="191"/>
      <c r="E29" s="191"/>
    </row>
    <row r="30" ht="18" customHeight="1" spans="1:5">
      <c r="A30" s="66" t="s">
        <v>2027</v>
      </c>
      <c r="B30" s="31">
        <v>13609</v>
      </c>
      <c r="C30" s="31">
        <v>13609</v>
      </c>
      <c r="D30" s="191"/>
      <c r="E30" s="191"/>
    </row>
    <row r="31" ht="18" customHeight="1" spans="1:5">
      <c r="A31" s="66" t="s">
        <v>2028</v>
      </c>
      <c r="B31" s="31">
        <v>0</v>
      </c>
      <c r="C31" s="31">
        <v>0</v>
      </c>
      <c r="D31" s="191"/>
      <c r="E31" s="191"/>
    </row>
    <row r="32" ht="18" customHeight="1" spans="1:5">
      <c r="A32" s="66" t="s">
        <v>2029</v>
      </c>
      <c r="B32" s="31">
        <v>373</v>
      </c>
      <c r="C32" s="31">
        <v>373</v>
      </c>
      <c r="D32" s="191"/>
      <c r="E32" s="191"/>
    </row>
    <row r="33" ht="18" customHeight="1" spans="1:5">
      <c r="A33" s="66" t="s">
        <v>2030</v>
      </c>
      <c r="B33" s="31">
        <v>9724</v>
      </c>
      <c r="C33" s="31">
        <v>9724</v>
      </c>
      <c r="D33" s="191"/>
      <c r="E33" s="191"/>
    </row>
    <row r="34" ht="18" customHeight="1" spans="1:5">
      <c r="A34" s="66" t="s">
        <v>2031</v>
      </c>
      <c r="B34" s="31">
        <v>5173</v>
      </c>
      <c r="C34" s="31">
        <v>5173</v>
      </c>
      <c r="D34" s="191"/>
      <c r="E34" s="191"/>
    </row>
    <row r="35" ht="18" customHeight="1" spans="1:5">
      <c r="A35" s="66" t="s">
        <v>2032</v>
      </c>
      <c r="B35" s="31">
        <v>134</v>
      </c>
      <c r="C35" s="31">
        <v>134</v>
      </c>
      <c r="D35" s="191"/>
      <c r="E35" s="191"/>
    </row>
    <row r="36" ht="18" customHeight="1" spans="1:5">
      <c r="A36" s="66" t="s">
        <v>2033</v>
      </c>
      <c r="B36" s="31">
        <v>0</v>
      </c>
      <c r="C36" s="31">
        <v>0</v>
      </c>
      <c r="D36" s="191"/>
      <c r="E36" s="191"/>
    </row>
    <row r="37" ht="18" customHeight="1" spans="1:5">
      <c r="A37" s="66" t="s">
        <v>2034</v>
      </c>
      <c r="B37" s="31">
        <v>16505</v>
      </c>
      <c r="C37" s="31">
        <v>16505</v>
      </c>
      <c r="D37" s="191"/>
      <c r="E37" s="191"/>
    </row>
    <row r="38" ht="18" customHeight="1" spans="1:5">
      <c r="A38" s="66" t="s">
        <v>2036</v>
      </c>
      <c r="B38" s="31">
        <v>1633</v>
      </c>
      <c r="C38" s="31">
        <v>1633</v>
      </c>
      <c r="D38" s="191"/>
      <c r="E38" s="191"/>
    </row>
    <row r="39" ht="18" customHeight="1" spans="1:5">
      <c r="A39" s="66" t="s">
        <v>2038</v>
      </c>
      <c r="B39" s="31">
        <v>0</v>
      </c>
      <c r="C39" s="31">
        <v>0</v>
      </c>
      <c r="D39" s="191"/>
      <c r="E39" s="191"/>
    </row>
    <row r="40" ht="18" customHeight="1" spans="1:5">
      <c r="A40" s="66" t="s">
        <v>2040</v>
      </c>
      <c r="B40" s="31">
        <v>0</v>
      </c>
      <c r="C40" s="31">
        <v>0</v>
      </c>
      <c r="D40" s="191"/>
      <c r="E40" s="191"/>
    </row>
    <row r="41" ht="18" customHeight="1" spans="1:5">
      <c r="A41" s="66" t="s">
        <v>2041</v>
      </c>
      <c r="B41" s="31">
        <v>0</v>
      </c>
      <c r="C41" s="31">
        <v>0</v>
      </c>
      <c r="D41" s="191"/>
      <c r="E41" s="191"/>
    </row>
    <row r="42" ht="18" customHeight="1" spans="1:5">
      <c r="A42" s="66" t="s">
        <v>2042</v>
      </c>
      <c r="B42" s="31">
        <v>0</v>
      </c>
      <c r="C42" s="31">
        <v>0</v>
      </c>
      <c r="D42" s="191"/>
      <c r="E42" s="191"/>
    </row>
    <row r="43" ht="18" customHeight="1" spans="1:5">
      <c r="A43" s="66" t="s">
        <v>2043</v>
      </c>
      <c r="B43" s="31">
        <v>72</v>
      </c>
      <c r="C43" s="31">
        <v>72</v>
      </c>
      <c r="D43" s="191"/>
      <c r="E43" s="191"/>
    </row>
    <row r="44" ht="18" customHeight="1" spans="1:5">
      <c r="A44" s="66" t="s">
        <v>2044</v>
      </c>
      <c r="B44" s="31">
        <v>0</v>
      </c>
      <c r="C44" s="31">
        <v>0</v>
      </c>
      <c r="D44" s="191"/>
      <c r="E44" s="191"/>
    </row>
    <row r="45" ht="18" customHeight="1" spans="1:5">
      <c r="A45" s="66" t="s">
        <v>2045</v>
      </c>
      <c r="B45" s="31">
        <v>1033</v>
      </c>
      <c r="C45" s="31">
        <v>1033</v>
      </c>
      <c r="D45" s="191"/>
      <c r="E45" s="191"/>
    </row>
    <row r="46" ht="18" customHeight="1" spans="1:5">
      <c r="A46" s="66" t="s">
        <v>2046</v>
      </c>
      <c r="B46" s="31">
        <v>0</v>
      </c>
      <c r="C46" s="31">
        <v>0</v>
      </c>
      <c r="D46" s="191"/>
      <c r="E46" s="191"/>
    </row>
    <row r="47" ht="18" customHeight="1" spans="1:5">
      <c r="A47" s="66" t="s">
        <v>2047</v>
      </c>
      <c r="B47" s="31">
        <v>1805</v>
      </c>
      <c r="C47" s="31">
        <v>1805</v>
      </c>
      <c r="D47" s="191"/>
      <c r="E47" s="191"/>
    </row>
    <row r="48" ht="18" customHeight="1" spans="1:5">
      <c r="A48" s="66" t="s">
        <v>2048</v>
      </c>
      <c r="B48" s="31">
        <v>1090</v>
      </c>
      <c r="C48" s="31">
        <v>1090</v>
      </c>
      <c r="D48" s="191"/>
      <c r="E48" s="191"/>
    </row>
    <row r="49" ht="18" customHeight="1" spans="1:5">
      <c r="A49" s="66" t="s">
        <v>2049</v>
      </c>
      <c r="B49" s="31">
        <v>26010</v>
      </c>
      <c r="C49" s="31">
        <v>26010</v>
      </c>
      <c r="D49" s="191"/>
      <c r="E49" s="191"/>
    </row>
    <row r="50" ht="18" customHeight="1" spans="1:5">
      <c r="A50" s="66" t="s">
        <v>1955</v>
      </c>
      <c r="B50" s="31">
        <v>0</v>
      </c>
      <c r="C50" s="31">
        <v>0</v>
      </c>
      <c r="D50" s="191"/>
      <c r="E50" s="191"/>
    </row>
    <row r="51" ht="18" customHeight="1" spans="1:5">
      <c r="A51" s="29" t="s">
        <v>1958</v>
      </c>
      <c r="B51" s="31">
        <v>17796</v>
      </c>
      <c r="C51" s="191">
        <v>17796</v>
      </c>
      <c r="D51" s="191"/>
      <c r="E51" s="191"/>
    </row>
    <row r="52" ht="18" customHeight="1" spans="1:5">
      <c r="A52" s="66" t="s">
        <v>2055</v>
      </c>
      <c r="B52" s="31">
        <v>83</v>
      </c>
      <c r="C52" s="191">
        <v>83</v>
      </c>
      <c r="D52" s="191"/>
      <c r="E52" s="191"/>
    </row>
    <row r="53" ht="18" customHeight="1" spans="1:5">
      <c r="A53" s="66" t="s">
        <v>2056</v>
      </c>
      <c r="B53" s="31">
        <v>0</v>
      </c>
      <c r="C53" s="191">
        <v>0</v>
      </c>
      <c r="D53" s="191"/>
      <c r="E53" s="191"/>
    </row>
    <row r="54" ht="18" customHeight="1" spans="1:5">
      <c r="A54" s="66" t="s">
        <v>2057</v>
      </c>
      <c r="B54" s="31">
        <v>7</v>
      </c>
      <c r="C54" s="191">
        <v>7</v>
      </c>
      <c r="D54" s="191"/>
      <c r="E54" s="191"/>
    </row>
    <row r="55" ht="18" customHeight="1" spans="1:5">
      <c r="A55" s="66" t="s">
        <v>2058</v>
      </c>
      <c r="B55" s="31">
        <v>17</v>
      </c>
      <c r="C55" s="191">
        <v>17</v>
      </c>
      <c r="D55" s="191"/>
      <c r="E55" s="191"/>
    </row>
    <row r="56" ht="18" customHeight="1" spans="1:5">
      <c r="A56" s="66" t="s">
        <v>2059</v>
      </c>
      <c r="B56" s="31">
        <v>970</v>
      </c>
      <c r="C56" s="191">
        <v>970</v>
      </c>
      <c r="D56" s="191"/>
      <c r="E56" s="191"/>
    </row>
    <row r="57" ht="18" customHeight="1" spans="1:5">
      <c r="A57" s="66" t="s">
        <v>2060</v>
      </c>
      <c r="B57" s="31">
        <v>83</v>
      </c>
      <c r="C57" s="191">
        <v>83</v>
      </c>
      <c r="D57" s="191"/>
      <c r="E57" s="191"/>
    </row>
    <row r="58" ht="18" customHeight="1" spans="1:5">
      <c r="A58" s="66" t="s">
        <v>1979</v>
      </c>
      <c r="B58" s="31">
        <v>99</v>
      </c>
      <c r="C58" s="191">
        <v>99</v>
      </c>
      <c r="D58" s="191"/>
      <c r="E58" s="191"/>
    </row>
    <row r="59" ht="18" customHeight="1" spans="1:5">
      <c r="A59" s="66" t="s">
        <v>2061</v>
      </c>
      <c r="B59" s="31">
        <v>276</v>
      </c>
      <c r="C59" s="191">
        <v>276</v>
      </c>
      <c r="D59" s="191"/>
      <c r="E59" s="191"/>
    </row>
    <row r="60" ht="18" customHeight="1" spans="1:5">
      <c r="A60" s="66" t="s">
        <v>1985</v>
      </c>
      <c r="B60" s="31">
        <v>141</v>
      </c>
      <c r="C60" s="191">
        <v>141</v>
      </c>
      <c r="D60" s="191"/>
      <c r="E60" s="191"/>
    </row>
    <row r="61" ht="18" customHeight="1" spans="1:5">
      <c r="A61" s="66" t="s">
        <v>2062</v>
      </c>
      <c r="B61" s="31">
        <v>2871</v>
      </c>
      <c r="C61" s="191">
        <v>2871</v>
      </c>
      <c r="D61" s="191"/>
      <c r="E61" s="191"/>
    </row>
    <row r="62" ht="18" customHeight="1" spans="1:5">
      <c r="A62" s="66" t="s">
        <v>2063</v>
      </c>
      <c r="B62" s="31">
        <v>556</v>
      </c>
      <c r="C62" s="191">
        <v>556</v>
      </c>
      <c r="D62" s="191"/>
      <c r="E62" s="191"/>
    </row>
    <row r="63" ht="18" customHeight="1" spans="1:5">
      <c r="A63" s="66" t="s">
        <v>2064</v>
      </c>
      <c r="B63" s="31">
        <v>4193</v>
      </c>
      <c r="C63" s="191">
        <v>4193</v>
      </c>
      <c r="D63" s="191"/>
      <c r="E63" s="191"/>
    </row>
    <row r="64" ht="18" customHeight="1" spans="1:5">
      <c r="A64" s="66" t="s">
        <v>2065</v>
      </c>
      <c r="B64" s="31">
        <v>2379</v>
      </c>
      <c r="C64" s="191">
        <v>2379</v>
      </c>
      <c r="D64" s="191"/>
      <c r="E64" s="191"/>
    </row>
    <row r="65" ht="18" customHeight="1" spans="1:5">
      <c r="A65" s="66" t="s">
        <v>2066</v>
      </c>
      <c r="B65" s="31">
        <v>3785</v>
      </c>
      <c r="C65" s="191">
        <v>3785</v>
      </c>
      <c r="D65" s="191"/>
      <c r="E65" s="191"/>
    </row>
    <row r="66" ht="18" customHeight="1" spans="1:5">
      <c r="A66" s="66" t="s">
        <v>2067</v>
      </c>
      <c r="B66" s="31">
        <v>10</v>
      </c>
      <c r="C66" s="191">
        <v>10</v>
      </c>
      <c r="D66" s="191"/>
      <c r="E66" s="191"/>
    </row>
    <row r="67" ht="18" customHeight="1" spans="1:5">
      <c r="A67" s="66" t="s">
        <v>2068</v>
      </c>
      <c r="B67" s="31">
        <v>0</v>
      </c>
      <c r="C67" s="191">
        <v>0</v>
      </c>
      <c r="D67" s="191"/>
      <c r="E67" s="191"/>
    </row>
    <row r="68" ht="18" customHeight="1" spans="1:5">
      <c r="A68" s="66" t="s">
        <v>2009</v>
      </c>
      <c r="B68" s="31">
        <v>50</v>
      </c>
      <c r="C68" s="191">
        <v>50</v>
      </c>
      <c r="D68" s="191"/>
      <c r="E68" s="191"/>
    </row>
    <row r="69" ht="18" customHeight="1" spans="1:5">
      <c r="A69" s="66" t="s">
        <v>2069</v>
      </c>
      <c r="B69" s="31">
        <v>0</v>
      </c>
      <c r="C69" s="191">
        <v>0</v>
      </c>
      <c r="D69" s="191"/>
      <c r="E69" s="191"/>
    </row>
    <row r="70" ht="18" customHeight="1" spans="1:5">
      <c r="A70" s="66" t="s">
        <v>2070</v>
      </c>
      <c r="B70" s="31">
        <v>3</v>
      </c>
      <c r="C70" s="191">
        <v>3</v>
      </c>
      <c r="D70" s="191"/>
      <c r="E70" s="191"/>
    </row>
    <row r="71" ht="18" customHeight="1" spans="1:5">
      <c r="A71" s="66" t="s">
        <v>2018</v>
      </c>
      <c r="B71" s="31">
        <v>6304</v>
      </c>
      <c r="C71" s="191">
        <v>6304</v>
      </c>
      <c r="D71" s="191"/>
      <c r="E71" s="191"/>
    </row>
    <row r="72" ht="18" customHeight="1" spans="1:5">
      <c r="A72" s="66" t="s">
        <v>129</v>
      </c>
      <c r="B72" s="31"/>
      <c r="C72" s="191"/>
      <c r="D72" s="191"/>
      <c r="E72" s="191"/>
    </row>
    <row r="73" spans="1:5">
      <c r="A73" s="29" t="s">
        <v>2035</v>
      </c>
      <c r="B73" s="31">
        <v>5156</v>
      </c>
      <c r="C73" s="191">
        <v>5156</v>
      </c>
      <c r="D73" s="191"/>
      <c r="E73" s="191"/>
    </row>
    <row r="74" spans="1:5">
      <c r="A74" s="66" t="s">
        <v>2071</v>
      </c>
      <c r="B74" s="31">
        <v>18249</v>
      </c>
      <c r="C74" s="191">
        <v>18249</v>
      </c>
      <c r="D74" s="191"/>
      <c r="E74" s="191"/>
    </row>
    <row r="75" spans="1:5">
      <c r="A75" s="66" t="s">
        <v>2072</v>
      </c>
      <c r="B75" s="31">
        <v>-13093</v>
      </c>
      <c r="C75" s="191">
        <v>-13093</v>
      </c>
      <c r="D75" s="191"/>
      <c r="E75" s="191"/>
    </row>
  </sheetData>
  <mergeCells count="4">
    <mergeCell ref="A1:E1"/>
    <mergeCell ref="A2:C2"/>
    <mergeCell ref="D2:E2"/>
    <mergeCell ref="D3:E3"/>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8"/>
  <sheetViews>
    <sheetView workbookViewId="0">
      <selection activeCell="D17" sqref="D17"/>
    </sheetView>
  </sheetViews>
  <sheetFormatPr defaultColWidth="9" defaultRowHeight="13.5" outlineLevelCol="5"/>
  <cols>
    <col min="1" max="1" width="12.25" customWidth="1"/>
    <col min="2" max="2" width="28.1333333333333" customWidth="1"/>
    <col min="3" max="3" width="33.8833333333333" customWidth="1"/>
    <col min="4" max="4" width="63.8833333333333" customWidth="1"/>
    <col min="5" max="5" width="31" customWidth="1"/>
  </cols>
  <sheetData>
    <row r="1" ht="22.5" spans="1:5">
      <c r="A1" s="69" t="s">
        <v>30</v>
      </c>
      <c r="B1" s="69"/>
      <c r="C1" s="69"/>
      <c r="D1" s="69"/>
      <c r="E1" s="69"/>
    </row>
    <row r="2" spans="1:5">
      <c r="A2" s="27" t="s">
        <v>2073</v>
      </c>
      <c r="B2" s="27"/>
      <c r="C2" s="27"/>
      <c r="D2" s="27"/>
      <c r="E2" s="27"/>
    </row>
    <row r="3" spans="1:5">
      <c r="A3" s="27" t="s">
        <v>816</v>
      </c>
      <c r="B3" s="27"/>
      <c r="C3" s="27"/>
      <c r="D3" s="27"/>
      <c r="E3" s="27"/>
    </row>
    <row r="4" spans="1:5">
      <c r="A4" s="81" t="s">
        <v>2074</v>
      </c>
      <c r="B4" s="81"/>
      <c r="C4" s="81"/>
      <c r="D4" s="81"/>
      <c r="E4" s="81"/>
    </row>
    <row r="5" spans="1:5">
      <c r="A5" s="165" t="s">
        <v>145</v>
      </c>
      <c r="B5" s="99" t="s">
        <v>146</v>
      </c>
      <c r="C5" s="166" t="s">
        <v>2075</v>
      </c>
      <c r="D5" s="166" t="s">
        <v>2076</v>
      </c>
      <c r="E5" s="166" t="s">
        <v>2077</v>
      </c>
    </row>
    <row r="6" spans="1:5">
      <c r="A6" s="167"/>
      <c r="B6" s="99"/>
      <c r="C6" s="168"/>
      <c r="D6" s="168"/>
      <c r="E6" s="168"/>
    </row>
    <row r="7" spans="1:5">
      <c r="A7" s="169"/>
      <c r="B7" s="99"/>
      <c r="C7" s="170"/>
      <c r="D7" s="170"/>
      <c r="E7" s="170"/>
    </row>
    <row r="8" spans="1:5">
      <c r="A8" s="171"/>
      <c r="B8" s="172" t="s">
        <v>817</v>
      </c>
      <c r="C8" s="172"/>
      <c r="D8" s="172"/>
      <c r="E8" s="173">
        <f>SUM(E9:E78)</f>
        <v>17796.28</v>
      </c>
    </row>
    <row r="9" spans="1:6">
      <c r="A9" s="174" t="s">
        <v>2078</v>
      </c>
      <c r="B9" s="175" t="s">
        <v>2079</v>
      </c>
      <c r="C9" s="176" t="s">
        <v>2080</v>
      </c>
      <c r="D9" s="176" t="s">
        <v>2081</v>
      </c>
      <c r="E9" s="173">
        <v>15.32</v>
      </c>
      <c r="F9">
        <v>1</v>
      </c>
    </row>
    <row r="10" spans="1:6">
      <c r="A10" s="174" t="s">
        <v>2082</v>
      </c>
      <c r="B10" s="175" t="s">
        <v>2083</v>
      </c>
      <c r="C10" s="176" t="s">
        <v>2084</v>
      </c>
      <c r="D10" s="176" t="s">
        <v>2085</v>
      </c>
      <c r="E10" s="177">
        <v>9</v>
      </c>
      <c r="F10">
        <v>1</v>
      </c>
    </row>
    <row r="11" spans="1:6">
      <c r="A11" s="174" t="s">
        <v>2086</v>
      </c>
      <c r="B11" s="175" t="s">
        <v>2087</v>
      </c>
      <c r="C11" s="176" t="s">
        <v>2088</v>
      </c>
      <c r="D11" s="176" t="s">
        <v>2089</v>
      </c>
      <c r="E11" s="173">
        <v>2</v>
      </c>
      <c r="F11">
        <v>1</v>
      </c>
    </row>
    <row r="12" spans="1:6">
      <c r="A12" s="174" t="s">
        <v>2086</v>
      </c>
      <c r="B12" s="175" t="s">
        <v>2087</v>
      </c>
      <c r="C12" s="176" t="s">
        <v>2090</v>
      </c>
      <c r="D12" s="176" t="s">
        <v>2091</v>
      </c>
      <c r="E12" s="178">
        <v>0.3</v>
      </c>
      <c r="F12">
        <v>1</v>
      </c>
    </row>
    <row r="13" spans="1:5">
      <c r="A13" s="174" t="s">
        <v>2092</v>
      </c>
      <c r="B13" s="175" t="s">
        <v>2093</v>
      </c>
      <c r="C13" s="176" t="s">
        <v>2084</v>
      </c>
      <c r="D13" s="176" t="s">
        <v>2094</v>
      </c>
      <c r="E13" s="177">
        <v>20.9</v>
      </c>
    </row>
    <row r="14" spans="1:5">
      <c r="A14" s="174" t="s">
        <v>2092</v>
      </c>
      <c r="B14" s="175" t="s">
        <v>2093</v>
      </c>
      <c r="C14" s="176" t="s">
        <v>2095</v>
      </c>
      <c r="D14" s="176" t="s">
        <v>2096</v>
      </c>
      <c r="E14" s="173">
        <v>3</v>
      </c>
    </row>
    <row r="15" spans="1:5">
      <c r="A15" s="174" t="s">
        <v>2097</v>
      </c>
      <c r="B15" s="175" t="s">
        <v>2098</v>
      </c>
      <c r="C15" s="176" t="s">
        <v>2084</v>
      </c>
      <c r="D15" s="176" t="s">
        <v>2099</v>
      </c>
      <c r="E15" s="177">
        <v>30</v>
      </c>
    </row>
    <row r="16" spans="1:5">
      <c r="A16" s="174" t="s">
        <v>2100</v>
      </c>
      <c r="B16" s="175" t="s">
        <v>2101</v>
      </c>
      <c r="C16" s="176" t="s">
        <v>2102</v>
      </c>
      <c r="D16" s="176" t="s">
        <v>2103</v>
      </c>
      <c r="E16" s="177">
        <v>2</v>
      </c>
    </row>
    <row r="17" spans="1:5">
      <c r="A17" s="174" t="s">
        <v>2104</v>
      </c>
      <c r="B17" s="175" t="s">
        <v>2105</v>
      </c>
      <c r="C17" s="176" t="s">
        <v>2106</v>
      </c>
      <c r="D17" s="176" t="s">
        <v>2107</v>
      </c>
      <c r="E17" s="177">
        <v>7</v>
      </c>
    </row>
    <row r="18" spans="1:5">
      <c r="A18" s="174" t="s">
        <v>2108</v>
      </c>
      <c r="B18" s="175" t="s">
        <v>2109</v>
      </c>
      <c r="C18" s="176" t="s">
        <v>2110</v>
      </c>
      <c r="D18" s="176" t="s">
        <v>2111</v>
      </c>
      <c r="E18" s="177">
        <v>17</v>
      </c>
    </row>
    <row r="19" spans="1:5">
      <c r="A19" s="174" t="s">
        <v>2112</v>
      </c>
      <c r="B19" s="175" t="s">
        <v>2113</v>
      </c>
      <c r="C19" s="176" t="s">
        <v>2114</v>
      </c>
      <c r="D19" s="176" t="s">
        <v>2115</v>
      </c>
      <c r="E19" s="173">
        <v>17.4</v>
      </c>
    </row>
    <row r="20" spans="1:5">
      <c r="A20" s="174" t="s">
        <v>2112</v>
      </c>
      <c r="B20" s="175" t="s">
        <v>2113</v>
      </c>
      <c r="C20" s="176" t="s">
        <v>2116</v>
      </c>
      <c r="D20" s="176" t="s">
        <v>2117</v>
      </c>
      <c r="E20" s="177">
        <v>135</v>
      </c>
    </row>
    <row r="21" spans="1:5">
      <c r="A21" s="174" t="s">
        <v>2118</v>
      </c>
      <c r="B21" s="175" t="s">
        <v>2119</v>
      </c>
      <c r="C21" s="176" t="s">
        <v>2120</v>
      </c>
      <c r="D21" s="176" t="s">
        <v>2121</v>
      </c>
      <c r="E21" s="177">
        <v>2</v>
      </c>
    </row>
    <row r="22" spans="1:5">
      <c r="A22" s="174" t="s">
        <v>2122</v>
      </c>
      <c r="B22" s="175" t="s">
        <v>2123</v>
      </c>
      <c r="C22" s="176" t="s">
        <v>2120</v>
      </c>
      <c r="D22" s="176" t="s">
        <v>2124</v>
      </c>
      <c r="E22" s="177">
        <v>2.1</v>
      </c>
    </row>
    <row r="23" ht="22.5" spans="1:5">
      <c r="A23" s="174" t="s">
        <v>2125</v>
      </c>
      <c r="B23" s="175" t="s">
        <v>2126</v>
      </c>
      <c r="C23" s="176" t="s">
        <v>2127</v>
      </c>
      <c r="D23" s="176" t="s">
        <v>2128</v>
      </c>
      <c r="E23" s="177">
        <v>339.8</v>
      </c>
    </row>
    <row r="24" spans="1:5">
      <c r="A24" s="174" t="s">
        <v>2129</v>
      </c>
      <c r="B24" s="175" t="s">
        <v>2130</v>
      </c>
      <c r="C24" s="176" t="s">
        <v>2131</v>
      </c>
      <c r="D24" s="176" t="s">
        <v>2132</v>
      </c>
      <c r="E24" s="173">
        <v>21.4</v>
      </c>
    </row>
    <row r="25" spans="1:5">
      <c r="A25" s="174" t="s">
        <v>2129</v>
      </c>
      <c r="B25" s="175" t="s">
        <v>2130</v>
      </c>
      <c r="C25" s="176" t="s">
        <v>2131</v>
      </c>
      <c r="D25" s="176" t="s">
        <v>2133</v>
      </c>
      <c r="E25" s="173">
        <v>156.3</v>
      </c>
    </row>
    <row r="26" spans="1:5">
      <c r="A26" s="174" t="s">
        <v>2129</v>
      </c>
      <c r="B26" s="175" t="s">
        <v>2130</v>
      </c>
      <c r="C26" s="176" t="s">
        <v>2134</v>
      </c>
      <c r="D26" s="176" t="s">
        <v>2133</v>
      </c>
      <c r="E26" s="173">
        <v>0</v>
      </c>
    </row>
    <row r="27" spans="1:5">
      <c r="A27" s="174" t="s">
        <v>2129</v>
      </c>
      <c r="B27" s="175" t="s">
        <v>2130</v>
      </c>
      <c r="C27" s="176" t="s">
        <v>2134</v>
      </c>
      <c r="D27" s="176" t="s">
        <v>2132</v>
      </c>
      <c r="E27" s="173">
        <v>2.4</v>
      </c>
    </row>
    <row r="28" spans="1:5">
      <c r="A28" s="174" t="s">
        <v>2129</v>
      </c>
      <c r="B28" s="175" t="s">
        <v>2130</v>
      </c>
      <c r="C28" s="176" t="s">
        <v>2134</v>
      </c>
      <c r="D28" s="176" t="s">
        <v>2133</v>
      </c>
      <c r="E28" s="173">
        <v>18.2</v>
      </c>
    </row>
    <row r="29" spans="1:5">
      <c r="A29" s="174" t="s">
        <v>2129</v>
      </c>
      <c r="B29" s="175" t="s">
        <v>2130</v>
      </c>
      <c r="C29" s="176" t="s">
        <v>2120</v>
      </c>
      <c r="D29" s="176" t="s">
        <v>2135</v>
      </c>
      <c r="E29" s="173">
        <v>20</v>
      </c>
    </row>
    <row r="30" spans="1:5">
      <c r="A30" s="174" t="s">
        <v>2136</v>
      </c>
      <c r="B30" s="175" t="s">
        <v>2137</v>
      </c>
      <c r="C30" s="176" t="s">
        <v>2138</v>
      </c>
      <c r="D30" s="176" t="s">
        <v>2139</v>
      </c>
      <c r="E30" s="173">
        <v>40</v>
      </c>
    </row>
    <row r="31" spans="1:5">
      <c r="A31" s="174" t="s">
        <v>2140</v>
      </c>
      <c r="B31" s="175" t="s">
        <v>2141</v>
      </c>
      <c r="C31" s="176" t="s">
        <v>2142</v>
      </c>
      <c r="D31" s="176" t="s">
        <v>2143</v>
      </c>
      <c r="E31" s="173">
        <v>10</v>
      </c>
    </row>
    <row r="32" spans="1:5">
      <c r="A32" s="174" t="s">
        <v>2140</v>
      </c>
      <c r="B32" s="175" t="s">
        <v>2141</v>
      </c>
      <c r="C32" s="176" t="s">
        <v>2144</v>
      </c>
      <c r="D32" s="176" t="s">
        <v>2145</v>
      </c>
      <c r="E32" s="173">
        <v>7</v>
      </c>
    </row>
    <row r="33" spans="1:5">
      <c r="A33" s="174" t="s">
        <v>2140</v>
      </c>
      <c r="B33" s="175" t="s">
        <v>2141</v>
      </c>
      <c r="C33" s="176" t="s">
        <v>2146</v>
      </c>
      <c r="D33" s="176" t="s">
        <v>2147</v>
      </c>
      <c r="E33" s="173">
        <v>13</v>
      </c>
    </row>
    <row r="34" spans="1:5">
      <c r="A34" s="174" t="s">
        <v>2140</v>
      </c>
      <c r="B34" s="175" t="s">
        <v>2141</v>
      </c>
      <c r="C34" s="176" t="s">
        <v>2148</v>
      </c>
      <c r="D34" s="176" t="s">
        <v>2147</v>
      </c>
      <c r="E34" s="177">
        <v>13</v>
      </c>
    </row>
    <row r="35" spans="1:5">
      <c r="A35" s="174" t="s">
        <v>2149</v>
      </c>
      <c r="B35" s="175" t="s">
        <v>2150</v>
      </c>
      <c r="C35" s="176" t="s">
        <v>2151</v>
      </c>
      <c r="D35" s="176" t="s">
        <v>2152</v>
      </c>
      <c r="E35" s="177">
        <v>96</v>
      </c>
    </row>
    <row r="36" spans="1:5">
      <c r="A36" s="174" t="s">
        <v>2149</v>
      </c>
      <c r="B36" s="175" t="s">
        <v>2150</v>
      </c>
      <c r="C36" s="176" t="s">
        <v>2153</v>
      </c>
      <c r="D36" s="176" t="s">
        <v>2154</v>
      </c>
      <c r="E36" s="173">
        <v>3</v>
      </c>
    </row>
    <row r="37" spans="1:5">
      <c r="A37" s="174" t="s">
        <v>2155</v>
      </c>
      <c r="B37" s="175" t="s">
        <v>2156</v>
      </c>
      <c r="C37" s="176" t="s">
        <v>2157</v>
      </c>
      <c r="D37" s="176" t="s">
        <v>2158</v>
      </c>
      <c r="E37" s="173">
        <v>20</v>
      </c>
    </row>
    <row r="38" spans="1:5">
      <c r="A38" s="174" t="s">
        <v>2155</v>
      </c>
      <c r="B38" s="175" t="s">
        <v>2156</v>
      </c>
      <c r="C38" s="176" t="s">
        <v>2159</v>
      </c>
      <c r="D38" s="176" t="s">
        <v>2160</v>
      </c>
      <c r="E38" s="173">
        <v>10</v>
      </c>
    </row>
    <row r="39" spans="1:5">
      <c r="A39" s="174" t="s">
        <v>2161</v>
      </c>
      <c r="B39" s="175" t="s">
        <v>2162</v>
      </c>
      <c r="C39" s="176" t="s">
        <v>2159</v>
      </c>
      <c r="D39" s="176" t="s">
        <v>2160</v>
      </c>
      <c r="E39" s="179">
        <v>0.3</v>
      </c>
    </row>
    <row r="40" spans="1:5">
      <c r="A40" s="174" t="s">
        <v>2163</v>
      </c>
      <c r="B40" s="175" t="s">
        <v>2164</v>
      </c>
      <c r="C40" s="176" t="s">
        <v>2165</v>
      </c>
      <c r="D40" s="176" t="s">
        <v>2166</v>
      </c>
      <c r="E40" s="173">
        <v>40</v>
      </c>
    </row>
    <row r="41" spans="1:5">
      <c r="A41" s="174" t="s">
        <v>2167</v>
      </c>
      <c r="B41" s="175" t="s">
        <v>2168</v>
      </c>
      <c r="C41" s="176" t="s">
        <v>2165</v>
      </c>
      <c r="D41" s="176" t="s">
        <v>2169</v>
      </c>
      <c r="E41" s="177">
        <v>200</v>
      </c>
    </row>
    <row r="42" spans="1:5">
      <c r="A42" s="174" t="s">
        <v>2170</v>
      </c>
      <c r="B42" s="175" t="s">
        <v>2171</v>
      </c>
      <c r="C42" s="176" t="s">
        <v>2172</v>
      </c>
      <c r="D42" s="176" t="s">
        <v>2173</v>
      </c>
      <c r="E42" s="173">
        <v>5.16</v>
      </c>
    </row>
    <row r="43" spans="1:5">
      <c r="A43" s="174" t="s">
        <v>2174</v>
      </c>
      <c r="B43" s="175" t="s">
        <v>2175</v>
      </c>
      <c r="C43" s="176" t="s">
        <v>2176</v>
      </c>
      <c r="D43" s="176" t="s">
        <v>2177</v>
      </c>
      <c r="E43" s="177">
        <v>141.3</v>
      </c>
    </row>
    <row r="44" spans="1:5">
      <c r="A44" s="174" t="s">
        <v>2178</v>
      </c>
      <c r="B44" s="175" t="s">
        <v>2179</v>
      </c>
      <c r="C44" s="176" t="s">
        <v>2180</v>
      </c>
      <c r="D44" s="176" t="s">
        <v>2181</v>
      </c>
      <c r="E44" s="177">
        <v>2871</v>
      </c>
    </row>
    <row r="45" spans="1:5">
      <c r="A45" s="174" t="s">
        <v>2182</v>
      </c>
      <c r="B45" s="175" t="s">
        <v>2183</v>
      </c>
      <c r="C45" s="176" t="s">
        <v>2184</v>
      </c>
      <c r="D45" s="176" t="s">
        <v>2185</v>
      </c>
      <c r="E45" s="177">
        <v>556</v>
      </c>
    </row>
    <row r="46" spans="1:5">
      <c r="A46" s="174" t="s">
        <v>2186</v>
      </c>
      <c r="B46" s="175" t="s">
        <v>2187</v>
      </c>
      <c r="C46" s="176" t="s">
        <v>2188</v>
      </c>
      <c r="D46" s="176" t="s">
        <v>2189</v>
      </c>
      <c r="E46" s="177">
        <v>58</v>
      </c>
    </row>
    <row r="47" spans="1:5">
      <c r="A47" s="174" t="s">
        <v>2190</v>
      </c>
      <c r="B47" s="175" t="s">
        <v>2191</v>
      </c>
      <c r="C47" s="176" t="s">
        <v>2188</v>
      </c>
      <c r="D47" s="176" t="s">
        <v>2191</v>
      </c>
      <c r="E47" s="177">
        <v>15</v>
      </c>
    </row>
    <row r="48" spans="1:5">
      <c r="A48" s="174" t="s">
        <v>2192</v>
      </c>
      <c r="B48" s="175" t="s">
        <v>2193</v>
      </c>
      <c r="C48" s="176" t="s">
        <v>2194</v>
      </c>
      <c r="D48" s="176" t="s">
        <v>2195</v>
      </c>
      <c r="E48" s="173">
        <v>13.5</v>
      </c>
    </row>
    <row r="49" spans="1:5">
      <c r="A49" s="174" t="s">
        <v>2196</v>
      </c>
      <c r="B49" s="175" t="s">
        <v>2197</v>
      </c>
      <c r="C49" s="176" t="s">
        <v>2188</v>
      </c>
      <c r="D49" s="176" t="s">
        <v>2198</v>
      </c>
      <c r="E49" s="173">
        <v>2</v>
      </c>
    </row>
    <row r="50" spans="1:5">
      <c r="A50" s="174" t="s">
        <v>2199</v>
      </c>
      <c r="B50" s="175" t="s">
        <v>2200</v>
      </c>
      <c r="C50" s="176" t="s">
        <v>2201</v>
      </c>
      <c r="D50" s="176" t="s">
        <v>2202</v>
      </c>
      <c r="E50" s="177">
        <v>1572</v>
      </c>
    </row>
    <row r="51" spans="1:5">
      <c r="A51" s="174" t="s">
        <v>2203</v>
      </c>
      <c r="B51" s="175" t="s">
        <v>2204</v>
      </c>
      <c r="C51" s="176" t="s">
        <v>2205</v>
      </c>
      <c r="D51" s="176" t="s">
        <v>2206</v>
      </c>
      <c r="E51" s="173">
        <v>64</v>
      </c>
    </row>
    <row r="52" spans="1:5">
      <c r="A52" s="174" t="s">
        <v>2203</v>
      </c>
      <c r="B52" s="175" t="s">
        <v>2204</v>
      </c>
      <c r="C52" s="176" t="s">
        <v>2205</v>
      </c>
      <c r="D52" s="176" t="s">
        <v>2207</v>
      </c>
      <c r="E52" s="173">
        <v>28.1</v>
      </c>
    </row>
    <row r="53" spans="1:5">
      <c r="A53" s="174" t="s">
        <v>2203</v>
      </c>
      <c r="B53" s="175" t="s">
        <v>2204</v>
      </c>
      <c r="C53" s="176" t="s">
        <v>2208</v>
      </c>
      <c r="D53" s="176" t="s">
        <v>2209</v>
      </c>
      <c r="E53" s="173">
        <v>41.7</v>
      </c>
    </row>
    <row r="54" spans="1:5">
      <c r="A54" s="174" t="s">
        <v>2210</v>
      </c>
      <c r="B54" s="175" t="s">
        <v>2211</v>
      </c>
      <c r="C54" s="176" t="s">
        <v>2205</v>
      </c>
      <c r="D54" s="176" t="s">
        <v>2212</v>
      </c>
      <c r="E54" s="177">
        <v>2.5</v>
      </c>
    </row>
    <row r="55" spans="1:5">
      <c r="A55" s="174" t="s">
        <v>2213</v>
      </c>
      <c r="B55" s="175" t="s">
        <v>2214</v>
      </c>
      <c r="C55" s="176" t="s">
        <v>2215</v>
      </c>
      <c r="D55" s="176" t="s">
        <v>2216</v>
      </c>
      <c r="E55" s="177">
        <v>743</v>
      </c>
    </row>
    <row r="56" spans="1:5">
      <c r="A56" s="174" t="s">
        <v>2217</v>
      </c>
      <c r="B56" s="175" t="s">
        <v>2218</v>
      </c>
      <c r="C56" s="176" t="s">
        <v>2219</v>
      </c>
      <c r="D56" s="176" t="s">
        <v>2220</v>
      </c>
      <c r="E56" s="177">
        <v>50</v>
      </c>
    </row>
    <row r="57" spans="1:5">
      <c r="A57" s="174" t="s">
        <v>2221</v>
      </c>
      <c r="B57" s="175" t="s">
        <v>2222</v>
      </c>
      <c r="C57" s="176" t="s">
        <v>2223</v>
      </c>
      <c r="D57" s="176" t="s">
        <v>2224</v>
      </c>
      <c r="E57" s="177">
        <v>27</v>
      </c>
    </row>
    <row r="58" spans="1:5">
      <c r="A58" s="180" t="s">
        <v>2225</v>
      </c>
      <c r="B58" s="181" t="s">
        <v>2226</v>
      </c>
      <c r="C58" s="182" t="s">
        <v>2219</v>
      </c>
      <c r="D58" s="182" t="s">
        <v>2227</v>
      </c>
      <c r="E58" s="173">
        <v>54</v>
      </c>
    </row>
    <row r="59" spans="1:5">
      <c r="A59" s="174" t="s">
        <v>2228</v>
      </c>
      <c r="B59" s="175" t="s">
        <v>2229</v>
      </c>
      <c r="C59" s="176" t="s">
        <v>2223</v>
      </c>
      <c r="D59" s="176" t="s">
        <v>2230</v>
      </c>
      <c r="E59" s="177">
        <v>25</v>
      </c>
    </row>
    <row r="60" spans="1:5">
      <c r="A60" s="174" t="s">
        <v>2231</v>
      </c>
      <c r="B60" s="175" t="s">
        <v>2232</v>
      </c>
      <c r="C60" s="176" t="s">
        <v>2233</v>
      </c>
      <c r="D60" s="176" t="s">
        <v>2234</v>
      </c>
      <c r="E60" s="177">
        <v>334</v>
      </c>
    </row>
    <row r="61" spans="1:5">
      <c r="A61" s="174" t="s">
        <v>2231</v>
      </c>
      <c r="B61" s="175" t="s">
        <v>2232</v>
      </c>
      <c r="C61" s="176" t="s">
        <v>2233</v>
      </c>
      <c r="D61" s="176" t="s">
        <v>2235</v>
      </c>
      <c r="E61" s="177">
        <v>425</v>
      </c>
    </row>
    <row r="62" spans="1:5">
      <c r="A62" s="174" t="s">
        <v>2231</v>
      </c>
      <c r="B62" s="175" t="s">
        <v>2232</v>
      </c>
      <c r="C62" s="176" t="s">
        <v>2236</v>
      </c>
      <c r="D62" s="176" t="s">
        <v>2237</v>
      </c>
      <c r="E62" s="173">
        <v>236</v>
      </c>
    </row>
    <row r="63" spans="1:5">
      <c r="A63" s="174" t="s">
        <v>2231</v>
      </c>
      <c r="B63" s="175" t="s">
        <v>2232</v>
      </c>
      <c r="C63" s="176" t="s">
        <v>2233</v>
      </c>
      <c r="D63" s="176" t="s">
        <v>2238</v>
      </c>
      <c r="E63" s="173">
        <v>318</v>
      </c>
    </row>
    <row r="64" spans="1:5">
      <c r="A64" s="174" t="s">
        <v>2239</v>
      </c>
      <c r="B64" s="175" t="s">
        <v>2240</v>
      </c>
      <c r="C64" s="176" t="s">
        <v>2241</v>
      </c>
      <c r="D64" s="176" t="s">
        <v>2234</v>
      </c>
      <c r="E64" s="177">
        <v>31</v>
      </c>
    </row>
    <row r="65" spans="1:5">
      <c r="A65" s="174" t="s">
        <v>2242</v>
      </c>
      <c r="B65" s="175" t="s">
        <v>2243</v>
      </c>
      <c r="C65" s="176" t="s">
        <v>2244</v>
      </c>
      <c r="D65" s="176" t="s">
        <v>2245</v>
      </c>
      <c r="E65" s="177">
        <v>153</v>
      </c>
    </row>
    <row r="66" spans="1:5">
      <c r="A66" s="174" t="s">
        <v>2246</v>
      </c>
      <c r="B66" s="175" t="s">
        <v>2247</v>
      </c>
      <c r="C66" s="176" t="s">
        <v>2248</v>
      </c>
      <c r="D66" s="176" t="s">
        <v>2249</v>
      </c>
      <c r="E66" s="173">
        <v>1680</v>
      </c>
    </row>
    <row r="67" spans="1:5">
      <c r="A67" s="174" t="s">
        <v>2250</v>
      </c>
      <c r="B67" s="175" t="s">
        <v>2251</v>
      </c>
      <c r="C67" s="176" t="s">
        <v>2252</v>
      </c>
      <c r="D67" s="176" t="s">
        <v>2253</v>
      </c>
      <c r="E67" s="173">
        <v>193</v>
      </c>
    </row>
    <row r="68" spans="1:5">
      <c r="A68" s="174" t="s">
        <v>2250</v>
      </c>
      <c r="B68" s="175" t="s">
        <v>2251</v>
      </c>
      <c r="C68" s="176" t="s">
        <v>2254</v>
      </c>
      <c r="D68" s="176" t="s">
        <v>2255</v>
      </c>
      <c r="E68" s="177">
        <v>110</v>
      </c>
    </row>
    <row r="69" spans="1:5">
      <c r="A69" s="174" t="s">
        <v>2250</v>
      </c>
      <c r="B69" s="175" t="s">
        <v>2251</v>
      </c>
      <c r="C69" s="176" t="s">
        <v>2256</v>
      </c>
      <c r="D69" s="176" t="s">
        <v>2257</v>
      </c>
      <c r="E69" s="173">
        <v>5.3</v>
      </c>
    </row>
    <row r="70" spans="1:5">
      <c r="A70" s="174" t="s">
        <v>2250</v>
      </c>
      <c r="B70" s="175" t="s">
        <v>2251</v>
      </c>
      <c r="C70" s="176" t="s">
        <v>2258</v>
      </c>
      <c r="D70" s="176" t="s">
        <v>2259</v>
      </c>
      <c r="E70" s="173">
        <v>17.5</v>
      </c>
    </row>
    <row r="71" spans="1:5">
      <c r="A71" s="174" t="s">
        <v>2260</v>
      </c>
      <c r="B71" s="175" t="s">
        <v>2261</v>
      </c>
      <c r="C71" s="176" t="s">
        <v>2262</v>
      </c>
      <c r="D71" s="176" t="s">
        <v>2263</v>
      </c>
      <c r="E71" s="177">
        <v>25</v>
      </c>
    </row>
    <row r="72" spans="1:5">
      <c r="A72" s="174" t="s">
        <v>2264</v>
      </c>
      <c r="B72" s="175" t="s">
        <v>2265</v>
      </c>
      <c r="C72" s="176" t="s">
        <v>2266</v>
      </c>
      <c r="D72" s="176" t="s">
        <v>2267</v>
      </c>
      <c r="E72" s="177">
        <v>324</v>
      </c>
    </row>
    <row r="73" spans="1:5">
      <c r="A73" s="174" t="s">
        <v>2264</v>
      </c>
      <c r="B73" s="175" t="s">
        <v>2265</v>
      </c>
      <c r="C73" s="176" t="s">
        <v>2268</v>
      </c>
      <c r="D73" s="176" t="s">
        <v>2269</v>
      </c>
      <c r="E73" s="177">
        <v>24</v>
      </c>
    </row>
    <row r="74" spans="1:5">
      <c r="A74" s="174" t="s">
        <v>2270</v>
      </c>
      <c r="B74" s="175" t="s">
        <v>2271</v>
      </c>
      <c r="C74" s="176" t="s">
        <v>2272</v>
      </c>
      <c r="D74" s="176" t="s">
        <v>2273</v>
      </c>
      <c r="E74" s="177">
        <v>10</v>
      </c>
    </row>
    <row r="75" spans="1:5">
      <c r="A75" s="174" t="s">
        <v>2274</v>
      </c>
      <c r="B75" s="175" t="s">
        <v>2275</v>
      </c>
      <c r="C75" s="176" t="s">
        <v>2276</v>
      </c>
      <c r="D75" s="176" t="s">
        <v>2277</v>
      </c>
      <c r="E75" s="177">
        <v>50</v>
      </c>
    </row>
    <row r="76" spans="1:5">
      <c r="A76" s="174" t="s">
        <v>2278</v>
      </c>
      <c r="B76" s="175" t="s">
        <v>2279</v>
      </c>
      <c r="C76" s="176" t="s">
        <v>2280</v>
      </c>
      <c r="D76" s="176" t="s">
        <v>2281</v>
      </c>
      <c r="E76" s="177">
        <v>2.8</v>
      </c>
    </row>
    <row r="77" spans="1:5">
      <c r="A77" s="174" t="s">
        <v>2282</v>
      </c>
      <c r="B77" s="175" t="s">
        <v>2283</v>
      </c>
      <c r="C77" s="176" t="s">
        <v>2284</v>
      </c>
      <c r="D77" s="176" t="s">
        <v>2285</v>
      </c>
      <c r="E77" s="177">
        <v>6304</v>
      </c>
    </row>
    <row r="78" spans="1:5">
      <c r="A78" s="174">
        <v>2300249</v>
      </c>
      <c r="B78" s="174" t="s">
        <v>2286</v>
      </c>
      <c r="C78" s="174" t="s">
        <v>2287</v>
      </c>
      <c r="D78" s="174" t="s">
        <v>2288</v>
      </c>
      <c r="E78" s="183">
        <v>11</v>
      </c>
    </row>
  </sheetData>
  <autoFilter ref="A8:E78">
    <extLst/>
  </autoFilter>
  <sortState ref="A9:E124">
    <sortCondition ref="A9:A124"/>
  </sortState>
  <mergeCells count="9">
    <mergeCell ref="A1:E1"/>
    <mergeCell ref="A2:E2"/>
    <mergeCell ref="A3:E3"/>
    <mergeCell ref="A4:E4"/>
    <mergeCell ref="A5:A7"/>
    <mergeCell ref="B5:B7"/>
    <mergeCell ref="C5:C7"/>
    <mergeCell ref="D5:D7"/>
    <mergeCell ref="E5:E7"/>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4"/>
  <sheetViews>
    <sheetView workbookViewId="0">
      <selection activeCell="C5" sqref="C5"/>
    </sheetView>
  </sheetViews>
  <sheetFormatPr defaultColWidth="9" defaultRowHeight="13.5"/>
  <cols>
    <col min="1" max="1" width="8.88333333333333" customWidth="1"/>
    <col min="2" max="2" width="8.63333333333333" customWidth="1"/>
    <col min="3" max="3" width="10.75" customWidth="1"/>
    <col min="4" max="4" width="6.5" customWidth="1"/>
    <col min="5" max="5" width="6.38333333333333" customWidth="1"/>
    <col min="6" max="6" width="6.5" customWidth="1"/>
    <col min="7" max="7" width="12.3833333333333" customWidth="1"/>
    <col min="8" max="8" width="12.8166666666667" customWidth="1"/>
    <col min="9" max="10" width="11.6333333333333" customWidth="1"/>
    <col min="11" max="12" width="9.75" customWidth="1"/>
    <col min="13" max="13" width="8.88333333333333" customWidth="1"/>
    <col min="14" max="14" width="6.25" customWidth="1"/>
    <col min="15" max="15" width="12.8166666666667" customWidth="1"/>
    <col min="16" max="18" width="10.3833333333333" customWidth="1"/>
    <col min="19" max="245" width="8"/>
    <col min="246" max="274" width="12.8166666666667" customWidth="1"/>
    <col min="275" max="501" width="8"/>
    <col min="502" max="530" width="12.8166666666667" customWidth="1"/>
    <col min="531" max="757" width="8"/>
    <col min="758" max="786" width="12.8166666666667" customWidth="1"/>
    <col min="787" max="1013" width="8"/>
    <col min="1014" max="1042" width="12.8166666666667" customWidth="1"/>
    <col min="1043" max="1269" width="8"/>
    <col min="1270" max="1298" width="12.8166666666667" customWidth="1"/>
    <col min="1299" max="1525" width="8"/>
    <col min="1526" max="1554" width="12.8166666666667" customWidth="1"/>
    <col min="1555" max="1781" width="8"/>
    <col min="1782" max="1810" width="12.8166666666667" customWidth="1"/>
    <col min="1811" max="2037" width="8"/>
    <col min="2038" max="2066" width="12.8166666666667" customWidth="1"/>
    <col min="2067" max="2293" width="8"/>
    <col min="2294" max="2322" width="12.8166666666667" customWidth="1"/>
    <col min="2323" max="2549" width="8"/>
    <col min="2550" max="2578" width="12.8166666666667" customWidth="1"/>
    <col min="2579" max="2805" width="8"/>
    <col min="2806" max="2834" width="12.8166666666667" customWidth="1"/>
    <col min="2835" max="3061" width="8"/>
    <col min="3062" max="3090" width="12.8166666666667" customWidth="1"/>
    <col min="3091" max="3317" width="8"/>
    <col min="3318" max="3346" width="12.8166666666667" customWidth="1"/>
    <col min="3347" max="3573" width="8"/>
    <col min="3574" max="3602" width="12.8166666666667" customWidth="1"/>
    <col min="3603" max="3829" width="8"/>
    <col min="3830" max="3858" width="12.8166666666667" customWidth="1"/>
    <col min="3859" max="4085" width="8"/>
    <col min="4086" max="4114" width="12.8166666666667" customWidth="1"/>
    <col min="4115" max="4341" width="8"/>
    <col min="4342" max="4370" width="12.8166666666667" customWidth="1"/>
    <col min="4371" max="4597" width="8"/>
    <col min="4598" max="4626" width="12.8166666666667" customWidth="1"/>
    <col min="4627" max="4853" width="8"/>
    <col min="4854" max="4882" width="12.8166666666667" customWidth="1"/>
    <col min="4883" max="5109" width="8"/>
    <col min="5110" max="5138" width="12.8166666666667" customWidth="1"/>
    <col min="5139" max="5365" width="8"/>
    <col min="5366" max="5394" width="12.8166666666667" customWidth="1"/>
    <col min="5395" max="5621" width="8"/>
    <col min="5622" max="5650" width="12.8166666666667" customWidth="1"/>
    <col min="5651" max="5877" width="8"/>
    <col min="5878" max="5906" width="12.8166666666667" customWidth="1"/>
    <col min="5907" max="6133" width="8"/>
    <col min="6134" max="6162" width="12.8166666666667" customWidth="1"/>
    <col min="6163" max="6389" width="8"/>
    <col min="6390" max="6418" width="12.8166666666667" customWidth="1"/>
    <col min="6419" max="6645" width="8"/>
    <col min="6646" max="6674" width="12.8166666666667" customWidth="1"/>
    <col min="6675" max="6901" width="8"/>
    <col min="6902" max="6930" width="12.8166666666667" customWidth="1"/>
    <col min="6931" max="7157" width="8"/>
    <col min="7158" max="7186" width="12.8166666666667" customWidth="1"/>
    <col min="7187" max="7413" width="8"/>
    <col min="7414" max="7442" width="12.8166666666667" customWidth="1"/>
    <col min="7443" max="7669" width="8"/>
    <col min="7670" max="7698" width="12.8166666666667" customWidth="1"/>
    <col min="7699" max="7925" width="8"/>
    <col min="7926" max="7954" width="12.8166666666667" customWidth="1"/>
    <col min="7955" max="8181" width="8"/>
    <col min="8182" max="8210" width="12.8166666666667" customWidth="1"/>
    <col min="8211" max="8437" width="8"/>
    <col min="8438" max="8466" width="12.8166666666667" customWidth="1"/>
    <col min="8467" max="8693" width="8"/>
    <col min="8694" max="8722" width="12.8166666666667" customWidth="1"/>
    <col min="8723" max="8949" width="8"/>
    <col min="8950" max="8978" width="12.8166666666667" customWidth="1"/>
    <col min="8979" max="9205" width="8"/>
    <col min="9206" max="9234" width="12.8166666666667" customWidth="1"/>
    <col min="9235" max="9461" width="8"/>
    <col min="9462" max="9490" width="12.8166666666667" customWidth="1"/>
    <col min="9491" max="9717" width="8"/>
    <col min="9718" max="9746" width="12.8166666666667" customWidth="1"/>
    <col min="9747" max="9973" width="8"/>
    <col min="9974" max="10002" width="12.8166666666667" customWidth="1"/>
    <col min="10003" max="10229" width="8"/>
    <col min="10230" max="10258" width="12.8166666666667" customWidth="1"/>
    <col min="10259" max="10485" width="8"/>
    <col min="10486" max="10514" width="12.8166666666667" customWidth="1"/>
    <col min="10515" max="10741" width="8"/>
    <col min="10742" max="10770" width="12.8166666666667" customWidth="1"/>
    <col min="10771" max="10997" width="8"/>
    <col min="10998" max="11026" width="12.8166666666667" customWidth="1"/>
    <col min="11027" max="11253" width="8"/>
    <col min="11254" max="11282" width="12.8166666666667" customWidth="1"/>
    <col min="11283" max="11509" width="8"/>
    <col min="11510" max="11538" width="12.8166666666667" customWidth="1"/>
    <col min="11539" max="11765" width="8"/>
    <col min="11766" max="11794" width="12.8166666666667" customWidth="1"/>
    <col min="11795" max="12021" width="8"/>
    <col min="12022" max="12050" width="12.8166666666667" customWidth="1"/>
    <col min="12051" max="12277" width="8"/>
    <col min="12278" max="12306" width="12.8166666666667" customWidth="1"/>
    <col min="12307" max="12533" width="8"/>
    <col min="12534" max="12562" width="12.8166666666667" customWidth="1"/>
    <col min="12563" max="12789" width="8"/>
    <col min="12790" max="12818" width="12.8166666666667" customWidth="1"/>
    <col min="12819" max="13045" width="8"/>
    <col min="13046" max="13074" width="12.8166666666667" customWidth="1"/>
    <col min="13075" max="13301" width="8"/>
    <col min="13302" max="13330" width="12.8166666666667" customWidth="1"/>
    <col min="13331" max="13557" width="8"/>
    <col min="13558" max="13586" width="12.8166666666667" customWidth="1"/>
    <col min="13587" max="13813" width="8"/>
    <col min="13814" max="13842" width="12.8166666666667" customWidth="1"/>
    <col min="13843" max="14069" width="8"/>
    <col min="14070" max="14098" width="12.8166666666667" customWidth="1"/>
    <col min="14099" max="14325" width="8"/>
    <col min="14326" max="14354" width="12.8166666666667" customWidth="1"/>
    <col min="14355" max="14581" width="8"/>
    <col min="14582" max="14610" width="12.8166666666667" customWidth="1"/>
    <col min="14611" max="14837" width="8"/>
    <col min="14838" max="14866" width="12.8166666666667" customWidth="1"/>
    <col min="14867" max="15093" width="8"/>
    <col min="15094" max="15122" width="12.8166666666667" customWidth="1"/>
    <col min="15123" max="15349" width="8"/>
    <col min="15350" max="15378" width="12.8166666666667" customWidth="1"/>
    <col min="15379" max="15605" width="8"/>
    <col min="15606" max="15634" width="12.8166666666667" customWidth="1"/>
    <col min="15635" max="15861" width="8"/>
    <col min="15862" max="15890" width="12.8166666666667" customWidth="1"/>
    <col min="15891" max="16117" width="8"/>
    <col min="16118" max="16146" width="12.8166666666667" customWidth="1"/>
    <col min="16147" max="16373" width="8"/>
  </cols>
  <sheetData>
    <row r="1" ht="27" spans="1:26">
      <c r="A1" s="153" t="s">
        <v>2289</v>
      </c>
      <c r="B1" s="153"/>
      <c r="C1" s="153"/>
      <c r="D1" s="153"/>
      <c r="E1" s="153"/>
      <c r="F1" s="153"/>
      <c r="G1" s="153"/>
      <c r="H1" s="153"/>
      <c r="I1" s="153"/>
      <c r="J1" s="153"/>
      <c r="K1" s="153"/>
      <c r="L1" s="153"/>
      <c r="M1" s="153"/>
      <c r="N1" s="153"/>
      <c r="O1" s="153"/>
      <c r="P1" s="153"/>
      <c r="Q1" s="153"/>
      <c r="R1" s="153"/>
      <c r="S1" s="164"/>
      <c r="T1" s="164"/>
      <c r="U1" s="164"/>
      <c r="V1" s="164"/>
      <c r="W1" s="164"/>
      <c r="X1" s="164"/>
      <c r="Y1" s="164"/>
      <c r="Z1" s="164"/>
    </row>
    <row r="2" ht="15" customHeight="1" spans="1:18">
      <c r="A2" s="153"/>
      <c r="B2" s="153"/>
      <c r="C2" s="153"/>
      <c r="D2" s="153"/>
      <c r="E2" s="153"/>
      <c r="F2" s="153"/>
      <c r="G2" s="153"/>
      <c r="H2" s="153"/>
      <c r="I2" s="159" t="s">
        <v>2290</v>
      </c>
      <c r="J2" s="159"/>
      <c r="K2" s="159"/>
      <c r="L2" s="159"/>
      <c r="M2" s="159"/>
      <c r="N2" s="159"/>
      <c r="O2" s="159"/>
      <c r="P2" s="159"/>
      <c r="Q2" s="159"/>
      <c r="R2" s="159"/>
    </row>
    <row r="3" spans="1:18">
      <c r="A3" s="154"/>
      <c r="B3" s="154"/>
      <c r="C3" s="154"/>
      <c r="D3" s="154"/>
      <c r="E3" s="154"/>
      <c r="F3" s="154"/>
      <c r="G3" s="154"/>
      <c r="H3" s="154"/>
      <c r="I3" s="160" t="s">
        <v>2291</v>
      </c>
      <c r="J3" s="160"/>
      <c r="K3" s="160"/>
      <c r="L3" s="160"/>
      <c r="M3" s="160"/>
      <c r="N3" s="160"/>
      <c r="O3" s="160"/>
      <c r="P3" s="160"/>
      <c r="Q3" s="160"/>
      <c r="R3" s="160"/>
    </row>
    <row r="4" s="151" customFormat="1" ht="22.5" spans="1:18">
      <c r="A4" s="155" t="s">
        <v>2292</v>
      </c>
      <c r="B4" s="155" t="s">
        <v>2293</v>
      </c>
      <c r="C4" s="155" t="s">
        <v>2294</v>
      </c>
      <c r="D4" s="155" t="s">
        <v>2295</v>
      </c>
      <c r="E4" s="155" t="s">
        <v>2296</v>
      </c>
      <c r="F4" s="155" t="s">
        <v>2297</v>
      </c>
      <c r="G4" s="155" t="s">
        <v>2298</v>
      </c>
      <c r="H4" s="155" t="s">
        <v>2299</v>
      </c>
      <c r="I4" s="155" t="s">
        <v>2300</v>
      </c>
      <c r="J4" s="155" t="s">
        <v>2301</v>
      </c>
      <c r="K4" s="155" t="s">
        <v>2302</v>
      </c>
      <c r="L4" s="155" t="s">
        <v>2303</v>
      </c>
      <c r="M4" s="155" t="s">
        <v>2304</v>
      </c>
      <c r="N4" s="155" t="s">
        <v>2305</v>
      </c>
      <c r="O4" s="155" t="s">
        <v>2306</v>
      </c>
      <c r="P4" s="155" t="s">
        <v>2307</v>
      </c>
      <c r="Q4" s="155" t="s">
        <v>2308</v>
      </c>
      <c r="R4" s="155" t="s">
        <v>2309</v>
      </c>
    </row>
    <row r="5" s="151" customFormat="1" ht="33.75" spans="1:18">
      <c r="A5" s="156" t="s">
        <v>2310</v>
      </c>
      <c r="B5" s="156" t="s">
        <v>2311</v>
      </c>
      <c r="C5" s="156" t="s">
        <v>2312</v>
      </c>
      <c r="D5" s="156" t="s">
        <v>2233</v>
      </c>
      <c r="E5" s="156" t="s">
        <v>2313</v>
      </c>
      <c r="F5" s="156" t="str">
        <f>LEFT(G5,3)</f>
        <v>213</v>
      </c>
      <c r="G5" s="156" t="s">
        <v>2239</v>
      </c>
      <c r="H5" s="156" t="s">
        <v>2240</v>
      </c>
      <c r="I5" s="161">
        <v>334</v>
      </c>
      <c r="J5" s="161">
        <v>0</v>
      </c>
      <c r="K5" s="161">
        <v>254.495509</v>
      </c>
      <c r="L5" s="161">
        <v>0</v>
      </c>
      <c r="M5" s="156" t="s">
        <v>2314</v>
      </c>
      <c r="N5" s="156" t="s">
        <v>2315</v>
      </c>
      <c r="O5" s="156" t="s">
        <v>2316</v>
      </c>
      <c r="P5" s="156" t="s">
        <v>2317</v>
      </c>
      <c r="Q5" s="156" t="s">
        <v>2318</v>
      </c>
      <c r="R5" s="156" t="s">
        <v>2319</v>
      </c>
    </row>
    <row r="6" s="151" customFormat="1" ht="45" spans="1:18">
      <c r="A6" s="156" t="s">
        <v>2310</v>
      </c>
      <c r="B6" s="156" t="s">
        <v>2311</v>
      </c>
      <c r="C6" s="156" t="s">
        <v>2312</v>
      </c>
      <c r="D6" s="156" t="s">
        <v>2241</v>
      </c>
      <c r="E6" s="156" t="s">
        <v>2313</v>
      </c>
      <c r="F6" s="156" t="str">
        <f t="shared" ref="F6:F37" si="0">LEFT(G6,3)</f>
        <v>213</v>
      </c>
      <c r="G6" s="156" t="s">
        <v>2239</v>
      </c>
      <c r="H6" s="156" t="s">
        <v>2240</v>
      </c>
      <c r="I6" s="161">
        <v>31</v>
      </c>
      <c r="J6" s="161">
        <v>0</v>
      </c>
      <c r="K6" s="161">
        <v>31</v>
      </c>
      <c r="L6" s="161">
        <v>23000</v>
      </c>
      <c r="M6" s="156" t="s">
        <v>2314</v>
      </c>
      <c r="N6" s="156" t="s">
        <v>2315</v>
      </c>
      <c r="O6" s="156" t="s">
        <v>2320</v>
      </c>
      <c r="P6" s="156" t="s">
        <v>2317</v>
      </c>
      <c r="Q6" s="156" t="s">
        <v>2318</v>
      </c>
      <c r="R6" s="156" t="s">
        <v>2319</v>
      </c>
    </row>
    <row r="7" s="151" customFormat="1" ht="56.25" spans="1:18">
      <c r="A7" s="156" t="s">
        <v>2310</v>
      </c>
      <c r="B7" s="156" t="s">
        <v>2311</v>
      </c>
      <c r="C7" s="156" t="s">
        <v>2312</v>
      </c>
      <c r="D7" s="156" t="s">
        <v>2233</v>
      </c>
      <c r="E7" s="156" t="s">
        <v>2313</v>
      </c>
      <c r="F7" s="156" t="str">
        <f t="shared" si="0"/>
        <v>213</v>
      </c>
      <c r="G7" s="156" t="s">
        <v>2321</v>
      </c>
      <c r="H7" s="156" t="s">
        <v>2322</v>
      </c>
      <c r="I7" s="161">
        <v>425</v>
      </c>
      <c r="J7" s="161">
        <v>0</v>
      </c>
      <c r="K7" s="161">
        <v>425</v>
      </c>
      <c r="L7" s="161">
        <v>718800</v>
      </c>
      <c r="M7" s="156" t="s">
        <v>2314</v>
      </c>
      <c r="N7" s="156" t="s">
        <v>2315</v>
      </c>
      <c r="O7" s="156" t="s">
        <v>2323</v>
      </c>
      <c r="P7" s="156" t="s">
        <v>2324</v>
      </c>
      <c r="Q7" s="156" t="s">
        <v>2318</v>
      </c>
      <c r="R7" s="156" t="s">
        <v>2319</v>
      </c>
    </row>
    <row r="8" s="151" customFormat="1" ht="56.25" spans="1:18">
      <c r="A8" s="156" t="s">
        <v>2325</v>
      </c>
      <c r="B8" s="156" t="s">
        <v>2326</v>
      </c>
      <c r="C8" s="156" t="s">
        <v>2312</v>
      </c>
      <c r="D8" s="156" t="s">
        <v>2080</v>
      </c>
      <c r="E8" s="156" t="s">
        <v>2313</v>
      </c>
      <c r="F8" s="156" t="str">
        <f t="shared" si="0"/>
        <v>201</v>
      </c>
      <c r="G8" s="156" t="s">
        <v>2078</v>
      </c>
      <c r="H8" s="156" t="s">
        <v>2079</v>
      </c>
      <c r="I8" s="161">
        <v>15.32</v>
      </c>
      <c r="J8" s="161">
        <v>0</v>
      </c>
      <c r="K8" s="161">
        <v>15.32</v>
      </c>
      <c r="L8" s="161">
        <v>94484.2</v>
      </c>
      <c r="M8" s="156" t="s">
        <v>2314</v>
      </c>
      <c r="N8" s="156" t="s">
        <v>2315</v>
      </c>
      <c r="O8" s="156" t="s">
        <v>2327</v>
      </c>
      <c r="P8" s="156" t="s">
        <v>2317</v>
      </c>
      <c r="Q8" s="156" t="s">
        <v>2318</v>
      </c>
      <c r="R8" s="156" t="s">
        <v>2319</v>
      </c>
    </row>
    <row r="9" s="151" customFormat="1" ht="45" spans="1:18">
      <c r="A9" s="156" t="s">
        <v>2328</v>
      </c>
      <c r="B9" s="156" t="s">
        <v>2329</v>
      </c>
      <c r="C9" s="156" t="s">
        <v>2312</v>
      </c>
      <c r="D9" s="156" t="s">
        <v>2194</v>
      </c>
      <c r="E9" s="156" t="s">
        <v>2313</v>
      </c>
      <c r="F9" s="156" t="str">
        <f t="shared" si="0"/>
        <v>213</v>
      </c>
      <c r="G9" s="156" t="s">
        <v>2192</v>
      </c>
      <c r="H9" s="156" t="s">
        <v>2193</v>
      </c>
      <c r="I9" s="161">
        <v>1.5</v>
      </c>
      <c r="J9" s="161">
        <v>1.5</v>
      </c>
      <c r="K9" s="161">
        <v>0</v>
      </c>
      <c r="L9" s="161">
        <v>107800</v>
      </c>
      <c r="M9" s="156" t="s">
        <v>2330</v>
      </c>
      <c r="N9" s="156" t="s">
        <v>2315</v>
      </c>
      <c r="O9" s="156" t="s">
        <v>2331</v>
      </c>
      <c r="P9" s="156" t="s">
        <v>2317</v>
      </c>
      <c r="Q9" s="156" t="s">
        <v>2318</v>
      </c>
      <c r="R9" s="156" t="s">
        <v>2319</v>
      </c>
    </row>
    <row r="10" s="151" customFormat="1" ht="56.25" spans="1:18">
      <c r="A10" s="156" t="s">
        <v>2332</v>
      </c>
      <c r="B10" s="156" t="s">
        <v>2333</v>
      </c>
      <c r="C10" s="156" t="s">
        <v>2312</v>
      </c>
      <c r="D10" s="156" t="s">
        <v>2110</v>
      </c>
      <c r="E10" s="156" t="s">
        <v>2313</v>
      </c>
      <c r="F10" s="156" t="str">
        <f t="shared" si="0"/>
        <v>204</v>
      </c>
      <c r="G10" s="156" t="s">
        <v>2108</v>
      </c>
      <c r="H10" s="156" t="s">
        <v>2109</v>
      </c>
      <c r="I10" s="161">
        <v>17</v>
      </c>
      <c r="J10" s="161">
        <v>17</v>
      </c>
      <c r="K10" s="161">
        <v>0</v>
      </c>
      <c r="L10" s="161">
        <v>110000</v>
      </c>
      <c r="M10" s="156" t="s">
        <v>2334</v>
      </c>
      <c r="N10" s="156" t="s">
        <v>2315</v>
      </c>
      <c r="O10" s="156" t="s">
        <v>2335</v>
      </c>
      <c r="P10" s="156" t="s">
        <v>2317</v>
      </c>
      <c r="Q10" s="156" t="s">
        <v>2318</v>
      </c>
      <c r="R10" s="156" t="s">
        <v>2319</v>
      </c>
    </row>
    <row r="11" s="151" customFormat="1" ht="45" spans="1:18">
      <c r="A11" s="156" t="s">
        <v>2336</v>
      </c>
      <c r="B11" s="156" t="s">
        <v>2337</v>
      </c>
      <c r="C11" s="156" t="s">
        <v>2312</v>
      </c>
      <c r="D11" s="156" t="s">
        <v>2106</v>
      </c>
      <c r="E11" s="156" t="s">
        <v>2313</v>
      </c>
      <c r="F11" s="156" t="str">
        <f t="shared" si="0"/>
        <v>203</v>
      </c>
      <c r="G11" s="156" t="s">
        <v>2104</v>
      </c>
      <c r="H11" s="156" t="s">
        <v>2105</v>
      </c>
      <c r="I11" s="161">
        <v>7.3</v>
      </c>
      <c r="J11" s="161">
        <v>0</v>
      </c>
      <c r="K11" s="161">
        <v>7.3</v>
      </c>
      <c r="L11" s="161">
        <v>15990</v>
      </c>
      <c r="M11" s="156" t="s">
        <v>2314</v>
      </c>
      <c r="N11" s="156" t="s">
        <v>2315</v>
      </c>
      <c r="O11" s="156" t="s">
        <v>2338</v>
      </c>
      <c r="P11" s="156" t="s">
        <v>2317</v>
      </c>
      <c r="Q11" s="156" t="s">
        <v>2318</v>
      </c>
      <c r="R11" s="156" t="s">
        <v>2319</v>
      </c>
    </row>
    <row r="12" s="151" customFormat="1" ht="45" spans="1:18">
      <c r="A12" s="156" t="s">
        <v>2339</v>
      </c>
      <c r="B12" s="156" t="s">
        <v>2340</v>
      </c>
      <c r="C12" s="156" t="s">
        <v>2312</v>
      </c>
      <c r="D12" s="156" t="s">
        <v>2102</v>
      </c>
      <c r="E12" s="156" t="s">
        <v>2313</v>
      </c>
      <c r="F12" s="156" t="str">
        <f t="shared" si="0"/>
        <v>201</v>
      </c>
      <c r="G12" s="156" t="s">
        <v>2100</v>
      </c>
      <c r="H12" s="156" t="s">
        <v>2101</v>
      </c>
      <c r="I12" s="161">
        <v>2</v>
      </c>
      <c r="J12" s="161">
        <v>0.386181</v>
      </c>
      <c r="K12" s="161">
        <v>1.613819</v>
      </c>
      <c r="L12" s="161">
        <v>80000</v>
      </c>
      <c r="M12" s="156" t="s">
        <v>2314</v>
      </c>
      <c r="N12" s="156" t="s">
        <v>2315</v>
      </c>
      <c r="O12" s="156" t="s">
        <v>2341</v>
      </c>
      <c r="P12" s="156" t="s">
        <v>2317</v>
      </c>
      <c r="Q12" s="156" t="s">
        <v>2318</v>
      </c>
      <c r="R12" s="156" t="s">
        <v>2319</v>
      </c>
    </row>
    <row r="13" s="151" customFormat="1" ht="67.5" spans="1:18">
      <c r="A13" s="156" t="s">
        <v>2339</v>
      </c>
      <c r="B13" s="156" t="s">
        <v>2340</v>
      </c>
      <c r="C13" s="156" t="s">
        <v>2312</v>
      </c>
      <c r="D13" s="156" t="s">
        <v>2084</v>
      </c>
      <c r="E13" s="156" t="s">
        <v>2313</v>
      </c>
      <c r="F13" s="156" t="str">
        <f t="shared" si="0"/>
        <v>201</v>
      </c>
      <c r="G13" s="156" t="s">
        <v>2097</v>
      </c>
      <c r="H13" s="156" t="s">
        <v>2098</v>
      </c>
      <c r="I13" s="161">
        <v>30</v>
      </c>
      <c r="J13" s="161">
        <v>22.1683</v>
      </c>
      <c r="K13" s="161">
        <v>7.8317</v>
      </c>
      <c r="L13" s="161">
        <v>0</v>
      </c>
      <c r="M13" s="156" t="s">
        <v>2314</v>
      </c>
      <c r="N13" s="156" t="s">
        <v>2315</v>
      </c>
      <c r="O13" s="156" t="s">
        <v>2342</v>
      </c>
      <c r="P13" s="156" t="s">
        <v>2317</v>
      </c>
      <c r="Q13" s="156" t="s">
        <v>2318</v>
      </c>
      <c r="R13" s="156" t="s">
        <v>2319</v>
      </c>
    </row>
    <row r="14" s="151" customFormat="1" ht="33.75" spans="1:18">
      <c r="A14" s="156" t="s">
        <v>2339</v>
      </c>
      <c r="B14" s="156" t="s">
        <v>2340</v>
      </c>
      <c r="C14" s="156" t="s">
        <v>2312</v>
      </c>
      <c r="D14" s="156" t="s">
        <v>2084</v>
      </c>
      <c r="E14" s="156" t="s">
        <v>2313</v>
      </c>
      <c r="F14" s="156" t="str">
        <f t="shared" si="0"/>
        <v>201</v>
      </c>
      <c r="G14" s="156" t="s">
        <v>2092</v>
      </c>
      <c r="H14" s="156" t="s">
        <v>2093</v>
      </c>
      <c r="I14" s="161">
        <v>20.9</v>
      </c>
      <c r="J14" s="161">
        <v>2.5978</v>
      </c>
      <c r="K14" s="161">
        <v>18.3022</v>
      </c>
      <c r="L14" s="161">
        <v>100000</v>
      </c>
      <c r="M14" s="156" t="s">
        <v>2330</v>
      </c>
      <c r="N14" s="156" t="s">
        <v>2315</v>
      </c>
      <c r="O14" s="156" t="s">
        <v>2343</v>
      </c>
      <c r="P14" s="156" t="s">
        <v>2317</v>
      </c>
      <c r="Q14" s="156" t="s">
        <v>2318</v>
      </c>
      <c r="R14" s="156" t="s">
        <v>2319</v>
      </c>
    </row>
    <row r="15" s="151" customFormat="1" ht="33.75" spans="1:18">
      <c r="A15" s="156" t="s">
        <v>2339</v>
      </c>
      <c r="B15" s="156" t="s">
        <v>2340</v>
      </c>
      <c r="C15" s="156" t="s">
        <v>2312</v>
      </c>
      <c r="D15" s="156" t="s">
        <v>2084</v>
      </c>
      <c r="E15" s="156" t="s">
        <v>2313</v>
      </c>
      <c r="F15" s="156" t="str">
        <f t="shared" si="0"/>
        <v>201</v>
      </c>
      <c r="G15" s="156" t="s">
        <v>2082</v>
      </c>
      <c r="H15" s="156" t="s">
        <v>2083</v>
      </c>
      <c r="I15" s="161">
        <v>9</v>
      </c>
      <c r="J15" s="161">
        <v>0</v>
      </c>
      <c r="K15" s="161">
        <v>9</v>
      </c>
      <c r="L15" s="161">
        <v>10000</v>
      </c>
      <c r="M15" s="156" t="s">
        <v>2330</v>
      </c>
      <c r="N15" s="156" t="s">
        <v>2315</v>
      </c>
      <c r="O15" s="156" t="s">
        <v>2344</v>
      </c>
      <c r="P15" s="156" t="s">
        <v>2324</v>
      </c>
      <c r="Q15" s="156" t="s">
        <v>2318</v>
      </c>
      <c r="R15" s="156" t="s">
        <v>2319</v>
      </c>
    </row>
    <row r="16" s="151" customFormat="1" ht="56.25" spans="1:18">
      <c r="A16" s="156" t="s">
        <v>2339</v>
      </c>
      <c r="B16" s="156" t="s">
        <v>2340</v>
      </c>
      <c r="C16" s="156" t="s">
        <v>2312</v>
      </c>
      <c r="D16" s="156" t="s">
        <v>2088</v>
      </c>
      <c r="E16" s="156" t="s">
        <v>2313</v>
      </c>
      <c r="F16" s="156" t="str">
        <f t="shared" si="0"/>
        <v>201</v>
      </c>
      <c r="G16" s="156" t="s">
        <v>2345</v>
      </c>
      <c r="H16" s="156" t="s">
        <v>2346</v>
      </c>
      <c r="I16" s="161">
        <v>2.2</v>
      </c>
      <c r="J16" s="161">
        <v>0</v>
      </c>
      <c r="K16" s="161">
        <v>2.2</v>
      </c>
      <c r="L16" s="161">
        <v>61829</v>
      </c>
      <c r="M16" s="156" t="s">
        <v>2314</v>
      </c>
      <c r="N16" s="156" t="s">
        <v>2315</v>
      </c>
      <c r="O16" s="156" t="s">
        <v>2347</v>
      </c>
      <c r="P16" s="156" t="s">
        <v>2317</v>
      </c>
      <c r="Q16" s="156" t="s">
        <v>2318</v>
      </c>
      <c r="R16" s="156" t="s">
        <v>2319</v>
      </c>
    </row>
    <row r="17" s="151" customFormat="1" ht="56.25" spans="1:18">
      <c r="A17" s="156" t="s">
        <v>2339</v>
      </c>
      <c r="B17" s="156" t="s">
        <v>2340</v>
      </c>
      <c r="C17" s="156" t="s">
        <v>2312</v>
      </c>
      <c r="D17" s="156" t="s">
        <v>2090</v>
      </c>
      <c r="E17" s="156" t="s">
        <v>2313</v>
      </c>
      <c r="F17" s="156" t="str">
        <f t="shared" si="0"/>
        <v>201</v>
      </c>
      <c r="G17" s="156" t="s">
        <v>2348</v>
      </c>
      <c r="H17" s="156" t="s">
        <v>2349</v>
      </c>
      <c r="I17" s="161">
        <v>0.3</v>
      </c>
      <c r="J17" s="161">
        <v>0.021</v>
      </c>
      <c r="K17" s="161">
        <v>0.279</v>
      </c>
      <c r="L17" s="161">
        <v>61829</v>
      </c>
      <c r="M17" s="156" t="s">
        <v>2314</v>
      </c>
      <c r="N17" s="156" t="s">
        <v>2315</v>
      </c>
      <c r="O17" s="156" t="s">
        <v>2350</v>
      </c>
      <c r="P17" s="156" t="s">
        <v>2317</v>
      </c>
      <c r="Q17" s="156" t="s">
        <v>2318</v>
      </c>
      <c r="R17" s="156" t="s">
        <v>2319</v>
      </c>
    </row>
    <row r="18" s="151" customFormat="1" ht="56.25" spans="1:18">
      <c r="A18" s="156" t="s">
        <v>2339</v>
      </c>
      <c r="B18" s="156" t="s">
        <v>2340</v>
      </c>
      <c r="C18" s="156" t="s">
        <v>2312</v>
      </c>
      <c r="D18" s="156" t="s">
        <v>2095</v>
      </c>
      <c r="E18" s="156" t="s">
        <v>2313</v>
      </c>
      <c r="F18" s="156" t="str">
        <f t="shared" si="0"/>
        <v>201</v>
      </c>
      <c r="G18" s="156" t="s">
        <v>2092</v>
      </c>
      <c r="H18" s="156" t="s">
        <v>2093</v>
      </c>
      <c r="I18" s="161">
        <v>3</v>
      </c>
      <c r="J18" s="161">
        <v>3</v>
      </c>
      <c r="K18" s="161">
        <v>0</v>
      </c>
      <c r="L18" s="161">
        <v>0</v>
      </c>
      <c r="M18" s="156" t="s">
        <v>2330</v>
      </c>
      <c r="N18" s="156" t="s">
        <v>2315</v>
      </c>
      <c r="O18" s="156" t="s">
        <v>2351</v>
      </c>
      <c r="P18" s="156" t="s">
        <v>2317</v>
      </c>
      <c r="Q18" s="156" t="s">
        <v>2318</v>
      </c>
      <c r="R18" s="156" t="s">
        <v>2319</v>
      </c>
    </row>
    <row r="19" s="151" customFormat="1" ht="33.75" spans="1:18">
      <c r="A19" s="156" t="s">
        <v>2352</v>
      </c>
      <c r="B19" s="156" t="s">
        <v>2353</v>
      </c>
      <c r="C19" s="156" t="s">
        <v>2354</v>
      </c>
      <c r="D19" s="156" t="s">
        <v>2284</v>
      </c>
      <c r="E19" s="156" t="s">
        <v>2313</v>
      </c>
      <c r="F19" s="156" t="str">
        <f t="shared" si="0"/>
        <v>224</v>
      </c>
      <c r="G19" s="156" t="s">
        <v>2282</v>
      </c>
      <c r="H19" s="156" t="s">
        <v>2283</v>
      </c>
      <c r="I19" s="161">
        <v>1152</v>
      </c>
      <c r="J19" s="161">
        <v>176.612267</v>
      </c>
      <c r="K19" s="161">
        <v>975.387733</v>
      </c>
      <c r="L19" s="161">
        <v>140000</v>
      </c>
      <c r="M19" s="156" t="s">
        <v>2330</v>
      </c>
      <c r="N19" s="156" t="s">
        <v>2315</v>
      </c>
      <c r="O19" s="156" t="s">
        <v>2355</v>
      </c>
      <c r="P19" s="156" t="s">
        <v>2317</v>
      </c>
      <c r="Q19" s="156" t="s">
        <v>2318</v>
      </c>
      <c r="R19" s="156" t="s">
        <v>2319</v>
      </c>
    </row>
    <row r="20" s="151" customFormat="1" ht="56.25" spans="1:18">
      <c r="A20" s="156" t="s">
        <v>2352</v>
      </c>
      <c r="B20" s="156" t="s">
        <v>2353</v>
      </c>
      <c r="C20" s="156" t="s">
        <v>2356</v>
      </c>
      <c r="D20" s="156" t="s">
        <v>2131</v>
      </c>
      <c r="E20" s="156" t="s">
        <v>2313</v>
      </c>
      <c r="F20" s="156" t="str">
        <f t="shared" si="0"/>
        <v>205</v>
      </c>
      <c r="G20" s="156" t="s">
        <v>2129</v>
      </c>
      <c r="H20" s="156" t="s">
        <v>2130</v>
      </c>
      <c r="I20" s="161">
        <v>21.4</v>
      </c>
      <c r="J20" s="161">
        <v>21.4</v>
      </c>
      <c r="K20" s="161">
        <v>0</v>
      </c>
      <c r="L20" s="161">
        <v>0</v>
      </c>
      <c r="M20" s="156" t="s">
        <v>2357</v>
      </c>
      <c r="N20" s="156" t="s">
        <v>2315</v>
      </c>
      <c r="O20" s="156" t="s">
        <v>2358</v>
      </c>
      <c r="P20" s="156" t="s">
        <v>2317</v>
      </c>
      <c r="Q20" s="156" t="s">
        <v>2318</v>
      </c>
      <c r="R20" s="156" t="s">
        <v>2319</v>
      </c>
    </row>
    <row r="21" s="151" customFormat="1" ht="56.25" spans="1:18">
      <c r="A21" s="156" t="s">
        <v>2352</v>
      </c>
      <c r="B21" s="156" t="s">
        <v>2353</v>
      </c>
      <c r="C21" s="156" t="s">
        <v>2356</v>
      </c>
      <c r="D21" s="156" t="s">
        <v>2120</v>
      </c>
      <c r="E21" s="156" t="s">
        <v>2313</v>
      </c>
      <c r="F21" s="156" t="str">
        <f t="shared" si="0"/>
        <v>205</v>
      </c>
      <c r="G21" s="156" t="s">
        <v>2122</v>
      </c>
      <c r="H21" s="156" t="s">
        <v>2123</v>
      </c>
      <c r="I21" s="161">
        <v>2.1</v>
      </c>
      <c r="J21" s="161">
        <v>0</v>
      </c>
      <c r="K21" s="161">
        <v>2.1</v>
      </c>
      <c r="L21" s="161">
        <v>395632.41</v>
      </c>
      <c r="M21" s="156" t="s">
        <v>2314</v>
      </c>
      <c r="N21" s="156" t="s">
        <v>2315</v>
      </c>
      <c r="O21" s="156" t="s">
        <v>2359</v>
      </c>
      <c r="P21" s="156" t="s">
        <v>2317</v>
      </c>
      <c r="Q21" s="156" t="s">
        <v>2318</v>
      </c>
      <c r="R21" s="156" t="s">
        <v>2319</v>
      </c>
    </row>
    <row r="22" s="151" customFormat="1" ht="56.25" spans="1:18">
      <c r="A22" s="156" t="s">
        <v>2352</v>
      </c>
      <c r="B22" s="156" t="s">
        <v>2353</v>
      </c>
      <c r="C22" s="156" t="s">
        <v>2356</v>
      </c>
      <c r="D22" s="156" t="s">
        <v>2360</v>
      </c>
      <c r="E22" s="156" t="s">
        <v>2313</v>
      </c>
      <c r="F22" s="156" t="str">
        <f t="shared" si="0"/>
        <v>205</v>
      </c>
      <c r="G22" s="156" t="s">
        <v>2125</v>
      </c>
      <c r="H22" s="156" t="s">
        <v>2126</v>
      </c>
      <c r="I22" s="161">
        <v>339.8</v>
      </c>
      <c r="J22" s="161">
        <v>47.088547</v>
      </c>
      <c r="K22" s="161">
        <v>292.711453</v>
      </c>
      <c r="L22" s="161">
        <v>245828.28</v>
      </c>
      <c r="M22" s="156" t="s">
        <v>2314</v>
      </c>
      <c r="N22" s="156" t="s">
        <v>2315</v>
      </c>
      <c r="O22" s="156" t="s">
        <v>2359</v>
      </c>
      <c r="P22" s="156" t="s">
        <v>2317</v>
      </c>
      <c r="Q22" s="156" t="s">
        <v>2318</v>
      </c>
      <c r="R22" s="156" t="s">
        <v>2319</v>
      </c>
    </row>
    <row r="23" s="151" customFormat="1" ht="56.25" spans="1:18">
      <c r="A23" s="156" t="s">
        <v>2352</v>
      </c>
      <c r="B23" s="156" t="s">
        <v>2353</v>
      </c>
      <c r="C23" s="156" t="s">
        <v>2356</v>
      </c>
      <c r="D23" s="156" t="s">
        <v>2361</v>
      </c>
      <c r="E23" s="156" t="s">
        <v>2313</v>
      </c>
      <c r="F23" s="156" t="str">
        <f t="shared" si="0"/>
        <v>205</v>
      </c>
      <c r="G23" s="156" t="s">
        <v>2112</v>
      </c>
      <c r="H23" s="156" t="s">
        <v>2113</v>
      </c>
      <c r="I23" s="161">
        <v>17</v>
      </c>
      <c r="J23" s="161">
        <v>17</v>
      </c>
      <c r="K23" s="161">
        <v>0</v>
      </c>
      <c r="L23" s="161">
        <v>20000</v>
      </c>
      <c r="M23" s="156" t="s">
        <v>2314</v>
      </c>
      <c r="N23" s="156" t="s">
        <v>2315</v>
      </c>
      <c r="O23" s="156" t="s">
        <v>2359</v>
      </c>
      <c r="P23" s="156" t="s">
        <v>2317</v>
      </c>
      <c r="Q23" s="156" t="s">
        <v>2318</v>
      </c>
      <c r="R23" s="156" t="s">
        <v>2319</v>
      </c>
    </row>
    <row r="24" ht="56.25" spans="1:18">
      <c r="A24" s="156" t="s">
        <v>2352</v>
      </c>
      <c r="B24" s="156" t="s">
        <v>2353</v>
      </c>
      <c r="C24" s="156" t="s">
        <v>2356</v>
      </c>
      <c r="D24" s="156" t="s">
        <v>2362</v>
      </c>
      <c r="E24" s="156" t="s">
        <v>2313</v>
      </c>
      <c r="F24" s="156" t="str">
        <f t="shared" si="0"/>
        <v>205</v>
      </c>
      <c r="G24" s="156" t="s">
        <v>2112</v>
      </c>
      <c r="H24" s="156" t="s">
        <v>2113</v>
      </c>
      <c r="I24" s="161">
        <v>135</v>
      </c>
      <c r="J24" s="161">
        <v>0</v>
      </c>
      <c r="K24" s="161">
        <v>135</v>
      </c>
      <c r="L24" s="161">
        <v>179400</v>
      </c>
      <c r="M24" s="156" t="s">
        <v>2314</v>
      </c>
      <c r="N24" s="156" t="s">
        <v>2315</v>
      </c>
      <c r="O24" s="156" t="s">
        <v>2363</v>
      </c>
      <c r="P24" s="156" t="s">
        <v>2317</v>
      </c>
      <c r="Q24" s="156" t="s">
        <v>2318</v>
      </c>
      <c r="R24" s="156" t="s">
        <v>2319</v>
      </c>
    </row>
    <row r="25" ht="45" spans="1:18">
      <c r="A25" s="156" t="s">
        <v>2352</v>
      </c>
      <c r="B25" s="156" t="s">
        <v>2353</v>
      </c>
      <c r="C25" s="156" t="s">
        <v>2356</v>
      </c>
      <c r="D25" s="156" t="s">
        <v>2134</v>
      </c>
      <c r="E25" s="156" t="s">
        <v>2313</v>
      </c>
      <c r="F25" s="156" t="str">
        <f t="shared" si="0"/>
        <v>205</v>
      </c>
      <c r="G25" s="156" t="s">
        <v>2129</v>
      </c>
      <c r="H25" s="156" t="s">
        <v>2130</v>
      </c>
      <c r="I25" s="161">
        <v>2.4</v>
      </c>
      <c r="J25" s="161">
        <v>0</v>
      </c>
      <c r="K25" s="161">
        <v>2.4</v>
      </c>
      <c r="L25" s="161">
        <v>0</v>
      </c>
      <c r="M25" s="156" t="s">
        <v>2330</v>
      </c>
      <c r="N25" s="156" t="s">
        <v>2315</v>
      </c>
      <c r="O25" s="156" t="s">
        <v>2364</v>
      </c>
      <c r="P25" s="156" t="s">
        <v>2317</v>
      </c>
      <c r="Q25" s="156" t="s">
        <v>2318</v>
      </c>
      <c r="R25" s="156" t="s">
        <v>2319</v>
      </c>
    </row>
    <row r="26" ht="45" spans="1:18">
      <c r="A26" s="156" t="s">
        <v>2352</v>
      </c>
      <c r="B26" s="156" t="s">
        <v>2353</v>
      </c>
      <c r="C26" s="156" t="s">
        <v>2356</v>
      </c>
      <c r="D26" s="156" t="s">
        <v>2134</v>
      </c>
      <c r="E26" s="156" t="s">
        <v>2313</v>
      </c>
      <c r="F26" s="156" t="str">
        <f t="shared" si="0"/>
        <v>205</v>
      </c>
      <c r="G26" s="156" t="s">
        <v>2129</v>
      </c>
      <c r="H26" s="156" t="s">
        <v>2130</v>
      </c>
      <c r="I26" s="161">
        <v>18.2</v>
      </c>
      <c r="J26" s="161">
        <v>0</v>
      </c>
      <c r="K26" s="161">
        <v>18.2</v>
      </c>
      <c r="L26" s="161">
        <v>0</v>
      </c>
      <c r="M26" s="156" t="s">
        <v>2330</v>
      </c>
      <c r="N26" s="156" t="s">
        <v>2315</v>
      </c>
      <c r="O26" s="156" t="s">
        <v>2365</v>
      </c>
      <c r="P26" s="156" t="s">
        <v>2317</v>
      </c>
      <c r="Q26" s="156" t="s">
        <v>2318</v>
      </c>
      <c r="R26" s="156" t="s">
        <v>2319</v>
      </c>
    </row>
    <row r="27" ht="45" spans="1:18">
      <c r="A27" s="156" t="s">
        <v>2352</v>
      </c>
      <c r="B27" s="156" t="s">
        <v>2353</v>
      </c>
      <c r="C27" s="156" t="s">
        <v>2356</v>
      </c>
      <c r="D27" s="156" t="s">
        <v>2131</v>
      </c>
      <c r="E27" s="156" t="s">
        <v>2313</v>
      </c>
      <c r="F27" s="156" t="str">
        <f t="shared" si="0"/>
        <v>205</v>
      </c>
      <c r="G27" s="156" t="s">
        <v>2129</v>
      </c>
      <c r="H27" s="156" t="s">
        <v>2130</v>
      </c>
      <c r="I27" s="161">
        <v>156.3</v>
      </c>
      <c r="J27" s="161">
        <v>0</v>
      </c>
      <c r="K27" s="161">
        <v>6.3</v>
      </c>
      <c r="L27" s="161">
        <v>53750</v>
      </c>
      <c r="M27" s="156" t="s">
        <v>2330</v>
      </c>
      <c r="N27" s="156" t="s">
        <v>2315</v>
      </c>
      <c r="O27" s="156" t="s">
        <v>2366</v>
      </c>
      <c r="P27" s="156" t="s">
        <v>2317</v>
      </c>
      <c r="Q27" s="156" t="s">
        <v>2318</v>
      </c>
      <c r="R27" s="156" t="s">
        <v>2319</v>
      </c>
    </row>
    <row r="28" ht="33.75" spans="1:18">
      <c r="A28" s="156" t="s">
        <v>2367</v>
      </c>
      <c r="B28" s="156" t="s">
        <v>2368</v>
      </c>
      <c r="C28" s="156" t="s">
        <v>2356</v>
      </c>
      <c r="D28" s="156" t="s">
        <v>2120</v>
      </c>
      <c r="E28" s="156" t="s">
        <v>2313</v>
      </c>
      <c r="F28" s="156" t="str">
        <f t="shared" si="0"/>
        <v>205</v>
      </c>
      <c r="G28" s="156" t="s">
        <v>2118</v>
      </c>
      <c r="H28" s="156" t="s">
        <v>2119</v>
      </c>
      <c r="I28" s="161">
        <v>2</v>
      </c>
      <c r="J28" s="161">
        <v>0</v>
      </c>
      <c r="K28" s="161">
        <v>2</v>
      </c>
      <c r="L28" s="161">
        <v>0</v>
      </c>
      <c r="M28" s="156" t="s">
        <v>2314</v>
      </c>
      <c r="N28" s="156" t="s">
        <v>2315</v>
      </c>
      <c r="O28" s="156" t="s">
        <v>2369</v>
      </c>
      <c r="P28" s="156" t="s">
        <v>2317</v>
      </c>
      <c r="Q28" s="156" t="s">
        <v>2318</v>
      </c>
      <c r="R28" s="156" t="s">
        <v>2319</v>
      </c>
    </row>
    <row r="29" ht="56.25" spans="1:18">
      <c r="A29" s="156" t="s">
        <v>2370</v>
      </c>
      <c r="B29" s="156" t="s">
        <v>2371</v>
      </c>
      <c r="C29" s="156" t="s">
        <v>2356</v>
      </c>
      <c r="D29" s="156" t="s">
        <v>2372</v>
      </c>
      <c r="E29" s="156" t="s">
        <v>2313</v>
      </c>
      <c r="F29" s="156" t="str">
        <f t="shared" si="0"/>
        <v>205</v>
      </c>
      <c r="G29" s="156" t="s">
        <v>2129</v>
      </c>
      <c r="H29" s="156" t="s">
        <v>2130</v>
      </c>
      <c r="I29" s="161">
        <v>20</v>
      </c>
      <c r="J29" s="161">
        <v>0</v>
      </c>
      <c r="K29" s="161">
        <v>20</v>
      </c>
      <c r="L29" s="161">
        <v>0</v>
      </c>
      <c r="M29" s="156" t="s">
        <v>2314</v>
      </c>
      <c r="N29" s="156" t="s">
        <v>2315</v>
      </c>
      <c r="O29" s="156" t="s">
        <v>2373</v>
      </c>
      <c r="P29" s="156" t="s">
        <v>2317</v>
      </c>
      <c r="Q29" s="156" t="s">
        <v>2318</v>
      </c>
      <c r="R29" s="156" t="s">
        <v>2319</v>
      </c>
    </row>
    <row r="30" ht="45" spans="1:18">
      <c r="A30" s="156" t="s">
        <v>2374</v>
      </c>
      <c r="B30" s="156" t="s">
        <v>2375</v>
      </c>
      <c r="C30" s="156" t="s">
        <v>2356</v>
      </c>
      <c r="D30" s="156" t="s">
        <v>2151</v>
      </c>
      <c r="E30" s="156" t="s">
        <v>2313</v>
      </c>
      <c r="F30" s="156" t="str">
        <f t="shared" si="0"/>
        <v>207</v>
      </c>
      <c r="G30" s="156" t="s">
        <v>2149</v>
      </c>
      <c r="H30" s="156" t="s">
        <v>2150</v>
      </c>
      <c r="I30" s="161">
        <v>50.5</v>
      </c>
      <c r="J30" s="161">
        <v>0</v>
      </c>
      <c r="K30" s="161">
        <v>50.5</v>
      </c>
      <c r="L30" s="161">
        <v>0</v>
      </c>
      <c r="M30" s="156" t="s">
        <v>2314</v>
      </c>
      <c r="N30" s="156" t="s">
        <v>2315</v>
      </c>
      <c r="O30" s="156" t="s">
        <v>2376</v>
      </c>
      <c r="P30" s="156" t="s">
        <v>2317</v>
      </c>
      <c r="Q30" s="156" t="s">
        <v>2318</v>
      </c>
      <c r="R30" s="156" t="s">
        <v>2319</v>
      </c>
    </row>
    <row r="31" ht="45" spans="1:18">
      <c r="A31" s="156" t="s">
        <v>2374</v>
      </c>
      <c r="B31" s="156" t="s">
        <v>2375</v>
      </c>
      <c r="C31" s="156" t="s">
        <v>2354</v>
      </c>
      <c r="D31" s="156" t="s">
        <v>2284</v>
      </c>
      <c r="E31" s="156" t="s">
        <v>2313</v>
      </c>
      <c r="F31" s="156" t="str">
        <f t="shared" si="0"/>
        <v>224</v>
      </c>
      <c r="G31" s="156" t="s">
        <v>2282</v>
      </c>
      <c r="H31" s="156" t="s">
        <v>2283</v>
      </c>
      <c r="I31" s="161">
        <v>27.80954</v>
      </c>
      <c r="J31" s="161">
        <v>11.4912</v>
      </c>
      <c r="K31" s="161">
        <v>0</v>
      </c>
      <c r="L31" s="161">
        <v>0</v>
      </c>
      <c r="M31" s="156" t="s">
        <v>2314</v>
      </c>
      <c r="N31" s="156" t="s">
        <v>2315</v>
      </c>
      <c r="O31" s="156" t="s">
        <v>2377</v>
      </c>
      <c r="P31" s="156" t="s">
        <v>2317</v>
      </c>
      <c r="Q31" s="156" t="s">
        <v>2318</v>
      </c>
      <c r="R31" s="156" t="s">
        <v>2319</v>
      </c>
    </row>
    <row r="32" ht="45" spans="1:18">
      <c r="A32" s="156" t="s">
        <v>2374</v>
      </c>
      <c r="B32" s="156" t="s">
        <v>2375</v>
      </c>
      <c r="C32" s="156" t="s">
        <v>2356</v>
      </c>
      <c r="D32" s="156" t="s">
        <v>2153</v>
      </c>
      <c r="E32" s="156" t="s">
        <v>2313</v>
      </c>
      <c r="F32" s="156" t="str">
        <f t="shared" si="0"/>
        <v>207</v>
      </c>
      <c r="G32" s="156" t="s">
        <v>2149</v>
      </c>
      <c r="H32" s="156" t="s">
        <v>2150</v>
      </c>
      <c r="I32" s="161">
        <v>3</v>
      </c>
      <c r="J32" s="161">
        <v>0</v>
      </c>
      <c r="K32" s="161">
        <v>3</v>
      </c>
      <c r="L32" s="161">
        <v>0</v>
      </c>
      <c r="M32" s="156" t="s">
        <v>2314</v>
      </c>
      <c r="N32" s="156" t="s">
        <v>2315</v>
      </c>
      <c r="O32" s="156" t="s">
        <v>2378</v>
      </c>
      <c r="P32" s="156" t="s">
        <v>2317</v>
      </c>
      <c r="Q32" s="156" t="s">
        <v>2318</v>
      </c>
      <c r="R32" s="156" t="s">
        <v>2319</v>
      </c>
    </row>
    <row r="33" ht="45" spans="1:18">
      <c r="A33" s="156" t="s">
        <v>2374</v>
      </c>
      <c r="B33" s="156" t="s">
        <v>2375</v>
      </c>
      <c r="C33" s="156" t="s">
        <v>2354</v>
      </c>
      <c r="D33" s="156" t="s">
        <v>2284</v>
      </c>
      <c r="E33" s="156" t="s">
        <v>2313</v>
      </c>
      <c r="F33" s="156" t="str">
        <f t="shared" si="0"/>
        <v>224</v>
      </c>
      <c r="G33" s="156" t="s">
        <v>2282</v>
      </c>
      <c r="H33" s="156" t="s">
        <v>2283</v>
      </c>
      <c r="I33" s="161">
        <v>228</v>
      </c>
      <c r="J33" s="161">
        <v>0</v>
      </c>
      <c r="K33" s="161">
        <v>228</v>
      </c>
      <c r="L33" s="161">
        <v>0</v>
      </c>
      <c r="M33" s="156" t="s">
        <v>2330</v>
      </c>
      <c r="N33" s="156" t="s">
        <v>2315</v>
      </c>
      <c r="O33" s="156" t="s">
        <v>2366</v>
      </c>
      <c r="P33" s="156" t="s">
        <v>2317</v>
      </c>
      <c r="Q33" s="156" t="s">
        <v>2318</v>
      </c>
      <c r="R33" s="156" t="s">
        <v>2319</v>
      </c>
    </row>
    <row r="34" ht="45" spans="1:18">
      <c r="A34" s="156" t="s">
        <v>2374</v>
      </c>
      <c r="B34" s="156" t="s">
        <v>2375</v>
      </c>
      <c r="C34" s="156" t="s">
        <v>2356</v>
      </c>
      <c r="D34" s="156" t="s">
        <v>2151</v>
      </c>
      <c r="E34" s="156" t="s">
        <v>2313</v>
      </c>
      <c r="F34" s="156" t="str">
        <f t="shared" si="0"/>
        <v>207</v>
      </c>
      <c r="G34" s="156" t="s">
        <v>2149</v>
      </c>
      <c r="H34" s="156" t="s">
        <v>2150</v>
      </c>
      <c r="I34" s="161">
        <v>45.5</v>
      </c>
      <c r="J34" s="161">
        <v>0</v>
      </c>
      <c r="K34" s="161">
        <v>45.5</v>
      </c>
      <c r="L34" s="161">
        <v>0</v>
      </c>
      <c r="M34" s="156" t="s">
        <v>2314</v>
      </c>
      <c r="N34" s="156" t="s">
        <v>2315</v>
      </c>
      <c r="O34" s="156" t="s">
        <v>2379</v>
      </c>
      <c r="P34" s="156" t="s">
        <v>2317</v>
      </c>
      <c r="Q34" s="156" t="s">
        <v>2318</v>
      </c>
      <c r="R34" s="156" t="s">
        <v>2319</v>
      </c>
    </row>
    <row r="35" ht="56.25" spans="1:18">
      <c r="A35" s="156" t="s">
        <v>2380</v>
      </c>
      <c r="B35" s="156" t="s">
        <v>2381</v>
      </c>
      <c r="C35" s="156" t="s">
        <v>2382</v>
      </c>
      <c r="D35" s="156" t="s">
        <v>2201</v>
      </c>
      <c r="E35" s="156" t="s">
        <v>2313</v>
      </c>
      <c r="F35" s="156" t="str">
        <f t="shared" si="0"/>
        <v>213</v>
      </c>
      <c r="G35" s="156" t="s">
        <v>2199</v>
      </c>
      <c r="H35" s="156" t="s">
        <v>2200</v>
      </c>
      <c r="I35" s="161">
        <v>554</v>
      </c>
      <c r="J35" s="161">
        <v>0</v>
      </c>
      <c r="K35" s="161">
        <v>554</v>
      </c>
      <c r="L35" s="161">
        <v>0</v>
      </c>
      <c r="M35" s="156" t="s">
        <v>2314</v>
      </c>
      <c r="N35" s="156" t="s">
        <v>2315</v>
      </c>
      <c r="O35" s="156" t="s">
        <v>2383</v>
      </c>
      <c r="P35" s="156" t="s">
        <v>2317</v>
      </c>
      <c r="Q35" s="156" t="s">
        <v>2318</v>
      </c>
      <c r="R35" s="156" t="s">
        <v>2319</v>
      </c>
    </row>
    <row r="36" ht="45" spans="1:18">
      <c r="A36" s="156" t="s">
        <v>2380</v>
      </c>
      <c r="B36" s="156" t="s">
        <v>2381</v>
      </c>
      <c r="C36" s="156" t="s">
        <v>2382</v>
      </c>
      <c r="D36" s="156" t="s">
        <v>2384</v>
      </c>
      <c r="E36" s="156" t="s">
        <v>2313</v>
      </c>
      <c r="F36" s="156" t="str">
        <f t="shared" si="0"/>
        <v>213</v>
      </c>
      <c r="G36" s="156" t="s">
        <v>2385</v>
      </c>
      <c r="H36" s="156" t="s">
        <v>2386</v>
      </c>
      <c r="I36" s="161">
        <v>318</v>
      </c>
      <c r="J36" s="161">
        <v>93.768097</v>
      </c>
      <c r="K36" s="161">
        <v>0</v>
      </c>
      <c r="L36" s="161">
        <v>0</v>
      </c>
      <c r="M36" s="156" t="s">
        <v>2314</v>
      </c>
      <c r="N36" s="156" t="s">
        <v>2315</v>
      </c>
      <c r="O36" s="156" t="s">
        <v>2379</v>
      </c>
      <c r="P36" s="156" t="s">
        <v>2317</v>
      </c>
      <c r="Q36" s="156" t="s">
        <v>2318</v>
      </c>
      <c r="R36" s="156" t="s">
        <v>2319</v>
      </c>
    </row>
    <row r="37" ht="45" spans="1:18">
      <c r="A37" s="156" t="s">
        <v>2380</v>
      </c>
      <c r="B37" s="156" t="s">
        <v>2381</v>
      </c>
      <c r="C37" s="156" t="s">
        <v>2382</v>
      </c>
      <c r="D37" s="156" t="s">
        <v>2188</v>
      </c>
      <c r="E37" s="156" t="s">
        <v>2313</v>
      </c>
      <c r="F37" s="156" t="str">
        <f t="shared" si="0"/>
        <v>213</v>
      </c>
      <c r="G37" s="156" t="s">
        <v>2186</v>
      </c>
      <c r="H37" s="156" t="s">
        <v>2187</v>
      </c>
      <c r="I37" s="161">
        <v>58</v>
      </c>
      <c r="J37" s="161">
        <v>23.7258</v>
      </c>
      <c r="K37" s="161">
        <v>34.2742</v>
      </c>
      <c r="L37" s="161">
        <v>300000</v>
      </c>
      <c r="M37" s="156" t="s">
        <v>2314</v>
      </c>
      <c r="N37" s="156" t="s">
        <v>2315</v>
      </c>
      <c r="O37" s="156" t="s">
        <v>2387</v>
      </c>
      <c r="P37" s="156" t="s">
        <v>2317</v>
      </c>
      <c r="Q37" s="156" t="s">
        <v>2318</v>
      </c>
      <c r="R37" s="156" t="s">
        <v>2319</v>
      </c>
    </row>
    <row r="38" ht="45" spans="1:18">
      <c r="A38" s="156" t="s">
        <v>2380</v>
      </c>
      <c r="B38" s="156" t="s">
        <v>2381</v>
      </c>
      <c r="C38" s="156" t="s">
        <v>2382</v>
      </c>
      <c r="D38" s="156" t="s">
        <v>2188</v>
      </c>
      <c r="E38" s="156" t="s">
        <v>2313</v>
      </c>
      <c r="F38" s="156" t="str">
        <f t="shared" ref="F38:F69" si="1">LEFT(G38,3)</f>
        <v>213</v>
      </c>
      <c r="G38" s="156" t="s">
        <v>2196</v>
      </c>
      <c r="H38" s="156" t="s">
        <v>2197</v>
      </c>
      <c r="I38" s="161">
        <v>2</v>
      </c>
      <c r="J38" s="161">
        <v>0</v>
      </c>
      <c r="K38" s="161">
        <v>2</v>
      </c>
      <c r="L38" s="161">
        <v>50000</v>
      </c>
      <c r="M38" s="156" t="s">
        <v>2314</v>
      </c>
      <c r="N38" s="156" t="s">
        <v>2315</v>
      </c>
      <c r="O38" s="156" t="s">
        <v>2388</v>
      </c>
      <c r="P38" s="156" t="s">
        <v>2317</v>
      </c>
      <c r="Q38" s="156" t="s">
        <v>2318</v>
      </c>
      <c r="R38" s="156" t="s">
        <v>2319</v>
      </c>
    </row>
    <row r="39" ht="67.5" spans="1:18">
      <c r="A39" s="156" t="s">
        <v>2380</v>
      </c>
      <c r="B39" s="156" t="s">
        <v>2381</v>
      </c>
      <c r="C39" s="156" t="s">
        <v>2382</v>
      </c>
      <c r="D39" s="156" t="s">
        <v>2201</v>
      </c>
      <c r="E39" s="156" t="s">
        <v>2313</v>
      </c>
      <c r="F39" s="156" t="str">
        <f t="shared" si="1"/>
        <v>213</v>
      </c>
      <c r="G39" s="156" t="s">
        <v>2199</v>
      </c>
      <c r="H39" s="156" t="s">
        <v>2200</v>
      </c>
      <c r="I39" s="161">
        <v>118</v>
      </c>
      <c r="J39" s="161">
        <v>0</v>
      </c>
      <c r="K39" s="161">
        <v>118</v>
      </c>
      <c r="L39" s="161">
        <v>100000</v>
      </c>
      <c r="M39" s="156" t="s">
        <v>2330</v>
      </c>
      <c r="N39" s="156" t="s">
        <v>2315</v>
      </c>
      <c r="O39" s="156" t="s">
        <v>2389</v>
      </c>
      <c r="P39" s="156" t="s">
        <v>2317</v>
      </c>
      <c r="Q39" s="156" t="s">
        <v>2318</v>
      </c>
      <c r="R39" s="156" t="s">
        <v>2319</v>
      </c>
    </row>
    <row r="40" ht="67.5" spans="1:18">
      <c r="A40" s="156" t="s">
        <v>2380</v>
      </c>
      <c r="B40" s="156" t="s">
        <v>2381</v>
      </c>
      <c r="C40" s="156" t="s">
        <v>2382</v>
      </c>
      <c r="D40" s="156" t="s">
        <v>2201</v>
      </c>
      <c r="E40" s="156" t="s">
        <v>2313</v>
      </c>
      <c r="F40" s="156" t="str">
        <f t="shared" si="1"/>
        <v>213</v>
      </c>
      <c r="G40" s="156" t="s">
        <v>2199</v>
      </c>
      <c r="H40" s="156" t="s">
        <v>2200</v>
      </c>
      <c r="I40" s="161">
        <v>900</v>
      </c>
      <c r="J40" s="161">
        <v>550</v>
      </c>
      <c r="K40" s="161">
        <v>350</v>
      </c>
      <c r="L40" s="161">
        <v>1000000</v>
      </c>
      <c r="M40" s="156" t="s">
        <v>2330</v>
      </c>
      <c r="N40" s="156" t="s">
        <v>2315</v>
      </c>
      <c r="O40" s="156" t="s">
        <v>2390</v>
      </c>
      <c r="P40" s="156" t="s">
        <v>2317</v>
      </c>
      <c r="Q40" s="156" t="s">
        <v>2318</v>
      </c>
      <c r="R40" s="156" t="s">
        <v>2319</v>
      </c>
    </row>
    <row r="41" ht="56.25" spans="1:18">
      <c r="A41" s="156" t="s">
        <v>2391</v>
      </c>
      <c r="B41" s="156" t="s">
        <v>2392</v>
      </c>
      <c r="C41" s="156" t="s">
        <v>2382</v>
      </c>
      <c r="D41" s="156" t="s">
        <v>2188</v>
      </c>
      <c r="E41" s="156" t="s">
        <v>2313</v>
      </c>
      <c r="F41" s="156" t="str">
        <f t="shared" si="1"/>
        <v>213</v>
      </c>
      <c r="G41" s="156" t="s">
        <v>2190</v>
      </c>
      <c r="H41" s="156" t="s">
        <v>2191</v>
      </c>
      <c r="I41" s="161">
        <v>15</v>
      </c>
      <c r="J41" s="161">
        <v>4.271103</v>
      </c>
      <c r="K41" s="161">
        <v>10.728897</v>
      </c>
      <c r="L41" s="161">
        <v>0</v>
      </c>
      <c r="M41" s="156" t="s">
        <v>2314</v>
      </c>
      <c r="N41" s="156" t="s">
        <v>2315</v>
      </c>
      <c r="O41" s="156" t="s">
        <v>2393</v>
      </c>
      <c r="P41" s="156" t="s">
        <v>2317</v>
      </c>
      <c r="Q41" s="156" t="s">
        <v>2318</v>
      </c>
      <c r="R41" s="156" t="s">
        <v>2319</v>
      </c>
    </row>
    <row r="42" ht="45" spans="1:18">
      <c r="A42" s="156" t="s">
        <v>2394</v>
      </c>
      <c r="B42" s="156" t="s">
        <v>2395</v>
      </c>
      <c r="C42" s="156" t="s">
        <v>2382</v>
      </c>
      <c r="D42" s="156" t="s">
        <v>2396</v>
      </c>
      <c r="E42" s="156" t="s">
        <v>2313</v>
      </c>
      <c r="F42" s="156" t="str">
        <f t="shared" si="1"/>
        <v>213</v>
      </c>
      <c r="G42" s="156" t="s">
        <v>2210</v>
      </c>
      <c r="H42" s="156" t="s">
        <v>2211</v>
      </c>
      <c r="I42" s="161">
        <v>2.5</v>
      </c>
      <c r="J42" s="161">
        <v>0.156</v>
      </c>
      <c r="K42" s="161">
        <v>2.344</v>
      </c>
      <c r="L42" s="161">
        <v>650000</v>
      </c>
      <c r="M42" s="156" t="s">
        <v>2314</v>
      </c>
      <c r="N42" s="156" t="s">
        <v>2315</v>
      </c>
      <c r="O42" s="156" t="s">
        <v>2387</v>
      </c>
      <c r="P42" s="156" t="s">
        <v>2317</v>
      </c>
      <c r="Q42" s="156" t="s">
        <v>2318</v>
      </c>
      <c r="R42" s="156" t="s">
        <v>2319</v>
      </c>
    </row>
    <row r="43" ht="45" spans="1:18">
      <c r="A43" s="156" t="s">
        <v>2394</v>
      </c>
      <c r="B43" s="156" t="s">
        <v>2395</v>
      </c>
      <c r="C43" s="156" t="s">
        <v>2382</v>
      </c>
      <c r="D43" s="156" t="s">
        <v>2205</v>
      </c>
      <c r="E43" s="156" t="s">
        <v>2313</v>
      </c>
      <c r="F43" s="156" t="str">
        <f t="shared" si="1"/>
        <v>213</v>
      </c>
      <c r="G43" s="156" t="s">
        <v>2203</v>
      </c>
      <c r="H43" s="156" t="s">
        <v>2204</v>
      </c>
      <c r="I43" s="161">
        <v>28.1</v>
      </c>
      <c r="J43" s="161">
        <v>0</v>
      </c>
      <c r="K43" s="161">
        <v>28.1</v>
      </c>
      <c r="L43" s="161">
        <v>0</v>
      </c>
      <c r="M43" s="156" t="s">
        <v>2314</v>
      </c>
      <c r="N43" s="156" t="s">
        <v>2315</v>
      </c>
      <c r="O43" s="156" t="s">
        <v>2397</v>
      </c>
      <c r="P43" s="156" t="s">
        <v>2317</v>
      </c>
      <c r="Q43" s="156" t="s">
        <v>2318</v>
      </c>
      <c r="R43" s="156" t="s">
        <v>2319</v>
      </c>
    </row>
    <row r="44" ht="45" spans="1:18">
      <c r="A44" s="156" t="s">
        <v>2394</v>
      </c>
      <c r="B44" s="156" t="s">
        <v>2395</v>
      </c>
      <c r="C44" s="156" t="s">
        <v>2382</v>
      </c>
      <c r="D44" s="156" t="s">
        <v>2208</v>
      </c>
      <c r="E44" s="156" t="s">
        <v>2313</v>
      </c>
      <c r="F44" s="156" t="str">
        <f t="shared" si="1"/>
        <v>213</v>
      </c>
      <c r="G44" s="156" t="s">
        <v>2203</v>
      </c>
      <c r="H44" s="156" t="s">
        <v>2204</v>
      </c>
      <c r="I44" s="161">
        <v>41.7</v>
      </c>
      <c r="J44" s="161">
        <v>0</v>
      </c>
      <c r="K44" s="161">
        <v>41.7</v>
      </c>
      <c r="L44" s="161">
        <v>500000</v>
      </c>
      <c r="M44" s="156" t="s">
        <v>2314</v>
      </c>
      <c r="N44" s="156" t="s">
        <v>2315</v>
      </c>
      <c r="O44" s="156" t="s">
        <v>2387</v>
      </c>
      <c r="P44" s="156" t="s">
        <v>2317</v>
      </c>
      <c r="Q44" s="156" t="s">
        <v>2318</v>
      </c>
      <c r="R44" s="156" t="s">
        <v>2319</v>
      </c>
    </row>
    <row r="45" ht="45" spans="1:18">
      <c r="A45" s="156" t="s">
        <v>2394</v>
      </c>
      <c r="B45" s="156" t="s">
        <v>2395</v>
      </c>
      <c r="C45" s="156" t="s">
        <v>2382</v>
      </c>
      <c r="D45" s="156" t="s">
        <v>2205</v>
      </c>
      <c r="E45" s="156" t="s">
        <v>2313</v>
      </c>
      <c r="F45" s="156" t="str">
        <f t="shared" si="1"/>
        <v>213</v>
      </c>
      <c r="G45" s="156" t="s">
        <v>2203</v>
      </c>
      <c r="H45" s="156" t="s">
        <v>2204</v>
      </c>
      <c r="I45" s="161">
        <v>64</v>
      </c>
      <c r="J45" s="161">
        <v>0</v>
      </c>
      <c r="K45" s="161">
        <v>64</v>
      </c>
      <c r="L45" s="161">
        <v>20000</v>
      </c>
      <c r="M45" s="156" t="s">
        <v>2314</v>
      </c>
      <c r="N45" s="156" t="s">
        <v>2315</v>
      </c>
      <c r="O45" s="156" t="s">
        <v>2398</v>
      </c>
      <c r="P45" s="156" t="s">
        <v>2317</v>
      </c>
      <c r="Q45" s="156" t="s">
        <v>2318</v>
      </c>
      <c r="R45" s="156" t="s">
        <v>2319</v>
      </c>
    </row>
    <row r="46" ht="45" spans="1:18">
      <c r="A46" s="156" t="s">
        <v>2399</v>
      </c>
      <c r="B46" s="156" t="s">
        <v>2400</v>
      </c>
      <c r="C46" s="156" t="s">
        <v>2382</v>
      </c>
      <c r="D46" s="156" t="s">
        <v>2276</v>
      </c>
      <c r="E46" s="156" t="s">
        <v>2313</v>
      </c>
      <c r="F46" s="156" t="str">
        <f t="shared" si="1"/>
        <v>220</v>
      </c>
      <c r="G46" s="156" t="s">
        <v>2274</v>
      </c>
      <c r="H46" s="156" t="s">
        <v>2275</v>
      </c>
      <c r="I46" s="161">
        <v>50</v>
      </c>
      <c r="J46" s="161">
        <v>50</v>
      </c>
      <c r="K46" s="161">
        <v>0</v>
      </c>
      <c r="L46" s="161">
        <v>0</v>
      </c>
      <c r="M46" s="156" t="s">
        <v>2314</v>
      </c>
      <c r="N46" s="156" t="s">
        <v>2315</v>
      </c>
      <c r="O46" s="156" t="s">
        <v>2401</v>
      </c>
      <c r="P46" s="156" t="s">
        <v>2317</v>
      </c>
      <c r="Q46" s="156" t="s">
        <v>2318</v>
      </c>
      <c r="R46" s="156" t="s">
        <v>2319</v>
      </c>
    </row>
    <row r="47" ht="56.25" spans="1:18">
      <c r="A47" s="156" t="s">
        <v>2402</v>
      </c>
      <c r="B47" s="156" t="s">
        <v>2403</v>
      </c>
      <c r="C47" s="156" t="s">
        <v>2382</v>
      </c>
      <c r="D47" s="156" t="s">
        <v>2223</v>
      </c>
      <c r="E47" s="156" t="s">
        <v>2313</v>
      </c>
      <c r="F47" s="156" t="str">
        <f t="shared" si="1"/>
        <v>213</v>
      </c>
      <c r="G47" s="156" t="s">
        <v>2228</v>
      </c>
      <c r="H47" s="156" t="s">
        <v>2229</v>
      </c>
      <c r="I47" s="161">
        <v>25</v>
      </c>
      <c r="J47" s="161">
        <v>8</v>
      </c>
      <c r="K47" s="161">
        <v>0</v>
      </c>
      <c r="L47" s="161">
        <v>116000</v>
      </c>
      <c r="M47" s="156" t="s">
        <v>2314</v>
      </c>
      <c r="N47" s="156" t="s">
        <v>2315</v>
      </c>
      <c r="O47" s="156" t="s">
        <v>2404</v>
      </c>
      <c r="P47" s="156" t="s">
        <v>2317</v>
      </c>
      <c r="Q47" s="156" t="s">
        <v>2318</v>
      </c>
      <c r="R47" s="156" t="s">
        <v>2319</v>
      </c>
    </row>
    <row r="48" ht="45" spans="1:18">
      <c r="A48" s="156" t="s">
        <v>2402</v>
      </c>
      <c r="B48" s="156" t="s">
        <v>2403</v>
      </c>
      <c r="C48" s="156" t="s">
        <v>2354</v>
      </c>
      <c r="D48" s="156" t="s">
        <v>2215</v>
      </c>
      <c r="E48" s="156" t="s">
        <v>2313</v>
      </c>
      <c r="F48" s="156" t="str">
        <f t="shared" si="1"/>
        <v>213</v>
      </c>
      <c r="G48" s="156" t="s">
        <v>2213</v>
      </c>
      <c r="H48" s="156" t="s">
        <v>2214</v>
      </c>
      <c r="I48" s="161">
        <v>743</v>
      </c>
      <c r="J48" s="161">
        <v>0</v>
      </c>
      <c r="K48" s="161">
        <v>743</v>
      </c>
      <c r="L48" s="161">
        <v>36000</v>
      </c>
      <c r="M48" s="156" t="s">
        <v>2314</v>
      </c>
      <c r="N48" s="156" t="s">
        <v>2315</v>
      </c>
      <c r="O48" s="156" t="s">
        <v>2405</v>
      </c>
      <c r="P48" s="156" t="s">
        <v>2317</v>
      </c>
      <c r="Q48" s="156" t="s">
        <v>2318</v>
      </c>
      <c r="R48" s="156" t="s">
        <v>2319</v>
      </c>
    </row>
    <row r="49" ht="56.25" spans="1:18">
      <c r="A49" s="156" t="s">
        <v>2402</v>
      </c>
      <c r="B49" s="156" t="s">
        <v>2403</v>
      </c>
      <c r="C49" s="156" t="s">
        <v>2382</v>
      </c>
      <c r="D49" s="156" t="s">
        <v>2219</v>
      </c>
      <c r="E49" s="156" t="s">
        <v>2313</v>
      </c>
      <c r="F49" s="156" t="str">
        <f t="shared" si="1"/>
        <v>213</v>
      </c>
      <c r="G49" s="156" t="s">
        <v>2217</v>
      </c>
      <c r="H49" s="156" t="s">
        <v>2218</v>
      </c>
      <c r="I49" s="161">
        <v>50</v>
      </c>
      <c r="J49" s="161">
        <v>0</v>
      </c>
      <c r="K49" s="161">
        <v>50</v>
      </c>
      <c r="L49" s="161">
        <v>100000</v>
      </c>
      <c r="M49" s="156" t="s">
        <v>2314</v>
      </c>
      <c r="N49" s="156" t="s">
        <v>2315</v>
      </c>
      <c r="O49" s="156" t="s">
        <v>2406</v>
      </c>
      <c r="P49" s="156" t="s">
        <v>2317</v>
      </c>
      <c r="Q49" s="156" t="s">
        <v>2318</v>
      </c>
      <c r="R49" s="156" t="s">
        <v>2319</v>
      </c>
    </row>
    <row r="50" ht="45" spans="1:18">
      <c r="A50" s="156" t="s">
        <v>2402</v>
      </c>
      <c r="B50" s="156" t="s">
        <v>2403</v>
      </c>
      <c r="C50" s="156" t="s">
        <v>2382</v>
      </c>
      <c r="D50" s="156" t="s">
        <v>2219</v>
      </c>
      <c r="E50" s="156" t="s">
        <v>2313</v>
      </c>
      <c r="F50" s="156" t="str">
        <f t="shared" si="1"/>
        <v>213</v>
      </c>
      <c r="G50" s="156" t="s">
        <v>2225</v>
      </c>
      <c r="H50" s="156" t="s">
        <v>2226</v>
      </c>
      <c r="I50" s="161">
        <v>54</v>
      </c>
      <c r="J50" s="161">
        <v>0</v>
      </c>
      <c r="K50" s="161">
        <v>54</v>
      </c>
      <c r="L50" s="161">
        <v>0</v>
      </c>
      <c r="M50" s="156" t="s">
        <v>2314</v>
      </c>
      <c r="N50" s="156" t="s">
        <v>2315</v>
      </c>
      <c r="O50" s="156" t="s">
        <v>2407</v>
      </c>
      <c r="P50" s="156" t="s">
        <v>2317</v>
      </c>
      <c r="Q50" s="156" t="s">
        <v>2318</v>
      </c>
      <c r="R50" s="156" t="s">
        <v>2319</v>
      </c>
    </row>
    <row r="51" ht="45" spans="1:18">
      <c r="A51" s="156" t="s">
        <v>2408</v>
      </c>
      <c r="B51" s="156" t="s">
        <v>2409</v>
      </c>
      <c r="C51" s="156" t="s">
        <v>2410</v>
      </c>
      <c r="D51" s="156" t="s">
        <v>2176</v>
      </c>
      <c r="E51" s="156" t="s">
        <v>2313</v>
      </c>
      <c r="F51" s="156" t="str">
        <f t="shared" si="1"/>
        <v>210</v>
      </c>
      <c r="G51" s="156" t="s">
        <v>2174</v>
      </c>
      <c r="H51" s="156" t="s">
        <v>2175</v>
      </c>
      <c r="I51" s="161">
        <v>23.2</v>
      </c>
      <c r="J51" s="161">
        <v>0</v>
      </c>
      <c r="K51" s="161">
        <v>23.2</v>
      </c>
      <c r="L51" s="161">
        <v>0</v>
      </c>
      <c r="M51" s="156" t="s">
        <v>2314</v>
      </c>
      <c r="N51" s="156" t="s">
        <v>2315</v>
      </c>
      <c r="O51" s="156" t="s">
        <v>2411</v>
      </c>
      <c r="P51" s="156" t="s">
        <v>2317</v>
      </c>
      <c r="Q51" s="156" t="s">
        <v>2318</v>
      </c>
      <c r="R51" s="156" t="s">
        <v>2319</v>
      </c>
    </row>
    <row r="52" ht="67.5" spans="1:18">
      <c r="A52" s="156" t="s">
        <v>2408</v>
      </c>
      <c r="B52" s="156" t="s">
        <v>2409</v>
      </c>
      <c r="C52" s="156" t="s">
        <v>2354</v>
      </c>
      <c r="D52" s="156" t="s">
        <v>2165</v>
      </c>
      <c r="E52" s="156" t="s">
        <v>2313</v>
      </c>
      <c r="F52" s="156" t="str">
        <f t="shared" si="1"/>
        <v>208</v>
      </c>
      <c r="G52" s="156" t="s">
        <v>2163</v>
      </c>
      <c r="H52" s="156" t="s">
        <v>2164</v>
      </c>
      <c r="I52" s="161">
        <v>40</v>
      </c>
      <c r="J52" s="161">
        <v>0</v>
      </c>
      <c r="K52" s="161">
        <v>40</v>
      </c>
      <c r="L52" s="161">
        <v>0</v>
      </c>
      <c r="M52" s="156" t="s">
        <v>2330</v>
      </c>
      <c r="N52" s="156" t="s">
        <v>2315</v>
      </c>
      <c r="O52" s="156" t="s">
        <v>2412</v>
      </c>
      <c r="P52" s="156" t="s">
        <v>2317</v>
      </c>
      <c r="Q52" s="156" t="s">
        <v>2318</v>
      </c>
      <c r="R52" s="156" t="s">
        <v>2319</v>
      </c>
    </row>
    <row r="53" ht="56.25" spans="1:18">
      <c r="A53" s="156" t="s">
        <v>2413</v>
      </c>
      <c r="B53" s="156" t="s">
        <v>2414</v>
      </c>
      <c r="C53" s="156" t="s">
        <v>2410</v>
      </c>
      <c r="D53" s="156" t="s">
        <v>2176</v>
      </c>
      <c r="E53" s="156" t="s">
        <v>2313</v>
      </c>
      <c r="F53" s="156" t="str">
        <f t="shared" si="1"/>
        <v>210</v>
      </c>
      <c r="G53" s="156" t="s">
        <v>2174</v>
      </c>
      <c r="H53" s="156" t="s">
        <v>2175</v>
      </c>
      <c r="I53" s="161">
        <v>118.1</v>
      </c>
      <c r="J53" s="161">
        <v>82.7752</v>
      </c>
      <c r="K53" s="161">
        <v>35.3248</v>
      </c>
      <c r="L53" s="161">
        <v>0</v>
      </c>
      <c r="M53" s="156" t="s">
        <v>2314</v>
      </c>
      <c r="N53" s="156" t="s">
        <v>2315</v>
      </c>
      <c r="O53" s="156" t="s">
        <v>2415</v>
      </c>
      <c r="P53" s="156" t="s">
        <v>2317</v>
      </c>
      <c r="Q53" s="156" t="s">
        <v>2318</v>
      </c>
      <c r="R53" s="156" t="s">
        <v>2319</v>
      </c>
    </row>
    <row r="54" ht="78.75" spans="1:18">
      <c r="A54" s="156" t="s">
        <v>2416</v>
      </c>
      <c r="B54" s="156" t="s">
        <v>2417</v>
      </c>
      <c r="C54" s="156" t="s">
        <v>2354</v>
      </c>
      <c r="D54" s="156" t="s">
        <v>2284</v>
      </c>
      <c r="E54" s="156" t="s">
        <v>2313</v>
      </c>
      <c r="F54" s="156" t="str">
        <f t="shared" si="1"/>
        <v>224</v>
      </c>
      <c r="G54" s="156" t="s">
        <v>2282</v>
      </c>
      <c r="H54" s="156" t="s">
        <v>2283</v>
      </c>
      <c r="I54" s="161">
        <v>65</v>
      </c>
      <c r="J54" s="161">
        <v>65</v>
      </c>
      <c r="K54" s="161">
        <v>0</v>
      </c>
      <c r="L54" s="161">
        <v>73600</v>
      </c>
      <c r="M54" s="156" t="s">
        <v>2314</v>
      </c>
      <c r="N54" s="156" t="s">
        <v>2315</v>
      </c>
      <c r="O54" s="156" t="s">
        <v>2418</v>
      </c>
      <c r="P54" s="156" t="s">
        <v>2317</v>
      </c>
      <c r="Q54" s="156" t="s">
        <v>2318</v>
      </c>
      <c r="R54" s="156" t="s">
        <v>2319</v>
      </c>
    </row>
    <row r="55" ht="78.75" spans="1:18">
      <c r="A55" s="156" t="s">
        <v>2419</v>
      </c>
      <c r="B55" s="156" t="s">
        <v>2420</v>
      </c>
      <c r="C55" s="156" t="s">
        <v>2354</v>
      </c>
      <c r="D55" s="156" t="s">
        <v>2165</v>
      </c>
      <c r="E55" s="156" t="s">
        <v>2313</v>
      </c>
      <c r="F55" s="156" t="str">
        <f t="shared" si="1"/>
        <v>208</v>
      </c>
      <c r="G55" s="156" t="s">
        <v>2167</v>
      </c>
      <c r="H55" s="156" t="s">
        <v>2168</v>
      </c>
      <c r="I55" s="161">
        <v>200</v>
      </c>
      <c r="J55" s="161">
        <v>0</v>
      </c>
      <c r="K55" s="161">
        <v>200</v>
      </c>
      <c r="L55" s="161">
        <v>341120</v>
      </c>
      <c r="M55" s="156" t="s">
        <v>2314</v>
      </c>
      <c r="N55" s="156" t="s">
        <v>2315</v>
      </c>
      <c r="O55" s="156" t="s">
        <v>2421</v>
      </c>
      <c r="P55" s="156" t="s">
        <v>2317</v>
      </c>
      <c r="Q55" s="156" t="s">
        <v>2318</v>
      </c>
      <c r="R55" s="156" t="s">
        <v>2319</v>
      </c>
    </row>
    <row r="56" ht="78.75" spans="1:18">
      <c r="A56" s="156" t="s">
        <v>2419</v>
      </c>
      <c r="B56" s="156" t="s">
        <v>2420</v>
      </c>
      <c r="C56" s="156" t="s">
        <v>2410</v>
      </c>
      <c r="D56" s="156" t="s">
        <v>2384</v>
      </c>
      <c r="E56" s="156" t="s">
        <v>2313</v>
      </c>
      <c r="F56" s="156" t="str">
        <f t="shared" si="1"/>
        <v>208</v>
      </c>
      <c r="G56" s="156" t="s">
        <v>2422</v>
      </c>
      <c r="H56" s="156" t="s">
        <v>2423</v>
      </c>
      <c r="I56" s="161">
        <v>236.89</v>
      </c>
      <c r="J56" s="161">
        <v>42.0765</v>
      </c>
      <c r="K56" s="161">
        <v>0</v>
      </c>
      <c r="L56" s="161">
        <v>228760</v>
      </c>
      <c r="M56" s="156" t="s">
        <v>2314</v>
      </c>
      <c r="N56" s="156" t="s">
        <v>2315</v>
      </c>
      <c r="O56" s="156" t="s">
        <v>2421</v>
      </c>
      <c r="P56" s="156" t="s">
        <v>2317</v>
      </c>
      <c r="Q56" s="156" t="s">
        <v>2318</v>
      </c>
      <c r="R56" s="156" t="s">
        <v>2319</v>
      </c>
    </row>
    <row r="57" s="152" customFormat="1" ht="60" spans="1:18">
      <c r="A57" s="157" t="s">
        <v>2424</v>
      </c>
      <c r="B57" s="157" t="s">
        <v>2425</v>
      </c>
      <c r="C57" s="157" t="s">
        <v>2410</v>
      </c>
      <c r="D57" s="158" t="s">
        <v>2244</v>
      </c>
      <c r="E57" s="157" t="s">
        <v>2313</v>
      </c>
      <c r="F57" s="156" t="str">
        <f t="shared" si="1"/>
        <v>213</v>
      </c>
      <c r="G57" s="157" t="s">
        <v>2426</v>
      </c>
      <c r="H57" s="157" t="s">
        <v>2427</v>
      </c>
      <c r="I57" s="162">
        <v>268</v>
      </c>
      <c r="J57" s="163">
        <v>163.1569</v>
      </c>
      <c r="K57" s="163">
        <v>236.8431</v>
      </c>
      <c r="L57" s="163">
        <v>40000</v>
      </c>
      <c r="M57" s="163" t="s">
        <v>2330</v>
      </c>
      <c r="N57" s="157" t="s">
        <v>2428</v>
      </c>
      <c r="O57" s="157" t="s">
        <v>2429</v>
      </c>
      <c r="P57" s="157" t="s">
        <v>2317</v>
      </c>
      <c r="Q57" s="157" t="s">
        <v>2430</v>
      </c>
      <c r="R57" s="158" t="s">
        <v>2431</v>
      </c>
    </row>
    <row r="58" ht="45" spans="1:18">
      <c r="A58" s="156" t="s">
        <v>2432</v>
      </c>
      <c r="B58" s="156" t="s">
        <v>2433</v>
      </c>
      <c r="C58" s="156" t="s">
        <v>2410</v>
      </c>
      <c r="D58" s="156" t="s">
        <v>2172</v>
      </c>
      <c r="E58" s="156" t="s">
        <v>2313</v>
      </c>
      <c r="F58" s="156" t="str">
        <f t="shared" si="1"/>
        <v>208</v>
      </c>
      <c r="G58" s="156" t="s">
        <v>2170</v>
      </c>
      <c r="H58" s="156" t="s">
        <v>2171</v>
      </c>
      <c r="I58" s="161">
        <v>1.29</v>
      </c>
      <c r="J58" s="161">
        <v>1.29</v>
      </c>
      <c r="K58" s="161">
        <v>0</v>
      </c>
      <c r="L58" s="161">
        <v>3904900</v>
      </c>
      <c r="M58" s="156" t="s">
        <v>2314</v>
      </c>
      <c r="N58" s="156" t="s">
        <v>2315</v>
      </c>
      <c r="O58" s="156" t="s">
        <v>2434</v>
      </c>
      <c r="P58" s="156" t="s">
        <v>2317</v>
      </c>
      <c r="Q58" s="156" t="s">
        <v>2318</v>
      </c>
      <c r="R58" s="156" t="s">
        <v>2319</v>
      </c>
    </row>
    <row r="59" ht="56.25" spans="1:18">
      <c r="A59" s="156" t="s">
        <v>2432</v>
      </c>
      <c r="B59" s="156" t="s">
        <v>2433</v>
      </c>
      <c r="C59" s="156" t="s">
        <v>2410</v>
      </c>
      <c r="D59" s="156" t="s">
        <v>2172</v>
      </c>
      <c r="E59" s="156" t="s">
        <v>2313</v>
      </c>
      <c r="F59" s="156" t="str">
        <f t="shared" si="1"/>
        <v>208</v>
      </c>
      <c r="G59" s="156" t="s">
        <v>2170</v>
      </c>
      <c r="H59" s="156" t="s">
        <v>2171</v>
      </c>
      <c r="I59" s="161">
        <v>3.87</v>
      </c>
      <c r="J59" s="161">
        <v>3.87</v>
      </c>
      <c r="K59" s="161">
        <v>0</v>
      </c>
      <c r="L59" s="161">
        <v>0</v>
      </c>
      <c r="M59" s="156" t="s">
        <v>2314</v>
      </c>
      <c r="N59" s="156" t="s">
        <v>2315</v>
      </c>
      <c r="O59" s="156" t="s">
        <v>2435</v>
      </c>
      <c r="P59" s="156" t="s">
        <v>2317</v>
      </c>
      <c r="Q59" s="156" t="s">
        <v>2318</v>
      </c>
      <c r="R59" s="156" t="s">
        <v>2319</v>
      </c>
    </row>
    <row r="60" ht="45" spans="1:18">
      <c r="A60" s="156" t="s">
        <v>2436</v>
      </c>
      <c r="B60" s="156" t="s">
        <v>2437</v>
      </c>
      <c r="C60" s="156" t="s">
        <v>2410</v>
      </c>
      <c r="D60" s="156" t="s">
        <v>2159</v>
      </c>
      <c r="E60" s="156" t="s">
        <v>2313</v>
      </c>
      <c r="F60" s="156" t="str">
        <f t="shared" si="1"/>
        <v>208</v>
      </c>
      <c r="G60" s="156" t="s">
        <v>2161</v>
      </c>
      <c r="H60" s="156" t="s">
        <v>2162</v>
      </c>
      <c r="I60" s="161">
        <v>0.3</v>
      </c>
      <c r="J60" s="161">
        <v>0</v>
      </c>
      <c r="K60" s="161">
        <v>0.3</v>
      </c>
      <c r="L60" s="161">
        <v>28600</v>
      </c>
      <c r="M60" s="156" t="s">
        <v>2314</v>
      </c>
      <c r="N60" s="156" t="s">
        <v>2315</v>
      </c>
      <c r="O60" s="156" t="s">
        <v>2438</v>
      </c>
      <c r="P60" s="156" t="s">
        <v>2317</v>
      </c>
      <c r="Q60" s="156" t="s">
        <v>2318</v>
      </c>
      <c r="R60" s="156" t="s">
        <v>2319</v>
      </c>
    </row>
    <row r="61" ht="78.75" spans="1:18">
      <c r="A61" s="156" t="s">
        <v>2436</v>
      </c>
      <c r="B61" s="156" t="s">
        <v>2437</v>
      </c>
      <c r="C61" s="156" t="s">
        <v>2410</v>
      </c>
      <c r="D61" s="156" t="s">
        <v>2159</v>
      </c>
      <c r="E61" s="156" t="s">
        <v>2313</v>
      </c>
      <c r="F61" s="156" t="str">
        <f t="shared" si="1"/>
        <v>208</v>
      </c>
      <c r="G61" s="156" t="s">
        <v>2155</v>
      </c>
      <c r="H61" s="156" t="s">
        <v>2156</v>
      </c>
      <c r="I61" s="161">
        <v>10</v>
      </c>
      <c r="J61" s="161">
        <v>0</v>
      </c>
      <c r="K61" s="161">
        <v>10</v>
      </c>
      <c r="L61" s="161">
        <v>61700</v>
      </c>
      <c r="M61" s="156" t="s">
        <v>2314</v>
      </c>
      <c r="N61" s="156" t="s">
        <v>2315</v>
      </c>
      <c r="O61" s="156" t="s">
        <v>2439</v>
      </c>
      <c r="P61" s="156" t="s">
        <v>2317</v>
      </c>
      <c r="Q61" s="156" t="s">
        <v>2318</v>
      </c>
      <c r="R61" s="156" t="s">
        <v>2319</v>
      </c>
    </row>
    <row r="62" ht="56.25" spans="1:18">
      <c r="A62" s="156" t="s">
        <v>2440</v>
      </c>
      <c r="B62" s="156" t="s">
        <v>2441</v>
      </c>
      <c r="C62" s="156" t="s">
        <v>2354</v>
      </c>
      <c r="D62" s="156" t="s">
        <v>2252</v>
      </c>
      <c r="E62" s="156" t="s">
        <v>2313</v>
      </c>
      <c r="F62" s="156" t="str">
        <f t="shared" si="1"/>
        <v>214</v>
      </c>
      <c r="G62" s="156" t="s">
        <v>2250</v>
      </c>
      <c r="H62" s="156" t="s">
        <v>2251</v>
      </c>
      <c r="I62" s="161">
        <v>193</v>
      </c>
      <c r="J62" s="161">
        <v>96.68168</v>
      </c>
      <c r="K62" s="161">
        <v>96.31832</v>
      </c>
      <c r="L62" s="161">
        <v>73500</v>
      </c>
      <c r="M62" s="156" t="s">
        <v>2314</v>
      </c>
      <c r="N62" s="156" t="s">
        <v>2315</v>
      </c>
      <c r="O62" s="156" t="s">
        <v>2442</v>
      </c>
      <c r="P62" s="156" t="s">
        <v>2317</v>
      </c>
      <c r="Q62" s="156" t="s">
        <v>2318</v>
      </c>
      <c r="R62" s="156" t="s">
        <v>2319</v>
      </c>
    </row>
    <row r="63" ht="45" spans="1:18">
      <c r="A63" s="156" t="s">
        <v>2440</v>
      </c>
      <c r="B63" s="156" t="s">
        <v>2441</v>
      </c>
      <c r="C63" s="156" t="s">
        <v>2354</v>
      </c>
      <c r="D63" s="156" t="s">
        <v>2254</v>
      </c>
      <c r="E63" s="156" t="s">
        <v>2313</v>
      </c>
      <c r="F63" s="156" t="str">
        <f t="shared" si="1"/>
        <v>214</v>
      </c>
      <c r="G63" s="156" t="s">
        <v>2250</v>
      </c>
      <c r="H63" s="156" t="s">
        <v>2251</v>
      </c>
      <c r="I63" s="161">
        <v>110</v>
      </c>
      <c r="J63" s="161">
        <v>0</v>
      </c>
      <c r="K63" s="161">
        <v>110</v>
      </c>
      <c r="L63" s="161">
        <v>1127300</v>
      </c>
      <c r="M63" s="156" t="s">
        <v>2314</v>
      </c>
      <c r="N63" s="156" t="s">
        <v>2315</v>
      </c>
      <c r="O63" s="156" t="s">
        <v>2443</v>
      </c>
      <c r="P63" s="156" t="s">
        <v>2317</v>
      </c>
      <c r="Q63" s="156" t="s">
        <v>2318</v>
      </c>
      <c r="R63" s="156" t="s">
        <v>2319</v>
      </c>
    </row>
    <row r="64" ht="45" spans="1:18">
      <c r="A64" s="156" t="s">
        <v>2440</v>
      </c>
      <c r="B64" s="156" t="s">
        <v>2441</v>
      </c>
      <c r="C64" s="156" t="s">
        <v>2354</v>
      </c>
      <c r="D64" s="156" t="s">
        <v>2258</v>
      </c>
      <c r="E64" s="156" t="s">
        <v>2313</v>
      </c>
      <c r="F64" s="156" t="str">
        <f t="shared" si="1"/>
        <v>214</v>
      </c>
      <c r="G64" s="156" t="s">
        <v>2250</v>
      </c>
      <c r="H64" s="156" t="s">
        <v>2251</v>
      </c>
      <c r="I64" s="161">
        <v>17.5</v>
      </c>
      <c r="J64" s="161">
        <v>0</v>
      </c>
      <c r="K64" s="161">
        <v>17.5</v>
      </c>
      <c r="L64" s="161">
        <v>1265200</v>
      </c>
      <c r="M64" s="156" t="s">
        <v>2314</v>
      </c>
      <c r="N64" s="156" t="s">
        <v>2315</v>
      </c>
      <c r="O64" s="156" t="s">
        <v>2444</v>
      </c>
      <c r="P64" s="156" t="s">
        <v>2317</v>
      </c>
      <c r="Q64" s="156" t="s">
        <v>2318</v>
      </c>
      <c r="R64" s="156" t="s">
        <v>2319</v>
      </c>
    </row>
    <row r="65" ht="33.75" spans="1:18">
      <c r="A65" s="156" t="s">
        <v>2440</v>
      </c>
      <c r="B65" s="156" t="s">
        <v>2441</v>
      </c>
      <c r="C65" s="156" t="s">
        <v>2354</v>
      </c>
      <c r="D65" s="156" t="s">
        <v>2262</v>
      </c>
      <c r="E65" s="156" t="s">
        <v>2313</v>
      </c>
      <c r="F65" s="156" t="str">
        <f t="shared" si="1"/>
        <v>214</v>
      </c>
      <c r="G65" s="156" t="s">
        <v>2260</v>
      </c>
      <c r="H65" s="156" t="s">
        <v>2261</v>
      </c>
      <c r="I65" s="161">
        <v>25</v>
      </c>
      <c r="J65" s="161">
        <v>0</v>
      </c>
      <c r="K65" s="161">
        <v>25</v>
      </c>
      <c r="L65" s="161">
        <v>15400</v>
      </c>
      <c r="M65" s="156" t="s">
        <v>2314</v>
      </c>
      <c r="N65" s="156" t="s">
        <v>2315</v>
      </c>
      <c r="O65" s="156" t="s">
        <v>2445</v>
      </c>
      <c r="P65" s="156" t="s">
        <v>2317</v>
      </c>
      <c r="Q65" s="156" t="s">
        <v>2318</v>
      </c>
      <c r="R65" s="156" t="s">
        <v>2319</v>
      </c>
    </row>
    <row r="66" ht="33.75" spans="1:18">
      <c r="A66" s="156" t="s">
        <v>2440</v>
      </c>
      <c r="B66" s="156" t="s">
        <v>2441</v>
      </c>
      <c r="C66" s="156" t="s">
        <v>2354</v>
      </c>
      <c r="D66" s="156" t="s">
        <v>2248</v>
      </c>
      <c r="E66" s="156" t="s">
        <v>2313</v>
      </c>
      <c r="F66" s="156" t="str">
        <f t="shared" si="1"/>
        <v>214</v>
      </c>
      <c r="G66" s="156" t="s">
        <v>2246</v>
      </c>
      <c r="H66" s="156" t="s">
        <v>2247</v>
      </c>
      <c r="I66" s="161">
        <v>1680</v>
      </c>
      <c r="J66" s="161">
        <v>0</v>
      </c>
      <c r="K66" s="161">
        <v>500</v>
      </c>
      <c r="L66" s="161">
        <v>50000</v>
      </c>
      <c r="M66" s="156" t="s">
        <v>2330</v>
      </c>
      <c r="N66" s="156" t="s">
        <v>2315</v>
      </c>
      <c r="O66" s="156" t="s">
        <v>2446</v>
      </c>
      <c r="P66" s="156" t="s">
        <v>2324</v>
      </c>
      <c r="Q66" s="156" t="s">
        <v>2318</v>
      </c>
      <c r="R66" s="156" t="s">
        <v>2319</v>
      </c>
    </row>
    <row r="67" ht="78.75" spans="1:18">
      <c r="A67" s="156" t="s">
        <v>2440</v>
      </c>
      <c r="B67" s="156" t="s">
        <v>2441</v>
      </c>
      <c r="C67" s="156" t="s">
        <v>2354</v>
      </c>
      <c r="D67" s="156" t="s">
        <v>2256</v>
      </c>
      <c r="E67" s="156" t="s">
        <v>2313</v>
      </c>
      <c r="F67" s="156" t="str">
        <f t="shared" si="1"/>
        <v>214</v>
      </c>
      <c r="G67" s="156" t="s">
        <v>2250</v>
      </c>
      <c r="H67" s="156" t="s">
        <v>2251</v>
      </c>
      <c r="I67" s="161">
        <v>5.3</v>
      </c>
      <c r="J67" s="161">
        <v>0</v>
      </c>
      <c r="K67" s="161">
        <v>5.3</v>
      </c>
      <c r="L67" s="161">
        <v>1000000</v>
      </c>
      <c r="M67" s="156" t="s">
        <v>2314</v>
      </c>
      <c r="N67" s="156" t="s">
        <v>2315</v>
      </c>
      <c r="O67" s="156" t="s">
        <v>2447</v>
      </c>
      <c r="P67" s="156" t="s">
        <v>2317</v>
      </c>
      <c r="Q67" s="156" t="s">
        <v>2318</v>
      </c>
      <c r="R67" s="156" t="s">
        <v>2319</v>
      </c>
    </row>
    <row r="68" ht="45" spans="1:18">
      <c r="A68" s="156" t="s">
        <v>2440</v>
      </c>
      <c r="B68" s="156" t="s">
        <v>2441</v>
      </c>
      <c r="C68" s="156" t="s">
        <v>2354</v>
      </c>
      <c r="D68" s="156" t="s">
        <v>2268</v>
      </c>
      <c r="E68" s="156" t="s">
        <v>2313</v>
      </c>
      <c r="F68" s="156" t="str">
        <f t="shared" si="1"/>
        <v>214</v>
      </c>
      <c r="G68" s="156" t="s">
        <v>2264</v>
      </c>
      <c r="H68" s="156" t="s">
        <v>2265</v>
      </c>
      <c r="I68" s="161">
        <v>24</v>
      </c>
      <c r="J68" s="161">
        <v>0</v>
      </c>
      <c r="K68" s="161">
        <v>24</v>
      </c>
      <c r="L68" s="161">
        <v>0</v>
      </c>
      <c r="M68" s="156" t="s">
        <v>2314</v>
      </c>
      <c r="N68" s="156" t="s">
        <v>2315</v>
      </c>
      <c r="O68" s="156" t="s">
        <v>2448</v>
      </c>
      <c r="P68" s="156" t="s">
        <v>2317</v>
      </c>
      <c r="Q68" s="156" t="s">
        <v>2318</v>
      </c>
      <c r="R68" s="156" t="s">
        <v>2319</v>
      </c>
    </row>
    <row r="69" ht="45" spans="1:18">
      <c r="A69" s="156" t="s">
        <v>2440</v>
      </c>
      <c r="B69" s="156" t="s">
        <v>2441</v>
      </c>
      <c r="C69" s="156" t="s">
        <v>2354</v>
      </c>
      <c r="D69" s="156" t="s">
        <v>2266</v>
      </c>
      <c r="E69" s="156" t="s">
        <v>2313</v>
      </c>
      <c r="F69" s="156" t="str">
        <f t="shared" si="1"/>
        <v>214</v>
      </c>
      <c r="G69" s="156" t="s">
        <v>2264</v>
      </c>
      <c r="H69" s="156" t="s">
        <v>2265</v>
      </c>
      <c r="I69" s="161">
        <v>324</v>
      </c>
      <c r="J69" s="161">
        <v>0</v>
      </c>
      <c r="K69" s="161">
        <v>324</v>
      </c>
      <c r="L69" s="161">
        <v>0</v>
      </c>
      <c r="M69" s="156" t="s">
        <v>2314</v>
      </c>
      <c r="N69" s="156" t="s">
        <v>2315</v>
      </c>
      <c r="O69" s="156" t="s">
        <v>2449</v>
      </c>
      <c r="P69" s="156" t="s">
        <v>2317</v>
      </c>
      <c r="Q69" s="156" t="s">
        <v>2318</v>
      </c>
      <c r="R69" s="156" t="s">
        <v>2319</v>
      </c>
    </row>
    <row r="70" ht="78.75" spans="1:18">
      <c r="A70" s="156" t="s">
        <v>2450</v>
      </c>
      <c r="B70" s="156" t="s">
        <v>2451</v>
      </c>
      <c r="C70" s="156" t="s">
        <v>2354</v>
      </c>
      <c r="D70" s="156" t="s">
        <v>2184</v>
      </c>
      <c r="E70" s="156" t="s">
        <v>2313</v>
      </c>
      <c r="F70" s="156" t="str">
        <f t="shared" ref="F70:F101" si="2">LEFT(G70,3)</f>
        <v>212</v>
      </c>
      <c r="G70" s="156" t="s">
        <v>2182</v>
      </c>
      <c r="H70" s="156" t="s">
        <v>2183</v>
      </c>
      <c r="I70" s="161">
        <v>556</v>
      </c>
      <c r="J70" s="161">
        <v>282.794357</v>
      </c>
      <c r="K70" s="161">
        <v>273.205643</v>
      </c>
      <c r="L70" s="161">
        <v>169900</v>
      </c>
      <c r="M70" s="156" t="s">
        <v>2314</v>
      </c>
      <c r="N70" s="156" t="s">
        <v>2315</v>
      </c>
      <c r="O70" s="156" t="s">
        <v>2452</v>
      </c>
      <c r="P70" s="156" t="s">
        <v>2317</v>
      </c>
      <c r="Q70" s="156" t="s">
        <v>2318</v>
      </c>
      <c r="R70" s="156" t="s">
        <v>2319</v>
      </c>
    </row>
    <row r="71" ht="56.25" spans="1:18">
      <c r="A71" s="156" t="s">
        <v>2450</v>
      </c>
      <c r="B71" s="156" t="s">
        <v>2451</v>
      </c>
      <c r="C71" s="156" t="s">
        <v>2354</v>
      </c>
      <c r="D71" s="156" t="s">
        <v>2284</v>
      </c>
      <c r="E71" s="156" t="s">
        <v>2313</v>
      </c>
      <c r="F71" s="156" t="str">
        <f t="shared" si="2"/>
        <v>224</v>
      </c>
      <c r="G71" s="156" t="s">
        <v>2282</v>
      </c>
      <c r="H71" s="156" t="s">
        <v>2283</v>
      </c>
      <c r="I71" s="161">
        <v>3000</v>
      </c>
      <c r="J71" s="161">
        <v>275.504561</v>
      </c>
      <c r="K71" s="161">
        <v>2724.495439</v>
      </c>
      <c r="L71" s="161">
        <v>1000</v>
      </c>
      <c r="M71" s="156" t="s">
        <v>2314</v>
      </c>
      <c r="N71" s="156" t="s">
        <v>2315</v>
      </c>
      <c r="O71" s="156" t="s">
        <v>2453</v>
      </c>
      <c r="P71" s="156" t="s">
        <v>2317</v>
      </c>
      <c r="Q71" s="156" t="s">
        <v>2318</v>
      </c>
      <c r="R71" s="156" t="s">
        <v>2319</v>
      </c>
    </row>
    <row r="72" ht="67.5" spans="1:18">
      <c r="A72" s="156" t="s">
        <v>2450</v>
      </c>
      <c r="B72" s="156" t="s">
        <v>2451</v>
      </c>
      <c r="C72" s="156" t="s">
        <v>2354</v>
      </c>
      <c r="D72" s="156" t="s">
        <v>2284</v>
      </c>
      <c r="E72" s="156" t="s">
        <v>2313</v>
      </c>
      <c r="F72" s="156" t="str">
        <f t="shared" si="2"/>
        <v>224</v>
      </c>
      <c r="G72" s="156" t="s">
        <v>2282</v>
      </c>
      <c r="H72" s="156" t="s">
        <v>2283</v>
      </c>
      <c r="I72" s="161">
        <v>1773</v>
      </c>
      <c r="J72" s="161">
        <v>0</v>
      </c>
      <c r="K72" s="161">
        <v>1773</v>
      </c>
      <c r="L72" s="161">
        <v>0</v>
      </c>
      <c r="M72" s="156" t="s">
        <v>2314</v>
      </c>
      <c r="N72" s="156" t="s">
        <v>2315</v>
      </c>
      <c r="O72" s="156" t="s">
        <v>2454</v>
      </c>
      <c r="P72" s="156" t="s">
        <v>2317</v>
      </c>
      <c r="Q72" s="156" t="s">
        <v>2318</v>
      </c>
      <c r="R72" s="156" t="s">
        <v>2319</v>
      </c>
    </row>
    <row r="73" ht="56.25" spans="1:18">
      <c r="A73" s="156" t="s">
        <v>2455</v>
      </c>
      <c r="B73" s="156" t="s">
        <v>2456</v>
      </c>
      <c r="C73" s="156" t="s">
        <v>2457</v>
      </c>
      <c r="D73" s="156" t="s">
        <v>2180</v>
      </c>
      <c r="E73" s="156" t="s">
        <v>2313</v>
      </c>
      <c r="F73" s="156" t="str">
        <f t="shared" si="2"/>
        <v>211</v>
      </c>
      <c r="G73" s="156" t="s">
        <v>2178</v>
      </c>
      <c r="H73" s="156" t="s">
        <v>2179</v>
      </c>
      <c r="I73" s="161">
        <v>2871</v>
      </c>
      <c r="J73" s="161">
        <v>1947.849845</v>
      </c>
      <c r="K73" s="161">
        <v>0</v>
      </c>
      <c r="L73" s="161">
        <v>0</v>
      </c>
      <c r="M73" s="156" t="s">
        <v>2314</v>
      </c>
      <c r="N73" s="156" t="s">
        <v>2315</v>
      </c>
      <c r="O73" s="156" t="s">
        <v>2458</v>
      </c>
      <c r="P73" s="156" t="s">
        <v>2317</v>
      </c>
      <c r="Q73" s="156" t="s">
        <v>2318</v>
      </c>
      <c r="R73" s="156" t="s">
        <v>2319</v>
      </c>
    </row>
    <row r="74" ht="67.5" spans="1:18">
      <c r="A74" s="156" t="s">
        <v>2459</v>
      </c>
      <c r="B74" s="156" t="s">
        <v>2460</v>
      </c>
      <c r="C74" s="156" t="s">
        <v>2457</v>
      </c>
      <c r="D74" s="156" t="s">
        <v>2461</v>
      </c>
      <c r="E74" s="156" t="s">
        <v>2313</v>
      </c>
      <c r="F74" s="156" t="str">
        <f t="shared" si="2"/>
        <v>222</v>
      </c>
      <c r="G74" s="156" t="s">
        <v>2278</v>
      </c>
      <c r="H74" s="156" t="s">
        <v>2279</v>
      </c>
      <c r="I74" s="161">
        <v>2.8</v>
      </c>
      <c r="J74" s="161">
        <v>2.8</v>
      </c>
      <c r="K74" s="161">
        <v>0</v>
      </c>
      <c r="L74" s="161">
        <v>2956900</v>
      </c>
      <c r="M74" s="156" t="s">
        <v>2314</v>
      </c>
      <c r="N74" s="156" t="s">
        <v>2315</v>
      </c>
      <c r="O74" s="156" t="s">
        <v>2462</v>
      </c>
      <c r="P74" s="156" t="s">
        <v>2317</v>
      </c>
      <c r="Q74" s="156" t="s">
        <v>2318</v>
      </c>
      <c r="R74" s="156" t="s">
        <v>2319</v>
      </c>
    </row>
    <row r="75" ht="45" spans="1:18">
      <c r="A75" s="156" t="s">
        <v>2463</v>
      </c>
      <c r="B75" s="156" t="s">
        <v>2464</v>
      </c>
      <c r="C75" s="156" t="s">
        <v>2457</v>
      </c>
      <c r="D75" s="156" t="s">
        <v>2465</v>
      </c>
      <c r="E75" s="156" t="s">
        <v>2313</v>
      </c>
      <c r="F75" s="156" t="str">
        <f t="shared" si="2"/>
        <v>206</v>
      </c>
      <c r="G75" s="156" t="s">
        <v>2140</v>
      </c>
      <c r="H75" s="156" t="s">
        <v>2141</v>
      </c>
      <c r="I75" s="161">
        <v>13</v>
      </c>
      <c r="J75" s="161">
        <v>0</v>
      </c>
      <c r="K75" s="161">
        <v>13</v>
      </c>
      <c r="L75" s="161">
        <v>20000</v>
      </c>
      <c r="M75" s="156" t="s">
        <v>2314</v>
      </c>
      <c r="N75" s="156" t="s">
        <v>2315</v>
      </c>
      <c r="O75" s="156" t="s">
        <v>2466</v>
      </c>
      <c r="P75" s="156" t="s">
        <v>2317</v>
      </c>
      <c r="Q75" s="156" t="s">
        <v>2318</v>
      </c>
      <c r="R75" s="156" t="s">
        <v>2319</v>
      </c>
    </row>
    <row r="76" ht="45" spans="1:18">
      <c r="A76" s="156" t="s">
        <v>2463</v>
      </c>
      <c r="B76" s="156" t="s">
        <v>2464</v>
      </c>
      <c r="C76" s="156" t="s">
        <v>2457</v>
      </c>
      <c r="D76" s="156" t="s">
        <v>2467</v>
      </c>
      <c r="E76" s="156" t="s">
        <v>2313</v>
      </c>
      <c r="F76" s="156" t="str">
        <f t="shared" si="2"/>
        <v>206</v>
      </c>
      <c r="G76" s="156" t="s">
        <v>2140</v>
      </c>
      <c r="H76" s="156" t="s">
        <v>2141</v>
      </c>
      <c r="I76" s="161">
        <v>7</v>
      </c>
      <c r="J76" s="161">
        <v>0</v>
      </c>
      <c r="K76" s="161">
        <v>7</v>
      </c>
      <c r="L76" s="161">
        <v>338000</v>
      </c>
      <c r="M76" s="156" t="s">
        <v>2314</v>
      </c>
      <c r="N76" s="156" t="s">
        <v>2315</v>
      </c>
      <c r="O76" s="156" t="s">
        <v>2468</v>
      </c>
      <c r="P76" s="156" t="s">
        <v>2317</v>
      </c>
      <c r="Q76" s="156" t="s">
        <v>2318</v>
      </c>
      <c r="R76" s="156" t="s">
        <v>2319</v>
      </c>
    </row>
    <row r="77" ht="33.75" spans="1:18">
      <c r="A77" s="156" t="s">
        <v>2463</v>
      </c>
      <c r="B77" s="156" t="s">
        <v>2464</v>
      </c>
      <c r="C77" s="156" t="s">
        <v>2457</v>
      </c>
      <c r="D77" s="156" t="s">
        <v>2148</v>
      </c>
      <c r="E77" s="156" t="s">
        <v>2313</v>
      </c>
      <c r="F77" s="156" t="str">
        <f t="shared" si="2"/>
        <v>206</v>
      </c>
      <c r="G77" s="156" t="s">
        <v>2140</v>
      </c>
      <c r="H77" s="156" t="s">
        <v>2141</v>
      </c>
      <c r="I77" s="161">
        <v>13</v>
      </c>
      <c r="J77" s="161">
        <v>0</v>
      </c>
      <c r="K77" s="161">
        <v>13</v>
      </c>
      <c r="L77" s="161">
        <v>10800</v>
      </c>
      <c r="M77" s="156" t="s">
        <v>2469</v>
      </c>
      <c r="N77" s="156" t="s">
        <v>2315</v>
      </c>
      <c r="O77" s="156" t="s">
        <v>2470</v>
      </c>
      <c r="P77" s="156" t="s">
        <v>2317</v>
      </c>
      <c r="Q77" s="156" t="s">
        <v>2318</v>
      </c>
      <c r="R77" s="156" t="s">
        <v>2319</v>
      </c>
    </row>
    <row r="78" ht="33.75" spans="1:18">
      <c r="A78" s="156" t="s">
        <v>2463</v>
      </c>
      <c r="B78" s="156" t="s">
        <v>2464</v>
      </c>
      <c r="C78" s="156" t="s">
        <v>2457</v>
      </c>
      <c r="D78" s="156" t="s">
        <v>2471</v>
      </c>
      <c r="E78" s="156" t="s">
        <v>2313</v>
      </c>
      <c r="F78" s="156" t="str">
        <f t="shared" si="2"/>
        <v>206</v>
      </c>
      <c r="G78" s="156" t="s">
        <v>2140</v>
      </c>
      <c r="H78" s="156" t="s">
        <v>2141</v>
      </c>
      <c r="I78" s="161">
        <v>10</v>
      </c>
      <c r="J78" s="161">
        <v>0</v>
      </c>
      <c r="K78" s="161">
        <v>10</v>
      </c>
      <c r="L78" s="161">
        <v>0</v>
      </c>
      <c r="M78" s="156" t="s">
        <v>2469</v>
      </c>
      <c r="N78" s="156" t="s">
        <v>2315</v>
      </c>
      <c r="O78" s="156" t="s">
        <v>2470</v>
      </c>
      <c r="P78" s="156" t="s">
        <v>2317</v>
      </c>
      <c r="Q78" s="156" t="s">
        <v>2318</v>
      </c>
      <c r="R78" s="156" t="s">
        <v>2319</v>
      </c>
    </row>
    <row r="79" ht="45" spans="1:18">
      <c r="A79" s="156" t="s">
        <v>2463</v>
      </c>
      <c r="B79" s="156" t="s">
        <v>2464</v>
      </c>
      <c r="C79" s="156" t="s">
        <v>2457</v>
      </c>
      <c r="D79" s="156" t="s">
        <v>2472</v>
      </c>
      <c r="E79" s="156" t="s">
        <v>2313</v>
      </c>
      <c r="F79" s="156" t="str">
        <f t="shared" si="2"/>
        <v>206</v>
      </c>
      <c r="G79" s="156" t="s">
        <v>2136</v>
      </c>
      <c r="H79" s="156" t="s">
        <v>2137</v>
      </c>
      <c r="I79" s="161">
        <v>40</v>
      </c>
      <c r="J79" s="161">
        <v>40</v>
      </c>
      <c r="K79" s="161">
        <v>0</v>
      </c>
      <c r="L79" s="161">
        <v>0</v>
      </c>
      <c r="M79" s="156" t="s">
        <v>2469</v>
      </c>
      <c r="N79" s="156" t="s">
        <v>2315</v>
      </c>
      <c r="O79" s="156" t="s">
        <v>2473</v>
      </c>
      <c r="P79" s="156" t="s">
        <v>2317</v>
      </c>
      <c r="Q79" s="156" t="s">
        <v>2318</v>
      </c>
      <c r="R79" s="156" t="s">
        <v>2319</v>
      </c>
    </row>
    <row r="80" ht="33.75" spans="1:18">
      <c r="A80" s="156" t="s">
        <v>2474</v>
      </c>
      <c r="B80" s="156" t="s">
        <v>2475</v>
      </c>
      <c r="C80" s="156" t="s">
        <v>2476</v>
      </c>
      <c r="D80" s="156" t="s">
        <v>2272</v>
      </c>
      <c r="E80" s="156" t="s">
        <v>2313</v>
      </c>
      <c r="F80" s="156" t="str">
        <f t="shared" si="2"/>
        <v>216</v>
      </c>
      <c r="G80" s="156" t="s">
        <v>2270</v>
      </c>
      <c r="H80" s="156" t="s">
        <v>2271</v>
      </c>
      <c r="I80" s="161">
        <v>10</v>
      </c>
      <c r="J80" s="161">
        <v>10</v>
      </c>
      <c r="K80" s="161">
        <v>0</v>
      </c>
      <c r="L80" s="161">
        <v>0</v>
      </c>
      <c r="M80" s="156" t="s">
        <v>2314</v>
      </c>
      <c r="N80" s="156" t="s">
        <v>2315</v>
      </c>
      <c r="O80" s="156" t="s">
        <v>2477</v>
      </c>
      <c r="P80" s="156" t="s">
        <v>2317</v>
      </c>
      <c r="Q80" s="156" t="s">
        <v>2318</v>
      </c>
      <c r="R80" s="156" t="s">
        <v>2319</v>
      </c>
    </row>
    <row r="81" ht="45" spans="1:18">
      <c r="A81" s="156" t="s">
        <v>2478</v>
      </c>
      <c r="B81" s="156" t="s">
        <v>2479</v>
      </c>
      <c r="C81" s="156" t="s">
        <v>2480</v>
      </c>
      <c r="D81" s="156" t="s">
        <v>2481</v>
      </c>
      <c r="E81" s="156" t="s">
        <v>2313</v>
      </c>
      <c r="F81" s="156" t="str">
        <f t="shared" si="2"/>
        <v>213</v>
      </c>
      <c r="G81" s="156" t="s">
        <v>2192</v>
      </c>
      <c r="H81" s="156" t="s">
        <v>2193</v>
      </c>
      <c r="I81" s="161">
        <v>1.5</v>
      </c>
      <c r="J81" s="161">
        <v>1.5</v>
      </c>
      <c r="K81" s="161">
        <v>0</v>
      </c>
      <c r="L81" s="161">
        <v>0</v>
      </c>
      <c r="M81" s="156" t="s">
        <v>2469</v>
      </c>
      <c r="N81" s="156" t="s">
        <v>2315</v>
      </c>
      <c r="O81" s="156" t="s">
        <v>2482</v>
      </c>
      <c r="P81" s="156" t="s">
        <v>2317</v>
      </c>
      <c r="Q81" s="156" t="s">
        <v>2318</v>
      </c>
      <c r="R81" s="156" t="s">
        <v>2319</v>
      </c>
    </row>
    <row r="82" ht="45" spans="1:18">
      <c r="A82" s="156" t="s">
        <v>2483</v>
      </c>
      <c r="B82" s="156" t="s">
        <v>2484</v>
      </c>
      <c r="C82" s="156" t="s">
        <v>2480</v>
      </c>
      <c r="D82" s="156" t="s">
        <v>2481</v>
      </c>
      <c r="E82" s="156" t="s">
        <v>2313</v>
      </c>
      <c r="F82" s="156" t="str">
        <f t="shared" si="2"/>
        <v>213</v>
      </c>
      <c r="G82" s="156" t="s">
        <v>2192</v>
      </c>
      <c r="H82" s="156" t="s">
        <v>2193</v>
      </c>
      <c r="I82" s="161">
        <v>6.5</v>
      </c>
      <c r="J82" s="161">
        <v>0</v>
      </c>
      <c r="K82" s="161">
        <v>6.5</v>
      </c>
      <c r="L82" s="161">
        <v>0</v>
      </c>
      <c r="M82" s="156" t="s">
        <v>2334</v>
      </c>
      <c r="N82" s="156" t="s">
        <v>2315</v>
      </c>
      <c r="O82" s="156" t="s">
        <v>2485</v>
      </c>
      <c r="P82" s="156" t="s">
        <v>2317</v>
      </c>
      <c r="Q82" s="156" t="s">
        <v>2318</v>
      </c>
      <c r="R82" s="156" t="s">
        <v>2319</v>
      </c>
    </row>
    <row r="83" ht="45" spans="1:18">
      <c r="A83" s="156" t="s">
        <v>2486</v>
      </c>
      <c r="B83" s="156" t="s">
        <v>2487</v>
      </c>
      <c r="C83" s="156" t="s">
        <v>2480</v>
      </c>
      <c r="D83" s="156" t="s">
        <v>2481</v>
      </c>
      <c r="E83" s="156" t="s">
        <v>2313</v>
      </c>
      <c r="F83" s="156" t="str">
        <f t="shared" si="2"/>
        <v>213</v>
      </c>
      <c r="G83" s="156" t="s">
        <v>2192</v>
      </c>
      <c r="H83" s="156" t="s">
        <v>2193</v>
      </c>
      <c r="I83" s="161">
        <v>2</v>
      </c>
      <c r="J83" s="161">
        <v>0</v>
      </c>
      <c r="K83" s="161">
        <v>2</v>
      </c>
      <c r="L83" s="161">
        <v>0</v>
      </c>
      <c r="M83" s="156" t="s">
        <v>2469</v>
      </c>
      <c r="N83" s="156" t="s">
        <v>2315</v>
      </c>
      <c r="O83" s="156" t="s">
        <v>2488</v>
      </c>
      <c r="P83" s="156" t="s">
        <v>2317</v>
      </c>
      <c r="Q83" s="156" t="s">
        <v>2318</v>
      </c>
      <c r="R83" s="156" t="s">
        <v>2319</v>
      </c>
    </row>
    <row r="84" ht="45" spans="1:18">
      <c r="A84" s="156" t="s">
        <v>2489</v>
      </c>
      <c r="B84" s="156" t="s">
        <v>2490</v>
      </c>
      <c r="C84" s="156" t="s">
        <v>2480</v>
      </c>
      <c r="D84" s="156" t="s">
        <v>2481</v>
      </c>
      <c r="E84" s="156" t="s">
        <v>2313</v>
      </c>
      <c r="F84" s="156" t="str">
        <f t="shared" si="2"/>
        <v>213</v>
      </c>
      <c r="G84" s="156" t="s">
        <v>2192</v>
      </c>
      <c r="H84" s="156" t="s">
        <v>2193</v>
      </c>
      <c r="I84" s="161">
        <v>2</v>
      </c>
      <c r="J84" s="161">
        <v>0</v>
      </c>
      <c r="K84" s="161">
        <v>2</v>
      </c>
      <c r="L84" s="161">
        <v>0</v>
      </c>
      <c r="M84" s="156" t="s">
        <v>2469</v>
      </c>
      <c r="N84" s="156" t="s">
        <v>2315</v>
      </c>
      <c r="O84" s="156" t="s">
        <v>2491</v>
      </c>
      <c r="P84" s="156" t="s">
        <v>2317</v>
      </c>
      <c r="Q84" s="156" t="s">
        <v>2318</v>
      </c>
      <c r="R84" s="156" t="s">
        <v>2319</v>
      </c>
    </row>
  </sheetData>
  <autoFilter ref="A4:Z84">
    <extLst/>
  </autoFilter>
  <mergeCells count="3">
    <mergeCell ref="A1:R1"/>
    <mergeCell ref="I2:R2"/>
    <mergeCell ref="I3:R3"/>
  </mergeCells>
  <pageMargins left="0.75" right="0.75" top="1" bottom="1"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9" sqref="B9"/>
    </sheetView>
  </sheetViews>
  <sheetFormatPr defaultColWidth="9" defaultRowHeight="13.5" outlineLevelRow="4" outlineLevelCol="2"/>
  <cols>
    <col min="1" max="3" width="33.1333333333333" customWidth="1"/>
  </cols>
  <sheetData>
    <row r="1" ht="50" customHeight="1" spans="1:3">
      <c r="A1" s="69" t="s">
        <v>34</v>
      </c>
      <c r="B1" s="69"/>
      <c r="C1" s="69"/>
    </row>
    <row r="2" ht="17" customHeight="1" spans="1:3">
      <c r="A2" s="69"/>
      <c r="B2" s="69"/>
      <c r="C2" s="27" t="s">
        <v>2492</v>
      </c>
    </row>
    <row r="3" ht="18" customHeight="1" spans="1:3">
      <c r="A3" s="69"/>
      <c r="B3" s="90"/>
      <c r="C3" s="27" t="s">
        <v>816</v>
      </c>
    </row>
    <row r="4" ht="26" customHeight="1" spans="1:3">
      <c r="A4" s="29" t="s">
        <v>2493</v>
      </c>
      <c r="B4" s="31">
        <v>458398</v>
      </c>
      <c r="C4" s="30"/>
    </row>
    <row r="5" ht="26" customHeight="1" spans="1:3">
      <c r="A5" s="29" t="s">
        <v>2494</v>
      </c>
      <c r="B5" s="31">
        <v>112144</v>
      </c>
      <c r="C5" s="30" t="s">
        <v>2495</v>
      </c>
    </row>
  </sheetData>
  <mergeCells count="1">
    <mergeCell ref="A1:C1"/>
  </mergeCells>
  <pageMargins left="0.75" right="0.75" top="1" bottom="1" header="0.511805555555556" footer="0.51180555555555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E6" sqref="E6"/>
    </sheetView>
  </sheetViews>
  <sheetFormatPr defaultColWidth="9" defaultRowHeight="13.5" outlineLevelRow="7" outlineLevelCol="1"/>
  <cols>
    <col min="1" max="1" width="33.1333333333333" customWidth="1"/>
    <col min="2" max="2" width="51.1333333333333" customWidth="1"/>
  </cols>
  <sheetData>
    <row r="1" ht="65" customHeight="1" spans="1:2">
      <c r="A1" s="26" t="s">
        <v>36</v>
      </c>
      <c r="B1" s="26"/>
    </row>
    <row r="2" ht="30" customHeight="1" spans="1:2">
      <c r="A2" s="27" t="s">
        <v>2496</v>
      </c>
      <c r="B2" s="27"/>
    </row>
    <row r="3" spans="1:2">
      <c r="A3" s="27" t="s">
        <v>80</v>
      </c>
      <c r="B3" s="27"/>
    </row>
    <row r="4" ht="40" customHeight="1" spans="1:2">
      <c r="A4" s="28" t="s">
        <v>1927</v>
      </c>
      <c r="B4" s="28" t="s">
        <v>84</v>
      </c>
    </row>
    <row r="5" ht="40" customHeight="1" spans="1:2">
      <c r="A5" s="29" t="s">
        <v>2497</v>
      </c>
      <c r="B5" s="31">
        <v>97945</v>
      </c>
    </row>
    <row r="6" ht="40" customHeight="1" spans="1:2">
      <c r="A6" s="29" t="s">
        <v>2498</v>
      </c>
      <c r="B6" s="31">
        <v>15526</v>
      </c>
    </row>
    <row r="7" ht="40" customHeight="1" spans="1:2">
      <c r="A7" s="29" t="s">
        <v>2499</v>
      </c>
      <c r="B7" s="31">
        <v>12345</v>
      </c>
    </row>
    <row r="8" ht="40" customHeight="1" spans="1:2">
      <c r="A8" s="29" t="s">
        <v>2500</v>
      </c>
      <c r="B8" s="31">
        <v>101126</v>
      </c>
    </row>
  </sheetData>
  <mergeCells count="3">
    <mergeCell ref="A1:B1"/>
    <mergeCell ref="A2:B2"/>
    <mergeCell ref="A3:B3"/>
  </mergeCells>
  <pageMargins left="0.75" right="0.75" top="1" bottom="1" header="0.511805555555556" footer="0.51180555555555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2"/>
  <sheetViews>
    <sheetView showGridLines="0" showZeros="0" topLeftCell="C2" workbookViewId="0">
      <selection activeCell="J9" sqref="J9"/>
    </sheetView>
  </sheetViews>
  <sheetFormatPr defaultColWidth="9.15" defaultRowHeight="14.25"/>
  <cols>
    <col min="1" max="1" width="32.8833333333333" style="68" customWidth="1"/>
    <col min="2" max="6" width="16.0083333333333" style="68" customWidth="1"/>
    <col min="7" max="7" width="25" style="68" customWidth="1"/>
    <col min="8" max="9" width="15.1166666666667" style="68" customWidth="1"/>
    <col min="10" max="12" width="15.1333333333333" style="68" customWidth="1"/>
    <col min="13" max="260" width="9.15" style="68" customWidth="1"/>
    <col min="261" max="16384" width="9.15" style="68"/>
  </cols>
  <sheetData>
    <row r="1" s="68" customFormat="1" ht="34" customHeight="1" spans="1:16">
      <c r="A1" s="69" t="s">
        <v>38</v>
      </c>
      <c r="B1" s="69"/>
      <c r="C1" s="69"/>
      <c r="D1" s="69"/>
      <c r="E1" s="69"/>
      <c r="F1" s="69"/>
      <c r="G1" s="69"/>
      <c r="H1" s="69"/>
      <c r="I1" s="69"/>
      <c r="J1" s="69"/>
      <c r="K1" s="69"/>
      <c r="L1" s="69"/>
      <c r="M1" s="69"/>
      <c r="N1" s="69"/>
      <c r="O1" s="69"/>
      <c r="P1" s="69"/>
    </row>
    <row r="2" s="68" customFormat="1" ht="16.7" customHeight="1" spans="1:16">
      <c r="A2" s="135"/>
      <c r="B2" s="135"/>
      <c r="C2" s="135"/>
      <c r="D2" s="135"/>
      <c r="E2" s="135"/>
      <c r="F2" s="135"/>
      <c r="G2" s="135"/>
      <c r="H2" s="135"/>
      <c r="I2" s="135"/>
      <c r="J2" s="135"/>
      <c r="K2" s="84"/>
      <c r="L2" s="27" t="s">
        <v>2501</v>
      </c>
      <c r="M2" s="90"/>
      <c r="N2" s="90"/>
      <c r="O2" s="90"/>
      <c r="P2" s="90"/>
    </row>
    <row r="3" s="68" customFormat="1" ht="16.7" customHeight="1" spans="1:16">
      <c r="A3" s="135"/>
      <c r="B3" s="135"/>
      <c r="C3" s="135"/>
      <c r="D3" s="135"/>
      <c r="E3" s="135"/>
      <c r="F3" s="135"/>
      <c r="G3" s="135"/>
      <c r="H3" s="135"/>
      <c r="I3" s="135"/>
      <c r="J3" s="135"/>
      <c r="K3" s="84"/>
      <c r="L3" s="27" t="s">
        <v>80</v>
      </c>
      <c r="M3" s="90"/>
      <c r="N3" s="90"/>
      <c r="O3" s="90"/>
      <c r="P3" s="90"/>
    </row>
    <row r="4" s="68" customFormat="1" ht="17" customHeight="1" spans="1:17">
      <c r="A4" s="136" t="s">
        <v>81</v>
      </c>
      <c r="B4" s="136" t="s">
        <v>82</v>
      </c>
      <c r="C4" s="136" t="s">
        <v>83</v>
      </c>
      <c r="D4" s="136" t="s">
        <v>84</v>
      </c>
      <c r="E4" s="28" t="s">
        <v>2052</v>
      </c>
      <c r="F4" s="28" t="s">
        <v>2053</v>
      </c>
      <c r="G4" s="136" t="s">
        <v>81</v>
      </c>
      <c r="H4" s="136" t="s">
        <v>82</v>
      </c>
      <c r="I4" s="136" t="s">
        <v>83</v>
      </c>
      <c r="J4" s="136" t="s">
        <v>84</v>
      </c>
      <c r="K4" s="28" t="s">
        <v>2052</v>
      </c>
      <c r="L4" s="28" t="s">
        <v>2053</v>
      </c>
      <c r="M4" s="147"/>
      <c r="N4" s="147"/>
      <c r="O4" s="147"/>
      <c r="P4" s="147"/>
      <c r="Q4" s="149"/>
    </row>
    <row r="5" s="68" customFormat="1" ht="16.95" customHeight="1" spans="1:17">
      <c r="A5" s="29" t="s">
        <v>2502</v>
      </c>
      <c r="B5" s="31">
        <f>SUM(B6:B43)</f>
        <v>53768</v>
      </c>
      <c r="C5" s="31">
        <v>53768</v>
      </c>
      <c r="D5" s="137">
        <v>27838</v>
      </c>
      <c r="E5" s="137">
        <v>27838</v>
      </c>
      <c r="F5" s="137"/>
      <c r="G5" s="29" t="s">
        <v>1097</v>
      </c>
      <c r="H5" s="31">
        <v>0</v>
      </c>
      <c r="I5" s="31">
        <v>0</v>
      </c>
      <c r="J5" s="31">
        <v>0</v>
      </c>
      <c r="K5" s="31"/>
      <c r="L5" s="31"/>
      <c r="M5" s="90"/>
      <c r="N5" s="90"/>
      <c r="O5" s="90"/>
      <c r="P5" s="90"/>
      <c r="Q5" s="149"/>
    </row>
    <row r="6" s="68" customFormat="1" ht="18.35" customHeight="1" spans="1:17">
      <c r="A6" s="66" t="s">
        <v>2503</v>
      </c>
      <c r="B6" s="31">
        <v>0</v>
      </c>
      <c r="C6" s="31">
        <v>0</v>
      </c>
      <c r="D6" s="137">
        <v>0</v>
      </c>
      <c r="E6" s="137">
        <v>0</v>
      </c>
      <c r="F6" s="137"/>
      <c r="G6" s="29" t="s">
        <v>1146</v>
      </c>
      <c r="H6" s="31">
        <v>0</v>
      </c>
      <c r="I6" s="31">
        <v>0</v>
      </c>
      <c r="J6" s="31">
        <v>0</v>
      </c>
      <c r="K6" s="31"/>
      <c r="L6" s="31"/>
      <c r="M6" s="90"/>
      <c r="N6" s="90"/>
      <c r="O6" s="90"/>
      <c r="P6" s="90"/>
      <c r="Q6" s="149"/>
    </row>
    <row r="7" s="68" customFormat="1" ht="17" customHeight="1" spans="1:17">
      <c r="A7" s="88"/>
      <c r="B7" s="30"/>
      <c r="C7" s="30"/>
      <c r="D7" s="30"/>
      <c r="E7" s="138"/>
      <c r="F7" s="138"/>
      <c r="G7" s="139" t="s">
        <v>1188</v>
      </c>
      <c r="H7" s="140">
        <v>7</v>
      </c>
      <c r="I7" s="140">
        <v>15</v>
      </c>
      <c r="J7" s="140">
        <v>7</v>
      </c>
      <c r="K7" s="31">
        <v>7</v>
      </c>
      <c r="L7" s="31"/>
      <c r="M7" s="148"/>
      <c r="N7" s="148"/>
      <c r="O7" s="148"/>
      <c r="P7" s="148"/>
      <c r="Q7" s="150"/>
    </row>
    <row r="8" s="68" customFormat="1" ht="17" customHeight="1" spans="1:17">
      <c r="A8" s="141"/>
      <c r="B8" s="142"/>
      <c r="C8" s="142"/>
      <c r="D8" s="142"/>
      <c r="E8" s="142"/>
      <c r="F8" s="142"/>
      <c r="G8" s="29" t="s">
        <v>1362</v>
      </c>
      <c r="H8" s="31">
        <v>0</v>
      </c>
      <c r="I8" s="31">
        <v>0</v>
      </c>
      <c r="J8" s="31">
        <v>0</v>
      </c>
      <c r="K8" s="31">
        <v>0</v>
      </c>
      <c r="L8" s="31"/>
      <c r="M8" s="148"/>
      <c r="N8" s="148"/>
      <c r="O8" s="148"/>
      <c r="P8" s="148"/>
      <c r="Q8" s="149"/>
    </row>
    <row r="9" s="68" customFormat="1" ht="17" customHeight="1" spans="1:17">
      <c r="A9" s="29"/>
      <c r="B9" s="30"/>
      <c r="C9" s="30"/>
      <c r="D9" s="30"/>
      <c r="E9" s="30"/>
      <c r="F9" s="30"/>
      <c r="G9" s="29" t="s">
        <v>1433</v>
      </c>
      <c r="H9" s="31">
        <v>84780</v>
      </c>
      <c r="I9" s="31">
        <v>87358</v>
      </c>
      <c r="J9" s="31">
        <v>51704</v>
      </c>
      <c r="K9" s="31">
        <f>J9-L9</f>
        <v>38892</v>
      </c>
      <c r="L9" s="31">
        <v>12812</v>
      </c>
      <c r="M9" s="148"/>
      <c r="N9" s="148"/>
      <c r="O9" s="148"/>
      <c r="P9" s="148"/>
      <c r="Q9" s="149"/>
    </row>
    <row r="10" s="68" customFormat="1" ht="17" customHeight="1" spans="1:17">
      <c r="A10" s="29"/>
      <c r="B10" s="30"/>
      <c r="C10" s="30"/>
      <c r="D10" s="30"/>
      <c r="E10" s="30"/>
      <c r="F10" s="30"/>
      <c r="G10" s="29" t="s">
        <v>1453</v>
      </c>
      <c r="H10" s="31">
        <v>0</v>
      </c>
      <c r="I10" s="31">
        <v>0</v>
      </c>
      <c r="J10" s="31">
        <v>0</v>
      </c>
      <c r="K10" s="31">
        <v>0</v>
      </c>
      <c r="L10" s="31"/>
      <c r="M10" s="148"/>
      <c r="N10" s="148"/>
      <c r="O10" s="148"/>
      <c r="P10" s="148"/>
      <c r="Q10" s="149"/>
    </row>
    <row r="11" s="68" customFormat="1" ht="17" customHeight="1" spans="1:17">
      <c r="A11" s="29"/>
      <c r="B11" s="30"/>
      <c r="C11" s="30"/>
      <c r="D11" s="30"/>
      <c r="E11" s="30"/>
      <c r="F11" s="30"/>
      <c r="G11" s="29" t="s">
        <v>1548</v>
      </c>
      <c r="H11" s="31">
        <v>0</v>
      </c>
      <c r="I11" s="31">
        <v>0</v>
      </c>
      <c r="J11" s="31">
        <v>0</v>
      </c>
      <c r="K11" s="31">
        <v>0</v>
      </c>
      <c r="L11" s="31"/>
      <c r="M11" s="148"/>
      <c r="N11" s="148"/>
      <c r="O11" s="148"/>
      <c r="P11" s="148"/>
      <c r="Q11" s="149"/>
    </row>
    <row r="12" s="68" customFormat="1" ht="17" customHeight="1" spans="1:17">
      <c r="A12" s="29"/>
      <c r="B12" s="30"/>
      <c r="C12" s="30"/>
      <c r="D12" s="30"/>
      <c r="E12" s="30"/>
      <c r="F12" s="30"/>
      <c r="G12" s="29" t="s">
        <v>1599</v>
      </c>
      <c r="H12" s="31">
        <v>0</v>
      </c>
      <c r="I12" s="31">
        <v>0</v>
      </c>
      <c r="J12" s="31">
        <v>0</v>
      </c>
      <c r="K12" s="31">
        <v>0</v>
      </c>
      <c r="L12" s="31"/>
      <c r="M12" s="148"/>
      <c r="N12" s="148"/>
      <c r="O12" s="148"/>
      <c r="P12" s="148"/>
      <c r="Q12" s="149"/>
    </row>
    <row r="13" s="68" customFormat="1" ht="17" customHeight="1" spans="1:17">
      <c r="A13" s="29"/>
      <c r="B13" s="30"/>
      <c r="C13" s="30"/>
      <c r="D13" s="30"/>
      <c r="E13" s="30"/>
      <c r="F13" s="30"/>
      <c r="G13" s="29" t="s">
        <v>1910</v>
      </c>
      <c r="H13" s="31">
        <v>1109</v>
      </c>
      <c r="I13" s="31">
        <v>34413</v>
      </c>
      <c r="J13" s="31">
        <v>23662</v>
      </c>
      <c r="K13" s="31">
        <f>J13-L13</f>
        <v>20610</v>
      </c>
      <c r="L13" s="31">
        <v>3052</v>
      </c>
      <c r="M13" s="148"/>
      <c r="N13" s="148"/>
      <c r="O13" s="148"/>
      <c r="P13" s="148"/>
      <c r="Q13" s="149"/>
    </row>
    <row r="14" s="68" customFormat="1" ht="17" customHeight="1" spans="1:17">
      <c r="A14" s="29"/>
      <c r="B14" s="30"/>
      <c r="C14" s="30"/>
      <c r="D14" s="30"/>
      <c r="E14" s="30"/>
      <c r="F14" s="30"/>
      <c r="G14" s="29" t="s">
        <v>1832</v>
      </c>
      <c r="H14" s="31">
        <v>9233</v>
      </c>
      <c r="I14" s="31">
        <v>9567</v>
      </c>
      <c r="J14" s="31">
        <v>9567</v>
      </c>
      <c r="K14" s="31">
        <v>9567</v>
      </c>
      <c r="L14" s="31"/>
      <c r="M14" s="148"/>
      <c r="N14" s="148"/>
      <c r="O14" s="148"/>
      <c r="P14" s="148"/>
      <c r="Q14" s="149"/>
    </row>
    <row r="15" s="68" customFormat="1" ht="17" customHeight="1" spans="1:17">
      <c r="A15" s="29"/>
      <c r="B15" s="30"/>
      <c r="C15" s="30"/>
      <c r="D15" s="30"/>
      <c r="E15" s="30"/>
      <c r="F15" s="30"/>
      <c r="G15" s="29" t="s">
        <v>1844</v>
      </c>
      <c r="H15" s="31">
        <v>0</v>
      </c>
      <c r="I15" s="31">
        <v>1</v>
      </c>
      <c r="J15" s="31">
        <v>1</v>
      </c>
      <c r="K15" s="31">
        <v>0</v>
      </c>
      <c r="L15" s="31"/>
      <c r="M15" s="148"/>
      <c r="N15" s="148"/>
      <c r="O15" s="148"/>
      <c r="P15" s="148"/>
      <c r="Q15" s="149"/>
    </row>
    <row r="16" s="68" customFormat="1" ht="16.95" customHeight="1" spans="1:17">
      <c r="A16" s="29"/>
      <c r="B16" s="30"/>
      <c r="C16" s="30"/>
      <c r="D16" s="30"/>
      <c r="E16" s="30"/>
      <c r="F16" s="30"/>
      <c r="G16" s="29" t="s">
        <v>2504</v>
      </c>
      <c r="H16" s="31">
        <v>0</v>
      </c>
      <c r="I16" s="31">
        <v>0</v>
      </c>
      <c r="J16" s="31">
        <v>0</v>
      </c>
      <c r="K16" s="31">
        <v>0</v>
      </c>
      <c r="L16" s="31"/>
      <c r="M16" s="27"/>
      <c r="N16" s="27"/>
      <c r="O16" s="27"/>
      <c r="P16" s="27"/>
      <c r="Q16" s="149"/>
    </row>
    <row r="17" s="68" customFormat="1" ht="17" customHeight="1" spans="1:17">
      <c r="A17" s="28" t="s">
        <v>133</v>
      </c>
      <c r="B17" s="31">
        <v>53768</v>
      </c>
      <c r="C17" s="31">
        <v>53768</v>
      </c>
      <c r="D17" s="137">
        <v>27838</v>
      </c>
      <c r="E17" s="137">
        <v>27838</v>
      </c>
      <c r="F17" s="31"/>
      <c r="G17" s="28" t="s">
        <v>134</v>
      </c>
      <c r="H17" s="31">
        <f>SUM(H5:H16)</f>
        <v>95129</v>
      </c>
      <c r="I17" s="31">
        <f>SUM(I5:I16)</f>
        <v>131354</v>
      </c>
      <c r="J17" s="31">
        <f>SUM(J5:J16)</f>
        <v>84941</v>
      </c>
      <c r="K17" s="31">
        <f>SUM(K5:K16)</f>
        <v>69076</v>
      </c>
      <c r="L17" s="31">
        <f>SUM(L5:L16)</f>
        <v>15864</v>
      </c>
      <c r="M17" s="148"/>
      <c r="N17" s="148"/>
      <c r="O17" s="148"/>
      <c r="P17" s="148"/>
      <c r="Q17" s="149"/>
    </row>
    <row r="18" s="68" customFormat="1" ht="17" customHeight="1" spans="1:17">
      <c r="A18" s="29" t="s">
        <v>1928</v>
      </c>
      <c r="B18" s="30"/>
      <c r="C18" s="30"/>
      <c r="D18" s="31">
        <v>2255</v>
      </c>
      <c r="E18" s="31">
        <v>2255</v>
      </c>
      <c r="F18" s="31"/>
      <c r="G18" s="29" t="s">
        <v>1929</v>
      </c>
      <c r="H18" s="30"/>
      <c r="I18" s="30"/>
      <c r="J18" s="31">
        <v>1943</v>
      </c>
      <c r="K18" s="31">
        <v>1943</v>
      </c>
      <c r="L18" s="31"/>
      <c r="M18" s="148"/>
      <c r="N18" s="148"/>
      <c r="O18" s="148"/>
      <c r="P18" s="148"/>
      <c r="Q18" s="149"/>
    </row>
    <row r="19" s="68" customFormat="1" ht="16.95" customHeight="1" spans="1:17">
      <c r="A19" s="29" t="s">
        <v>2505</v>
      </c>
      <c r="B19" s="30"/>
      <c r="C19" s="30"/>
      <c r="D19" s="31">
        <v>2255</v>
      </c>
      <c r="E19" s="31">
        <v>2255</v>
      </c>
      <c r="F19" s="31"/>
      <c r="G19" s="29"/>
      <c r="H19" s="30"/>
      <c r="I19" s="30"/>
      <c r="J19" s="30"/>
      <c r="K19" s="30"/>
      <c r="L19" s="30"/>
      <c r="M19" s="27"/>
      <c r="N19" s="27"/>
      <c r="O19" s="27"/>
      <c r="P19" s="27"/>
      <c r="Q19" s="149"/>
    </row>
    <row r="20" s="68" customFormat="1" ht="16.95" customHeight="1" spans="1:17">
      <c r="A20" s="29" t="s">
        <v>2060</v>
      </c>
      <c r="B20" s="30"/>
      <c r="C20" s="30"/>
      <c r="D20" s="31">
        <v>0</v>
      </c>
      <c r="E20" s="31">
        <v>0</v>
      </c>
      <c r="F20" s="31"/>
      <c r="G20" s="29"/>
      <c r="H20" s="30"/>
      <c r="I20" s="30"/>
      <c r="J20" s="30"/>
      <c r="K20" s="30"/>
      <c r="L20" s="30"/>
      <c r="M20" s="27"/>
      <c r="N20" s="27"/>
      <c r="O20" s="27"/>
      <c r="P20" s="27"/>
      <c r="Q20" s="149"/>
    </row>
    <row r="21" s="68" customFormat="1" ht="16.95" customHeight="1" spans="1:17">
      <c r="A21" s="29" t="s">
        <v>1979</v>
      </c>
      <c r="B21" s="30"/>
      <c r="C21" s="30"/>
      <c r="D21" s="31">
        <v>0</v>
      </c>
      <c r="E21" s="31">
        <v>0</v>
      </c>
      <c r="F21" s="31"/>
      <c r="G21" s="29"/>
      <c r="H21" s="30"/>
      <c r="I21" s="30"/>
      <c r="J21" s="30"/>
      <c r="K21" s="30"/>
      <c r="L21" s="30"/>
      <c r="M21" s="27"/>
      <c r="N21" s="27"/>
      <c r="O21" s="27"/>
      <c r="P21" s="27"/>
      <c r="Q21" s="149"/>
    </row>
    <row r="22" s="68" customFormat="1" ht="16.95" customHeight="1" spans="1:17">
      <c r="A22" s="29" t="s">
        <v>2061</v>
      </c>
      <c r="B22" s="30"/>
      <c r="C22" s="30"/>
      <c r="D22" s="31">
        <v>15</v>
      </c>
      <c r="E22" s="31">
        <v>15</v>
      </c>
      <c r="F22" s="31"/>
      <c r="G22" s="29"/>
      <c r="H22" s="30"/>
      <c r="I22" s="30"/>
      <c r="J22" s="30"/>
      <c r="K22" s="30"/>
      <c r="L22" s="30"/>
      <c r="M22" s="27"/>
      <c r="N22" s="27"/>
      <c r="O22" s="27"/>
      <c r="P22" s="27"/>
      <c r="Q22" s="149"/>
    </row>
    <row r="23" s="68" customFormat="1" ht="16.95" customHeight="1" spans="1:17">
      <c r="A23" s="29" t="s">
        <v>2062</v>
      </c>
      <c r="B23" s="30"/>
      <c r="C23" s="30"/>
      <c r="D23" s="31">
        <v>0</v>
      </c>
      <c r="E23" s="31">
        <v>0</v>
      </c>
      <c r="F23" s="31"/>
      <c r="G23" s="29"/>
      <c r="H23" s="30"/>
      <c r="I23" s="30"/>
      <c r="J23" s="30"/>
      <c r="K23" s="30"/>
      <c r="L23" s="30"/>
      <c r="M23" s="27"/>
      <c r="N23" s="27"/>
      <c r="O23" s="27"/>
      <c r="P23" s="27"/>
      <c r="Q23" s="149"/>
    </row>
    <row r="24" s="68" customFormat="1" ht="16.95" customHeight="1" spans="1:17">
      <c r="A24" s="29" t="s">
        <v>2063</v>
      </c>
      <c r="B24" s="30"/>
      <c r="C24" s="30"/>
      <c r="D24" s="31">
        <v>1365</v>
      </c>
      <c r="E24" s="31">
        <v>1365</v>
      </c>
      <c r="F24" s="31"/>
      <c r="G24" s="29"/>
      <c r="H24" s="30"/>
      <c r="I24" s="30"/>
      <c r="J24" s="30"/>
      <c r="K24" s="30"/>
      <c r="L24" s="30"/>
      <c r="M24" s="27"/>
      <c r="N24" s="27"/>
      <c r="O24" s="27"/>
      <c r="P24" s="27"/>
      <c r="Q24" s="149"/>
    </row>
    <row r="25" s="68" customFormat="1" ht="16.95" customHeight="1" spans="1:17">
      <c r="A25" s="29" t="s">
        <v>2064</v>
      </c>
      <c r="B25" s="30"/>
      <c r="C25" s="30"/>
      <c r="D25" s="31"/>
      <c r="E25" s="31">
        <v>0</v>
      </c>
      <c r="F25" s="31"/>
      <c r="G25" s="29"/>
      <c r="H25" s="30"/>
      <c r="I25" s="30"/>
      <c r="J25" s="30"/>
      <c r="K25" s="30"/>
      <c r="L25" s="30"/>
      <c r="M25" s="27"/>
      <c r="N25" s="27"/>
      <c r="O25" s="27"/>
      <c r="P25" s="27"/>
      <c r="Q25" s="149"/>
    </row>
    <row r="26" s="68" customFormat="1" ht="16.95" customHeight="1" spans="1:17">
      <c r="A26" s="29" t="s">
        <v>2065</v>
      </c>
      <c r="B26" s="30"/>
      <c r="C26" s="30"/>
      <c r="D26" s="31">
        <v>0</v>
      </c>
      <c r="E26" s="31">
        <v>0</v>
      </c>
      <c r="F26" s="31"/>
      <c r="G26" s="29"/>
      <c r="H26" s="30"/>
      <c r="I26" s="30"/>
      <c r="J26" s="30"/>
      <c r="K26" s="30"/>
      <c r="L26" s="30"/>
      <c r="M26" s="27"/>
      <c r="N26" s="27"/>
      <c r="O26" s="27"/>
      <c r="P26" s="27"/>
      <c r="Q26" s="149"/>
    </row>
    <row r="27" s="68" customFormat="1" ht="16.95" customHeight="1" spans="1:17">
      <c r="A27" s="29" t="s">
        <v>2066</v>
      </c>
      <c r="B27" s="30"/>
      <c r="C27" s="30"/>
      <c r="D27" s="31">
        <v>0</v>
      </c>
      <c r="E27" s="31">
        <v>0</v>
      </c>
      <c r="F27" s="31"/>
      <c r="G27" s="29"/>
      <c r="H27" s="30"/>
      <c r="I27" s="30"/>
      <c r="J27" s="30"/>
      <c r="K27" s="30"/>
      <c r="L27" s="30"/>
      <c r="M27" s="27"/>
      <c r="N27" s="27"/>
      <c r="O27" s="27"/>
      <c r="P27" s="27"/>
      <c r="Q27" s="149"/>
    </row>
    <row r="28" s="68" customFormat="1" ht="16.95" customHeight="1" spans="1:17">
      <c r="A28" s="29" t="s">
        <v>129</v>
      </c>
      <c r="B28" s="30"/>
      <c r="C28" s="30"/>
      <c r="D28" s="31">
        <v>875</v>
      </c>
      <c r="E28" s="31">
        <v>875</v>
      </c>
      <c r="F28" s="31"/>
      <c r="G28" s="29"/>
      <c r="H28" s="30"/>
      <c r="I28" s="30"/>
      <c r="J28" s="30"/>
      <c r="K28" s="30"/>
      <c r="L28" s="30"/>
      <c r="M28" s="27"/>
      <c r="N28" s="27"/>
      <c r="O28" s="27"/>
      <c r="P28" s="27"/>
      <c r="Q28" s="149"/>
    </row>
    <row r="29" s="68" customFormat="1" ht="17" customHeight="1" spans="1:17">
      <c r="A29" s="29" t="s">
        <v>2506</v>
      </c>
      <c r="B29" s="30"/>
      <c r="C29" s="30"/>
      <c r="D29" s="31">
        <v>0</v>
      </c>
      <c r="E29" s="31">
        <v>0</v>
      </c>
      <c r="F29" s="31"/>
      <c r="G29" s="29"/>
      <c r="H29" s="30"/>
      <c r="I29" s="30"/>
      <c r="J29" s="30"/>
      <c r="K29" s="30"/>
      <c r="L29" s="30"/>
      <c r="M29" s="148"/>
      <c r="N29" s="148"/>
      <c r="O29" s="148"/>
      <c r="P29" s="148"/>
      <c r="Q29" s="149"/>
    </row>
    <row r="30" s="68" customFormat="1" ht="17" customHeight="1" spans="1:17">
      <c r="A30" s="29" t="s">
        <v>1934</v>
      </c>
      <c r="B30" s="30"/>
      <c r="C30" s="30"/>
      <c r="D30" s="31">
        <v>38891</v>
      </c>
      <c r="E30" s="106">
        <v>38891</v>
      </c>
      <c r="F30" s="106"/>
      <c r="G30" s="143"/>
      <c r="H30" s="144"/>
      <c r="I30" s="144"/>
      <c r="J30" s="144"/>
      <c r="K30" s="30"/>
      <c r="L30" s="30"/>
      <c r="M30" s="148"/>
      <c r="N30" s="148"/>
      <c r="O30" s="148"/>
      <c r="P30" s="148"/>
      <c r="Q30" s="149"/>
    </row>
    <row r="31" s="68" customFormat="1" ht="17" customHeight="1" spans="1:17">
      <c r="A31" s="29" t="s">
        <v>1935</v>
      </c>
      <c r="B31" s="30"/>
      <c r="C31" s="30"/>
      <c r="D31" s="31">
        <v>1776</v>
      </c>
      <c r="E31" s="31">
        <v>1776</v>
      </c>
      <c r="F31" s="137"/>
      <c r="G31" s="29" t="s">
        <v>1936</v>
      </c>
      <c r="H31" s="30"/>
      <c r="I31" s="30"/>
      <c r="J31" s="31">
        <v>355</v>
      </c>
      <c r="K31" s="31">
        <v>355</v>
      </c>
      <c r="L31" s="31"/>
      <c r="M31" s="148"/>
      <c r="N31" s="148"/>
      <c r="O31" s="148"/>
      <c r="P31" s="148"/>
      <c r="Q31" s="149"/>
    </row>
    <row r="32" s="68" customFormat="1" ht="17" customHeight="1" spans="1:17">
      <c r="A32" s="29" t="s">
        <v>1937</v>
      </c>
      <c r="B32" s="30"/>
      <c r="C32" s="30"/>
      <c r="D32" s="137">
        <v>69690</v>
      </c>
      <c r="E32" s="137">
        <v>69690</v>
      </c>
      <c r="F32" s="137"/>
      <c r="G32" s="29" t="s">
        <v>1938</v>
      </c>
      <c r="H32" s="30"/>
      <c r="I32" s="30"/>
      <c r="J32" s="31">
        <v>5309</v>
      </c>
      <c r="K32" s="31">
        <v>5309</v>
      </c>
      <c r="L32" s="31"/>
      <c r="M32" s="148"/>
      <c r="N32" s="148"/>
      <c r="O32" s="148"/>
      <c r="P32" s="148"/>
      <c r="Q32" s="149"/>
    </row>
    <row r="33" s="68" customFormat="1" ht="17" customHeight="1" spans="1:17">
      <c r="A33" s="29" t="s">
        <v>1945</v>
      </c>
      <c r="B33" s="30"/>
      <c r="C33" s="30"/>
      <c r="D33" s="137">
        <v>0</v>
      </c>
      <c r="E33" s="137">
        <v>0</v>
      </c>
      <c r="F33" s="137"/>
      <c r="G33" s="29" t="s">
        <v>1946</v>
      </c>
      <c r="H33" s="30"/>
      <c r="I33" s="30"/>
      <c r="J33" s="31">
        <v>0</v>
      </c>
      <c r="K33" s="31">
        <v>0</v>
      </c>
      <c r="L33" s="31"/>
      <c r="M33" s="148"/>
      <c r="N33" s="148"/>
      <c r="O33" s="148"/>
      <c r="P33" s="148"/>
      <c r="Q33" s="149"/>
    </row>
    <row r="34" s="68" customFormat="1" ht="17" customHeight="1" spans="1:17">
      <c r="A34" s="29"/>
      <c r="B34" s="30"/>
      <c r="C34" s="30"/>
      <c r="D34" s="30"/>
      <c r="E34" s="30"/>
      <c r="F34" s="30"/>
      <c r="G34" s="29" t="s">
        <v>2507</v>
      </c>
      <c r="H34" s="30"/>
      <c r="I34" s="30"/>
      <c r="J34" s="31">
        <v>0</v>
      </c>
      <c r="K34" s="31">
        <v>0</v>
      </c>
      <c r="L34" s="31"/>
      <c r="M34" s="148"/>
      <c r="N34" s="148"/>
      <c r="O34" s="148"/>
      <c r="P34" s="148"/>
      <c r="Q34" s="149"/>
    </row>
    <row r="35" s="68" customFormat="1" ht="17" customHeight="1" spans="1:17">
      <c r="A35" s="29"/>
      <c r="B35" s="30"/>
      <c r="C35" s="30"/>
      <c r="D35" s="30"/>
      <c r="E35" s="144"/>
      <c r="F35" s="144"/>
      <c r="G35" s="143" t="s">
        <v>1948</v>
      </c>
      <c r="H35" s="144"/>
      <c r="I35" s="144"/>
      <c r="J35" s="106">
        <v>38891</v>
      </c>
      <c r="K35" s="31">
        <v>38891</v>
      </c>
      <c r="L35" s="31"/>
      <c r="M35" s="148"/>
      <c r="N35" s="148"/>
      <c r="O35" s="148"/>
      <c r="P35" s="148"/>
      <c r="Q35" s="149"/>
    </row>
    <row r="36" s="68" customFormat="1" ht="16.95" customHeight="1" spans="1:17">
      <c r="A36" s="29"/>
      <c r="B36" s="30"/>
      <c r="C36" s="30"/>
      <c r="D36" s="145"/>
      <c r="E36" s="146"/>
      <c r="F36" s="146"/>
      <c r="G36" s="143"/>
      <c r="H36" s="144"/>
      <c r="I36" s="144"/>
      <c r="J36" s="144"/>
      <c r="K36" s="30"/>
      <c r="L36" s="30"/>
      <c r="M36" s="27"/>
      <c r="N36" s="27"/>
      <c r="O36" s="27"/>
      <c r="P36" s="27"/>
      <c r="Q36" s="149"/>
    </row>
    <row r="37" s="68" customFormat="1" ht="16.95" customHeight="1" spans="1:17">
      <c r="A37" s="29"/>
      <c r="B37" s="30"/>
      <c r="C37" s="30"/>
      <c r="D37" s="145"/>
      <c r="E37" s="146"/>
      <c r="F37" s="146"/>
      <c r="G37" s="143"/>
      <c r="H37" s="144"/>
      <c r="I37" s="144"/>
      <c r="J37" s="144"/>
      <c r="K37" s="30"/>
      <c r="L37" s="30"/>
      <c r="M37" s="27"/>
      <c r="N37" s="27"/>
      <c r="O37" s="27"/>
      <c r="P37" s="27"/>
      <c r="Q37" s="149"/>
    </row>
    <row r="38" s="68" customFormat="1" ht="17" customHeight="1" spans="1:17">
      <c r="A38" s="29"/>
      <c r="B38" s="30"/>
      <c r="C38" s="30"/>
      <c r="D38" s="145"/>
      <c r="E38" s="145"/>
      <c r="F38" s="145"/>
      <c r="G38" s="88"/>
      <c r="H38" s="30"/>
      <c r="I38" s="30"/>
      <c r="J38" s="30"/>
      <c r="K38" s="30"/>
      <c r="L38" s="30"/>
      <c r="M38" s="148"/>
      <c r="N38" s="148"/>
      <c r="O38" s="148"/>
      <c r="P38" s="148"/>
      <c r="Q38" s="149"/>
    </row>
    <row r="39" s="68" customFormat="1" ht="16.95" customHeight="1" spans="1:17">
      <c r="A39" s="29"/>
      <c r="B39" s="30"/>
      <c r="C39" s="30"/>
      <c r="D39" s="145"/>
      <c r="E39" s="145"/>
      <c r="F39" s="145"/>
      <c r="G39" s="88"/>
      <c r="H39" s="30"/>
      <c r="I39" s="30"/>
      <c r="J39" s="30"/>
      <c r="K39" s="30"/>
      <c r="L39" s="30"/>
      <c r="M39" s="27"/>
      <c r="N39" s="27"/>
      <c r="O39" s="27"/>
      <c r="P39" s="27"/>
      <c r="Q39" s="149"/>
    </row>
    <row r="40" s="68" customFormat="1" ht="17" customHeight="1" spans="1:17">
      <c r="A40" s="29"/>
      <c r="B40" s="30"/>
      <c r="C40" s="30"/>
      <c r="D40" s="145"/>
      <c r="E40" s="145"/>
      <c r="F40" s="145"/>
      <c r="G40" s="88"/>
      <c r="H40" s="30"/>
      <c r="I40" s="30"/>
      <c r="J40" s="30"/>
      <c r="K40" s="30"/>
      <c r="L40" s="30"/>
      <c r="M40" s="148"/>
      <c r="N40" s="148"/>
      <c r="O40" s="148"/>
      <c r="P40" s="148"/>
      <c r="Q40" s="149"/>
    </row>
    <row r="41" s="68" customFormat="1" ht="17" customHeight="1" spans="1:17">
      <c r="A41" s="28" t="s">
        <v>2508</v>
      </c>
      <c r="B41" s="30"/>
      <c r="C41" s="30"/>
      <c r="D41" s="31">
        <v>140450</v>
      </c>
      <c r="E41" s="31">
        <v>140450</v>
      </c>
      <c r="F41" s="31"/>
      <c r="G41" s="28" t="s">
        <v>2509</v>
      </c>
      <c r="H41" s="30"/>
      <c r="I41" s="30"/>
      <c r="J41" s="31">
        <v>207387</v>
      </c>
      <c r="K41" s="31">
        <v>206991</v>
      </c>
      <c r="L41" s="31">
        <v>396</v>
      </c>
      <c r="M41" s="148"/>
      <c r="N41" s="148"/>
      <c r="O41" s="148"/>
      <c r="P41" s="148"/>
      <c r="Q41" s="149"/>
    </row>
    <row r="42" s="68" customFormat="1" ht="16.95" customHeight="1"/>
  </sheetData>
  <mergeCells count="1">
    <mergeCell ref="A1:P1"/>
  </mergeCells>
  <printOptions horizontalCentered="1" verticalCentered="1"/>
  <pageMargins left="0.747916666666667" right="0.747916666666667" top="0.984027777777778" bottom="0.984027777777778" header="0.511805555555556" footer="0.511805555555556"/>
  <pageSetup paperSize="12" scale="68" orientation="landscape" blackAndWhit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workbookViewId="0">
      <selection activeCell="B3" sqref="B3"/>
    </sheetView>
  </sheetViews>
  <sheetFormatPr defaultColWidth="9" defaultRowHeight="13.5" outlineLevelCol="2"/>
  <cols>
    <col min="1" max="1" width="12.8833333333333" customWidth="1"/>
    <col min="2" max="2" width="84" customWidth="1"/>
    <col min="3" max="3" width="9" style="213"/>
  </cols>
  <sheetData>
    <row r="1" ht="22.5" spans="1:3">
      <c r="A1" s="214" t="s">
        <v>2</v>
      </c>
      <c r="B1" s="214"/>
      <c r="C1" s="215"/>
    </row>
    <row r="2" s="212" customFormat="1" ht="36" customHeight="1" spans="1:3">
      <c r="A2" s="216" t="s">
        <v>3</v>
      </c>
      <c r="B2" s="216" t="s">
        <v>4</v>
      </c>
      <c r="C2" s="217" t="s">
        <v>5</v>
      </c>
    </row>
    <row r="3" s="212" customFormat="1" ht="36" customHeight="1" spans="1:3">
      <c r="A3" s="218">
        <v>1</v>
      </c>
      <c r="B3" s="219" t="s">
        <v>6</v>
      </c>
      <c r="C3" s="220" t="s">
        <v>7</v>
      </c>
    </row>
    <row r="4" s="212" customFormat="1" ht="36" customHeight="1" spans="1:3">
      <c r="A4" s="218">
        <v>2</v>
      </c>
      <c r="B4" s="219" t="s">
        <v>8</v>
      </c>
      <c r="C4" s="220" t="s">
        <v>9</v>
      </c>
    </row>
    <row r="5" s="212" customFormat="1" ht="36" customHeight="1" spans="1:3">
      <c r="A5" s="218">
        <v>3</v>
      </c>
      <c r="B5" s="219" t="s">
        <v>10</v>
      </c>
      <c r="C5" s="220" t="s">
        <v>11</v>
      </c>
    </row>
    <row r="6" s="212" customFormat="1" ht="36" customHeight="1" spans="1:3">
      <c r="A6" s="218">
        <v>4</v>
      </c>
      <c r="B6" s="219" t="s">
        <v>12</v>
      </c>
      <c r="C6" s="220" t="s">
        <v>13</v>
      </c>
    </row>
    <row r="7" s="212" customFormat="1" ht="36" customHeight="1" spans="1:3">
      <c r="A7" s="218">
        <v>5</v>
      </c>
      <c r="B7" s="219" t="s">
        <v>14</v>
      </c>
      <c r="C7" s="220" t="s">
        <v>15</v>
      </c>
    </row>
    <row r="8" s="212" customFormat="1" ht="36" customHeight="1" spans="1:3">
      <c r="A8" s="218">
        <v>6</v>
      </c>
      <c r="B8" s="219" t="s">
        <v>16</v>
      </c>
      <c r="C8" s="220" t="s">
        <v>17</v>
      </c>
    </row>
    <row r="9" s="212" customFormat="1" ht="36" customHeight="1" spans="1:3">
      <c r="A9" s="218">
        <v>7</v>
      </c>
      <c r="B9" s="219" t="s">
        <v>18</v>
      </c>
      <c r="C9" s="220" t="s">
        <v>19</v>
      </c>
    </row>
    <row r="10" s="212" customFormat="1" ht="36" customHeight="1" spans="1:3">
      <c r="A10" s="218">
        <v>8</v>
      </c>
      <c r="B10" s="219" t="s">
        <v>20</v>
      </c>
      <c r="C10" s="220" t="s">
        <v>21</v>
      </c>
    </row>
    <row r="11" s="212" customFormat="1" ht="36" customHeight="1" spans="1:3">
      <c r="A11" s="218">
        <v>9</v>
      </c>
      <c r="B11" s="219" t="s">
        <v>22</v>
      </c>
      <c r="C11" s="220" t="s">
        <v>23</v>
      </c>
    </row>
    <row r="12" s="212" customFormat="1" ht="36" customHeight="1" spans="1:3">
      <c r="A12" s="218">
        <v>10</v>
      </c>
      <c r="B12" s="219" t="s">
        <v>24</v>
      </c>
      <c r="C12" s="220" t="s">
        <v>25</v>
      </c>
    </row>
    <row r="13" s="212" customFormat="1" ht="36" customHeight="1" spans="1:3">
      <c r="A13" s="218">
        <v>11</v>
      </c>
      <c r="B13" s="219" t="s">
        <v>26</v>
      </c>
      <c r="C13" s="220" t="s">
        <v>27</v>
      </c>
    </row>
    <row r="14" s="212" customFormat="1" ht="36" customHeight="1" spans="1:3">
      <c r="A14" s="218">
        <v>12</v>
      </c>
      <c r="B14" s="219" t="s">
        <v>28</v>
      </c>
      <c r="C14" s="220" t="s">
        <v>29</v>
      </c>
    </row>
    <row r="15" s="212" customFormat="1" ht="36" customHeight="1" spans="1:3">
      <c r="A15" s="218">
        <v>13</v>
      </c>
      <c r="B15" s="219" t="s">
        <v>30</v>
      </c>
      <c r="C15" s="220" t="s">
        <v>31</v>
      </c>
    </row>
    <row r="16" s="212" customFormat="1" ht="36" customHeight="1" spans="1:3">
      <c r="A16" s="218">
        <v>14</v>
      </c>
      <c r="B16" s="219" t="s">
        <v>32</v>
      </c>
      <c r="C16" s="220" t="s">
        <v>33</v>
      </c>
    </row>
    <row r="17" s="212" customFormat="1" ht="36" customHeight="1" spans="1:3">
      <c r="A17" s="218">
        <v>15</v>
      </c>
      <c r="B17" s="219" t="s">
        <v>34</v>
      </c>
      <c r="C17" s="220" t="s">
        <v>35</v>
      </c>
    </row>
    <row r="18" s="212" customFormat="1" ht="36" customHeight="1" spans="1:3">
      <c r="A18" s="218">
        <v>16</v>
      </c>
      <c r="B18" s="219" t="s">
        <v>36</v>
      </c>
      <c r="C18" s="220" t="s">
        <v>37</v>
      </c>
    </row>
    <row r="19" s="212" customFormat="1" ht="36" customHeight="1" spans="1:3">
      <c r="A19" s="218">
        <v>17</v>
      </c>
      <c r="B19" s="219" t="s">
        <v>38</v>
      </c>
      <c r="C19" s="220" t="s">
        <v>39</v>
      </c>
    </row>
    <row r="20" s="212" customFormat="1" ht="36" customHeight="1" spans="1:3">
      <c r="A20" s="218">
        <v>18</v>
      </c>
      <c r="B20" s="219" t="s">
        <v>40</v>
      </c>
      <c r="C20" s="220" t="s">
        <v>41</v>
      </c>
    </row>
    <row r="21" s="212" customFormat="1" ht="36" customHeight="1" spans="1:3">
      <c r="A21" s="218">
        <v>19</v>
      </c>
      <c r="B21" s="219" t="s">
        <v>42</v>
      </c>
      <c r="C21" s="220" t="s">
        <v>43</v>
      </c>
    </row>
    <row r="22" s="212" customFormat="1" ht="36" customHeight="1" spans="1:3">
      <c r="A22" s="218">
        <v>20</v>
      </c>
      <c r="B22" s="219" t="s">
        <v>44</v>
      </c>
      <c r="C22" s="220" t="s">
        <v>45</v>
      </c>
    </row>
    <row r="23" s="212" customFormat="1" ht="36" customHeight="1" spans="1:3">
      <c r="A23" s="218">
        <v>21</v>
      </c>
      <c r="B23" s="219" t="s">
        <v>46</v>
      </c>
      <c r="C23" s="220" t="s">
        <v>47</v>
      </c>
    </row>
    <row r="24" s="212" customFormat="1" ht="36" customHeight="1" spans="1:3">
      <c r="A24" s="218">
        <v>22</v>
      </c>
      <c r="B24" s="219" t="s">
        <v>48</v>
      </c>
      <c r="C24" s="220" t="s">
        <v>49</v>
      </c>
    </row>
    <row r="25" s="212" customFormat="1" ht="36" customHeight="1" spans="1:3">
      <c r="A25" s="218">
        <v>23</v>
      </c>
      <c r="B25" s="219" t="s">
        <v>50</v>
      </c>
      <c r="C25" s="220" t="s">
        <v>51</v>
      </c>
    </row>
    <row r="26" s="212" customFormat="1" ht="36" customHeight="1" spans="1:3">
      <c r="A26" s="218">
        <v>24</v>
      </c>
      <c r="B26" s="219" t="s">
        <v>52</v>
      </c>
      <c r="C26" s="220" t="s">
        <v>53</v>
      </c>
    </row>
    <row r="27" s="212" customFormat="1" ht="36" customHeight="1" spans="1:3">
      <c r="A27" s="218">
        <v>25</v>
      </c>
      <c r="B27" s="219" t="s">
        <v>54</v>
      </c>
      <c r="C27" s="220" t="s">
        <v>55</v>
      </c>
    </row>
    <row r="28" s="212" customFormat="1" ht="36" customHeight="1" spans="1:3">
      <c r="A28" s="218">
        <v>26</v>
      </c>
      <c r="B28" s="219" t="s">
        <v>56</v>
      </c>
      <c r="C28" s="220" t="s">
        <v>57</v>
      </c>
    </row>
    <row r="29" s="212" customFormat="1" ht="36" customHeight="1" spans="1:3">
      <c r="A29" s="218">
        <v>27</v>
      </c>
      <c r="B29" s="219" t="s">
        <v>58</v>
      </c>
      <c r="C29" s="220" t="s">
        <v>59</v>
      </c>
    </row>
    <row r="30" s="212" customFormat="1" ht="36" customHeight="1" spans="1:3">
      <c r="A30" s="218">
        <v>28</v>
      </c>
      <c r="B30" s="219" t="s">
        <v>60</v>
      </c>
      <c r="C30" s="220" t="s">
        <v>61</v>
      </c>
    </row>
    <row r="31" s="212" customFormat="1" ht="36" customHeight="1" spans="1:3">
      <c r="A31" s="218">
        <v>29</v>
      </c>
      <c r="B31" s="219" t="s">
        <v>62</v>
      </c>
      <c r="C31" s="220" t="s">
        <v>63</v>
      </c>
    </row>
    <row r="32" s="212" customFormat="1" ht="36" customHeight="1" spans="1:3">
      <c r="A32" s="218">
        <v>30</v>
      </c>
      <c r="B32" s="219" t="s">
        <v>64</v>
      </c>
      <c r="C32" s="220" t="s">
        <v>65</v>
      </c>
    </row>
    <row r="33" s="212" customFormat="1" ht="36" customHeight="1" spans="1:3">
      <c r="A33" s="218">
        <v>31</v>
      </c>
      <c r="B33" s="219" t="s">
        <v>64</v>
      </c>
      <c r="C33" s="220" t="s">
        <v>66</v>
      </c>
    </row>
    <row r="34" s="212" customFormat="1" ht="36" customHeight="1" spans="1:3">
      <c r="A34" s="218">
        <v>32</v>
      </c>
      <c r="B34" s="219" t="s">
        <v>67</v>
      </c>
      <c r="C34" s="220" t="s">
        <v>68</v>
      </c>
    </row>
    <row r="35" s="212" customFormat="1" ht="36" customHeight="1" spans="1:3">
      <c r="A35" s="218">
        <v>33</v>
      </c>
      <c r="B35" s="219" t="s">
        <v>69</v>
      </c>
      <c r="C35" s="220" t="s">
        <v>70</v>
      </c>
    </row>
    <row r="36" s="212" customFormat="1" ht="36" customHeight="1" spans="1:3">
      <c r="A36" s="218">
        <v>34</v>
      </c>
      <c r="B36" s="219" t="s">
        <v>71</v>
      </c>
      <c r="C36" s="220" t="s">
        <v>72</v>
      </c>
    </row>
    <row r="37" s="212" customFormat="1" ht="36" customHeight="1" spans="1:3">
      <c r="A37" s="218">
        <v>35</v>
      </c>
      <c r="B37" s="219" t="s">
        <v>73</v>
      </c>
      <c r="C37" s="220" t="s">
        <v>74</v>
      </c>
    </row>
    <row r="38" s="212" customFormat="1" ht="36" customHeight="1" spans="1:3">
      <c r="A38" s="218">
        <v>36</v>
      </c>
      <c r="B38" s="219" t="s">
        <v>75</v>
      </c>
      <c r="C38" s="220" t="s">
        <v>76</v>
      </c>
    </row>
    <row r="39" s="212" customFormat="1" ht="36" customHeight="1" spans="1:3">
      <c r="A39" s="218">
        <v>37</v>
      </c>
      <c r="B39" s="219" t="s">
        <v>77</v>
      </c>
      <c r="C39" s="220" t="s">
        <v>78</v>
      </c>
    </row>
    <row r="40" spans="1:1">
      <c r="A40" s="188"/>
    </row>
  </sheetData>
  <mergeCells count="1">
    <mergeCell ref="A1:C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Zeros="0" workbookViewId="0">
      <selection activeCell="A4" sqref="A4:C76"/>
    </sheetView>
  </sheetViews>
  <sheetFormatPr defaultColWidth="12.1833333333333" defaultRowHeight="15.55" customHeight="1" outlineLevelCol="2"/>
  <cols>
    <col min="1" max="1" width="10.75" style="68" customWidth="1"/>
    <col min="2" max="2" width="59" style="68" customWidth="1"/>
    <col min="3" max="3" width="22.4833333333333" style="68" customWidth="1"/>
    <col min="4" max="256" width="12.1833333333333" style="68" customWidth="1"/>
    <col min="257" max="16384" width="12.1833333333333" style="68"/>
  </cols>
  <sheetData>
    <row r="1" s="68" customFormat="1" ht="40.5" customHeight="1" spans="1:3">
      <c r="A1" s="69" t="s">
        <v>40</v>
      </c>
      <c r="B1" s="69"/>
      <c r="C1" s="69"/>
    </row>
    <row r="2" s="68" customFormat="1" ht="17" customHeight="1" spans="1:3">
      <c r="A2" s="131"/>
      <c r="B2" s="131"/>
      <c r="C2" s="132" t="s">
        <v>2510</v>
      </c>
    </row>
    <row r="3" s="68" customFormat="1" ht="17" customHeight="1" spans="1:3">
      <c r="A3" s="131"/>
      <c r="B3" s="131"/>
      <c r="C3" s="132" t="s">
        <v>80</v>
      </c>
    </row>
    <row r="4" s="68" customFormat="1" ht="17" customHeight="1" spans="1:3">
      <c r="A4" s="70" t="s">
        <v>145</v>
      </c>
      <c r="B4" s="70" t="s">
        <v>146</v>
      </c>
      <c r="C4" s="70" t="s">
        <v>84</v>
      </c>
    </row>
    <row r="5" s="68" customFormat="1" ht="17.25" customHeight="1" spans="1:3">
      <c r="A5" s="133"/>
      <c r="B5" s="70" t="s">
        <v>2511</v>
      </c>
      <c r="C5" s="31">
        <f>SUM(C6,C57)</f>
        <v>27838</v>
      </c>
    </row>
    <row r="6" s="68" customFormat="1" ht="17.25" customHeight="1" spans="1:3">
      <c r="A6" s="29">
        <v>10301</v>
      </c>
      <c r="B6" s="86" t="s">
        <v>2512</v>
      </c>
      <c r="C6" s="31">
        <f>SUM(C7,C10:C18,C24:C25,C28:C31,C34:C36,C39:C43,C46:C47,C55:C56)</f>
        <v>20782</v>
      </c>
    </row>
    <row r="7" s="68" customFormat="1" ht="17.25" customHeight="1" spans="1:3">
      <c r="A7" s="29">
        <v>1030102</v>
      </c>
      <c r="B7" s="86" t="s">
        <v>2513</v>
      </c>
      <c r="C7" s="31">
        <f>SUM(C8:C9)</f>
        <v>0</v>
      </c>
    </row>
    <row r="8" s="68" customFormat="1" ht="17.25" customHeight="1" spans="1:3">
      <c r="A8" s="29">
        <v>103010201</v>
      </c>
      <c r="B8" s="66" t="s">
        <v>2514</v>
      </c>
      <c r="C8" s="73">
        <v>0</v>
      </c>
    </row>
    <row r="9" s="68" customFormat="1" ht="17.25" customHeight="1" spans="1:3">
      <c r="A9" s="29">
        <v>103010202</v>
      </c>
      <c r="B9" s="66" t="s">
        <v>2515</v>
      </c>
      <c r="C9" s="73">
        <v>0</v>
      </c>
    </row>
    <row r="10" s="68" customFormat="1" ht="17.25" customHeight="1" spans="1:3">
      <c r="A10" s="29">
        <v>1030106</v>
      </c>
      <c r="B10" s="86" t="s">
        <v>2516</v>
      </c>
      <c r="C10" s="73">
        <v>0</v>
      </c>
    </row>
    <row r="11" s="68" customFormat="1" ht="17.25" customHeight="1" spans="1:3">
      <c r="A11" s="29">
        <v>1030110</v>
      </c>
      <c r="B11" s="86" t="s">
        <v>2517</v>
      </c>
      <c r="C11" s="73">
        <v>0</v>
      </c>
    </row>
    <row r="12" s="68" customFormat="1" ht="17.25" customHeight="1" spans="1:3">
      <c r="A12" s="29">
        <v>1030112</v>
      </c>
      <c r="B12" s="86" t="s">
        <v>2518</v>
      </c>
      <c r="C12" s="73">
        <v>0</v>
      </c>
    </row>
    <row r="13" s="68" customFormat="1" ht="17.25" customHeight="1" spans="1:3">
      <c r="A13" s="29">
        <v>1030115</v>
      </c>
      <c r="B13" s="86" t="s">
        <v>2519</v>
      </c>
      <c r="C13" s="73">
        <v>0</v>
      </c>
    </row>
    <row r="14" s="68" customFormat="1" ht="17.25" customHeight="1" spans="1:3">
      <c r="A14" s="29">
        <v>1030121</v>
      </c>
      <c r="B14" s="86" t="s">
        <v>2520</v>
      </c>
      <c r="C14" s="73">
        <v>0</v>
      </c>
    </row>
    <row r="15" s="68" customFormat="1" ht="17.25" customHeight="1" spans="1:3">
      <c r="A15" s="29">
        <v>1030129</v>
      </c>
      <c r="B15" s="86" t="s">
        <v>2521</v>
      </c>
      <c r="C15" s="73">
        <v>0</v>
      </c>
    </row>
    <row r="16" s="68" customFormat="1" ht="17.25" customHeight="1" spans="1:3">
      <c r="A16" s="29">
        <v>1030146</v>
      </c>
      <c r="B16" s="86" t="s">
        <v>2522</v>
      </c>
      <c r="C16" s="73">
        <v>337</v>
      </c>
    </row>
    <row r="17" s="68" customFormat="1" ht="17.25" customHeight="1" spans="1:3">
      <c r="A17" s="29">
        <v>1030147</v>
      </c>
      <c r="B17" s="86" t="s">
        <v>2523</v>
      </c>
      <c r="C17" s="73">
        <v>292</v>
      </c>
    </row>
    <row r="18" s="68" customFormat="1" ht="17.25" customHeight="1" spans="1:3">
      <c r="A18" s="29">
        <v>1030148</v>
      </c>
      <c r="B18" s="86" t="s">
        <v>2524</v>
      </c>
      <c r="C18" s="31">
        <f>SUM(C19:C23)</f>
        <v>20153</v>
      </c>
    </row>
    <row r="19" s="68" customFormat="1" ht="17.25" customHeight="1" spans="1:3">
      <c r="A19" s="29">
        <v>103014801</v>
      </c>
      <c r="B19" s="66" t="s">
        <v>2525</v>
      </c>
      <c r="C19" s="73">
        <v>15252</v>
      </c>
    </row>
    <row r="20" s="68" customFormat="1" ht="17.25" customHeight="1" spans="1:3">
      <c r="A20" s="29">
        <v>103014802</v>
      </c>
      <c r="B20" s="66" t="s">
        <v>2526</v>
      </c>
      <c r="C20" s="73">
        <v>0</v>
      </c>
    </row>
    <row r="21" s="68" customFormat="1" ht="17.25" customHeight="1" spans="1:3">
      <c r="A21" s="29">
        <v>103014803</v>
      </c>
      <c r="B21" s="66" t="s">
        <v>2527</v>
      </c>
      <c r="C21" s="73">
        <v>5654</v>
      </c>
    </row>
    <row r="22" s="68" customFormat="1" ht="17.25" customHeight="1" spans="1:3">
      <c r="A22" s="29">
        <v>103014898</v>
      </c>
      <c r="B22" s="66" t="s">
        <v>2528</v>
      </c>
      <c r="C22" s="73">
        <v>-753</v>
      </c>
    </row>
    <row r="23" s="68" customFormat="1" ht="17.25" customHeight="1" spans="1:3">
      <c r="A23" s="29">
        <v>103014899</v>
      </c>
      <c r="B23" s="66" t="s">
        <v>2529</v>
      </c>
      <c r="C23" s="73">
        <v>0</v>
      </c>
    </row>
    <row r="24" s="68" customFormat="1" ht="17.25" customHeight="1" spans="1:3">
      <c r="A24" s="29">
        <v>1030149</v>
      </c>
      <c r="B24" s="86" t="s">
        <v>2530</v>
      </c>
      <c r="C24" s="73">
        <v>0</v>
      </c>
    </row>
    <row r="25" s="68" customFormat="1" ht="17.25" customHeight="1" spans="1:3">
      <c r="A25" s="29">
        <v>1030150</v>
      </c>
      <c r="B25" s="86" t="s">
        <v>2531</v>
      </c>
      <c r="C25" s="31">
        <f>SUM(C26:C27)</f>
        <v>0</v>
      </c>
    </row>
    <row r="26" s="68" customFormat="1" ht="17.25" customHeight="1" spans="1:3">
      <c r="A26" s="29">
        <v>103015001</v>
      </c>
      <c r="B26" s="66" t="s">
        <v>2532</v>
      </c>
      <c r="C26" s="73">
        <v>0</v>
      </c>
    </row>
    <row r="27" s="68" customFormat="1" ht="17.25" customHeight="1" spans="1:3">
      <c r="A27" s="29">
        <v>103015002</v>
      </c>
      <c r="B27" s="66" t="s">
        <v>2533</v>
      </c>
      <c r="C27" s="73">
        <v>0</v>
      </c>
    </row>
    <row r="28" s="68" customFormat="1" ht="17.25" customHeight="1" spans="1:3">
      <c r="A28" s="29">
        <v>1030152</v>
      </c>
      <c r="B28" s="86" t="s">
        <v>2534</v>
      </c>
      <c r="C28" s="73">
        <v>0</v>
      </c>
    </row>
    <row r="29" s="68" customFormat="1" ht="17.25" customHeight="1" spans="1:3">
      <c r="A29" s="29">
        <v>1030153</v>
      </c>
      <c r="B29" s="86" t="s">
        <v>2535</v>
      </c>
      <c r="C29" s="73">
        <v>0</v>
      </c>
    </row>
    <row r="30" s="68" customFormat="1" ht="17.25" customHeight="1" spans="1:3">
      <c r="A30" s="29">
        <v>1030154</v>
      </c>
      <c r="B30" s="86" t="s">
        <v>2536</v>
      </c>
      <c r="C30" s="73">
        <v>0</v>
      </c>
    </row>
    <row r="31" s="68" customFormat="1" ht="17.25" customHeight="1" spans="1:3">
      <c r="A31" s="29">
        <v>1030155</v>
      </c>
      <c r="B31" s="86" t="s">
        <v>2537</v>
      </c>
      <c r="C31" s="31">
        <f>SUM(C32:C33)</f>
        <v>0</v>
      </c>
    </row>
    <row r="32" s="68" customFormat="1" ht="17.25" customHeight="1" spans="1:3">
      <c r="A32" s="29">
        <v>103015501</v>
      </c>
      <c r="B32" s="66" t="s">
        <v>2538</v>
      </c>
      <c r="C32" s="73">
        <v>0</v>
      </c>
    </row>
    <row r="33" s="68" customFormat="1" ht="17.25" customHeight="1" spans="1:3">
      <c r="A33" s="29">
        <v>103015502</v>
      </c>
      <c r="B33" s="66" t="s">
        <v>2539</v>
      </c>
      <c r="C33" s="73">
        <v>0</v>
      </c>
    </row>
    <row r="34" s="68" customFormat="1" ht="17.25" customHeight="1" spans="1:3">
      <c r="A34" s="29">
        <v>1030156</v>
      </c>
      <c r="B34" s="86" t="s">
        <v>2540</v>
      </c>
      <c r="C34" s="73">
        <v>0</v>
      </c>
    </row>
    <row r="35" s="68" customFormat="1" ht="17.25" customHeight="1" spans="1:3">
      <c r="A35" s="29">
        <v>1030157</v>
      </c>
      <c r="B35" s="86" t="s">
        <v>2541</v>
      </c>
      <c r="C35" s="73">
        <v>0</v>
      </c>
    </row>
    <row r="36" s="68" customFormat="1" ht="17.25" customHeight="1" spans="1:3">
      <c r="A36" s="29">
        <v>1030158</v>
      </c>
      <c r="B36" s="86" t="s">
        <v>2542</v>
      </c>
      <c r="C36" s="31">
        <f>SUM(C37:C38)</f>
        <v>0</v>
      </c>
    </row>
    <row r="37" s="68" customFormat="1" ht="17.25" customHeight="1" spans="1:3">
      <c r="A37" s="29">
        <v>103015801</v>
      </c>
      <c r="B37" s="66" t="s">
        <v>2543</v>
      </c>
      <c r="C37" s="73">
        <v>0</v>
      </c>
    </row>
    <row r="38" s="68" customFormat="1" ht="17.25" customHeight="1" spans="1:3">
      <c r="A38" s="29">
        <v>103015803</v>
      </c>
      <c r="B38" s="66" t="s">
        <v>2544</v>
      </c>
      <c r="C38" s="73">
        <v>0</v>
      </c>
    </row>
    <row r="39" s="68" customFormat="1" ht="17.25" customHeight="1" spans="1:3">
      <c r="A39" s="29">
        <v>1030159</v>
      </c>
      <c r="B39" s="86" t="s">
        <v>2545</v>
      </c>
      <c r="C39" s="73">
        <v>0</v>
      </c>
    </row>
    <row r="40" s="68" customFormat="1" ht="17.25" customHeight="1" spans="1:3">
      <c r="A40" s="29">
        <v>1030166</v>
      </c>
      <c r="B40" s="86" t="s">
        <v>2546</v>
      </c>
      <c r="C40" s="73">
        <v>0</v>
      </c>
    </row>
    <row r="41" s="68" customFormat="1" ht="17.25" customHeight="1" spans="1:3">
      <c r="A41" s="29">
        <v>1030168</v>
      </c>
      <c r="B41" s="86" t="s">
        <v>2547</v>
      </c>
      <c r="C41" s="73">
        <v>0</v>
      </c>
    </row>
    <row r="42" s="68" customFormat="1" ht="17.25" customHeight="1" spans="1:3">
      <c r="A42" s="29">
        <v>1030171</v>
      </c>
      <c r="B42" s="86" t="s">
        <v>2548</v>
      </c>
      <c r="C42" s="73">
        <v>0</v>
      </c>
    </row>
    <row r="43" s="68" customFormat="1" ht="17.25" customHeight="1" spans="1:3">
      <c r="A43" s="29">
        <v>1030175</v>
      </c>
      <c r="B43" s="86" t="s">
        <v>2549</v>
      </c>
      <c r="C43" s="31">
        <f>SUM(C44:C45)</f>
        <v>0</v>
      </c>
    </row>
    <row r="44" s="68" customFormat="1" ht="17.25" customHeight="1" spans="1:3">
      <c r="A44" s="29">
        <v>103017501</v>
      </c>
      <c r="B44" s="66" t="s">
        <v>2550</v>
      </c>
      <c r="C44" s="73">
        <v>0</v>
      </c>
    </row>
    <row r="45" s="68" customFormat="1" ht="17.25" customHeight="1" spans="1:3">
      <c r="A45" s="29">
        <v>103017502</v>
      </c>
      <c r="B45" s="66" t="s">
        <v>2551</v>
      </c>
      <c r="C45" s="73">
        <v>0</v>
      </c>
    </row>
    <row r="46" s="68" customFormat="1" ht="17.25" customHeight="1" spans="1:3">
      <c r="A46" s="29">
        <v>1030178</v>
      </c>
      <c r="B46" s="86" t="s">
        <v>2552</v>
      </c>
      <c r="C46" s="73">
        <v>0</v>
      </c>
    </row>
    <row r="47" s="68" customFormat="1" ht="17.25" customHeight="1" spans="1:3">
      <c r="A47" s="29">
        <v>1030180</v>
      </c>
      <c r="B47" s="86" t="s">
        <v>2553</v>
      </c>
      <c r="C47" s="31">
        <f>SUM(C48:C54)</f>
        <v>0</v>
      </c>
    </row>
    <row r="48" s="68" customFormat="1" ht="17.25" customHeight="1" spans="1:3">
      <c r="A48" s="29">
        <v>103018001</v>
      </c>
      <c r="B48" s="66" t="s">
        <v>2554</v>
      </c>
      <c r="C48" s="73">
        <v>0</v>
      </c>
    </row>
    <row r="49" s="68" customFormat="1" ht="17.25" customHeight="1" spans="1:3">
      <c r="A49" s="29">
        <v>103018002</v>
      </c>
      <c r="B49" s="66" t="s">
        <v>2555</v>
      </c>
      <c r="C49" s="73">
        <v>0</v>
      </c>
    </row>
    <row r="50" s="68" customFormat="1" ht="17.25" customHeight="1" spans="1:3">
      <c r="A50" s="29">
        <v>103018003</v>
      </c>
      <c r="B50" s="66" t="s">
        <v>2556</v>
      </c>
      <c r="C50" s="73">
        <v>0</v>
      </c>
    </row>
    <row r="51" s="68" customFormat="1" ht="17.25" customHeight="1" spans="1:3">
      <c r="A51" s="29">
        <v>103018004</v>
      </c>
      <c r="B51" s="66" t="s">
        <v>2557</v>
      </c>
      <c r="C51" s="73">
        <v>0</v>
      </c>
    </row>
    <row r="52" s="68" customFormat="1" ht="17.25" customHeight="1" spans="1:3">
      <c r="A52" s="29">
        <v>103018005</v>
      </c>
      <c r="B52" s="66" t="s">
        <v>2558</v>
      </c>
      <c r="C52" s="73">
        <v>0</v>
      </c>
    </row>
    <row r="53" s="68" customFormat="1" ht="17.25" customHeight="1" spans="1:3">
      <c r="A53" s="29">
        <v>103018006</v>
      </c>
      <c r="B53" s="66" t="s">
        <v>2559</v>
      </c>
      <c r="C53" s="73">
        <v>0</v>
      </c>
    </row>
    <row r="54" s="68" customFormat="1" ht="17.25" customHeight="1" spans="1:3">
      <c r="A54" s="29">
        <v>103018007</v>
      </c>
      <c r="B54" s="66" t="s">
        <v>2560</v>
      </c>
      <c r="C54" s="122">
        <v>0</v>
      </c>
    </row>
    <row r="55" s="68" customFormat="1" customHeight="1" spans="1:3">
      <c r="A55" s="29">
        <v>1030181</v>
      </c>
      <c r="B55" s="134" t="s">
        <v>2561</v>
      </c>
      <c r="C55" s="73">
        <v>0</v>
      </c>
    </row>
    <row r="56" s="68" customFormat="1" ht="17.25" customHeight="1" spans="1:3">
      <c r="A56" s="29">
        <v>1030199</v>
      </c>
      <c r="B56" s="86" t="s">
        <v>2562</v>
      </c>
      <c r="C56" s="123">
        <v>0</v>
      </c>
    </row>
    <row r="57" s="68" customFormat="1" ht="17.25" customHeight="1" spans="1:3">
      <c r="A57" s="29">
        <v>10310</v>
      </c>
      <c r="B57" s="86" t="s">
        <v>2503</v>
      </c>
      <c r="C57" s="31">
        <f>SUM(C58:C61,C65:C70,C73:C74)</f>
        <v>7056</v>
      </c>
    </row>
    <row r="58" s="68" customFormat="1" ht="17.25" customHeight="1" spans="1:3">
      <c r="A58" s="29">
        <v>1031003</v>
      </c>
      <c r="B58" s="86" t="s">
        <v>2563</v>
      </c>
      <c r="C58" s="73">
        <v>0</v>
      </c>
    </row>
    <row r="59" s="68" customFormat="1" ht="17.25" customHeight="1" spans="1:3">
      <c r="A59" s="29">
        <v>1031004</v>
      </c>
      <c r="B59" s="86" t="s">
        <v>2564</v>
      </c>
      <c r="C59" s="73">
        <v>0</v>
      </c>
    </row>
    <row r="60" s="68" customFormat="1" ht="17.25" customHeight="1" spans="1:3">
      <c r="A60" s="29">
        <v>1031005</v>
      </c>
      <c r="B60" s="86" t="s">
        <v>2565</v>
      </c>
      <c r="C60" s="73">
        <v>0</v>
      </c>
    </row>
    <row r="61" s="68" customFormat="1" ht="17.25" customHeight="1" spans="1:3">
      <c r="A61" s="29">
        <v>1031006</v>
      </c>
      <c r="B61" s="86" t="s">
        <v>2566</v>
      </c>
      <c r="C61" s="31">
        <f>SUM(C62:C64)</f>
        <v>3168</v>
      </c>
    </row>
    <row r="62" s="68" customFormat="1" ht="17.25" customHeight="1" spans="1:3">
      <c r="A62" s="29">
        <v>103100601</v>
      </c>
      <c r="B62" s="66" t="s">
        <v>2567</v>
      </c>
      <c r="C62" s="73">
        <v>0</v>
      </c>
    </row>
    <row r="63" s="68" customFormat="1" ht="17.25" customHeight="1" spans="1:3">
      <c r="A63" s="29">
        <v>103100602</v>
      </c>
      <c r="B63" s="66" t="s">
        <v>2568</v>
      </c>
      <c r="C63" s="73">
        <v>3168</v>
      </c>
    </row>
    <row r="64" s="68" customFormat="1" ht="17.25" customHeight="1" spans="1:3">
      <c r="A64" s="29">
        <v>103100699</v>
      </c>
      <c r="B64" s="66" t="s">
        <v>2569</v>
      </c>
      <c r="C64" s="73">
        <v>0</v>
      </c>
    </row>
    <row r="65" s="68" customFormat="1" ht="17.25" customHeight="1" spans="1:3">
      <c r="A65" s="29">
        <v>1031008</v>
      </c>
      <c r="B65" s="86" t="s">
        <v>2570</v>
      </c>
      <c r="C65" s="73">
        <v>0</v>
      </c>
    </row>
    <row r="66" s="68" customFormat="1" ht="17.25" customHeight="1" spans="1:3">
      <c r="A66" s="29">
        <v>1031009</v>
      </c>
      <c r="B66" s="86" t="s">
        <v>2571</v>
      </c>
      <c r="C66" s="73">
        <v>0</v>
      </c>
    </row>
    <row r="67" s="68" customFormat="1" ht="17.25" customHeight="1" spans="1:3">
      <c r="A67" s="29">
        <v>1031010</v>
      </c>
      <c r="B67" s="86" t="s">
        <v>2572</v>
      </c>
      <c r="C67" s="73">
        <v>0</v>
      </c>
    </row>
    <row r="68" s="68" customFormat="1" ht="17.25" customHeight="1" spans="1:3">
      <c r="A68" s="29">
        <v>1031011</v>
      </c>
      <c r="B68" s="86" t="s">
        <v>2573</v>
      </c>
      <c r="C68" s="73">
        <v>0</v>
      </c>
    </row>
    <row r="69" s="68" customFormat="1" ht="17.25" customHeight="1" spans="1:3">
      <c r="A69" s="29">
        <v>1031012</v>
      </c>
      <c r="B69" s="86" t="s">
        <v>2574</v>
      </c>
      <c r="C69" s="73">
        <v>0</v>
      </c>
    </row>
    <row r="70" s="68" customFormat="1" ht="17.25" customHeight="1" spans="1:3">
      <c r="A70" s="29">
        <v>1031013</v>
      </c>
      <c r="B70" s="86" t="s">
        <v>2575</v>
      </c>
      <c r="C70" s="31">
        <f>SUM(C71:C72)</f>
        <v>0</v>
      </c>
    </row>
    <row r="71" s="68" customFormat="1" ht="17.25" customHeight="1" spans="1:3">
      <c r="A71" s="29">
        <v>103101301</v>
      </c>
      <c r="B71" s="66" t="s">
        <v>2576</v>
      </c>
      <c r="C71" s="73">
        <v>0</v>
      </c>
    </row>
    <row r="72" s="68" customFormat="1" ht="17.25" customHeight="1" spans="1:3">
      <c r="A72" s="29">
        <v>103101399</v>
      </c>
      <c r="B72" s="66" t="s">
        <v>2577</v>
      </c>
      <c r="C72" s="73">
        <v>0</v>
      </c>
    </row>
    <row r="73" s="68" customFormat="1" ht="17.25" customHeight="1" spans="1:3">
      <c r="A73" s="29">
        <v>1031014</v>
      </c>
      <c r="B73" s="86" t="s">
        <v>2578</v>
      </c>
      <c r="C73" s="73">
        <v>0</v>
      </c>
    </row>
    <row r="74" s="68" customFormat="1" ht="17.25" customHeight="1" spans="1:3">
      <c r="A74" s="29">
        <v>1031099</v>
      </c>
      <c r="B74" s="86" t="s">
        <v>2579</v>
      </c>
      <c r="C74" s="31">
        <f>SUM(C75:C76)</f>
        <v>3888</v>
      </c>
    </row>
    <row r="75" s="68" customFormat="1" ht="17.25" customHeight="1" spans="1:3">
      <c r="A75" s="29">
        <v>103109998</v>
      </c>
      <c r="B75" s="66" t="s">
        <v>2580</v>
      </c>
      <c r="C75" s="73">
        <v>3888</v>
      </c>
    </row>
    <row r="76" s="68" customFormat="1" ht="17.25" customHeight="1" spans="1:3">
      <c r="A76" s="29">
        <v>103109999</v>
      </c>
      <c r="B76" s="66" t="s">
        <v>2581</v>
      </c>
      <c r="C76" s="73">
        <v>0</v>
      </c>
    </row>
  </sheetData>
  <mergeCells count="1">
    <mergeCell ref="A1:C1"/>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Zeros="0" workbookViewId="0">
      <selection activeCell="K10" sqref="K10"/>
    </sheetView>
  </sheetViews>
  <sheetFormatPr defaultColWidth="9" defaultRowHeight="13.5" outlineLevelCol="2"/>
  <cols>
    <col min="1" max="1" width="10.75" customWidth="1"/>
    <col min="2" max="2" width="59" customWidth="1"/>
    <col min="3" max="3" width="22.4833333333333" customWidth="1"/>
  </cols>
  <sheetData>
    <row r="1" ht="55" customHeight="1" spans="1:3">
      <c r="A1" s="26" t="s">
        <v>42</v>
      </c>
      <c r="B1" s="26"/>
      <c r="C1" s="26"/>
    </row>
    <row r="2" spans="1:3">
      <c r="A2" s="131"/>
      <c r="B2" s="131"/>
      <c r="C2" s="132" t="s">
        <v>2582</v>
      </c>
    </row>
    <row r="3" spans="1:3">
      <c r="A3" s="131"/>
      <c r="B3" s="131"/>
      <c r="C3" s="132" t="s">
        <v>80</v>
      </c>
    </row>
    <row r="4" ht="18" customHeight="1" spans="1:3">
      <c r="A4" s="70" t="s">
        <v>145</v>
      </c>
      <c r="B4" s="70" t="s">
        <v>146</v>
      </c>
      <c r="C4" s="70" t="s">
        <v>84</v>
      </c>
    </row>
    <row r="5" ht="18" customHeight="1" spans="1:3">
      <c r="A5" s="133"/>
      <c r="B5" s="70" t="s">
        <v>2511</v>
      </c>
      <c r="C5" s="31">
        <f>SUM(C6,C57)</f>
        <v>27838</v>
      </c>
    </row>
    <row r="6" ht="18" customHeight="1" spans="1:3">
      <c r="A6" s="29">
        <v>10301</v>
      </c>
      <c r="B6" s="86" t="s">
        <v>2512</v>
      </c>
      <c r="C6" s="31">
        <f>SUM(C7,C10:C18,C24:C25,C28:C31,C34:C36,C39:C43,C46:C47,C55:C56)</f>
        <v>20782</v>
      </c>
    </row>
    <row r="7" ht="18" customHeight="1" spans="1:3">
      <c r="A7" s="29">
        <v>1030102</v>
      </c>
      <c r="B7" s="86" t="s">
        <v>2513</v>
      </c>
      <c r="C7" s="31">
        <f>SUM(C8:C9)</f>
        <v>0</v>
      </c>
    </row>
    <row r="8" ht="18" customHeight="1" spans="1:3">
      <c r="A8" s="29">
        <v>103010201</v>
      </c>
      <c r="B8" s="66" t="s">
        <v>2514</v>
      </c>
      <c r="C8" s="73">
        <v>0</v>
      </c>
    </row>
    <row r="9" ht="18" customHeight="1" spans="1:3">
      <c r="A9" s="29">
        <v>103010202</v>
      </c>
      <c r="B9" s="66" t="s">
        <v>2515</v>
      </c>
      <c r="C9" s="73">
        <v>0</v>
      </c>
    </row>
    <row r="10" ht="18" customHeight="1" spans="1:3">
      <c r="A10" s="29">
        <v>1030106</v>
      </c>
      <c r="B10" s="86" t="s">
        <v>2516</v>
      </c>
      <c r="C10" s="73">
        <v>0</v>
      </c>
    </row>
    <row r="11" ht="18" customHeight="1" spans="1:3">
      <c r="A11" s="29">
        <v>1030110</v>
      </c>
      <c r="B11" s="86" t="s">
        <v>2517</v>
      </c>
      <c r="C11" s="73">
        <v>0</v>
      </c>
    </row>
    <row r="12" ht="18" customHeight="1" spans="1:3">
      <c r="A12" s="29">
        <v>1030112</v>
      </c>
      <c r="B12" s="86" t="s">
        <v>2518</v>
      </c>
      <c r="C12" s="73">
        <v>0</v>
      </c>
    </row>
    <row r="13" ht="18" customHeight="1" spans="1:3">
      <c r="A13" s="29">
        <v>1030115</v>
      </c>
      <c r="B13" s="86" t="s">
        <v>2519</v>
      </c>
      <c r="C13" s="73">
        <v>0</v>
      </c>
    </row>
    <row r="14" ht="18" customHeight="1" spans="1:3">
      <c r="A14" s="29">
        <v>1030121</v>
      </c>
      <c r="B14" s="86" t="s">
        <v>2520</v>
      </c>
      <c r="C14" s="73">
        <v>0</v>
      </c>
    </row>
    <row r="15" ht="18" customHeight="1" spans="1:3">
      <c r="A15" s="29">
        <v>1030129</v>
      </c>
      <c r="B15" s="86" t="s">
        <v>2521</v>
      </c>
      <c r="C15" s="73">
        <v>0</v>
      </c>
    </row>
    <row r="16" ht="18" customHeight="1" spans="1:3">
      <c r="A16" s="29">
        <v>1030146</v>
      </c>
      <c r="B16" s="86" t="s">
        <v>2522</v>
      </c>
      <c r="C16" s="73">
        <v>337</v>
      </c>
    </row>
    <row r="17" ht="18" customHeight="1" spans="1:3">
      <c r="A17" s="29">
        <v>1030147</v>
      </c>
      <c r="B17" s="86" t="s">
        <v>2523</v>
      </c>
      <c r="C17" s="73">
        <v>292</v>
      </c>
    </row>
    <row r="18" ht="18" customHeight="1" spans="1:3">
      <c r="A18" s="29">
        <v>1030148</v>
      </c>
      <c r="B18" s="86" t="s">
        <v>2524</v>
      </c>
      <c r="C18" s="31">
        <f>SUM(C19:C23)</f>
        <v>20153</v>
      </c>
    </row>
    <row r="19" ht="18" customHeight="1" spans="1:3">
      <c r="A19" s="29">
        <v>103014801</v>
      </c>
      <c r="B19" s="66" t="s">
        <v>2525</v>
      </c>
      <c r="C19" s="73">
        <v>15252</v>
      </c>
    </row>
    <row r="20" ht="18" customHeight="1" spans="1:3">
      <c r="A20" s="29">
        <v>103014802</v>
      </c>
      <c r="B20" s="66" t="s">
        <v>2526</v>
      </c>
      <c r="C20" s="73">
        <v>0</v>
      </c>
    </row>
    <row r="21" ht="18" customHeight="1" spans="1:3">
      <c r="A21" s="29">
        <v>103014803</v>
      </c>
      <c r="B21" s="66" t="s">
        <v>2527</v>
      </c>
      <c r="C21" s="73">
        <v>5654</v>
      </c>
    </row>
    <row r="22" ht="18" customHeight="1" spans="1:3">
      <c r="A22" s="29">
        <v>103014898</v>
      </c>
      <c r="B22" s="66" t="s">
        <v>2528</v>
      </c>
      <c r="C22" s="73">
        <v>-753</v>
      </c>
    </row>
    <row r="23" ht="18" customHeight="1" spans="1:3">
      <c r="A23" s="29">
        <v>103014899</v>
      </c>
      <c r="B23" s="66" t="s">
        <v>2529</v>
      </c>
      <c r="C23" s="73">
        <v>0</v>
      </c>
    </row>
    <row r="24" ht="18" customHeight="1" spans="1:3">
      <c r="A24" s="29">
        <v>1030149</v>
      </c>
      <c r="B24" s="86" t="s">
        <v>2530</v>
      </c>
      <c r="C24" s="73">
        <v>0</v>
      </c>
    </row>
    <row r="25" ht="18" customHeight="1" spans="1:3">
      <c r="A25" s="29">
        <v>1030150</v>
      </c>
      <c r="B25" s="86" t="s">
        <v>2531</v>
      </c>
      <c r="C25" s="31">
        <f>SUM(C26:C27)</f>
        <v>0</v>
      </c>
    </row>
    <row r="26" ht="18" customHeight="1" spans="1:3">
      <c r="A26" s="29">
        <v>103015001</v>
      </c>
      <c r="B26" s="66" t="s">
        <v>2532</v>
      </c>
      <c r="C26" s="73">
        <v>0</v>
      </c>
    </row>
    <row r="27" ht="18" customHeight="1" spans="1:3">
      <c r="A27" s="29">
        <v>103015002</v>
      </c>
      <c r="B27" s="66" t="s">
        <v>2533</v>
      </c>
      <c r="C27" s="73">
        <v>0</v>
      </c>
    </row>
    <row r="28" ht="18" customHeight="1" spans="1:3">
      <c r="A28" s="29">
        <v>1030152</v>
      </c>
      <c r="B28" s="86" t="s">
        <v>2534</v>
      </c>
      <c r="C28" s="73">
        <v>0</v>
      </c>
    </row>
    <row r="29" ht="18" customHeight="1" spans="1:3">
      <c r="A29" s="29">
        <v>1030153</v>
      </c>
      <c r="B29" s="86" t="s">
        <v>2535</v>
      </c>
      <c r="C29" s="73">
        <v>0</v>
      </c>
    </row>
    <row r="30" ht="18" customHeight="1" spans="1:3">
      <c r="A30" s="29">
        <v>1030154</v>
      </c>
      <c r="B30" s="86" t="s">
        <v>2536</v>
      </c>
      <c r="C30" s="73">
        <v>0</v>
      </c>
    </row>
    <row r="31" ht="18" customHeight="1" spans="1:3">
      <c r="A31" s="29">
        <v>1030155</v>
      </c>
      <c r="B31" s="86" t="s">
        <v>2537</v>
      </c>
      <c r="C31" s="31">
        <f>SUM(C32:C33)</f>
        <v>0</v>
      </c>
    </row>
    <row r="32" ht="18" customHeight="1" spans="1:3">
      <c r="A32" s="29">
        <v>103015501</v>
      </c>
      <c r="B32" s="66" t="s">
        <v>2538</v>
      </c>
      <c r="C32" s="73">
        <v>0</v>
      </c>
    </row>
    <row r="33" ht="18" customHeight="1" spans="1:3">
      <c r="A33" s="29">
        <v>103015502</v>
      </c>
      <c r="B33" s="66" t="s">
        <v>2539</v>
      </c>
      <c r="C33" s="73">
        <v>0</v>
      </c>
    </row>
    <row r="34" ht="18" customHeight="1" spans="1:3">
      <c r="A34" s="29">
        <v>1030156</v>
      </c>
      <c r="B34" s="86" t="s">
        <v>2540</v>
      </c>
      <c r="C34" s="73">
        <v>0</v>
      </c>
    </row>
    <row r="35" ht="18" customHeight="1" spans="1:3">
      <c r="A35" s="29">
        <v>1030157</v>
      </c>
      <c r="B35" s="86" t="s">
        <v>2541</v>
      </c>
      <c r="C35" s="73">
        <v>0</v>
      </c>
    </row>
    <row r="36" ht="18" customHeight="1" spans="1:3">
      <c r="A36" s="29">
        <v>1030158</v>
      </c>
      <c r="B36" s="86" t="s">
        <v>2542</v>
      </c>
      <c r="C36" s="31">
        <f>SUM(C37:C38)</f>
        <v>0</v>
      </c>
    </row>
    <row r="37" ht="18" customHeight="1" spans="1:3">
      <c r="A37" s="29">
        <v>103015801</v>
      </c>
      <c r="B37" s="66" t="s">
        <v>2543</v>
      </c>
      <c r="C37" s="73">
        <v>0</v>
      </c>
    </row>
    <row r="38" ht="18" customHeight="1" spans="1:3">
      <c r="A38" s="29">
        <v>103015803</v>
      </c>
      <c r="B38" s="66" t="s">
        <v>2544</v>
      </c>
      <c r="C38" s="73">
        <v>0</v>
      </c>
    </row>
    <row r="39" ht="18" customHeight="1" spans="1:3">
      <c r="A39" s="29">
        <v>1030159</v>
      </c>
      <c r="B39" s="86" t="s">
        <v>2545</v>
      </c>
      <c r="C39" s="73">
        <v>0</v>
      </c>
    </row>
    <row r="40" ht="18" customHeight="1" spans="1:3">
      <c r="A40" s="29">
        <v>1030166</v>
      </c>
      <c r="B40" s="86" t="s">
        <v>2546</v>
      </c>
      <c r="C40" s="73">
        <v>0</v>
      </c>
    </row>
    <row r="41" ht="18" customHeight="1" spans="1:3">
      <c r="A41" s="29">
        <v>1030168</v>
      </c>
      <c r="B41" s="86" t="s">
        <v>2547</v>
      </c>
      <c r="C41" s="73">
        <v>0</v>
      </c>
    </row>
    <row r="42" ht="18" customHeight="1" spans="1:3">
      <c r="A42" s="29">
        <v>1030171</v>
      </c>
      <c r="B42" s="86" t="s">
        <v>2548</v>
      </c>
      <c r="C42" s="73">
        <v>0</v>
      </c>
    </row>
    <row r="43" ht="18" customHeight="1" spans="1:3">
      <c r="A43" s="29">
        <v>1030175</v>
      </c>
      <c r="B43" s="86" t="s">
        <v>2549</v>
      </c>
      <c r="C43" s="31">
        <f>SUM(C44:C45)</f>
        <v>0</v>
      </c>
    </row>
    <row r="44" ht="18" customHeight="1" spans="1:3">
      <c r="A44" s="29">
        <v>103017501</v>
      </c>
      <c r="B44" s="66" t="s">
        <v>2550</v>
      </c>
      <c r="C44" s="73">
        <v>0</v>
      </c>
    </row>
    <row r="45" ht="18" customHeight="1" spans="1:3">
      <c r="A45" s="29">
        <v>103017502</v>
      </c>
      <c r="B45" s="66" t="s">
        <v>2551</v>
      </c>
      <c r="C45" s="73">
        <v>0</v>
      </c>
    </row>
    <row r="46" ht="18" customHeight="1" spans="1:3">
      <c r="A46" s="29">
        <v>1030178</v>
      </c>
      <c r="B46" s="86" t="s">
        <v>2552</v>
      </c>
      <c r="C46" s="73">
        <v>0</v>
      </c>
    </row>
    <row r="47" ht="18" customHeight="1" spans="1:3">
      <c r="A47" s="29">
        <v>1030180</v>
      </c>
      <c r="B47" s="86" t="s">
        <v>2553</v>
      </c>
      <c r="C47" s="31">
        <f>SUM(C48:C54)</f>
        <v>0</v>
      </c>
    </row>
    <row r="48" ht="18" customHeight="1" spans="1:3">
      <c r="A48" s="29">
        <v>103018001</v>
      </c>
      <c r="B48" s="66" t="s">
        <v>2554</v>
      </c>
      <c r="C48" s="73">
        <v>0</v>
      </c>
    </row>
    <row r="49" ht="18" customHeight="1" spans="1:3">
      <c r="A49" s="29">
        <v>103018002</v>
      </c>
      <c r="B49" s="66" t="s">
        <v>2555</v>
      </c>
      <c r="C49" s="73">
        <v>0</v>
      </c>
    </row>
    <row r="50" ht="18" customHeight="1" spans="1:3">
      <c r="A50" s="29">
        <v>103018003</v>
      </c>
      <c r="B50" s="66" t="s">
        <v>2556</v>
      </c>
      <c r="C50" s="73">
        <v>0</v>
      </c>
    </row>
    <row r="51" ht="18" customHeight="1" spans="1:3">
      <c r="A51" s="29">
        <v>103018004</v>
      </c>
      <c r="B51" s="66" t="s">
        <v>2557</v>
      </c>
      <c r="C51" s="73">
        <v>0</v>
      </c>
    </row>
    <row r="52" ht="18" customHeight="1" spans="1:3">
      <c r="A52" s="29">
        <v>103018005</v>
      </c>
      <c r="B52" s="66" t="s">
        <v>2558</v>
      </c>
      <c r="C52" s="73">
        <v>0</v>
      </c>
    </row>
    <row r="53" ht="18" customHeight="1" spans="1:3">
      <c r="A53" s="29">
        <v>103018006</v>
      </c>
      <c r="B53" s="66" t="s">
        <v>2559</v>
      </c>
      <c r="C53" s="73">
        <v>0</v>
      </c>
    </row>
    <row r="54" ht="18" customHeight="1" spans="1:3">
      <c r="A54" s="29">
        <v>103018007</v>
      </c>
      <c r="B54" s="66" t="s">
        <v>2560</v>
      </c>
      <c r="C54" s="122">
        <v>0</v>
      </c>
    </row>
    <row r="55" ht="18" customHeight="1" spans="1:3">
      <c r="A55" s="29">
        <v>1030181</v>
      </c>
      <c r="B55" s="134" t="s">
        <v>2561</v>
      </c>
      <c r="C55" s="73">
        <v>0</v>
      </c>
    </row>
    <row r="56" ht="18" customHeight="1" spans="1:3">
      <c r="A56" s="29">
        <v>1030199</v>
      </c>
      <c r="B56" s="86" t="s">
        <v>2562</v>
      </c>
      <c r="C56" s="123">
        <v>0</v>
      </c>
    </row>
    <row r="57" ht="18" customHeight="1" spans="1:3">
      <c r="A57" s="29">
        <v>10310</v>
      </c>
      <c r="B57" s="86" t="s">
        <v>2503</v>
      </c>
      <c r="C57" s="31">
        <f>SUM(C58:C61,C65:C70,C73:C74)</f>
        <v>7056</v>
      </c>
    </row>
    <row r="58" ht="18" customHeight="1" spans="1:3">
      <c r="A58" s="29">
        <v>1031003</v>
      </c>
      <c r="B58" s="86" t="s">
        <v>2563</v>
      </c>
      <c r="C58" s="73">
        <v>0</v>
      </c>
    </row>
    <row r="59" ht="18" customHeight="1" spans="1:3">
      <c r="A59" s="29">
        <v>1031004</v>
      </c>
      <c r="B59" s="86" t="s">
        <v>2564</v>
      </c>
      <c r="C59" s="73">
        <v>0</v>
      </c>
    </row>
    <row r="60" ht="18" customHeight="1" spans="1:3">
      <c r="A60" s="29">
        <v>1031005</v>
      </c>
      <c r="B60" s="86" t="s">
        <v>2565</v>
      </c>
      <c r="C60" s="73">
        <v>0</v>
      </c>
    </row>
    <row r="61" ht="18" customHeight="1" spans="1:3">
      <c r="A61" s="29">
        <v>1031006</v>
      </c>
      <c r="B61" s="86" t="s">
        <v>2566</v>
      </c>
      <c r="C61" s="31">
        <f>SUM(C62:C64)</f>
        <v>3168</v>
      </c>
    </row>
    <row r="62" ht="18" customHeight="1" spans="1:3">
      <c r="A62" s="29">
        <v>103100601</v>
      </c>
      <c r="B62" s="66" t="s">
        <v>2567</v>
      </c>
      <c r="C62" s="73">
        <v>0</v>
      </c>
    </row>
    <row r="63" ht="18" customHeight="1" spans="1:3">
      <c r="A63" s="29">
        <v>103100602</v>
      </c>
      <c r="B63" s="66" t="s">
        <v>2568</v>
      </c>
      <c r="C63" s="73">
        <v>3168</v>
      </c>
    </row>
    <row r="64" ht="18" customHeight="1" spans="1:3">
      <c r="A64" s="29">
        <v>103100699</v>
      </c>
      <c r="B64" s="66" t="s">
        <v>2569</v>
      </c>
      <c r="C64" s="73">
        <v>0</v>
      </c>
    </row>
    <row r="65" ht="18" customHeight="1" spans="1:3">
      <c r="A65" s="29">
        <v>1031008</v>
      </c>
      <c r="B65" s="86" t="s">
        <v>2570</v>
      </c>
      <c r="C65" s="73">
        <v>0</v>
      </c>
    </row>
    <row r="66" ht="18" customHeight="1" spans="1:3">
      <c r="A66" s="29">
        <v>1031009</v>
      </c>
      <c r="B66" s="86" t="s">
        <v>2571</v>
      </c>
      <c r="C66" s="73">
        <v>0</v>
      </c>
    </row>
    <row r="67" ht="18" customHeight="1" spans="1:3">
      <c r="A67" s="29">
        <v>1031010</v>
      </c>
      <c r="B67" s="86" t="s">
        <v>2572</v>
      </c>
      <c r="C67" s="73">
        <v>0</v>
      </c>
    </row>
    <row r="68" ht="18" customHeight="1" spans="1:3">
      <c r="A68" s="29">
        <v>1031011</v>
      </c>
      <c r="B68" s="86" t="s">
        <v>2573</v>
      </c>
      <c r="C68" s="73">
        <v>0</v>
      </c>
    </row>
    <row r="69" ht="18" customHeight="1" spans="1:3">
      <c r="A69" s="29">
        <v>1031012</v>
      </c>
      <c r="B69" s="86" t="s">
        <v>2574</v>
      </c>
      <c r="C69" s="73">
        <v>0</v>
      </c>
    </row>
    <row r="70" ht="18" customHeight="1" spans="1:3">
      <c r="A70" s="29">
        <v>1031013</v>
      </c>
      <c r="B70" s="86" t="s">
        <v>2575</v>
      </c>
      <c r="C70" s="31">
        <f>SUM(C71:C72)</f>
        <v>0</v>
      </c>
    </row>
    <row r="71" ht="18" customHeight="1" spans="1:3">
      <c r="A71" s="29">
        <v>103101301</v>
      </c>
      <c r="B71" s="66" t="s">
        <v>2576</v>
      </c>
      <c r="C71" s="73">
        <v>0</v>
      </c>
    </row>
    <row r="72" ht="18" customHeight="1" spans="1:3">
      <c r="A72" s="29">
        <v>103101399</v>
      </c>
      <c r="B72" s="66" t="s">
        <v>2577</v>
      </c>
      <c r="C72" s="73">
        <v>0</v>
      </c>
    </row>
    <row r="73" ht="18" customHeight="1" spans="1:3">
      <c r="A73" s="29">
        <v>1031014</v>
      </c>
      <c r="B73" s="86" t="s">
        <v>2578</v>
      </c>
      <c r="C73" s="73">
        <v>0</v>
      </c>
    </row>
    <row r="74" ht="18" customHeight="1" spans="1:3">
      <c r="A74" s="29">
        <v>1031099</v>
      </c>
      <c r="B74" s="86" t="s">
        <v>2579</v>
      </c>
      <c r="C74" s="31">
        <f>SUM(C75:C76)</f>
        <v>3888</v>
      </c>
    </row>
    <row r="75" ht="18" customHeight="1" spans="1:3">
      <c r="A75" s="29">
        <v>103109998</v>
      </c>
      <c r="B75" s="66" t="s">
        <v>2580</v>
      </c>
      <c r="C75" s="73">
        <v>3888</v>
      </c>
    </row>
    <row r="76" spans="1:3">
      <c r="A76" s="29">
        <v>103109999</v>
      </c>
      <c r="B76" s="66" t="s">
        <v>2581</v>
      </c>
      <c r="C76" s="73">
        <v>0</v>
      </c>
    </row>
  </sheetData>
  <mergeCells count="1">
    <mergeCell ref="A1:C1"/>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showZeros="0" workbookViewId="0">
      <selection activeCell="E64" sqref="E64"/>
    </sheetView>
  </sheetViews>
  <sheetFormatPr defaultColWidth="12.1833333333333" defaultRowHeight="15.55" customHeight="1" outlineLevelCol="2"/>
  <cols>
    <col min="1" max="1" width="9.44166666666667" style="68" customWidth="1"/>
    <col min="2" max="2" width="59" style="68" customWidth="1"/>
    <col min="3" max="3" width="22.4833333333333" style="68" customWidth="1"/>
    <col min="4" max="253" width="12.1833333333333" style="68" customWidth="1"/>
    <col min="254" max="16384" width="12.1833333333333" style="68"/>
  </cols>
  <sheetData>
    <row r="1" s="68" customFormat="1" ht="44.25" customHeight="1" spans="1:3">
      <c r="A1" s="69" t="s">
        <v>2583</v>
      </c>
      <c r="B1" s="69"/>
      <c r="C1" s="69"/>
    </row>
    <row r="2" s="68" customFormat="1" ht="17" customHeight="1" spans="1:3">
      <c r="A2" s="131"/>
      <c r="B2" s="131"/>
      <c r="C2" s="132" t="s">
        <v>2584</v>
      </c>
    </row>
    <row r="3" s="68" customFormat="1" ht="17" customHeight="1" spans="1:3">
      <c r="A3" s="131"/>
      <c r="B3" s="131"/>
      <c r="C3" s="132" t="s">
        <v>80</v>
      </c>
    </row>
    <row r="4" s="68" customFormat="1" ht="17" customHeight="1" spans="1:3">
      <c r="A4" s="70" t="s">
        <v>145</v>
      </c>
      <c r="B4" s="70" t="s">
        <v>146</v>
      </c>
      <c r="C4" s="70" t="s">
        <v>84</v>
      </c>
    </row>
    <row r="5" s="68" customFormat="1" ht="17" customHeight="1" spans="1:3">
      <c r="A5" s="133"/>
      <c r="B5" s="70" t="s">
        <v>2585</v>
      </c>
      <c r="C5" s="31">
        <f>SUM(C6,C14,C30,C42,C53,C111,C135,C178,C183,C187,C214,C231,C248)</f>
        <v>84941</v>
      </c>
    </row>
    <row r="6" s="68" customFormat="1" ht="17" customHeight="1" spans="1:3">
      <c r="A6" s="29">
        <v>206</v>
      </c>
      <c r="B6" s="86" t="s">
        <v>1097</v>
      </c>
      <c r="C6" s="31">
        <f>C7</f>
        <v>0</v>
      </c>
    </row>
    <row r="7" s="68" customFormat="1" ht="17" customHeight="1" spans="1:3">
      <c r="A7" s="29">
        <v>20610</v>
      </c>
      <c r="B7" s="86" t="s">
        <v>2586</v>
      </c>
      <c r="C7" s="31">
        <f>SUM(C8:C13)</f>
        <v>0</v>
      </c>
    </row>
    <row r="8" s="68" customFormat="1" ht="17" customHeight="1" spans="1:3">
      <c r="A8" s="29">
        <v>2061001</v>
      </c>
      <c r="B8" s="66" t="s">
        <v>2587</v>
      </c>
      <c r="C8" s="73">
        <v>0</v>
      </c>
    </row>
    <row r="9" s="68" customFormat="1" ht="17" customHeight="1" spans="1:3">
      <c r="A9" s="29">
        <v>2061002</v>
      </c>
      <c r="B9" s="66" t="s">
        <v>2588</v>
      </c>
      <c r="C9" s="73">
        <v>0</v>
      </c>
    </row>
    <row r="10" s="68" customFormat="1" ht="17" customHeight="1" spans="1:3">
      <c r="A10" s="29">
        <v>2061003</v>
      </c>
      <c r="B10" s="66" t="s">
        <v>2589</v>
      </c>
      <c r="C10" s="73">
        <v>0</v>
      </c>
    </row>
    <row r="11" s="68" customFormat="1" ht="17" customHeight="1" spans="1:3">
      <c r="A11" s="29">
        <v>2061004</v>
      </c>
      <c r="B11" s="66" t="s">
        <v>2590</v>
      </c>
      <c r="C11" s="73">
        <v>0</v>
      </c>
    </row>
    <row r="12" s="68" customFormat="1" ht="17.25" customHeight="1" spans="1:3">
      <c r="A12" s="29">
        <v>2061005</v>
      </c>
      <c r="B12" s="66" t="s">
        <v>2591</v>
      </c>
      <c r="C12" s="73">
        <v>0</v>
      </c>
    </row>
    <row r="13" s="68" customFormat="1" ht="17.25" customHeight="1" spans="1:3">
      <c r="A13" s="29">
        <v>2061099</v>
      </c>
      <c r="B13" s="66" t="s">
        <v>2592</v>
      </c>
      <c r="C13" s="73">
        <v>0</v>
      </c>
    </row>
    <row r="14" s="68" customFormat="1" ht="17.25" customHeight="1" spans="1:3">
      <c r="A14" s="29">
        <v>207</v>
      </c>
      <c r="B14" s="86" t="s">
        <v>1146</v>
      </c>
      <c r="C14" s="31">
        <f>SUM(C15,C21,C27)</f>
        <v>0</v>
      </c>
    </row>
    <row r="15" s="68" customFormat="1" ht="17.25" customHeight="1" spans="1:3">
      <c r="A15" s="29">
        <v>20707</v>
      </c>
      <c r="B15" s="86" t="s">
        <v>2593</v>
      </c>
      <c r="C15" s="31">
        <f>SUM(C16:C20)</f>
        <v>0</v>
      </c>
    </row>
    <row r="16" s="68" customFormat="1" ht="17.25" customHeight="1" spans="1:3">
      <c r="A16" s="29">
        <v>2070701</v>
      </c>
      <c r="B16" s="66" t="s">
        <v>2594</v>
      </c>
      <c r="C16" s="73">
        <v>0</v>
      </c>
    </row>
    <row r="17" s="68" customFormat="1" ht="17.25" customHeight="1" spans="1:3">
      <c r="A17" s="29">
        <v>2070702</v>
      </c>
      <c r="B17" s="66" t="s">
        <v>2595</v>
      </c>
      <c r="C17" s="73">
        <v>0</v>
      </c>
    </row>
    <row r="18" s="68" customFormat="1" ht="17.25" customHeight="1" spans="1:3">
      <c r="A18" s="29">
        <v>2070703</v>
      </c>
      <c r="B18" s="66" t="s">
        <v>2596</v>
      </c>
      <c r="C18" s="73">
        <v>0</v>
      </c>
    </row>
    <row r="19" s="68" customFormat="1" customHeight="1" spans="1:3">
      <c r="A19" s="29">
        <v>2070704</v>
      </c>
      <c r="B19" s="66" t="s">
        <v>2597</v>
      </c>
      <c r="C19" s="73">
        <v>0</v>
      </c>
    </row>
    <row r="20" s="68" customFormat="1" ht="17.25" customHeight="1" spans="1:3">
      <c r="A20" s="29">
        <v>2070799</v>
      </c>
      <c r="B20" s="66" t="s">
        <v>2598</v>
      </c>
      <c r="C20" s="73">
        <v>0</v>
      </c>
    </row>
    <row r="21" s="68" customFormat="1" ht="17.25" customHeight="1" spans="1:3">
      <c r="A21" s="29">
        <v>20709</v>
      </c>
      <c r="B21" s="86" t="s">
        <v>2599</v>
      </c>
      <c r="C21" s="31">
        <f>SUM(C22:C26)</f>
        <v>0</v>
      </c>
    </row>
    <row r="22" s="68" customFormat="1" ht="17.25" customHeight="1" spans="1:3">
      <c r="A22" s="29">
        <v>2070901</v>
      </c>
      <c r="B22" s="66" t="s">
        <v>2600</v>
      </c>
      <c r="C22" s="73">
        <v>0</v>
      </c>
    </row>
    <row r="23" s="68" customFormat="1" ht="17.25" customHeight="1" spans="1:3">
      <c r="A23" s="29">
        <v>2070902</v>
      </c>
      <c r="B23" s="66" t="s">
        <v>2601</v>
      </c>
      <c r="C23" s="73">
        <v>0</v>
      </c>
    </row>
    <row r="24" s="68" customFormat="1" ht="17.25" customHeight="1" spans="1:3">
      <c r="A24" s="29">
        <v>2070903</v>
      </c>
      <c r="B24" s="66" t="s">
        <v>2602</v>
      </c>
      <c r="C24" s="73">
        <v>0</v>
      </c>
    </row>
    <row r="25" s="68" customFormat="1" ht="17.25" customHeight="1" spans="1:3">
      <c r="A25" s="29">
        <v>2070904</v>
      </c>
      <c r="B25" s="66" t="s">
        <v>2603</v>
      </c>
      <c r="C25" s="73">
        <v>0</v>
      </c>
    </row>
    <row r="26" s="68" customFormat="1" ht="17.25" customHeight="1" spans="1:3">
      <c r="A26" s="29">
        <v>2070999</v>
      </c>
      <c r="B26" s="66" t="s">
        <v>2604</v>
      </c>
      <c r="C26" s="73">
        <v>0</v>
      </c>
    </row>
    <row r="27" s="68" customFormat="1" ht="17.25" customHeight="1" spans="1:3">
      <c r="A27" s="29">
        <v>20710</v>
      </c>
      <c r="B27" s="86" t="s">
        <v>2605</v>
      </c>
      <c r="C27" s="31">
        <f>SUM(C28:C29)</f>
        <v>0</v>
      </c>
    </row>
    <row r="28" s="68" customFormat="1" ht="17.25" customHeight="1" spans="1:3">
      <c r="A28" s="29">
        <v>2071001</v>
      </c>
      <c r="B28" s="66" t="s">
        <v>2606</v>
      </c>
      <c r="C28" s="73">
        <v>0</v>
      </c>
    </row>
    <row r="29" s="68" customFormat="1" ht="17.25" customHeight="1" spans="1:3">
      <c r="A29" s="29">
        <v>2071099</v>
      </c>
      <c r="B29" s="66" t="s">
        <v>2607</v>
      </c>
      <c r="C29" s="73">
        <v>0</v>
      </c>
    </row>
    <row r="30" s="68" customFormat="1" ht="17.25" customHeight="1" spans="1:3">
      <c r="A30" s="29">
        <v>208</v>
      </c>
      <c r="B30" s="86" t="s">
        <v>1188</v>
      </c>
      <c r="C30" s="31">
        <f>SUM(C31,C35,C39)</f>
        <v>7</v>
      </c>
    </row>
    <row r="31" s="68" customFormat="1" ht="17.25" customHeight="1" spans="1:3">
      <c r="A31" s="29">
        <v>20822</v>
      </c>
      <c r="B31" s="86" t="s">
        <v>2608</v>
      </c>
      <c r="C31" s="31">
        <f>SUM(C32:C34)</f>
        <v>7</v>
      </c>
    </row>
    <row r="32" s="68" customFormat="1" ht="17.25" customHeight="1" spans="1:3">
      <c r="A32" s="29">
        <v>2082201</v>
      </c>
      <c r="B32" s="66" t="s">
        <v>2609</v>
      </c>
      <c r="C32" s="73">
        <v>0</v>
      </c>
    </row>
    <row r="33" s="68" customFormat="1" ht="17.25" customHeight="1" spans="1:3">
      <c r="A33" s="29">
        <v>2082202</v>
      </c>
      <c r="B33" s="66" t="s">
        <v>2610</v>
      </c>
      <c r="C33" s="73">
        <v>0</v>
      </c>
    </row>
    <row r="34" s="68" customFormat="1" ht="17.25" customHeight="1" spans="1:3">
      <c r="A34" s="29">
        <v>2082299</v>
      </c>
      <c r="B34" s="66" t="s">
        <v>2611</v>
      </c>
      <c r="C34" s="73">
        <v>7</v>
      </c>
    </row>
    <row r="35" s="68" customFormat="1" ht="17.25" customHeight="1" spans="1:3">
      <c r="A35" s="29">
        <v>20823</v>
      </c>
      <c r="B35" s="86" t="s">
        <v>2612</v>
      </c>
      <c r="C35" s="31">
        <f>SUM(C36:C38)</f>
        <v>0</v>
      </c>
    </row>
    <row r="36" s="68" customFormat="1" ht="17.25" customHeight="1" spans="1:3">
      <c r="A36" s="29">
        <v>2082301</v>
      </c>
      <c r="B36" s="66" t="s">
        <v>2609</v>
      </c>
      <c r="C36" s="73">
        <v>0</v>
      </c>
    </row>
    <row r="37" s="68" customFormat="1" ht="17.25" customHeight="1" spans="1:3">
      <c r="A37" s="29">
        <v>2082302</v>
      </c>
      <c r="B37" s="66" t="s">
        <v>2610</v>
      </c>
      <c r="C37" s="73">
        <v>0</v>
      </c>
    </row>
    <row r="38" s="68" customFormat="1" ht="17.25" customHeight="1" spans="1:3">
      <c r="A38" s="29">
        <v>2082399</v>
      </c>
      <c r="B38" s="66" t="s">
        <v>2613</v>
      </c>
      <c r="C38" s="73">
        <v>0</v>
      </c>
    </row>
    <row r="39" s="68" customFormat="1" ht="17.25" customHeight="1" spans="1:3">
      <c r="A39" s="29">
        <v>20829</v>
      </c>
      <c r="B39" s="86" t="s">
        <v>2614</v>
      </c>
      <c r="C39" s="31">
        <f>SUM(C40:C41)</f>
        <v>0</v>
      </c>
    </row>
    <row r="40" s="68" customFormat="1" ht="17.25" customHeight="1" spans="1:3">
      <c r="A40" s="29">
        <v>2082901</v>
      </c>
      <c r="B40" s="66" t="s">
        <v>2610</v>
      </c>
      <c r="C40" s="73">
        <v>0</v>
      </c>
    </row>
    <row r="41" s="68" customFormat="1" ht="17.25" customHeight="1" spans="1:3">
      <c r="A41" s="29">
        <v>2082999</v>
      </c>
      <c r="B41" s="66" t="s">
        <v>2615</v>
      </c>
      <c r="C41" s="73">
        <v>0</v>
      </c>
    </row>
    <row r="42" s="68" customFormat="1" ht="17.25" customHeight="1" spans="1:3">
      <c r="A42" s="29">
        <v>211</v>
      </c>
      <c r="B42" s="86" t="s">
        <v>1362</v>
      </c>
      <c r="C42" s="31">
        <f>SUM(C43,C48)</f>
        <v>0</v>
      </c>
    </row>
    <row r="43" s="68" customFormat="1" ht="17.25" customHeight="1" spans="1:3">
      <c r="A43" s="29">
        <v>21160</v>
      </c>
      <c r="B43" s="86" t="s">
        <v>2616</v>
      </c>
      <c r="C43" s="31">
        <f>SUM(C44:C47)</f>
        <v>0</v>
      </c>
    </row>
    <row r="44" s="68" customFormat="1" ht="17.25" customHeight="1" spans="1:3">
      <c r="A44" s="29">
        <v>2116001</v>
      </c>
      <c r="B44" s="66" t="s">
        <v>2617</v>
      </c>
      <c r="C44" s="73">
        <v>0</v>
      </c>
    </row>
    <row r="45" s="68" customFormat="1" ht="17.25" customHeight="1" spans="1:3">
      <c r="A45" s="29">
        <v>2116002</v>
      </c>
      <c r="B45" s="66" t="s">
        <v>2618</v>
      </c>
      <c r="C45" s="73">
        <v>0</v>
      </c>
    </row>
    <row r="46" s="68" customFormat="1" ht="17.25" customHeight="1" spans="1:3">
      <c r="A46" s="29">
        <v>2116003</v>
      </c>
      <c r="B46" s="66" t="s">
        <v>2619</v>
      </c>
      <c r="C46" s="73">
        <v>0</v>
      </c>
    </row>
    <row r="47" s="68" customFormat="1" ht="17.25" customHeight="1" spans="1:3">
      <c r="A47" s="29">
        <v>2116099</v>
      </c>
      <c r="B47" s="66" t="s">
        <v>2620</v>
      </c>
      <c r="C47" s="73">
        <v>0</v>
      </c>
    </row>
    <row r="48" s="68" customFormat="1" ht="17.25" customHeight="1" spans="1:3">
      <c r="A48" s="29">
        <v>21161</v>
      </c>
      <c r="B48" s="86" t="s">
        <v>2621</v>
      </c>
      <c r="C48" s="31">
        <f>SUM(C49:C52)</f>
        <v>0</v>
      </c>
    </row>
    <row r="49" s="68" customFormat="1" ht="17.25" customHeight="1" spans="1:3">
      <c r="A49" s="29">
        <v>2116101</v>
      </c>
      <c r="B49" s="66" t="s">
        <v>2622</v>
      </c>
      <c r="C49" s="73">
        <v>0</v>
      </c>
    </row>
    <row r="50" s="68" customFormat="1" ht="17.25" customHeight="1" spans="1:3">
      <c r="A50" s="29">
        <v>2116102</v>
      </c>
      <c r="B50" s="66" t="s">
        <v>2623</v>
      </c>
      <c r="C50" s="73">
        <v>0</v>
      </c>
    </row>
    <row r="51" s="68" customFormat="1" ht="17.25" customHeight="1" spans="1:3">
      <c r="A51" s="29">
        <v>2116103</v>
      </c>
      <c r="B51" s="66" t="s">
        <v>2624</v>
      </c>
      <c r="C51" s="73">
        <v>0</v>
      </c>
    </row>
    <row r="52" s="68" customFormat="1" ht="17.25" customHeight="1" spans="1:3">
      <c r="A52" s="29">
        <v>2116104</v>
      </c>
      <c r="B52" s="66" t="s">
        <v>2625</v>
      </c>
      <c r="C52" s="73">
        <v>0</v>
      </c>
    </row>
    <row r="53" s="68" customFormat="1" ht="17.25" customHeight="1" spans="1:3">
      <c r="A53" s="29">
        <v>212</v>
      </c>
      <c r="B53" s="86" t="s">
        <v>1433</v>
      </c>
      <c r="C53" s="31">
        <f>SUM(C54,C70,C74:C75,C81,C85,C89,C93,C99,C102)</f>
        <v>51704</v>
      </c>
    </row>
    <row r="54" s="68" customFormat="1" ht="17.25" customHeight="1" spans="1:3">
      <c r="A54" s="29">
        <v>21208</v>
      </c>
      <c r="B54" s="86" t="s">
        <v>2626</v>
      </c>
      <c r="C54" s="31">
        <f>SUM(C55:C69)</f>
        <v>19291</v>
      </c>
    </row>
    <row r="55" s="68" customFormat="1" ht="17.25" customHeight="1" spans="1:3">
      <c r="A55" s="29">
        <v>2120801</v>
      </c>
      <c r="B55" s="66" t="s">
        <v>2627</v>
      </c>
      <c r="C55" s="73">
        <v>5689</v>
      </c>
    </row>
    <row r="56" s="68" customFormat="1" ht="17.25" customHeight="1" spans="1:3">
      <c r="A56" s="29">
        <v>2120802</v>
      </c>
      <c r="B56" s="66" t="s">
        <v>2628</v>
      </c>
      <c r="C56" s="73">
        <v>15</v>
      </c>
    </row>
    <row r="57" s="68" customFormat="1" ht="17.25" customHeight="1" spans="1:3">
      <c r="A57" s="29">
        <v>2120803</v>
      </c>
      <c r="B57" s="66" t="s">
        <v>2629</v>
      </c>
      <c r="C57" s="73">
        <v>482</v>
      </c>
    </row>
    <row r="58" s="68" customFormat="1" ht="17.25" customHeight="1" spans="1:3">
      <c r="A58" s="29">
        <v>2120804</v>
      </c>
      <c r="B58" s="66" t="s">
        <v>2630</v>
      </c>
      <c r="C58" s="73">
        <v>1318</v>
      </c>
    </row>
    <row r="59" s="68" customFormat="1" ht="17.25" customHeight="1" spans="1:3">
      <c r="A59" s="29">
        <v>2120805</v>
      </c>
      <c r="B59" s="66" t="s">
        <v>2631</v>
      </c>
      <c r="C59" s="73">
        <v>712</v>
      </c>
    </row>
    <row r="60" s="68" customFormat="1" ht="17.25" customHeight="1" spans="1:3">
      <c r="A60" s="29">
        <v>2120806</v>
      </c>
      <c r="B60" s="66" t="s">
        <v>2632</v>
      </c>
      <c r="C60" s="73">
        <v>3727</v>
      </c>
    </row>
    <row r="61" s="68" customFormat="1" ht="17.25" customHeight="1" spans="1:3">
      <c r="A61" s="29">
        <v>2120807</v>
      </c>
      <c r="B61" s="66" t="s">
        <v>2633</v>
      </c>
      <c r="C61" s="73">
        <v>20</v>
      </c>
    </row>
    <row r="62" s="68" customFormat="1" ht="17.25" customHeight="1" spans="1:3">
      <c r="A62" s="29">
        <v>2120809</v>
      </c>
      <c r="B62" s="66" t="s">
        <v>2634</v>
      </c>
      <c r="C62" s="73">
        <v>0</v>
      </c>
    </row>
    <row r="63" s="68" customFormat="1" ht="17.25" customHeight="1" spans="1:3">
      <c r="A63" s="29">
        <v>2120810</v>
      </c>
      <c r="B63" s="66" t="s">
        <v>2635</v>
      </c>
      <c r="C63" s="73">
        <v>0</v>
      </c>
    </row>
    <row r="64" s="68" customFormat="1" ht="17.25" customHeight="1" spans="1:3">
      <c r="A64" s="29">
        <v>2120811</v>
      </c>
      <c r="B64" s="66" t="s">
        <v>2636</v>
      </c>
      <c r="C64" s="73">
        <v>0</v>
      </c>
    </row>
    <row r="65" s="68" customFormat="1" ht="17.25" customHeight="1" spans="1:3">
      <c r="A65" s="29">
        <v>2120813</v>
      </c>
      <c r="B65" s="66" t="s">
        <v>1738</v>
      </c>
      <c r="C65" s="73">
        <v>0</v>
      </c>
    </row>
    <row r="66" s="68" customFormat="1" ht="17.25" customHeight="1" spans="1:3">
      <c r="A66" s="29">
        <v>2120814</v>
      </c>
      <c r="B66" s="66" t="s">
        <v>2637</v>
      </c>
      <c r="C66" s="73">
        <v>80</v>
      </c>
    </row>
    <row r="67" s="68" customFormat="1" ht="17.25" customHeight="1" spans="1:3">
      <c r="A67" s="29">
        <v>2120815</v>
      </c>
      <c r="B67" s="66" t="s">
        <v>2638</v>
      </c>
      <c r="C67" s="73">
        <v>0</v>
      </c>
    </row>
    <row r="68" s="68" customFormat="1" ht="17.25" customHeight="1" spans="1:3">
      <c r="A68" s="29">
        <v>2120816</v>
      </c>
      <c r="B68" s="66" t="s">
        <v>2639</v>
      </c>
      <c r="C68" s="73">
        <v>0</v>
      </c>
    </row>
    <row r="69" s="68" customFormat="1" ht="17.25" customHeight="1" spans="1:3">
      <c r="A69" s="29">
        <v>2120899</v>
      </c>
      <c r="B69" s="66" t="s">
        <v>2640</v>
      </c>
      <c r="C69" s="73">
        <v>7248</v>
      </c>
    </row>
    <row r="70" s="68" customFormat="1" ht="17.25" customHeight="1" spans="1:3">
      <c r="A70" s="29">
        <v>21210</v>
      </c>
      <c r="B70" s="86" t="s">
        <v>2641</v>
      </c>
      <c r="C70" s="31">
        <f>SUM(C71:C73)</f>
        <v>299</v>
      </c>
    </row>
    <row r="71" s="68" customFormat="1" ht="17.25" customHeight="1" spans="1:3">
      <c r="A71" s="29">
        <v>2121001</v>
      </c>
      <c r="B71" s="66" t="s">
        <v>2627</v>
      </c>
      <c r="C71" s="73">
        <v>104</v>
      </c>
    </row>
    <row r="72" s="68" customFormat="1" ht="17.25" customHeight="1" spans="1:3">
      <c r="A72" s="29">
        <v>2121002</v>
      </c>
      <c r="B72" s="66" t="s">
        <v>2628</v>
      </c>
      <c r="C72" s="73">
        <v>195</v>
      </c>
    </row>
    <row r="73" s="68" customFormat="1" ht="17.25" customHeight="1" spans="1:3">
      <c r="A73" s="29">
        <v>2121099</v>
      </c>
      <c r="B73" s="66" t="s">
        <v>2642</v>
      </c>
      <c r="C73" s="73">
        <v>0</v>
      </c>
    </row>
    <row r="74" s="68" customFormat="1" ht="17.25" customHeight="1" spans="1:3">
      <c r="A74" s="29">
        <v>21211</v>
      </c>
      <c r="B74" s="86" t="s">
        <v>2643</v>
      </c>
      <c r="C74" s="73">
        <v>272</v>
      </c>
    </row>
    <row r="75" s="68" customFormat="1" ht="17.25" customHeight="1" spans="1:3">
      <c r="A75" s="29">
        <v>21213</v>
      </c>
      <c r="B75" s="86" t="s">
        <v>2644</v>
      </c>
      <c r="C75" s="31">
        <f>SUM(C76:C80)</f>
        <v>0</v>
      </c>
    </row>
    <row r="76" s="68" customFormat="1" ht="17.25" customHeight="1" spans="1:3">
      <c r="A76" s="29">
        <v>2121301</v>
      </c>
      <c r="B76" s="66" t="s">
        <v>2645</v>
      </c>
      <c r="C76" s="73">
        <v>0</v>
      </c>
    </row>
    <row r="77" s="68" customFormat="1" ht="17.25" customHeight="1" spans="1:3">
      <c r="A77" s="29">
        <v>2121302</v>
      </c>
      <c r="B77" s="66" t="s">
        <v>2646</v>
      </c>
      <c r="C77" s="73">
        <v>0</v>
      </c>
    </row>
    <row r="78" s="68" customFormat="1" ht="17.25" customHeight="1" spans="1:3">
      <c r="A78" s="29">
        <v>2121303</v>
      </c>
      <c r="B78" s="66" t="s">
        <v>2647</v>
      </c>
      <c r="C78" s="73">
        <v>0</v>
      </c>
    </row>
    <row r="79" s="68" customFormat="1" ht="17.25" customHeight="1" spans="1:3">
      <c r="A79" s="29">
        <v>2121304</v>
      </c>
      <c r="B79" s="66" t="s">
        <v>2648</v>
      </c>
      <c r="C79" s="73">
        <v>0</v>
      </c>
    </row>
    <row r="80" s="68" customFormat="1" ht="17.25" customHeight="1" spans="1:3">
      <c r="A80" s="29">
        <v>2121399</v>
      </c>
      <c r="B80" s="66" t="s">
        <v>2649</v>
      </c>
      <c r="C80" s="73">
        <v>0</v>
      </c>
    </row>
    <row r="81" s="68" customFormat="1" ht="17.25" customHeight="1" spans="1:3">
      <c r="A81" s="29">
        <v>21214</v>
      </c>
      <c r="B81" s="86" t="s">
        <v>2650</v>
      </c>
      <c r="C81" s="31">
        <f>SUM(C82:C84)</f>
        <v>0</v>
      </c>
    </row>
    <row r="82" s="68" customFormat="1" ht="17.25" customHeight="1" spans="1:3">
      <c r="A82" s="29">
        <v>2121401</v>
      </c>
      <c r="B82" s="66" t="s">
        <v>2651</v>
      </c>
      <c r="C82" s="73">
        <v>0</v>
      </c>
    </row>
    <row r="83" s="68" customFormat="1" ht="17.25" customHeight="1" spans="1:3">
      <c r="A83" s="29">
        <v>2121402</v>
      </c>
      <c r="B83" s="66" t="s">
        <v>2652</v>
      </c>
      <c r="C83" s="73">
        <v>0</v>
      </c>
    </row>
    <row r="84" s="68" customFormat="1" ht="17.25" customHeight="1" spans="1:3">
      <c r="A84" s="29">
        <v>2121499</v>
      </c>
      <c r="B84" s="66" t="s">
        <v>2653</v>
      </c>
      <c r="C84" s="73">
        <v>0</v>
      </c>
    </row>
    <row r="85" s="68" customFormat="1" ht="17.25" customHeight="1" spans="1:3">
      <c r="A85" s="29">
        <v>21215</v>
      </c>
      <c r="B85" s="86" t="s">
        <v>2654</v>
      </c>
      <c r="C85" s="31">
        <f>SUM(C86:C88)</f>
        <v>0</v>
      </c>
    </row>
    <row r="86" s="68" customFormat="1" ht="17.25" customHeight="1" spans="1:3">
      <c r="A86" s="29">
        <v>2121501</v>
      </c>
      <c r="B86" s="66" t="s">
        <v>2655</v>
      </c>
      <c r="C86" s="73">
        <v>0</v>
      </c>
    </row>
    <row r="87" s="68" customFormat="1" ht="17.25" customHeight="1" spans="1:3">
      <c r="A87" s="29">
        <v>2121502</v>
      </c>
      <c r="B87" s="66" t="s">
        <v>2656</v>
      </c>
      <c r="C87" s="73">
        <v>0</v>
      </c>
    </row>
    <row r="88" s="68" customFormat="1" ht="17.25" customHeight="1" spans="1:3">
      <c r="A88" s="29">
        <v>2121599</v>
      </c>
      <c r="B88" s="66" t="s">
        <v>2657</v>
      </c>
      <c r="C88" s="73">
        <v>0</v>
      </c>
    </row>
    <row r="89" s="68" customFormat="1" ht="17.25" customHeight="1" spans="1:3">
      <c r="A89" s="29">
        <v>21216</v>
      </c>
      <c r="B89" s="86" t="s">
        <v>2658</v>
      </c>
      <c r="C89" s="31">
        <f>SUM(C90:C92)</f>
        <v>31842</v>
      </c>
    </row>
    <row r="90" s="68" customFormat="1" ht="17.25" customHeight="1" spans="1:3">
      <c r="A90" s="29">
        <v>2121601</v>
      </c>
      <c r="B90" s="66" t="s">
        <v>2655</v>
      </c>
      <c r="C90" s="73">
        <v>0</v>
      </c>
    </row>
    <row r="91" s="68" customFormat="1" ht="17.25" customHeight="1" spans="1:3">
      <c r="A91" s="29">
        <v>2121602</v>
      </c>
      <c r="B91" s="66" t="s">
        <v>2656</v>
      </c>
      <c r="C91" s="73">
        <v>0</v>
      </c>
    </row>
    <row r="92" s="68" customFormat="1" ht="17.25" customHeight="1" spans="1:3">
      <c r="A92" s="29">
        <v>2121699</v>
      </c>
      <c r="B92" s="66" t="s">
        <v>2659</v>
      </c>
      <c r="C92" s="73">
        <v>31842</v>
      </c>
    </row>
    <row r="93" s="68" customFormat="1" ht="17.25" customHeight="1" spans="1:3">
      <c r="A93" s="29">
        <v>21217</v>
      </c>
      <c r="B93" s="86" t="s">
        <v>2660</v>
      </c>
      <c r="C93" s="31">
        <f>SUM(C94:C98)</f>
        <v>0</v>
      </c>
    </row>
    <row r="94" s="68" customFormat="1" ht="17.25" customHeight="1" spans="1:3">
      <c r="A94" s="29">
        <v>2121701</v>
      </c>
      <c r="B94" s="66" t="s">
        <v>2661</v>
      </c>
      <c r="C94" s="73">
        <v>0</v>
      </c>
    </row>
    <row r="95" s="68" customFormat="1" ht="17.25" customHeight="1" spans="1:3">
      <c r="A95" s="29">
        <v>2121702</v>
      </c>
      <c r="B95" s="66" t="s">
        <v>2662</v>
      </c>
      <c r="C95" s="73">
        <v>0</v>
      </c>
    </row>
    <row r="96" s="68" customFormat="1" ht="17.25" customHeight="1" spans="1:3">
      <c r="A96" s="29">
        <v>2121703</v>
      </c>
      <c r="B96" s="66" t="s">
        <v>2663</v>
      </c>
      <c r="C96" s="73">
        <v>0</v>
      </c>
    </row>
    <row r="97" s="68" customFormat="1" ht="17.25" customHeight="1" spans="1:3">
      <c r="A97" s="29">
        <v>2121704</v>
      </c>
      <c r="B97" s="66" t="s">
        <v>2664</v>
      </c>
      <c r="C97" s="73">
        <v>0</v>
      </c>
    </row>
    <row r="98" s="68" customFormat="1" ht="17.25" customHeight="1" spans="1:3">
      <c r="A98" s="29">
        <v>2121799</v>
      </c>
      <c r="B98" s="66" t="s">
        <v>2665</v>
      </c>
      <c r="C98" s="73">
        <v>0</v>
      </c>
    </row>
    <row r="99" s="68" customFormat="1" ht="17.25" customHeight="1" spans="1:3">
      <c r="A99" s="29">
        <v>21218</v>
      </c>
      <c r="B99" s="86" t="s">
        <v>2666</v>
      </c>
      <c r="C99" s="31">
        <f>SUM(C100:C101)</f>
        <v>0</v>
      </c>
    </row>
    <row r="100" s="68" customFormat="1" ht="17.25" customHeight="1" spans="1:3">
      <c r="A100" s="29">
        <v>2121801</v>
      </c>
      <c r="B100" s="66" t="s">
        <v>2667</v>
      </c>
      <c r="C100" s="73">
        <v>0</v>
      </c>
    </row>
    <row r="101" s="68" customFormat="1" ht="17.25" customHeight="1" spans="1:3">
      <c r="A101" s="29">
        <v>2121899</v>
      </c>
      <c r="B101" s="66" t="s">
        <v>2668</v>
      </c>
      <c r="C101" s="73">
        <v>0</v>
      </c>
    </row>
    <row r="102" s="68" customFormat="1" ht="17.25" customHeight="1" spans="1:3">
      <c r="A102" s="29">
        <v>21219</v>
      </c>
      <c r="B102" s="86" t="s">
        <v>2669</v>
      </c>
      <c r="C102" s="31">
        <f>SUM(C103:C110)</f>
        <v>0</v>
      </c>
    </row>
    <row r="103" s="68" customFormat="1" ht="17.25" customHeight="1" spans="1:3">
      <c r="A103" s="29">
        <v>2121901</v>
      </c>
      <c r="B103" s="66" t="s">
        <v>2655</v>
      </c>
      <c r="C103" s="73">
        <v>0</v>
      </c>
    </row>
    <row r="104" s="68" customFormat="1" ht="17.25" customHeight="1" spans="1:3">
      <c r="A104" s="29">
        <v>2121902</v>
      </c>
      <c r="B104" s="66" t="s">
        <v>2656</v>
      </c>
      <c r="C104" s="73">
        <v>0</v>
      </c>
    </row>
    <row r="105" s="68" customFormat="1" ht="17.25" customHeight="1" spans="1:3">
      <c r="A105" s="29">
        <v>2121903</v>
      </c>
      <c r="B105" s="66" t="s">
        <v>2670</v>
      </c>
      <c r="C105" s="73">
        <v>0</v>
      </c>
    </row>
    <row r="106" s="68" customFormat="1" ht="17.25" customHeight="1" spans="1:3">
      <c r="A106" s="29">
        <v>2121904</v>
      </c>
      <c r="B106" s="66" t="s">
        <v>2671</v>
      </c>
      <c r="C106" s="73">
        <v>0</v>
      </c>
    </row>
    <row r="107" s="68" customFormat="1" ht="17.25" customHeight="1" spans="1:3">
      <c r="A107" s="29">
        <v>2121905</v>
      </c>
      <c r="B107" s="66" t="s">
        <v>2672</v>
      </c>
      <c r="C107" s="73">
        <v>0</v>
      </c>
    </row>
    <row r="108" s="68" customFormat="1" ht="17.25" customHeight="1" spans="1:3">
      <c r="A108" s="29">
        <v>2121906</v>
      </c>
      <c r="B108" s="66" t="s">
        <v>2673</v>
      </c>
      <c r="C108" s="73">
        <v>0</v>
      </c>
    </row>
    <row r="109" s="68" customFormat="1" ht="17.25" customHeight="1" spans="1:3">
      <c r="A109" s="29">
        <v>2121907</v>
      </c>
      <c r="B109" s="66" t="s">
        <v>2674</v>
      </c>
      <c r="C109" s="73">
        <v>0</v>
      </c>
    </row>
    <row r="110" s="68" customFormat="1" ht="17.25" customHeight="1" spans="1:3">
      <c r="A110" s="29">
        <v>2121999</v>
      </c>
      <c r="B110" s="66" t="s">
        <v>2675</v>
      </c>
      <c r="C110" s="73">
        <v>0</v>
      </c>
    </row>
    <row r="111" s="68" customFormat="1" ht="17.25" customHeight="1" spans="1:3">
      <c r="A111" s="29">
        <v>213</v>
      </c>
      <c r="B111" s="86" t="s">
        <v>1453</v>
      </c>
      <c r="C111" s="31">
        <f>SUM(C112,C117,C122,C127,C130)</f>
        <v>0</v>
      </c>
    </row>
    <row r="112" s="68" customFormat="1" ht="17.25" customHeight="1" spans="1:3">
      <c r="A112" s="29">
        <v>21366</v>
      </c>
      <c r="B112" s="86" t="s">
        <v>2676</v>
      </c>
      <c r="C112" s="31">
        <f>SUM(C113:C116)</f>
        <v>0</v>
      </c>
    </row>
    <row r="113" s="68" customFormat="1" ht="17.25" customHeight="1" spans="1:3">
      <c r="A113" s="29">
        <v>2136601</v>
      </c>
      <c r="B113" s="66" t="s">
        <v>2610</v>
      </c>
      <c r="C113" s="73">
        <v>0</v>
      </c>
    </row>
    <row r="114" s="68" customFormat="1" ht="17.25" customHeight="1" spans="1:3">
      <c r="A114" s="29">
        <v>2136602</v>
      </c>
      <c r="B114" s="66" t="s">
        <v>2677</v>
      </c>
      <c r="C114" s="73">
        <v>0</v>
      </c>
    </row>
    <row r="115" s="68" customFormat="1" ht="17.25" customHeight="1" spans="1:3">
      <c r="A115" s="29">
        <v>2136603</v>
      </c>
      <c r="B115" s="66" t="s">
        <v>2678</v>
      </c>
      <c r="C115" s="73">
        <v>0</v>
      </c>
    </row>
    <row r="116" s="68" customFormat="1" ht="17.25" customHeight="1" spans="1:3">
      <c r="A116" s="29">
        <v>2136699</v>
      </c>
      <c r="B116" s="66" t="s">
        <v>2679</v>
      </c>
      <c r="C116" s="73">
        <v>0</v>
      </c>
    </row>
    <row r="117" s="68" customFormat="1" ht="17.25" customHeight="1" spans="1:3">
      <c r="A117" s="29">
        <v>21367</v>
      </c>
      <c r="B117" s="86" t="s">
        <v>2680</v>
      </c>
      <c r="C117" s="31">
        <f>SUM(C118:C121)</f>
        <v>0</v>
      </c>
    </row>
    <row r="118" s="68" customFormat="1" ht="17.25" customHeight="1" spans="1:3">
      <c r="A118" s="29">
        <v>2136701</v>
      </c>
      <c r="B118" s="66" t="s">
        <v>2610</v>
      </c>
      <c r="C118" s="73">
        <v>0</v>
      </c>
    </row>
    <row r="119" s="68" customFormat="1" ht="17.25" customHeight="1" spans="1:3">
      <c r="A119" s="29">
        <v>2136702</v>
      </c>
      <c r="B119" s="66" t="s">
        <v>2677</v>
      </c>
      <c r="C119" s="73">
        <v>0</v>
      </c>
    </row>
    <row r="120" s="68" customFormat="1" ht="17.25" customHeight="1" spans="1:3">
      <c r="A120" s="29">
        <v>2136703</v>
      </c>
      <c r="B120" s="66" t="s">
        <v>2681</v>
      </c>
      <c r="C120" s="73">
        <v>0</v>
      </c>
    </row>
    <row r="121" s="68" customFormat="1" ht="17.25" customHeight="1" spans="1:3">
      <c r="A121" s="29">
        <v>2136799</v>
      </c>
      <c r="B121" s="66" t="s">
        <v>2682</v>
      </c>
      <c r="C121" s="73">
        <v>0</v>
      </c>
    </row>
    <row r="122" s="68" customFormat="1" ht="17.25" customHeight="1" spans="1:3">
      <c r="A122" s="29">
        <v>21369</v>
      </c>
      <c r="B122" s="86" t="s">
        <v>2683</v>
      </c>
      <c r="C122" s="31">
        <f>SUM(C123:C126)</f>
        <v>0</v>
      </c>
    </row>
    <row r="123" s="68" customFormat="1" ht="17.25" customHeight="1" spans="1:3">
      <c r="A123" s="29">
        <v>2136901</v>
      </c>
      <c r="B123" s="66" t="s">
        <v>1518</v>
      </c>
      <c r="C123" s="73">
        <v>0</v>
      </c>
    </row>
    <row r="124" s="68" customFormat="1" ht="17.25" customHeight="1" spans="1:3">
      <c r="A124" s="29">
        <v>2136902</v>
      </c>
      <c r="B124" s="66" t="s">
        <v>2684</v>
      </c>
      <c r="C124" s="73">
        <v>0</v>
      </c>
    </row>
    <row r="125" s="68" customFormat="1" ht="17.25" customHeight="1" spans="1:3">
      <c r="A125" s="29">
        <v>2136903</v>
      </c>
      <c r="B125" s="66" t="s">
        <v>2685</v>
      </c>
      <c r="C125" s="73">
        <v>0</v>
      </c>
    </row>
    <row r="126" s="68" customFormat="1" ht="17.25" customHeight="1" spans="1:3">
      <c r="A126" s="29">
        <v>2136999</v>
      </c>
      <c r="B126" s="66" t="s">
        <v>2686</v>
      </c>
      <c r="C126" s="73">
        <v>0</v>
      </c>
    </row>
    <row r="127" s="68" customFormat="1" ht="17.25" customHeight="1" spans="1:3">
      <c r="A127" s="29">
        <v>21370</v>
      </c>
      <c r="B127" s="86" t="s">
        <v>2687</v>
      </c>
      <c r="C127" s="31">
        <f>SUM(C128:C129)</f>
        <v>0</v>
      </c>
    </row>
    <row r="128" s="68" customFormat="1" ht="17.25" customHeight="1" spans="1:3">
      <c r="A128" s="29">
        <v>2137001</v>
      </c>
      <c r="B128" s="66" t="s">
        <v>2688</v>
      </c>
      <c r="C128" s="73">
        <v>0</v>
      </c>
    </row>
    <row r="129" s="68" customFormat="1" ht="17.25" customHeight="1" spans="1:3">
      <c r="A129" s="29">
        <v>2137099</v>
      </c>
      <c r="B129" s="66" t="s">
        <v>2689</v>
      </c>
      <c r="C129" s="73">
        <v>0</v>
      </c>
    </row>
    <row r="130" s="68" customFormat="1" ht="17.25" customHeight="1" spans="1:3">
      <c r="A130" s="29">
        <v>21371</v>
      </c>
      <c r="B130" s="86" t="s">
        <v>2690</v>
      </c>
      <c r="C130" s="31">
        <f>SUM(C131:C134)</f>
        <v>0</v>
      </c>
    </row>
    <row r="131" s="68" customFormat="1" ht="17.25" customHeight="1" spans="1:3">
      <c r="A131" s="29">
        <v>2137101</v>
      </c>
      <c r="B131" s="66" t="s">
        <v>2691</v>
      </c>
      <c r="C131" s="73">
        <v>0</v>
      </c>
    </row>
    <row r="132" s="68" customFormat="1" ht="17.25" customHeight="1" spans="1:3">
      <c r="A132" s="29">
        <v>2137102</v>
      </c>
      <c r="B132" s="66" t="s">
        <v>2692</v>
      </c>
      <c r="C132" s="73">
        <v>0</v>
      </c>
    </row>
    <row r="133" s="68" customFormat="1" ht="17.25" customHeight="1" spans="1:3">
      <c r="A133" s="29">
        <v>2137103</v>
      </c>
      <c r="B133" s="66" t="s">
        <v>2693</v>
      </c>
      <c r="C133" s="73">
        <v>0</v>
      </c>
    </row>
    <row r="134" s="68" customFormat="1" ht="17.25" customHeight="1" spans="1:3">
      <c r="A134" s="29">
        <v>2137199</v>
      </c>
      <c r="B134" s="66" t="s">
        <v>2694</v>
      </c>
      <c r="C134" s="73">
        <v>0</v>
      </c>
    </row>
    <row r="135" s="68" customFormat="1" ht="17.25" customHeight="1" spans="1:3">
      <c r="A135" s="29">
        <v>214</v>
      </c>
      <c r="B135" s="86" t="s">
        <v>1548</v>
      </c>
      <c r="C135" s="31">
        <f>SUM(C136,C141,C146,C155,C162,C171,C174,C177)</f>
        <v>0</v>
      </c>
    </row>
    <row r="136" s="68" customFormat="1" ht="17.25" customHeight="1" spans="1:3">
      <c r="A136" s="29">
        <v>21460</v>
      </c>
      <c r="B136" s="86" t="s">
        <v>2695</v>
      </c>
      <c r="C136" s="31">
        <f>SUM(C137:C140)</f>
        <v>0</v>
      </c>
    </row>
    <row r="137" s="68" customFormat="1" ht="17.25" customHeight="1" spans="1:3">
      <c r="A137" s="29">
        <v>2146001</v>
      </c>
      <c r="B137" s="66" t="s">
        <v>1550</v>
      </c>
      <c r="C137" s="73">
        <v>0</v>
      </c>
    </row>
    <row r="138" s="68" customFormat="1" ht="17.25" customHeight="1" spans="1:3">
      <c r="A138" s="29">
        <v>2146002</v>
      </c>
      <c r="B138" s="66" t="s">
        <v>1551</v>
      </c>
      <c r="C138" s="73">
        <v>0</v>
      </c>
    </row>
    <row r="139" s="68" customFormat="1" ht="17.25" customHeight="1" spans="1:3">
      <c r="A139" s="29">
        <v>2146003</v>
      </c>
      <c r="B139" s="66" t="s">
        <v>2696</v>
      </c>
      <c r="C139" s="73">
        <v>0</v>
      </c>
    </row>
    <row r="140" s="68" customFormat="1" ht="17.25" customHeight="1" spans="1:3">
      <c r="A140" s="29">
        <v>2146099</v>
      </c>
      <c r="B140" s="66" t="s">
        <v>2697</v>
      </c>
      <c r="C140" s="73">
        <v>0</v>
      </c>
    </row>
    <row r="141" s="68" customFormat="1" ht="17.25" customHeight="1" spans="1:3">
      <c r="A141" s="29">
        <v>21462</v>
      </c>
      <c r="B141" s="86" t="s">
        <v>2698</v>
      </c>
      <c r="C141" s="31">
        <f>SUM(C142:C145)</f>
        <v>0</v>
      </c>
    </row>
    <row r="142" s="68" customFormat="1" ht="17.25" customHeight="1" spans="1:3">
      <c r="A142" s="29">
        <v>2146201</v>
      </c>
      <c r="B142" s="66" t="s">
        <v>2696</v>
      </c>
      <c r="C142" s="73">
        <v>0</v>
      </c>
    </row>
    <row r="143" s="68" customFormat="1" ht="17.25" customHeight="1" spans="1:3">
      <c r="A143" s="29">
        <v>2146202</v>
      </c>
      <c r="B143" s="66" t="s">
        <v>2699</v>
      </c>
      <c r="C143" s="73">
        <v>0</v>
      </c>
    </row>
    <row r="144" s="68" customFormat="1" ht="17.25" customHeight="1" spans="1:3">
      <c r="A144" s="29">
        <v>2146203</v>
      </c>
      <c r="B144" s="66" t="s">
        <v>2700</v>
      </c>
      <c r="C144" s="73">
        <v>0</v>
      </c>
    </row>
    <row r="145" s="68" customFormat="1" ht="17.25" customHeight="1" spans="1:3">
      <c r="A145" s="29">
        <v>2146299</v>
      </c>
      <c r="B145" s="66" t="s">
        <v>2701</v>
      </c>
      <c r="C145" s="73">
        <v>0</v>
      </c>
    </row>
    <row r="146" s="68" customFormat="1" ht="17.25" customHeight="1" spans="1:3">
      <c r="A146" s="29">
        <v>21464</v>
      </c>
      <c r="B146" s="86" t="s">
        <v>2702</v>
      </c>
      <c r="C146" s="31">
        <f>SUM(C147:C154)</f>
        <v>0</v>
      </c>
    </row>
    <row r="147" s="68" customFormat="1" ht="17.25" customHeight="1" spans="1:3">
      <c r="A147" s="29">
        <v>2146401</v>
      </c>
      <c r="B147" s="66" t="s">
        <v>2703</v>
      </c>
      <c r="C147" s="73">
        <v>0</v>
      </c>
    </row>
    <row r="148" s="68" customFormat="1" ht="17.25" customHeight="1" spans="1:3">
      <c r="A148" s="29">
        <v>2146402</v>
      </c>
      <c r="B148" s="66" t="s">
        <v>2704</v>
      </c>
      <c r="C148" s="73">
        <v>0</v>
      </c>
    </row>
    <row r="149" s="68" customFormat="1" ht="17.25" customHeight="1" spans="1:3">
      <c r="A149" s="29">
        <v>2146403</v>
      </c>
      <c r="B149" s="66" t="s">
        <v>2705</v>
      </c>
      <c r="C149" s="73">
        <v>0</v>
      </c>
    </row>
    <row r="150" s="68" customFormat="1" ht="17.25" customHeight="1" spans="1:3">
      <c r="A150" s="29">
        <v>2146404</v>
      </c>
      <c r="B150" s="66" t="s">
        <v>2706</v>
      </c>
      <c r="C150" s="73">
        <v>0</v>
      </c>
    </row>
    <row r="151" s="68" customFormat="1" ht="17.25" customHeight="1" spans="1:3">
      <c r="A151" s="29">
        <v>2146405</v>
      </c>
      <c r="B151" s="66" t="s">
        <v>2707</v>
      </c>
      <c r="C151" s="73">
        <v>0</v>
      </c>
    </row>
    <row r="152" s="68" customFormat="1" ht="17.25" customHeight="1" spans="1:3">
      <c r="A152" s="29">
        <v>2146406</v>
      </c>
      <c r="B152" s="66" t="s">
        <v>2708</v>
      </c>
      <c r="C152" s="73">
        <v>0</v>
      </c>
    </row>
    <row r="153" s="68" customFormat="1" ht="17.25" customHeight="1" spans="1:3">
      <c r="A153" s="29">
        <v>2146407</v>
      </c>
      <c r="B153" s="66" t="s">
        <v>2709</v>
      </c>
      <c r="C153" s="73">
        <v>0</v>
      </c>
    </row>
    <row r="154" s="68" customFormat="1" ht="17.25" customHeight="1" spans="1:3">
      <c r="A154" s="29">
        <v>2146499</v>
      </c>
      <c r="B154" s="66" t="s">
        <v>2710</v>
      </c>
      <c r="C154" s="73">
        <v>0</v>
      </c>
    </row>
    <row r="155" s="68" customFormat="1" ht="17.25" customHeight="1" spans="1:3">
      <c r="A155" s="29">
        <v>21468</v>
      </c>
      <c r="B155" s="86" t="s">
        <v>2711</v>
      </c>
      <c r="C155" s="31">
        <f>SUM(C156:C161)</f>
        <v>0</v>
      </c>
    </row>
    <row r="156" s="68" customFormat="1" ht="17.25" customHeight="1" spans="1:3">
      <c r="A156" s="29">
        <v>2146801</v>
      </c>
      <c r="B156" s="66" t="s">
        <v>2712</v>
      </c>
      <c r="C156" s="73">
        <v>0</v>
      </c>
    </row>
    <row r="157" s="68" customFormat="1" ht="17.25" customHeight="1" spans="1:3">
      <c r="A157" s="29">
        <v>2146802</v>
      </c>
      <c r="B157" s="66" t="s">
        <v>2713</v>
      </c>
      <c r="C157" s="73">
        <v>0</v>
      </c>
    </row>
    <row r="158" s="68" customFormat="1" ht="17.25" customHeight="1" spans="1:3">
      <c r="A158" s="29">
        <v>2146803</v>
      </c>
      <c r="B158" s="66" t="s">
        <v>2714</v>
      </c>
      <c r="C158" s="73">
        <v>0</v>
      </c>
    </row>
    <row r="159" s="68" customFormat="1" ht="17.25" customHeight="1" spans="1:3">
      <c r="A159" s="29">
        <v>2146804</v>
      </c>
      <c r="B159" s="66" t="s">
        <v>2715</v>
      </c>
      <c r="C159" s="73">
        <v>0</v>
      </c>
    </row>
    <row r="160" s="68" customFormat="1" ht="17.25" customHeight="1" spans="1:3">
      <c r="A160" s="29">
        <v>2146805</v>
      </c>
      <c r="B160" s="66" t="s">
        <v>2716</v>
      </c>
      <c r="C160" s="73">
        <v>0</v>
      </c>
    </row>
    <row r="161" s="68" customFormat="1" ht="17.25" customHeight="1" spans="1:3">
      <c r="A161" s="29">
        <v>2146899</v>
      </c>
      <c r="B161" s="66" t="s">
        <v>2717</v>
      </c>
      <c r="C161" s="73">
        <v>0</v>
      </c>
    </row>
    <row r="162" s="68" customFormat="1" ht="17.25" customHeight="1" spans="1:3">
      <c r="A162" s="29">
        <v>21469</v>
      </c>
      <c r="B162" s="86" t="s">
        <v>2718</v>
      </c>
      <c r="C162" s="31">
        <f>SUM(C163:C170)</f>
        <v>0</v>
      </c>
    </row>
    <row r="163" s="68" customFormat="1" ht="17.25" customHeight="1" spans="1:3">
      <c r="A163" s="29">
        <v>2146901</v>
      </c>
      <c r="B163" s="66" t="s">
        <v>2719</v>
      </c>
      <c r="C163" s="73">
        <v>0</v>
      </c>
    </row>
    <row r="164" s="68" customFormat="1" ht="17.25" customHeight="1" spans="1:3">
      <c r="A164" s="29">
        <v>2146902</v>
      </c>
      <c r="B164" s="66" t="s">
        <v>1578</v>
      </c>
      <c r="C164" s="73">
        <v>0</v>
      </c>
    </row>
    <row r="165" s="68" customFormat="1" ht="17.25" customHeight="1" spans="1:3">
      <c r="A165" s="29">
        <v>2146903</v>
      </c>
      <c r="B165" s="66" t="s">
        <v>2720</v>
      </c>
      <c r="C165" s="73">
        <v>0</v>
      </c>
    </row>
    <row r="166" s="68" customFormat="1" ht="17.25" customHeight="1" spans="1:3">
      <c r="A166" s="29">
        <v>2146904</v>
      </c>
      <c r="B166" s="66" t="s">
        <v>2721</v>
      </c>
      <c r="C166" s="73">
        <v>0</v>
      </c>
    </row>
    <row r="167" s="68" customFormat="1" ht="17.25" customHeight="1" spans="1:3">
      <c r="A167" s="29">
        <v>2146906</v>
      </c>
      <c r="B167" s="66" t="s">
        <v>2722</v>
      </c>
      <c r="C167" s="73">
        <v>0</v>
      </c>
    </row>
    <row r="168" s="68" customFormat="1" ht="17.25" customHeight="1" spans="1:3">
      <c r="A168" s="29">
        <v>2146907</v>
      </c>
      <c r="B168" s="66" t="s">
        <v>2723</v>
      </c>
      <c r="C168" s="73">
        <v>0</v>
      </c>
    </row>
    <row r="169" s="68" customFormat="1" ht="17.25" customHeight="1" spans="1:3">
      <c r="A169" s="29">
        <v>2146908</v>
      </c>
      <c r="B169" s="66" t="s">
        <v>2724</v>
      </c>
      <c r="C169" s="73">
        <v>0</v>
      </c>
    </row>
    <row r="170" s="68" customFormat="1" ht="17.25" customHeight="1" spans="1:3">
      <c r="A170" s="29">
        <v>2146999</v>
      </c>
      <c r="B170" s="66" t="s">
        <v>2725</v>
      </c>
      <c r="C170" s="73">
        <v>0</v>
      </c>
    </row>
    <row r="171" s="68" customFormat="1" ht="17.25" customHeight="1" spans="1:3">
      <c r="A171" s="29">
        <v>21470</v>
      </c>
      <c r="B171" s="86" t="s">
        <v>2726</v>
      </c>
      <c r="C171" s="31">
        <f>SUM(C172:C173)</f>
        <v>0</v>
      </c>
    </row>
    <row r="172" s="68" customFormat="1" ht="17.25" customHeight="1" spans="1:3">
      <c r="A172" s="29">
        <v>2147001</v>
      </c>
      <c r="B172" s="66" t="s">
        <v>2727</v>
      </c>
      <c r="C172" s="73">
        <v>0</v>
      </c>
    </row>
    <row r="173" s="68" customFormat="1" ht="17.25" customHeight="1" spans="1:3">
      <c r="A173" s="29">
        <v>2147099</v>
      </c>
      <c r="B173" s="66" t="s">
        <v>2728</v>
      </c>
      <c r="C173" s="73">
        <v>0</v>
      </c>
    </row>
    <row r="174" s="68" customFormat="1" ht="17.25" customHeight="1" spans="1:3">
      <c r="A174" s="29">
        <v>21471</v>
      </c>
      <c r="B174" s="86" t="s">
        <v>2729</v>
      </c>
      <c r="C174" s="31">
        <f>SUM(C175:C176)</f>
        <v>0</v>
      </c>
    </row>
    <row r="175" s="68" customFormat="1" ht="17.25" customHeight="1" spans="1:3">
      <c r="A175" s="29">
        <v>2147101</v>
      </c>
      <c r="B175" s="66" t="s">
        <v>2727</v>
      </c>
      <c r="C175" s="73">
        <v>0</v>
      </c>
    </row>
    <row r="176" s="68" customFormat="1" ht="17.25" customHeight="1" spans="1:3">
      <c r="A176" s="29">
        <v>2147199</v>
      </c>
      <c r="B176" s="66" t="s">
        <v>2730</v>
      </c>
      <c r="C176" s="73">
        <v>0</v>
      </c>
    </row>
    <row r="177" s="68" customFormat="1" ht="17.25" customHeight="1" spans="1:3">
      <c r="A177" s="29">
        <v>21472</v>
      </c>
      <c r="B177" s="86" t="s">
        <v>2731</v>
      </c>
      <c r="C177" s="73">
        <v>0</v>
      </c>
    </row>
    <row r="178" s="68" customFormat="1" ht="17.25" customHeight="1" spans="1:3">
      <c r="A178" s="29">
        <v>215</v>
      </c>
      <c r="B178" s="86" t="s">
        <v>1599</v>
      </c>
      <c r="C178" s="31">
        <f>C179</f>
        <v>0</v>
      </c>
    </row>
    <row r="179" s="68" customFormat="1" ht="17.25" customHeight="1" spans="1:3">
      <c r="A179" s="29">
        <v>21562</v>
      </c>
      <c r="B179" s="86" t="s">
        <v>2732</v>
      </c>
      <c r="C179" s="31">
        <f>SUM(C180:C182)</f>
        <v>0</v>
      </c>
    </row>
    <row r="180" s="68" customFormat="1" ht="17.25" customHeight="1" spans="1:3">
      <c r="A180" s="29">
        <v>2156201</v>
      </c>
      <c r="B180" s="66" t="s">
        <v>2733</v>
      </c>
      <c r="C180" s="73">
        <v>0</v>
      </c>
    </row>
    <row r="181" s="68" customFormat="1" ht="17.25" customHeight="1" spans="1:3">
      <c r="A181" s="29">
        <v>2156202</v>
      </c>
      <c r="B181" s="66" t="s">
        <v>2734</v>
      </c>
      <c r="C181" s="73">
        <v>0</v>
      </c>
    </row>
    <row r="182" s="68" customFormat="1" ht="17.25" customHeight="1" spans="1:3">
      <c r="A182" s="29">
        <v>2156299</v>
      </c>
      <c r="B182" s="66" t="s">
        <v>2735</v>
      </c>
      <c r="C182" s="73">
        <v>0</v>
      </c>
    </row>
    <row r="183" s="68" customFormat="1" ht="17.25" customHeight="1" spans="1:3">
      <c r="A183" s="29">
        <v>217</v>
      </c>
      <c r="B183" s="86" t="s">
        <v>1657</v>
      </c>
      <c r="C183" s="31">
        <f>C184</f>
        <v>0</v>
      </c>
    </row>
    <row r="184" s="68" customFormat="1" ht="17.25" customHeight="1" spans="1:3">
      <c r="A184" s="29">
        <v>21704</v>
      </c>
      <c r="B184" s="86" t="s">
        <v>1677</v>
      </c>
      <c r="C184" s="31">
        <f>SUM(C185:C186)</f>
        <v>0</v>
      </c>
    </row>
    <row r="185" s="68" customFormat="1" ht="17.25" customHeight="1" spans="1:3">
      <c r="A185" s="29">
        <v>2170402</v>
      </c>
      <c r="B185" s="66" t="s">
        <v>2736</v>
      </c>
      <c r="C185" s="73">
        <v>0</v>
      </c>
    </row>
    <row r="186" s="68" customFormat="1" ht="17.25" customHeight="1" spans="1:3">
      <c r="A186" s="29">
        <v>2170403</v>
      </c>
      <c r="B186" s="66" t="s">
        <v>2737</v>
      </c>
      <c r="C186" s="73">
        <v>0</v>
      </c>
    </row>
    <row r="187" s="68" customFormat="1" ht="17.25" customHeight="1" spans="1:3">
      <c r="A187" s="29">
        <v>229</v>
      </c>
      <c r="B187" s="86" t="s">
        <v>1910</v>
      </c>
      <c r="C187" s="31">
        <f>SUM(C188,C192,C201:C202)</f>
        <v>23662</v>
      </c>
    </row>
    <row r="188" s="68" customFormat="1" ht="17.25" customHeight="1" spans="1:3">
      <c r="A188" s="29">
        <v>22904</v>
      </c>
      <c r="B188" s="86" t="s">
        <v>2738</v>
      </c>
      <c r="C188" s="31">
        <f>SUM(C189:C191)</f>
        <v>23087</v>
      </c>
    </row>
    <row r="189" s="68" customFormat="1" ht="17.25" customHeight="1" spans="1:3">
      <c r="A189" s="29">
        <v>2290401</v>
      </c>
      <c r="B189" s="66" t="s">
        <v>2739</v>
      </c>
      <c r="C189" s="73">
        <v>0</v>
      </c>
    </row>
    <row r="190" s="68" customFormat="1" ht="17.25" customHeight="1" spans="1:3">
      <c r="A190" s="29">
        <v>2290402</v>
      </c>
      <c r="B190" s="66" t="s">
        <v>2740</v>
      </c>
      <c r="C190" s="73">
        <v>23087</v>
      </c>
    </row>
    <row r="191" s="68" customFormat="1" ht="17.25" customHeight="1" spans="1:3">
      <c r="A191" s="29">
        <v>2290403</v>
      </c>
      <c r="B191" s="66" t="s">
        <v>2741</v>
      </c>
      <c r="C191" s="73">
        <v>0</v>
      </c>
    </row>
    <row r="192" s="68" customFormat="1" ht="17.25" customHeight="1" spans="1:3">
      <c r="A192" s="29">
        <v>22908</v>
      </c>
      <c r="B192" s="86" t="s">
        <v>2742</v>
      </c>
      <c r="C192" s="31">
        <f>SUM(C193:C200)</f>
        <v>0</v>
      </c>
    </row>
    <row r="193" s="68" customFormat="1" ht="17.25" customHeight="1" spans="1:3">
      <c r="A193" s="29">
        <v>2290802</v>
      </c>
      <c r="B193" s="66" t="s">
        <v>2743</v>
      </c>
      <c r="C193" s="73">
        <v>0</v>
      </c>
    </row>
    <row r="194" s="68" customFormat="1" ht="17.25" customHeight="1" spans="1:3">
      <c r="A194" s="29">
        <v>2290803</v>
      </c>
      <c r="B194" s="66" t="s">
        <v>2744</v>
      </c>
      <c r="C194" s="73">
        <v>0</v>
      </c>
    </row>
    <row r="195" s="68" customFormat="1" ht="17.25" customHeight="1" spans="1:3">
      <c r="A195" s="29">
        <v>2290804</v>
      </c>
      <c r="B195" s="66" t="s">
        <v>2745</v>
      </c>
      <c r="C195" s="73">
        <v>0</v>
      </c>
    </row>
    <row r="196" s="68" customFormat="1" ht="17.25" customHeight="1" spans="1:3">
      <c r="A196" s="29">
        <v>2290805</v>
      </c>
      <c r="B196" s="66" t="s">
        <v>2746</v>
      </c>
      <c r="C196" s="73">
        <v>0</v>
      </c>
    </row>
    <row r="197" s="68" customFormat="1" ht="17.25" customHeight="1" spans="1:3">
      <c r="A197" s="29">
        <v>2290806</v>
      </c>
      <c r="B197" s="66" t="s">
        <v>2747</v>
      </c>
      <c r="C197" s="73">
        <v>0</v>
      </c>
    </row>
    <row r="198" s="68" customFormat="1" ht="17.25" customHeight="1" spans="1:3">
      <c r="A198" s="29">
        <v>2290807</v>
      </c>
      <c r="B198" s="66" t="s">
        <v>2748</v>
      </c>
      <c r="C198" s="73">
        <v>0</v>
      </c>
    </row>
    <row r="199" s="68" customFormat="1" ht="17.25" customHeight="1" spans="1:3">
      <c r="A199" s="29">
        <v>2290808</v>
      </c>
      <c r="B199" s="66" t="s">
        <v>2749</v>
      </c>
      <c r="C199" s="73">
        <v>0</v>
      </c>
    </row>
    <row r="200" s="68" customFormat="1" ht="17.25" customHeight="1" spans="1:3">
      <c r="A200" s="29">
        <v>2290899</v>
      </c>
      <c r="B200" s="66" t="s">
        <v>2750</v>
      </c>
      <c r="C200" s="73">
        <v>0</v>
      </c>
    </row>
    <row r="201" s="68" customFormat="1" ht="17.25" customHeight="1" spans="1:3">
      <c r="A201" s="29">
        <v>22909</v>
      </c>
      <c r="B201" s="86" t="s">
        <v>2751</v>
      </c>
      <c r="C201" s="73">
        <v>0</v>
      </c>
    </row>
    <row r="202" s="68" customFormat="1" ht="17.25" customHeight="1" spans="1:3">
      <c r="A202" s="29">
        <v>22960</v>
      </c>
      <c r="B202" s="86" t="s">
        <v>2752</v>
      </c>
      <c r="C202" s="31">
        <f>SUM(C203:C213)</f>
        <v>575</v>
      </c>
    </row>
    <row r="203" s="68" customFormat="1" ht="17.25" customHeight="1" spans="1:3">
      <c r="A203" s="29">
        <v>2296001</v>
      </c>
      <c r="B203" s="66" t="s">
        <v>2753</v>
      </c>
      <c r="C203" s="73">
        <v>0</v>
      </c>
    </row>
    <row r="204" s="68" customFormat="1" ht="17.25" customHeight="1" spans="1:3">
      <c r="A204" s="29">
        <v>2296002</v>
      </c>
      <c r="B204" s="66" t="s">
        <v>2754</v>
      </c>
      <c r="C204" s="73">
        <v>168</v>
      </c>
    </row>
    <row r="205" s="68" customFormat="1" ht="17.25" customHeight="1" spans="1:3">
      <c r="A205" s="29">
        <v>2296003</v>
      </c>
      <c r="B205" s="66" t="s">
        <v>2755</v>
      </c>
      <c r="C205" s="73">
        <v>292</v>
      </c>
    </row>
    <row r="206" s="68" customFormat="1" ht="17.25" customHeight="1" spans="1:3">
      <c r="A206" s="29">
        <v>2296004</v>
      </c>
      <c r="B206" s="66" t="s">
        <v>2756</v>
      </c>
      <c r="C206" s="73">
        <v>0</v>
      </c>
    </row>
    <row r="207" s="68" customFormat="1" customHeight="1" spans="1:3">
      <c r="A207" s="29">
        <v>2296005</v>
      </c>
      <c r="B207" s="66" t="s">
        <v>2757</v>
      </c>
      <c r="C207" s="73">
        <v>0</v>
      </c>
    </row>
    <row r="208" s="68" customFormat="1" ht="17.25" customHeight="1" spans="1:3">
      <c r="A208" s="29">
        <v>2296006</v>
      </c>
      <c r="B208" s="66" t="s">
        <v>2758</v>
      </c>
      <c r="C208" s="73">
        <v>73</v>
      </c>
    </row>
    <row r="209" s="68" customFormat="1" ht="17.25" customHeight="1" spans="1:3">
      <c r="A209" s="29">
        <v>2296010</v>
      </c>
      <c r="B209" s="66" t="s">
        <v>2759</v>
      </c>
      <c r="C209" s="73">
        <v>0</v>
      </c>
    </row>
    <row r="210" s="68" customFormat="1" ht="17.25" customHeight="1" spans="1:3">
      <c r="A210" s="29">
        <v>2296011</v>
      </c>
      <c r="B210" s="66" t="s">
        <v>2760</v>
      </c>
      <c r="C210" s="73">
        <v>0</v>
      </c>
    </row>
    <row r="211" s="68" customFormat="1" ht="17.25" customHeight="1" spans="1:3">
      <c r="A211" s="29">
        <v>2296012</v>
      </c>
      <c r="B211" s="66" t="s">
        <v>2761</v>
      </c>
      <c r="C211" s="73">
        <v>0</v>
      </c>
    </row>
    <row r="212" s="68" customFormat="1" ht="17.25" customHeight="1" spans="1:3">
      <c r="A212" s="29">
        <v>2296013</v>
      </c>
      <c r="B212" s="66" t="s">
        <v>2762</v>
      </c>
      <c r="C212" s="73">
        <v>40</v>
      </c>
    </row>
    <row r="213" s="68" customFormat="1" ht="17.25" customHeight="1" spans="1:3">
      <c r="A213" s="29">
        <v>2296099</v>
      </c>
      <c r="B213" s="66" t="s">
        <v>2763</v>
      </c>
      <c r="C213" s="73">
        <v>2</v>
      </c>
    </row>
    <row r="214" s="68" customFormat="1" ht="17.25" customHeight="1" spans="1:3">
      <c r="A214" s="29">
        <v>232</v>
      </c>
      <c r="B214" s="86" t="s">
        <v>1832</v>
      </c>
      <c r="C214" s="31">
        <f>C215</f>
        <v>9567</v>
      </c>
    </row>
    <row r="215" s="68" customFormat="1" ht="17.25" customHeight="1" spans="1:3">
      <c r="A215" s="29">
        <v>23204</v>
      </c>
      <c r="B215" s="86" t="s">
        <v>2764</v>
      </c>
      <c r="C215" s="31">
        <f>SUM(C216:C230)</f>
        <v>9567</v>
      </c>
    </row>
    <row r="216" s="68" customFormat="1" ht="17.25" customHeight="1" spans="1:3">
      <c r="A216" s="29">
        <v>2320401</v>
      </c>
      <c r="B216" s="66" t="s">
        <v>2765</v>
      </c>
      <c r="C216" s="73">
        <v>0</v>
      </c>
    </row>
    <row r="217" s="68" customFormat="1" ht="17.25" customHeight="1" spans="1:3">
      <c r="A217" s="29">
        <v>2320405</v>
      </c>
      <c r="B217" s="66" t="s">
        <v>2766</v>
      </c>
      <c r="C217" s="73">
        <v>0</v>
      </c>
    </row>
    <row r="218" s="68" customFormat="1" ht="17.25" customHeight="1" spans="1:3">
      <c r="A218" s="29">
        <v>2320411</v>
      </c>
      <c r="B218" s="66" t="s">
        <v>2767</v>
      </c>
      <c r="C218" s="73">
        <v>6317</v>
      </c>
    </row>
    <row r="219" s="68" customFormat="1" ht="17.25" customHeight="1" spans="1:3">
      <c r="A219" s="29">
        <v>2320413</v>
      </c>
      <c r="B219" s="66" t="s">
        <v>2768</v>
      </c>
      <c r="C219" s="73">
        <v>0</v>
      </c>
    </row>
    <row r="220" s="68" customFormat="1" ht="17.25" customHeight="1" spans="1:3">
      <c r="A220" s="29">
        <v>2320414</v>
      </c>
      <c r="B220" s="66" t="s">
        <v>2769</v>
      </c>
      <c r="C220" s="73">
        <v>0</v>
      </c>
    </row>
    <row r="221" s="68" customFormat="1" ht="17.25" customHeight="1" spans="1:3">
      <c r="A221" s="29">
        <v>2320416</v>
      </c>
      <c r="B221" s="66" t="s">
        <v>2770</v>
      </c>
      <c r="C221" s="73">
        <v>0</v>
      </c>
    </row>
    <row r="222" s="68" customFormat="1" ht="17.25" customHeight="1" spans="1:3">
      <c r="A222" s="29">
        <v>2320417</v>
      </c>
      <c r="B222" s="66" t="s">
        <v>2771</v>
      </c>
      <c r="C222" s="73">
        <v>0</v>
      </c>
    </row>
    <row r="223" s="68" customFormat="1" ht="17.25" customHeight="1" spans="1:3">
      <c r="A223" s="29">
        <v>2320418</v>
      </c>
      <c r="B223" s="66" t="s">
        <v>2772</v>
      </c>
      <c r="C223" s="73">
        <v>0</v>
      </c>
    </row>
    <row r="224" s="68" customFormat="1" ht="17.25" customHeight="1" spans="1:3">
      <c r="A224" s="29">
        <v>2320419</v>
      </c>
      <c r="B224" s="66" t="s">
        <v>2773</v>
      </c>
      <c r="C224" s="73">
        <v>0</v>
      </c>
    </row>
    <row r="225" s="68" customFormat="1" ht="17.25" customHeight="1" spans="1:3">
      <c r="A225" s="29">
        <v>2320420</v>
      </c>
      <c r="B225" s="66" t="s">
        <v>2774</v>
      </c>
      <c r="C225" s="73">
        <v>0</v>
      </c>
    </row>
    <row r="226" s="68" customFormat="1" ht="17.25" customHeight="1" spans="1:3">
      <c r="A226" s="29">
        <v>2320431</v>
      </c>
      <c r="B226" s="66" t="s">
        <v>2775</v>
      </c>
      <c r="C226" s="73">
        <v>0</v>
      </c>
    </row>
    <row r="227" s="68" customFormat="1" ht="17.25" customHeight="1" spans="1:3">
      <c r="A227" s="29">
        <v>2320432</v>
      </c>
      <c r="B227" s="66" t="s">
        <v>2776</v>
      </c>
      <c r="C227" s="73">
        <v>0</v>
      </c>
    </row>
    <row r="228" s="68" customFormat="1" ht="17.25" customHeight="1" spans="1:3">
      <c r="A228" s="29">
        <v>2320433</v>
      </c>
      <c r="B228" s="66" t="s">
        <v>2777</v>
      </c>
      <c r="C228" s="73">
        <v>1366</v>
      </c>
    </row>
    <row r="229" s="68" customFormat="1" ht="17.25" customHeight="1" spans="1:3">
      <c r="A229" s="29">
        <v>2320498</v>
      </c>
      <c r="B229" s="66" t="s">
        <v>2778</v>
      </c>
      <c r="C229" s="73">
        <v>1884</v>
      </c>
    </row>
    <row r="230" s="68" customFormat="1" ht="17.25" customHeight="1" spans="1:3">
      <c r="A230" s="29">
        <v>2320499</v>
      </c>
      <c r="B230" s="66" t="s">
        <v>2779</v>
      </c>
      <c r="C230" s="73">
        <v>0</v>
      </c>
    </row>
    <row r="231" s="68" customFormat="1" ht="17.25" customHeight="1" spans="1:3">
      <c r="A231" s="29">
        <v>233</v>
      </c>
      <c r="B231" s="86" t="s">
        <v>1844</v>
      </c>
      <c r="C231" s="31">
        <f>C232</f>
        <v>1</v>
      </c>
    </row>
    <row r="232" s="68" customFormat="1" ht="17.25" customHeight="1" spans="1:3">
      <c r="A232" s="29">
        <v>23304</v>
      </c>
      <c r="B232" s="86" t="s">
        <v>2780</v>
      </c>
      <c r="C232" s="31">
        <f>SUM(C233:C247)</f>
        <v>1</v>
      </c>
    </row>
    <row r="233" s="68" customFormat="1" ht="17.25" customHeight="1" spans="1:3">
      <c r="A233" s="29">
        <v>2330401</v>
      </c>
      <c r="B233" s="66" t="s">
        <v>2781</v>
      </c>
      <c r="C233" s="73">
        <v>0</v>
      </c>
    </row>
    <row r="234" s="68" customFormat="1" ht="17.25" customHeight="1" spans="1:3">
      <c r="A234" s="29">
        <v>2330405</v>
      </c>
      <c r="B234" s="66" t="s">
        <v>2782</v>
      </c>
      <c r="C234" s="73">
        <v>0</v>
      </c>
    </row>
    <row r="235" s="68" customFormat="1" ht="17.25" customHeight="1" spans="1:3">
      <c r="A235" s="29">
        <v>2330411</v>
      </c>
      <c r="B235" s="66" t="s">
        <v>2783</v>
      </c>
      <c r="C235" s="73">
        <v>0</v>
      </c>
    </row>
    <row r="236" s="68" customFormat="1" ht="17.25" customHeight="1" spans="1:3">
      <c r="A236" s="29">
        <v>2330413</v>
      </c>
      <c r="B236" s="66" t="s">
        <v>2784</v>
      </c>
      <c r="C236" s="73">
        <v>0</v>
      </c>
    </row>
    <row r="237" s="68" customFormat="1" ht="17.25" customHeight="1" spans="1:3">
      <c r="A237" s="29">
        <v>2330414</v>
      </c>
      <c r="B237" s="66" t="s">
        <v>2785</v>
      </c>
      <c r="C237" s="73">
        <v>0</v>
      </c>
    </row>
    <row r="238" s="68" customFormat="1" ht="17.25" customHeight="1" spans="1:3">
      <c r="A238" s="29">
        <v>2330416</v>
      </c>
      <c r="B238" s="66" t="s">
        <v>2786</v>
      </c>
      <c r="C238" s="73">
        <v>0</v>
      </c>
    </row>
    <row r="239" s="68" customFormat="1" ht="17.25" customHeight="1" spans="1:3">
      <c r="A239" s="29">
        <v>2330417</v>
      </c>
      <c r="B239" s="66" t="s">
        <v>2787</v>
      </c>
      <c r="C239" s="73">
        <v>0</v>
      </c>
    </row>
    <row r="240" s="68" customFormat="1" ht="17.25" customHeight="1" spans="1:3">
      <c r="A240" s="29">
        <v>2330418</v>
      </c>
      <c r="B240" s="66" t="s">
        <v>2788</v>
      </c>
      <c r="C240" s="73">
        <v>0</v>
      </c>
    </row>
    <row r="241" s="68" customFormat="1" ht="17.25" customHeight="1" spans="1:3">
      <c r="A241" s="29">
        <v>2330419</v>
      </c>
      <c r="B241" s="66" t="s">
        <v>2789</v>
      </c>
      <c r="C241" s="73">
        <v>0</v>
      </c>
    </row>
    <row r="242" s="68" customFormat="1" ht="17.25" customHeight="1" spans="1:3">
      <c r="A242" s="29">
        <v>2330420</v>
      </c>
      <c r="B242" s="66" t="s">
        <v>2790</v>
      </c>
      <c r="C242" s="73">
        <v>0</v>
      </c>
    </row>
    <row r="243" s="68" customFormat="1" ht="17.25" customHeight="1" spans="1:3">
      <c r="A243" s="29">
        <v>2330431</v>
      </c>
      <c r="B243" s="66" t="s">
        <v>2791</v>
      </c>
      <c r="C243" s="73">
        <v>0</v>
      </c>
    </row>
    <row r="244" s="68" customFormat="1" ht="17.25" customHeight="1" spans="1:3">
      <c r="A244" s="29">
        <v>2330432</v>
      </c>
      <c r="B244" s="66" t="s">
        <v>2792</v>
      </c>
      <c r="C244" s="73">
        <v>0</v>
      </c>
    </row>
    <row r="245" s="68" customFormat="1" ht="17.25" customHeight="1" spans="1:3">
      <c r="A245" s="29">
        <v>2330433</v>
      </c>
      <c r="B245" s="66" t="s">
        <v>2793</v>
      </c>
      <c r="C245" s="73">
        <v>0</v>
      </c>
    </row>
    <row r="246" s="68" customFormat="1" ht="17.25" customHeight="1" spans="1:3">
      <c r="A246" s="29">
        <v>2330498</v>
      </c>
      <c r="B246" s="66" t="s">
        <v>2794</v>
      </c>
      <c r="C246" s="73">
        <v>1</v>
      </c>
    </row>
    <row r="247" s="68" customFormat="1" ht="17.25" customHeight="1" spans="1:3">
      <c r="A247" s="29">
        <v>2330499</v>
      </c>
      <c r="B247" s="66" t="s">
        <v>2795</v>
      </c>
      <c r="C247" s="73">
        <v>0</v>
      </c>
    </row>
    <row r="248" s="68" customFormat="1" ht="17.25" customHeight="1" spans="1:3">
      <c r="A248" s="29">
        <v>234</v>
      </c>
      <c r="B248" s="133" t="s">
        <v>2504</v>
      </c>
      <c r="C248" s="31">
        <f>SUM(C249,C262)</f>
        <v>0</v>
      </c>
    </row>
    <row r="249" s="68" customFormat="1" ht="17.25" customHeight="1" spans="1:3">
      <c r="A249" s="29">
        <v>23401</v>
      </c>
      <c r="B249" s="133" t="s">
        <v>1871</v>
      </c>
      <c r="C249" s="31">
        <f>SUM(C250:C261)</f>
        <v>0</v>
      </c>
    </row>
    <row r="250" s="68" customFormat="1" ht="17.25" customHeight="1" spans="1:3">
      <c r="A250" s="29">
        <v>2340101</v>
      </c>
      <c r="B250" s="29" t="s">
        <v>2796</v>
      </c>
      <c r="C250" s="73">
        <v>0</v>
      </c>
    </row>
    <row r="251" s="68" customFormat="1" ht="17.25" customHeight="1" spans="1:3">
      <c r="A251" s="29">
        <v>2340102</v>
      </c>
      <c r="B251" s="29" t="s">
        <v>2797</v>
      </c>
      <c r="C251" s="73">
        <v>0</v>
      </c>
    </row>
    <row r="252" s="68" customFormat="1" ht="17.25" customHeight="1" spans="1:3">
      <c r="A252" s="29">
        <v>2340103</v>
      </c>
      <c r="B252" s="29" t="s">
        <v>2798</v>
      </c>
      <c r="C252" s="73">
        <v>0</v>
      </c>
    </row>
    <row r="253" s="68" customFormat="1" ht="17.25" customHeight="1" spans="1:3">
      <c r="A253" s="29">
        <v>2340104</v>
      </c>
      <c r="B253" s="29" t="s">
        <v>2799</v>
      </c>
      <c r="C253" s="73">
        <v>0</v>
      </c>
    </row>
    <row r="254" s="68" customFormat="1" ht="17.25" customHeight="1" spans="1:3">
      <c r="A254" s="29">
        <v>2340105</v>
      </c>
      <c r="B254" s="29" t="s">
        <v>2800</v>
      </c>
      <c r="C254" s="73">
        <v>0</v>
      </c>
    </row>
    <row r="255" s="68" customFormat="1" ht="17.25" customHeight="1" spans="1:3">
      <c r="A255" s="29">
        <v>2340106</v>
      </c>
      <c r="B255" s="29" t="s">
        <v>2801</v>
      </c>
      <c r="C255" s="73">
        <v>0</v>
      </c>
    </row>
    <row r="256" s="68" customFormat="1" ht="17.25" customHeight="1" spans="1:3">
      <c r="A256" s="29">
        <v>2340107</v>
      </c>
      <c r="B256" s="29" t="s">
        <v>2802</v>
      </c>
      <c r="C256" s="73">
        <v>0</v>
      </c>
    </row>
    <row r="257" s="68" customFormat="1" ht="17.25" customHeight="1" spans="1:3">
      <c r="A257" s="29">
        <v>2340108</v>
      </c>
      <c r="B257" s="29" t="s">
        <v>2803</v>
      </c>
      <c r="C257" s="73">
        <v>0</v>
      </c>
    </row>
    <row r="258" s="68" customFormat="1" ht="17.25" customHeight="1" spans="1:3">
      <c r="A258" s="29">
        <v>2340109</v>
      </c>
      <c r="B258" s="29" t="s">
        <v>2804</v>
      </c>
      <c r="C258" s="73">
        <v>0</v>
      </c>
    </row>
    <row r="259" s="68" customFormat="1" ht="17.25" customHeight="1" spans="1:3">
      <c r="A259" s="29">
        <v>2340110</v>
      </c>
      <c r="B259" s="29" t="s">
        <v>2805</v>
      </c>
      <c r="C259" s="73">
        <v>0</v>
      </c>
    </row>
    <row r="260" s="68" customFormat="1" ht="17.25" customHeight="1" spans="1:3">
      <c r="A260" s="29">
        <v>2340111</v>
      </c>
      <c r="B260" s="29" t="s">
        <v>2806</v>
      </c>
      <c r="C260" s="73">
        <v>0</v>
      </c>
    </row>
    <row r="261" s="68" customFormat="1" ht="17.25" customHeight="1" spans="1:3">
      <c r="A261" s="29">
        <v>2340199</v>
      </c>
      <c r="B261" s="29" t="s">
        <v>2807</v>
      </c>
      <c r="C261" s="73">
        <v>0</v>
      </c>
    </row>
    <row r="262" s="68" customFormat="1" ht="17.25" customHeight="1" spans="1:3">
      <c r="A262" s="29">
        <v>23402</v>
      </c>
      <c r="B262" s="133" t="s">
        <v>2808</v>
      </c>
      <c r="C262" s="31">
        <f>SUM(C263:C268)</f>
        <v>0</v>
      </c>
    </row>
    <row r="263" s="68" customFormat="1" ht="17.25" customHeight="1" spans="1:3">
      <c r="A263" s="29">
        <v>2340201</v>
      </c>
      <c r="B263" s="29" t="s">
        <v>1636</v>
      </c>
      <c r="C263" s="73">
        <v>0</v>
      </c>
    </row>
    <row r="264" s="68" customFormat="1" ht="17.25" customHeight="1" spans="1:3">
      <c r="A264" s="29">
        <v>2340202</v>
      </c>
      <c r="B264" s="29" t="s">
        <v>1681</v>
      </c>
      <c r="C264" s="73">
        <v>0</v>
      </c>
    </row>
    <row r="265" s="68" customFormat="1" ht="17.25" customHeight="1" spans="1:3">
      <c r="A265" s="29">
        <v>2340203</v>
      </c>
      <c r="B265" s="29" t="s">
        <v>2809</v>
      </c>
      <c r="C265" s="73">
        <v>0</v>
      </c>
    </row>
    <row r="266" s="68" customFormat="1" ht="17.25" customHeight="1" spans="1:3">
      <c r="A266" s="29">
        <v>2340204</v>
      </c>
      <c r="B266" s="29" t="s">
        <v>2810</v>
      </c>
      <c r="C266" s="73">
        <v>0</v>
      </c>
    </row>
    <row r="267" s="68" customFormat="1" ht="17.25" customHeight="1" spans="1:3">
      <c r="A267" s="29">
        <v>2340205</v>
      </c>
      <c r="B267" s="29" t="s">
        <v>2811</v>
      </c>
      <c r="C267" s="73">
        <v>0</v>
      </c>
    </row>
    <row r="268" s="68" customFormat="1" ht="17.25" customHeight="1" spans="1:3">
      <c r="A268" s="29">
        <v>2340299</v>
      </c>
      <c r="B268" s="29" t="s">
        <v>2812</v>
      </c>
      <c r="C268" s="73">
        <v>0</v>
      </c>
    </row>
    <row r="269" s="68" customFormat="1" ht="17.25" customHeight="1"/>
    <row r="270" s="68" customFormat="1" ht="17.25" customHeight="1"/>
    <row r="271" s="68" customFormat="1" ht="17.25" customHeight="1"/>
    <row r="272" s="68" customFormat="1" ht="17.25" customHeight="1"/>
    <row r="273" s="68" customFormat="1" ht="17.25" customHeight="1"/>
    <row r="274" s="68" customFormat="1" ht="17.25" customHeight="1"/>
    <row r="275" s="68" customFormat="1" ht="17.25" customHeight="1"/>
    <row r="276" s="68" customFormat="1" ht="17.25" customHeight="1"/>
  </sheetData>
  <mergeCells count="1">
    <mergeCell ref="A1:C1"/>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showZeros="0" workbookViewId="0">
      <selection activeCell="C14" sqref="C14"/>
    </sheetView>
  </sheetViews>
  <sheetFormatPr defaultColWidth="9" defaultRowHeight="13.5" outlineLevelCol="2"/>
  <cols>
    <col min="1" max="1" width="9.44166666666667" customWidth="1"/>
    <col min="2" max="2" width="59" customWidth="1"/>
    <col min="3" max="3" width="22.4833333333333" customWidth="1"/>
  </cols>
  <sheetData>
    <row r="1" ht="60" customHeight="1" spans="1:3">
      <c r="A1" s="26" t="s">
        <v>46</v>
      </c>
      <c r="B1" s="26"/>
      <c r="C1" s="26"/>
    </row>
    <row r="2" spans="1:3">
      <c r="A2" s="131"/>
      <c r="B2" s="131"/>
      <c r="C2" s="132" t="s">
        <v>2813</v>
      </c>
    </row>
    <row r="3" spans="1:3">
      <c r="A3" s="131"/>
      <c r="B3" s="131"/>
      <c r="C3" s="132" t="s">
        <v>80</v>
      </c>
    </row>
    <row r="4" ht="18" customHeight="1" spans="1:3">
      <c r="A4" s="70" t="s">
        <v>145</v>
      </c>
      <c r="B4" s="70" t="s">
        <v>146</v>
      </c>
      <c r="C4" s="70" t="s">
        <v>84</v>
      </c>
    </row>
    <row r="5" ht="18" customHeight="1" spans="1:3">
      <c r="A5" s="133"/>
      <c r="B5" s="70" t="s">
        <v>2585</v>
      </c>
      <c r="C5" s="31">
        <f>SUM(C6,C14,C30,C42,C53,C111,C135,C178,C183,C187,C214,C231,C248)</f>
        <v>69077</v>
      </c>
    </row>
    <row r="6" ht="18" customHeight="1" spans="1:3">
      <c r="A6" s="29">
        <v>206</v>
      </c>
      <c r="B6" s="86" t="s">
        <v>1097</v>
      </c>
      <c r="C6" s="31">
        <f>C7</f>
        <v>0</v>
      </c>
    </row>
    <row r="7" ht="18" customHeight="1" spans="1:3">
      <c r="A7" s="29">
        <v>20610</v>
      </c>
      <c r="B7" s="86" t="s">
        <v>2586</v>
      </c>
      <c r="C7" s="31">
        <f>SUM(C8:C13)</f>
        <v>0</v>
      </c>
    </row>
    <row r="8" ht="18" customHeight="1" spans="1:3">
      <c r="A8" s="29">
        <v>2061001</v>
      </c>
      <c r="B8" s="66" t="s">
        <v>2587</v>
      </c>
      <c r="C8" s="73">
        <v>0</v>
      </c>
    </row>
    <row r="9" ht="18" customHeight="1" spans="1:3">
      <c r="A9" s="29">
        <v>2061002</v>
      </c>
      <c r="B9" s="66" t="s">
        <v>2588</v>
      </c>
      <c r="C9" s="73">
        <v>0</v>
      </c>
    </row>
    <row r="10" ht="18" customHeight="1" spans="1:3">
      <c r="A10" s="29">
        <v>2061003</v>
      </c>
      <c r="B10" s="66" t="s">
        <v>2589</v>
      </c>
      <c r="C10" s="73">
        <v>0</v>
      </c>
    </row>
    <row r="11" ht="18" customHeight="1" spans="1:3">
      <c r="A11" s="29">
        <v>2061004</v>
      </c>
      <c r="B11" s="66" t="s">
        <v>2590</v>
      </c>
      <c r="C11" s="73">
        <v>0</v>
      </c>
    </row>
    <row r="12" ht="18" customHeight="1" spans="1:3">
      <c r="A12" s="29">
        <v>2061005</v>
      </c>
      <c r="B12" s="66" t="s">
        <v>2591</v>
      </c>
      <c r="C12" s="73">
        <v>0</v>
      </c>
    </row>
    <row r="13" ht="18" customHeight="1" spans="1:3">
      <c r="A13" s="29">
        <v>2061099</v>
      </c>
      <c r="B13" s="66" t="s">
        <v>2592</v>
      </c>
      <c r="C13" s="73">
        <v>0</v>
      </c>
    </row>
    <row r="14" ht="18" customHeight="1" spans="1:3">
      <c r="A14" s="29">
        <v>207</v>
      </c>
      <c r="B14" s="86" t="s">
        <v>1146</v>
      </c>
      <c r="C14" s="31">
        <f>SUM(C15,C21,C27)</f>
        <v>0</v>
      </c>
    </row>
    <row r="15" ht="18" customHeight="1" spans="1:3">
      <c r="A15" s="29">
        <v>20707</v>
      </c>
      <c r="B15" s="86" t="s">
        <v>2593</v>
      </c>
      <c r="C15" s="31">
        <f>SUM(C16:C20)</f>
        <v>0</v>
      </c>
    </row>
    <row r="16" ht="18" customHeight="1" spans="1:3">
      <c r="A16" s="29">
        <v>2070701</v>
      </c>
      <c r="B16" s="66" t="s">
        <v>2594</v>
      </c>
      <c r="C16" s="73">
        <v>0</v>
      </c>
    </row>
    <row r="17" ht="18" customHeight="1" spans="1:3">
      <c r="A17" s="29">
        <v>2070702</v>
      </c>
      <c r="B17" s="66" t="s">
        <v>2595</v>
      </c>
      <c r="C17" s="73">
        <v>0</v>
      </c>
    </row>
    <row r="18" ht="18" customHeight="1" spans="1:3">
      <c r="A18" s="29">
        <v>2070703</v>
      </c>
      <c r="B18" s="66" t="s">
        <v>2596</v>
      </c>
      <c r="C18" s="73">
        <v>0</v>
      </c>
    </row>
    <row r="19" ht="18" customHeight="1" spans="1:3">
      <c r="A19" s="29">
        <v>2070704</v>
      </c>
      <c r="B19" s="66" t="s">
        <v>2597</v>
      </c>
      <c r="C19" s="73">
        <v>0</v>
      </c>
    </row>
    <row r="20" ht="18" customHeight="1" spans="1:3">
      <c r="A20" s="29">
        <v>2070799</v>
      </c>
      <c r="B20" s="66" t="s">
        <v>2598</v>
      </c>
      <c r="C20" s="73">
        <v>0</v>
      </c>
    </row>
    <row r="21" ht="18" customHeight="1" spans="1:3">
      <c r="A21" s="29">
        <v>20709</v>
      </c>
      <c r="B21" s="86" t="s">
        <v>2599</v>
      </c>
      <c r="C21" s="31">
        <f>SUM(C22:C26)</f>
        <v>0</v>
      </c>
    </row>
    <row r="22" ht="18" customHeight="1" spans="1:3">
      <c r="A22" s="29">
        <v>2070901</v>
      </c>
      <c r="B22" s="66" t="s">
        <v>2600</v>
      </c>
      <c r="C22" s="73">
        <v>0</v>
      </c>
    </row>
    <row r="23" ht="18" customHeight="1" spans="1:3">
      <c r="A23" s="29">
        <v>2070902</v>
      </c>
      <c r="B23" s="66" t="s">
        <v>2601</v>
      </c>
      <c r="C23" s="73">
        <v>0</v>
      </c>
    </row>
    <row r="24" ht="18" customHeight="1" spans="1:3">
      <c r="A24" s="29">
        <v>2070903</v>
      </c>
      <c r="B24" s="66" t="s">
        <v>2602</v>
      </c>
      <c r="C24" s="73">
        <v>0</v>
      </c>
    </row>
    <row r="25" ht="18" customHeight="1" spans="1:3">
      <c r="A25" s="29">
        <v>2070904</v>
      </c>
      <c r="B25" s="66" t="s">
        <v>2603</v>
      </c>
      <c r="C25" s="73">
        <v>0</v>
      </c>
    </row>
    <row r="26" ht="18" customHeight="1" spans="1:3">
      <c r="A26" s="29">
        <v>2070999</v>
      </c>
      <c r="B26" s="66" t="s">
        <v>2604</v>
      </c>
      <c r="C26" s="73">
        <v>0</v>
      </c>
    </row>
    <row r="27" ht="18" customHeight="1" spans="1:3">
      <c r="A27" s="29">
        <v>20710</v>
      </c>
      <c r="B27" s="86" t="s">
        <v>2605</v>
      </c>
      <c r="C27" s="31">
        <f>SUM(C28:C29)</f>
        <v>0</v>
      </c>
    </row>
    <row r="28" ht="18" customHeight="1" spans="1:3">
      <c r="A28" s="29">
        <v>2071001</v>
      </c>
      <c r="B28" s="66" t="s">
        <v>2606</v>
      </c>
      <c r="C28" s="73">
        <v>0</v>
      </c>
    </row>
    <row r="29" ht="18" customHeight="1" spans="1:3">
      <c r="A29" s="29">
        <v>2071099</v>
      </c>
      <c r="B29" s="66" t="s">
        <v>2607</v>
      </c>
      <c r="C29" s="73">
        <v>0</v>
      </c>
    </row>
    <row r="30" ht="18" customHeight="1" spans="1:3">
      <c r="A30" s="29">
        <v>208</v>
      </c>
      <c r="B30" s="86" t="s">
        <v>1188</v>
      </c>
      <c r="C30" s="31">
        <f>SUM(C31,C35,C39)</f>
        <v>7</v>
      </c>
    </row>
    <row r="31" ht="18" customHeight="1" spans="1:3">
      <c r="A31" s="29">
        <v>20822</v>
      </c>
      <c r="B31" s="86" t="s">
        <v>2608</v>
      </c>
      <c r="C31" s="31">
        <f>SUM(C32:C34)</f>
        <v>7</v>
      </c>
    </row>
    <row r="32" ht="18" customHeight="1" spans="1:3">
      <c r="A32" s="29">
        <v>2082201</v>
      </c>
      <c r="B32" s="66" t="s">
        <v>2609</v>
      </c>
      <c r="C32" s="73">
        <v>0</v>
      </c>
    </row>
    <row r="33" ht="18" customHeight="1" spans="1:3">
      <c r="A33" s="29">
        <v>2082202</v>
      </c>
      <c r="B33" s="66" t="s">
        <v>2610</v>
      </c>
      <c r="C33" s="73">
        <v>0</v>
      </c>
    </row>
    <row r="34" ht="18" customHeight="1" spans="1:3">
      <c r="A34" s="29">
        <v>2082299</v>
      </c>
      <c r="B34" s="66" t="s">
        <v>2611</v>
      </c>
      <c r="C34" s="73">
        <v>7</v>
      </c>
    </row>
    <row r="35" ht="18" customHeight="1" spans="1:3">
      <c r="A35" s="29">
        <v>20823</v>
      </c>
      <c r="B35" s="86" t="s">
        <v>2612</v>
      </c>
      <c r="C35" s="31">
        <f>SUM(C36:C38)</f>
        <v>0</v>
      </c>
    </row>
    <row r="36" ht="18" customHeight="1" spans="1:3">
      <c r="A36" s="29">
        <v>2082301</v>
      </c>
      <c r="B36" s="66" t="s">
        <v>2609</v>
      </c>
      <c r="C36" s="73">
        <v>0</v>
      </c>
    </row>
    <row r="37" ht="18" customHeight="1" spans="1:3">
      <c r="A37" s="29">
        <v>2082302</v>
      </c>
      <c r="B37" s="66" t="s">
        <v>2610</v>
      </c>
      <c r="C37" s="73">
        <v>0</v>
      </c>
    </row>
    <row r="38" ht="18" customHeight="1" spans="1:3">
      <c r="A38" s="29">
        <v>2082399</v>
      </c>
      <c r="B38" s="66" t="s">
        <v>2613</v>
      </c>
      <c r="C38" s="73">
        <v>0</v>
      </c>
    </row>
    <row r="39" ht="18" customHeight="1" spans="1:3">
      <c r="A39" s="29">
        <v>20829</v>
      </c>
      <c r="B39" s="86" t="s">
        <v>2614</v>
      </c>
      <c r="C39" s="31">
        <f>SUM(C40:C41)</f>
        <v>0</v>
      </c>
    </row>
    <row r="40" ht="18" customHeight="1" spans="1:3">
      <c r="A40" s="29">
        <v>2082901</v>
      </c>
      <c r="B40" s="66" t="s">
        <v>2610</v>
      </c>
      <c r="C40" s="73">
        <v>0</v>
      </c>
    </row>
    <row r="41" ht="18" customHeight="1" spans="1:3">
      <c r="A41" s="29">
        <v>2082999</v>
      </c>
      <c r="B41" s="66" t="s">
        <v>2615</v>
      </c>
      <c r="C41" s="73">
        <v>0</v>
      </c>
    </row>
    <row r="42" ht="18" customHeight="1" spans="1:3">
      <c r="A42" s="29">
        <v>211</v>
      </c>
      <c r="B42" s="86" t="s">
        <v>1362</v>
      </c>
      <c r="C42" s="31">
        <f>SUM(C43,C48)</f>
        <v>0</v>
      </c>
    </row>
    <row r="43" ht="18" customHeight="1" spans="1:3">
      <c r="A43" s="29">
        <v>21160</v>
      </c>
      <c r="B43" s="86" t="s">
        <v>2616</v>
      </c>
      <c r="C43" s="31">
        <f>SUM(C44:C47)</f>
        <v>0</v>
      </c>
    </row>
    <row r="44" ht="18" customHeight="1" spans="1:3">
      <c r="A44" s="29">
        <v>2116001</v>
      </c>
      <c r="B44" s="66" t="s">
        <v>2617</v>
      </c>
      <c r="C44" s="73">
        <v>0</v>
      </c>
    </row>
    <row r="45" ht="18" customHeight="1" spans="1:3">
      <c r="A45" s="29">
        <v>2116002</v>
      </c>
      <c r="B45" s="66" t="s">
        <v>2618</v>
      </c>
      <c r="C45" s="73">
        <v>0</v>
      </c>
    </row>
    <row r="46" ht="18" customHeight="1" spans="1:3">
      <c r="A46" s="29">
        <v>2116003</v>
      </c>
      <c r="B46" s="66" t="s">
        <v>2619</v>
      </c>
      <c r="C46" s="73">
        <v>0</v>
      </c>
    </row>
    <row r="47" ht="18" customHeight="1" spans="1:3">
      <c r="A47" s="29">
        <v>2116099</v>
      </c>
      <c r="B47" s="66" t="s">
        <v>2620</v>
      </c>
      <c r="C47" s="73">
        <v>0</v>
      </c>
    </row>
    <row r="48" ht="18" customHeight="1" spans="1:3">
      <c r="A48" s="29">
        <v>21161</v>
      </c>
      <c r="B48" s="86" t="s">
        <v>2621</v>
      </c>
      <c r="C48" s="31">
        <f>SUM(C49:C52)</f>
        <v>0</v>
      </c>
    </row>
    <row r="49" ht="18" customHeight="1" spans="1:3">
      <c r="A49" s="29">
        <v>2116101</v>
      </c>
      <c r="B49" s="66" t="s">
        <v>2622</v>
      </c>
      <c r="C49" s="73">
        <v>0</v>
      </c>
    </row>
    <row r="50" ht="18" customHeight="1" spans="1:3">
      <c r="A50" s="29">
        <v>2116102</v>
      </c>
      <c r="B50" s="66" t="s">
        <v>2623</v>
      </c>
      <c r="C50" s="73">
        <v>0</v>
      </c>
    </row>
    <row r="51" ht="18" customHeight="1" spans="1:3">
      <c r="A51" s="29">
        <v>2116103</v>
      </c>
      <c r="B51" s="66" t="s">
        <v>2624</v>
      </c>
      <c r="C51" s="73">
        <v>0</v>
      </c>
    </row>
    <row r="52" ht="18" customHeight="1" spans="1:3">
      <c r="A52" s="29">
        <v>2116104</v>
      </c>
      <c r="B52" s="66" t="s">
        <v>2625</v>
      </c>
      <c r="C52" s="73">
        <v>0</v>
      </c>
    </row>
    <row r="53" ht="18" customHeight="1" spans="1:3">
      <c r="A53" s="29">
        <v>212</v>
      </c>
      <c r="B53" s="86" t="s">
        <v>1433</v>
      </c>
      <c r="C53" s="31">
        <f>SUM(C54,C70,C74:C75,C81,C85,C89,C93,C99,C102)</f>
        <v>38788</v>
      </c>
    </row>
    <row r="54" ht="18" customHeight="1" spans="1:3">
      <c r="A54" s="29">
        <v>21208</v>
      </c>
      <c r="B54" s="86" t="s">
        <v>2626</v>
      </c>
      <c r="C54" s="31">
        <f>SUM(C55:C69)</f>
        <v>6479</v>
      </c>
    </row>
    <row r="55" ht="18" customHeight="1" spans="1:3">
      <c r="A55" s="29">
        <v>2120801</v>
      </c>
      <c r="B55" s="66" t="s">
        <v>2627</v>
      </c>
      <c r="C55" s="73">
        <v>987</v>
      </c>
    </row>
    <row r="56" ht="18" customHeight="1" spans="1:3">
      <c r="A56" s="29">
        <v>2120802</v>
      </c>
      <c r="B56" s="66" t="s">
        <v>2628</v>
      </c>
      <c r="C56" s="73">
        <v>15</v>
      </c>
    </row>
    <row r="57" ht="18" customHeight="1" spans="1:3">
      <c r="A57" s="29">
        <v>2120803</v>
      </c>
      <c r="B57" s="66" t="s">
        <v>2629</v>
      </c>
      <c r="C57" s="73">
        <v>121</v>
      </c>
    </row>
    <row r="58" ht="18" customHeight="1" spans="1:3">
      <c r="A58" s="29">
        <v>2120804</v>
      </c>
      <c r="B58" s="66" t="s">
        <v>2630</v>
      </c>
      <c r="C58" s="73">
        <v>1087</v>
      </c>
    </row>
    <row r="59" ht="18" customHeight="1" spans="1:3">
      <c r="A59" s="29">
        <v>2120805</v>
      </c>
      <c r="B59" s="66" t="s">
        <v>2631</v>
      </c>
      <c r="C59" s="73">
        <v>712</v>
      </c>
    </row>
    <row r="60" ht="18" customHeight="1" spans="1:3">
      <c r="A60" s="29">
        <v>2120806</v>
      </c>
      <c r="B60" s="66" t="s">
        <v>2632</v>
      </c>
      <c r="C60" s="73">
        <v>3327</v>
      </c>
    </row>
    <row r="61" ht="18" customHeight="1" spans="1:3">
      <c r="A61" s="29">
        <v>2120807</v>
      </c>
      <c r="B61" s="66" t="s">
        <v>2633</v>
      </c>
      <c r="C61" s="73">
        <v>20</v>
      </c>
    </row>
    <row r="62" ht="18" customHeight="1" spans="1:3">
      <c r="A62" s="29">
        <v>2120809</v>
      </c>
      <c r="B62" s="66" t="s">
        <v>2634</v>
      </c>
      <c r="C62" s="73">
        <v>0</v>
      </c>
    </row>
    <row r="63" ht="18" customHeight="1" spans="1:3">
      <c r="A63" s="29">
        <v>2120810</v>
      </c>
      <c r="B63" s="66" t="s">
        <v>2635</v>
      </c>
      <c r="C63" s="73">
        <v>0</v>
      </c>
    </row>
    <row r="64" ht="18" customHeight="1" spans="1:3">
      <c r="A64" s="29">
        <v>2120811</v>
      </c>
      <c r="B64" s="66" t="s">
        <v>2636</v>
      </c>
      <c r="C64" s="73">
        <v>0</v>
      </c>
    </row>
    <row r="65" ht="18" customHeight="1" spans="1:3">
      <c r="A65" s="29">
        <v>2120813</v>
      </c>
      <c r="B65" s="66" t="s">
        <v>1738</v>
      </c>
      <c r="C65" s="73">
        <v>0</v>
      </c>
    </row>
    <row r="66" ht="18" customHeight="1" spans="1:3">
      <c r="A66" s="29">
        <v>2120814</v>
      </c>
      <c r="B66" s="66" t="s">
        <v>2637</v>
      </c>
      <c r="C66" s="73"/>
    </row>
    <row r="67" ht="18" customHeight="1" spans="1:3">
      <c r="A67" s="29">
        <v>2120815</v>
      </c>
      <c r="B67" s="66" t="s">
        <v>2638</v>
      </c>
      <c r="C67" s="73">
        <v>0</v>
      </c>
    </row>
    <row r="68" ht="18" customHeight="1" spans="1:3">
      <c r="A68" s="29">
        <v>2120816</v>
      </c>
      <c r="B68" s="66" t="s">
        <v>2639</v>
      </c>
      <c r="C68" s="73">
        <v>0</v>
      </c>
    </row>
    <row r="69" ht="18" customHeight="1" spans="1:3">
      <c r="A69" s="29">
        <v>2120899</v>
      </c>
      <c r="B69" s="66" t="s">
        <v>2640</v>
      </c>
      <c r="C69" s="73">
        <v>210</v>
      </c>
    </row>
    <row r="70" ht="18" customHeight="1" spans="1:3">
      <c r="A70" s="29">
        <v>21210</v>
      </c>
      <c r="B70" s="86" t="s">
        <v>2641</v>
      </c>
      <c r="C70" s="31">
        <f>SUM(C71:C73)</f>
        <v>195</v>
      </c>
    </row>
    <row r="71" ht="18" customHeight="1" spans="1:3">
      <c r="A71" s="29">
        <v>2121001</v>
      </c>
      <c r="B71" s="66" t="s">
        <v>2627</v>
      </c>
      <c r="C71" s="73"/>
    </row>
    <row r="72" ht="18" customHeight="1" spans="1:3">
      <c r="A72" s="29">
        <v>2121002</v>
      </c>
      <c r="B72" s="66" t="s">
        <v>2628</v>
      </c>
      <c r="C72" s="73">
        <v>195</v>
      </c>
    </row>
    <row r="73" ht="18" customHeight="1" spans="1:3">
      <c r="A73" s="29">
        <v>2121099</v>
      </c>
      <c r="B73" s="66" t="s">
        <v>2642</v>
      </c>
      <c r="C73" s="73">
        <v>0</v>
      </c>
    </row>
    <row r="74" ht="18" customHeight="1" spans="1:3">
      <c r="A74" s="29">
        <v>21211</v>
      </c>
      <c r="B74" s="86" t="s">
        <v>2643</v>
      </c>
      <c r="C74" s="73">
        <v>272</v>
      </c>
    </row>
    <row r="75" ht="18" customHeight="1" spans="1:3">
      <c r="A75" s="29">
        <v>21213</v>
      </c>
      <c r="B75" s="86" t="s">
        <v>2644</v>
      </c>
      <c r="C75" s="31">
        <f>SUM(C76:C80)</f>
        <v>0</v>
      </c>
    </row>
    <row r="76" ht="18" customHeight="1" spans="1:3">
      <c r="A76" s="29">
        <v>2121301</v>
      </c>
      <c r="B76" s="66" t="s">
        <v>2645</v>
      </c>
      <c r="C76" s="73">
        <v>0</v>
      </c>
    </row>
    <row r="77" ht="18" customHeight="1" spans="1:3">
      <c r="A77" s="29">
        <v>2121302</v>
      </c>
      <c r="B77" s="66" t="s">
        <v>2646</v>
      </c>
      <c r="C77" s="73">
        <v>0</v>
      </c>
    </row>
    <row r="78" ht="18" customHeight="1" spans="1:3">
      <c r="A78" s="29">
        <v>2121303</v>
      </c>
      <c r="B78" s="66" t="s">
        <v>2647</v>
      </c>
      <c r="C78" s="73">
        <v>0</v>
      </c>
    </row>
    <row r="79" ht="18" customHeight="1" spans="1:3">
      <c r="A79" s="29">
        <v>2121304</v>
      </c>
      <c r="B79" s="66" t="s">
        <v>2648</v>
      </c>
      <c r="C79" s="73">
        <v>0</v>
      </c>
    </row>
    <row r="80" ht="18" customHeight="1" spans="1:3">
      <c r="A80" s="29">
        <v>2121399</v>
      </c>
      <c r="B80" s="66" t="s">
        <v>2649</v>
      </c>
      <c r="C80" s="73">
        <v>0</v>
      </c>
    </row>
    <row r="81" ht="18" customHeight="1" spans="1:3">
      <c r="A81" s="29">
        <v>21214</v>
      </c>
      <c r="B81" s="86" t="s">
        <v>2650</v>
      </c>
      <c r="C81" s="31">
        <f>SUM(C82:C84)</f>
        <v>0</v>
      </c>
    </row>
    <row r="82" ht="18" customHeight="1" spans="1:3">
      <c r="A82" s="29">
        <v>2121401</v>
      </c>
      <c r="B82" s="66" t="s">
        <v>2651</v>
      </c>
      <c r="C82" s="73">
        <v>0</v>
      </c>
    </row>
    <row r="83" ht="18" customHeight="1" spans="1:3">
      <c r="A83" s="29">
        <v>2121402</v>
      </c>
      <c r="B83" s="66" t="s">
        <v>2652</v>
      </c>
      <c r="C83" s="73">
        <v>0</v>
      </c>
    </row>
    <row r="84" ht="18" customHeight="1" spans="1:3">
      <c r="A84" s="29">
        <v>2121499</v>
      </c>
      <c r="B84" s="66" t="s">
        <v>2653</v>
      </c>
      <c r="C84" s="73">
        <v>0</v>
      </c>
    </row>
    <row r="85" ht="18" customHeight="1" spans="1:3">
      <c r="A85" s="29">
        <v>21215</v>
      </c>
      <c r="B85" s="86" t="s">
        <v>2654</v>
      </c>
      <c r="C85" s="31">
        <f>SUM(C86:C88)</f>
        <v>0</v>
      </c>
    </row>
    <row r="86" ht="18" customHeight="1" spans="1:3">
      <c r="A86" s="29">
        <v>2121501</v>
      </c>
      <c r="B86" s="66" t="s">
        <v>2655</v>
      </c>
      <c r="C86" s="73">
        <v>0</v>
      </c>
    </row>
    <row r="87" ht="18" customHeight="1" spans="1:3">
      <c r="A87" s="29">
        <v>2121502</v>
      </c>
      <c r="B87" s="66" t="s">
        <v>2656</v>
      </c>
      <c r="C87" s="73">
        <v>0</v>
      </c>
    </row>
    <row r="88" ht="18" customHeight="1" spans="1:3">
      <c r="A88" s="29">
        <v>2121599</v>
      </c>
      <c r="B88" s="66" t="s">
        <v>2657</v>
      </c>
      <c r="C88" s="73">
        <v>0</v>
      </c>
    </row>
    <row r="89" ht="18" customHeight="1" spans="1:3">
      <c r="A89" s="29">
        <v>21216</v>
      </c>
      <c r="B89" s="86" t="s">
        <v>2658</v>
      </c>
      <c r="C89" s="31">
        <f>SUM(C90:C92)</f>
        <v>31842</v>
      </c>
    </row>
    <row r="90" ht="18" customHeight="1" spans="1:3">
      <c r="A90" s="29">
        <v>2121601</v>
      </c>
      <c r="B90" s="66" t="s">
        <v>2655</v>
      </c>
      <c r="C90" s="73">
        <v>0</v>
      </c>
    </row>
    <row r="91" ht="18" customHeight="1" spans="1:3">
      <c r="A91" s="29">
        <v>2121602</v>
      </c>
      <c r="B91" s="66" t="s">
        <v>2656</v>
      </c>
      <c r="C91" s="73">
        <v>0</v>
      </c>
    </row>
    <row r="92" ht="18" customHeight="1" spans="1:3">
      <c r="A92" s="29">
        <v>2121699</v>
      </c>
      <c r="B92" s="66" t="s">
        <v>2659</v>
      </c>
      <c r="C92" s="73">
        <v>31842</v>
      </c>
    </row>
    <row r="93" ht="18" customHeight="1" spans="1:3">
      <c r="A93" s="29">
        <v>21217</v>
      </c>
      <c r="B93" s="86" t="s">
        <v>2660</v>
      </c>
      <c r="C93" s="31">
        <f>SUM(C94:C98)</f>
        <v>0</v>
      </c>
    </row>
    <row r="94" ht="18" customHeight="1" spans="1:3">
      <c r="A94" s="29">
        <v>2121701</v>
      </c>
      <c r="B94" s="66" t="s">
        <v>2661</v>
      </c>
      <c r="C94" s="73">
        <v>0</v>
      </c>
    </row>
    <row r="95" ht="18" customHeight="1" spans="1:3">
      <c r="A95" s="29">
        <v>2121702</v>
      </c>
      <c r="B95" s="66" t="s">
        <v>2662</v>
      </c>
      <c r="C95" s="73">
        <v>0</v>
      </c>
    </row>
    <row r="96" ht="18" customHeight="1" spans="1:3">
      <c r="A96" s="29">
        <v>2121703</v>
      </c>
      <c r="B96" s="66" t="s">
        <v>2663</v>
      </c>
      <c r="C96" s="73">
        <v>0</v>
      </c>
    </row>
    <row r="97" ht="18" customHeight="1" spans="1:3">
      <c r="A97" s="29">
        <v>2121704</v>
      </c>
      <c r="B97" s="66" t="s">
        <v>2664</v>
      </c>
      <c r="C97" s="73">
        <v>0</v>
      </c>
    </row>
    <row r="98" ht="18" customHeight="1" spans="1:3">
      <c r="A98" s="29">
        <v>2121799</v>
      </c>
      <c r="B98" s="66" t="s">
        <v>2665</v>
      </c>
      <c r="C98" s="73">
        <v>0</v>
      </c>
    </row>
    <row r="99" ht="18" customHeight="1" spans="1:3">
      <c r="A99" s="29">
        <v>21218</v>
      </c>
      <c r="B99" s="86" t="s">
        <v>2666</v>
      </c>
      <c r="C99" s="31">
        <f>SUM(C100:C101)</f>
        <v>0</v>
      </c>
    </row>
    <row r="100" ht="18" customHeight="1" spans="1:3">
      <c r="A100" s="29">
        <v>2121801</v>
      </c>
      <c r="B100" s="66" t="s">
        <v>2667</v>
      </c>
      <c r="C100" s="73">
        <v>0</v>
      </c>
    </row>
    <row r="101" ht="18" customHeight="1" spans="1:3">
      <c r="A101" s="29">
        <v>2121899</v>
      </c>
      <c r="B101" s="66" t="s">
        <v>2668</v>
      </c>
      <c r="C101" s="73">
        <v>0</v>
      </c>
    </row>
    <row r="102" ht="18" customHeight="1" spans="1:3">
      <c r="A102" s="29">
        <v>21219</v>
      </c>
      <c r="B102" s="86" t="s">
        <v>2669</v>
      </c>
      <c r="C102" s="31">
        <f>SUM(C103:C110)</f>
        <v>0</v>
      </c>
    </row>
    <row r="103" ht="18" customHeight="1" spans="1:3">
      <c r="A103" s="29">
        <v>2121901</v>
      </c>
      <c r="B103" s="66" t="s">
        <v>2655</v>
      </c>
      <c r="C103" s="73">
        <v>0</v>
      </c>
    </row>
    <row r="104" ht="18" customHeight="1" spans="1:3">
      <c r="A104" s="29">
        <v>2121902</v>
      </c>
      <c r="B104" s="66" t="s">
        <v>2656</v>
      </c>
      <c r="C104" s="73">
        <v>0</v>
      </c>
    </row>
    <row r="105" ht="18" customHeight="1" spans="1:3">
      <c r="A105" s="29">
        <v>2121903</v>
      </c>
      <c r="B105" s="66" t="s">
        <v>2670</v>
      </c>
      <c r="C105" s="73">
        <v>0</v>
      </c>
    </row>
    <row r="106" ht="18" customHeight="1" spans="1:3">
      <c r="A106" s="29">
        <v>2121904</v>
      </c>
      <c r="B106" s="66" t="s">
        <v>2671</v>
      </c>
      <c r="C106" s="73">
        <v>0</v>
      </c>
    </row>
    <row r="107" ht="18" customHeight="1" spans="1:3">
      <c r="A107" s="29">
        <v>2121905</v>
      </c>
      <c r="B107" s="66" t="s">
        <v>2672</v>
      </c>
      <c r="C107" s="73">
        <v>0</v>
      </c>
    </row>
    <row r="108" ht="18" customHeight="1" spans="1:3">
      <c r="A108" s="29">
        <v>2121906</v>
      </c>
      <c r="B108" s="66" t="s">
        <v>2673</v>
      </c>
      <c r="C108" s="73">
        <v>0</v>
      </c>
    </row>
    <row r="109" ht="18" customHeight="1" spans="1:3">
      <c r="A109" s="29">
        <v>2121907</v>
      </c>
      <c r="B109" s="66" t="s">
        <v>2674</v>
      </c>
      <c r="C109" s="73">
        <v>0</v>
      </c>
    </row>
    <row r="110" ht="18" customHeight="1" spans="1:3">
      <c r="A110" s="29">
        <v>2121999</v>
      </c>
      <c r="B110" s="66" t="s">
        <v>2675</v>
      </c>
      <c r="C110" s="73">
        <v>0</v>
      </c>
    </row>
    <row r="111" ht="18" customHeight="1" spans="1:3">
      <c r="A111" s="29">
        <v>213</v>
      </c>
      <c r="B111" s="86" t="s">
        <v>1453</v>
      </c>
      <c r="C111" s="31">
        <f>SUM(C112,C117,C122,C127,C130)</f>
        <v>0</v>
      </c>
    </row>
    <row r="112" ht="18" customHeight="1" spans="1:3">
      <c r="A112" s="29">
        <v>21366</v>
      </c>
      <c r="B112" s="86" t="s">
        <v>2676</v>
      </c>
      <c r="C112" s="31">
        <f>SUM(C113:C116)</f>
        <v>0</v>
      </c>
    </row>
    <row r="113" ht="18" customHeight="1" spans="1:3">
      <c r="A113" s="29">
        <v>2136601</v>
      </c>
      <c r="B113" s="66" t="s">
        <v>2610</v>
      </c>
      <c r="C113" s="73">
        <v>0</v>
      </c>
    </row>
    <row r="114" ht="18" customHeight="1" spans="1:3">
      <c r="A114" s="29">
        <v>2136602</v>
      </c>
      <c r="B114" s="66" t="s">
        <v>2677</v>
      </c>
      <c r="C114" s="73">
        <v>0</v>
      </c>
    </row>
    <row r="115" ht="18" customHeight="1" spans="1:3">
      <c r="A115" s="29">
        <v>2136603</v>
      </c>
      <c r="B115" s="66" t="s">
        <v>2678</v>
      </c>
      <c r="C115" s="73">
        <v>0</v>
      </c>
    </row>
    <row r="116" ht="18" customHeight="1" spans="1:3">
      <c r="A116" s="29">
        <v>2136699</v>
      </c>
      <c r="B116" s="66" t="s">
        <v>2679</v>
      </c>
      <c r="C116" s="73">
        <v>0</v>
      </c>
    </row>
    <row r="117" ht="18" customHeight="1" spans="1:3">
      <c r="A117" s="29">
        <v>21367</v>
      </c>
      <c r="B117" s="86" t="s">
        <v>2680</v>
      </c>
      <c r="C117" s="31">
        <f>SUM(C118:C121)</f>
        <v>0</v>
      </c>
    </row>
    <row r="118" ht="18" customHeight="1" spans="1:3">
      <c r="A118" s="29">
        <v>2136701</v>
      </c>
      <c r="B118" s="66" t="s">
        <v>2610</v>
      </c>
      <c r="C118" s="73">
        <v>0</v>
      </c>
    </row>
    <row r="119" ht="18" customHeight="1" spans="1:3">
      <c r="A119" s="29">
        <v>2136702</v>
      </c>
      <c r="B119" s="66" t="s">
        <v>2677</v>
      </c>
      <c r="C119" s="73">
        <v>0</v>
      </c>
    </row>
    <row r="120" ht="18" customHeight="1" spans="1:3">
      <c r="A120" s="29">
        <v>2136703</v>
      </c>
      <c r="B120" s="66" t="s">
        <v>2681</v>
      </c>
      <c r="C120" s="73">
        <v>0</v>
      </c>
    </row>
    <row r="121" ht="18" customHeight="1" spans="1:3">
      <c r="A121" s="29">
        <v>2136799</v>
      </c>
      <c r="B121" s="66" t="s">
        <v>2682</v>
      </c>
      <c r="C121" s="73">
        <v>0</v>
      </c>
    </row>
    <row r="122" ht="18" customHeight="1" spans="1:3">
      <c r="A122" s="29">
        <v>21369</v>
      </c>
      <c r="B122" s="86" t="s">
        <v>2683</v>
      </c>
      <c r="C122" s="31">
        <f>SUM(C123:C126)</f>
        <v>0</v>
      </c>
    </row>
    <row r="123" ht="18" customHeight="1" spans="1:3">
      <c r="A123" s="29">
        <v>2136901</v>
      </c>
      <c r="B123" s="66" t="s">
        <v>1518</v>
      </c>
      <c r="C123" s="73">
        <v>0</v>
      </c>
    </row>
    <row r="124" ht="18" customHeight="1" spans="1:3">
      <c r="A124" s="29">
        <v>2136902</v>
      </c>
      <c r="B124" s="66" t="s">
        <v>2684</v>
      </c>
      <c r="C124" s="73">
        <v>0</v>
      </c>
    </row>
    <row r="125" ht="18" customHeight="1" spans="1:3">
      <c r="A125" s="29">
        <v>2136903</v>
      </c>
      <c r="B125" s="66" t="s">
        <v>2685</v>
      </c>
      <c r="C125" s="73">
        <v>0</v>
      </c>
    </row>
    <row r="126" ht="18" customHeight="1" spans="1:3">
      <c r="A126" s="29">
        <v>2136999</v>
      </c>
      <c r="B126" s="66" t="s">
        <v>2686</v>
      </c>
      <c r="C126" s="73">
        <v>0</v>
      </c>
    </row>
    <row r="127" ht="18" customHeight="1" spans="1:3">
      <c r="A127" s="29">
        <v>21370</v>
      </c>
      <c r="B127" s="86" t="s">
        <v>2687</v>
      </c>
      <c r="C127" s="31">
        <f>SUM(C128:C129)</f>
        <v>0</v>
      </c>
    </row>
    <row r="128" ht="18" customHeight="1" spans="1:3">
      <c r="A128" s="29">
        <v>2137001</v>
      </c>
      <c r="B128" s="66" t="s">
        <v>2688</v>
      </c>
      <c r="C128" s="73">
        <v>0</v>
      </c>
    </row>
    <row r="129" ht="18" customHeight="1" spans="1:3">
      <c r="A129" s="29">
        <v>2137099</v>
      </c>
      <c r="B129" s="66" t="s">
        <v>2689</v>
      </c>
      <c r="C129" s="73">
        <v>0</v>
      </c>
    </row>
    <row r="130" ht="18" customHeight="1" spans="1:3">
      <c r="A130" s="29">
        <v>21371</v>
      </c>
      <c r="B130" s="86" t="s">
        <v>2690</v>
      </c>
      <c r="C130" s="31">
        <f>SUM(C131:C134)</f>
        <v>0</v>
      </c>
    </row>
    <row r="131" ht="18" customHeight="1" spans="1:3">
      <c r="A131" s="29">
        <v>2137101</v>
      </c>
      <c r="B131" s="66" t="s">
        <v>2691</v>
      </c>
      <c r="C131" s="73">
        <v>0</v>
      </c>
    </row>
    <row r="132" ht="18" customHeight="1" spans="1:3">
      <c r="A132" s="29">
        <v>2137102</v>
      </c>
      <c r="B132" s="66" t="s">
        <v>2692</v>
      </c>
      <c r="C132" s="73">
        <v>0</v>
      </c>
    </row>
    <row r="133" ht="18" customHeight="1" spans="1:3">
      <c r="A133" s="29">
        <v>2137103</v>
      </c>
      <c r="B133" s="66" t="s">
        <v>2693</v>
      </c>
      <c r="C133" s="73">
        <v>0</v>
      </c>
    </row>
    <row r="134" ht="18" customHeight="1" spans="1:3">
      <c r="A134" s="29">
        <v>2137199</v>
      </c>
      <c r="B134" s="66" t="s">
        <v>2694</v>
      </c>
      <c r="C134" s="73">
        <v>0</v>
      </c>
    </row>
    <row r="135" ht="18" customHeight="1" spans="1:3">
      <c r="A135" s="29">
        <v>214</v>
      </c>
      <c r="B135" s="86" t="s">
        <v>1548</v>
      </c>
      <c r="C135" s="31">
        <f>SUM(C136,C141,C146,C155,C162,C171,C174,C177)</f>
        <v>0</v>
      </c>
    </row>
    <row r="136" ht="18" customHeight="1" spans="1:3">
      <c r="A136" s="29">
        <v>21460</v>
      </c>
      <c r="B136" s="86" t="s">
        <v>2695</v>
      </c>
      <c r="C136" s="31">
        <f>SUM(C137:C140)</f>
        <v>0</v>
      </c>
    </row>
    <row r="137" ht="18" customHeight="1" spans="1:3">
      <c r="A137" s="29">
        <v>2146001</v>
      </c>
      <c r="B137" s="66" t="s">
        <v>1550</v>
      </c>
      <c r="C137" s="73">
        <v>0</v>
      </c>
    </row>
    <row r="138" ht="18" customHeight="1" spans="1:3">
      <c r="A138" s="29">
        <v>2146002</v>
      </c>
      <c r="B138" s="66" t="s">
        <v>1551</v>
      </c>
      <c r="C138" s="73">
        <v>0</v>
      </c>
    </row>
    <row r="139" ht="18" customHeight="1" spans="1:3">
      <c r="A139" s="29">
        <v>2146003</v>
      </c>
      <c r="B139" s="66" t="s">
        <v>2696</v>
      </c>
      <c r="C139" s="73">
        <v>0</v>
      </c>
    </row>
    <row r="140" ht="18" customHeight="1" spans="1:3">
      <c r="A140" s="29">
        <v>2146099</v>
      </c>
      <c r="B140" s="66" t="s">
        <v>2697</v>
      </c>
      <c r="C140" s="73">
        <v>0</v>
      </c>
    </row>
    <row r="141" ht="18" customHeight="1" spans="1:3">
      <c r="A141" s="29">
        <v>21462</v>
      </c>
      <c r="B141" s="86" t="s">
        <v>2698</v>
      </c>
      <c r="C141" s="31">
        <f>SUM(C142:C145)</f>
        <v>0</v>
      </c>
    </row>
    <row r="142" ht="18" customHeight="1" spans="1:3">
      <c r="A142" s="29">
        <v>2146201</v>
      </c>
      <c r="B142" s="66" t="s">
        <v>2696</v>
      </c>
      <c r="C142" s="73">
        <v>0</v>
      </c>
    </row>
    <row r="143" ht="18" customHeight="1" spans="1:3">
      <c r="A143" s="29">
        <v>2146202</v>
      </c>
      <c r="B143" s="66" t="s">
        <v>2699</v>
      </c>
      <c r="C143" s="73">
        <v>0</v>
      </c>
    </row>
    <row r="144" ht="18" customHeight="1" spans="1:3">
      <c r="A144" s="29">
        <v>2146203</v>
      </c>
      <c r="B144" s="66" t="s">
        <v>2700</v>
      </c>
      <c r="C144" s="73">
        <v>0</v>
      </c>
    </row>
    <row r="145" ht="18" customHeight="1" spans="1:3">
      <c r="A145" s="29">
        <v>2146299</v>
      </c>
      <c r="B145" s="66" t="s">
        <v>2701</v>
      </c>
      <c r="C145" s="73">
        <v>0</v>
      </c>
    </row>
    <row r="146" ht="18" customHeight="1" spans="1:3">
      <c r="A146" s="29">
        <v>21464</v>
      </c>
      <c r="B146" s="86" t="s">
        <v>2702</v>
      </c>
      <c r="C146" s="31">
        <f>SUM(C147:C154)</f>
        <v>0</v>
      </c>
    </row>
    <row r="147" ht="18" customHeight="1" spans="1:3">
      <c r="A147" s="29">
        <v>2146401</v>
      </c>
      <c r="B147" s="66" t="s">
        <v>2703</v>
      </c>
      <c r="C147" s="73">
        <v>0</v>
      </c>
    </row>
    <row r="148" ht="18" customHeight="1" spans="1:3">
      <c r="A148" s="29">
        <v>2146402</v>
      </c>
      <c r="B148" s="66" t="s">
        <v>2704</v>
      </c>
      <c r="C148" s="73">
        <v>0</v>
      </c>
    </row>
    <row r="149" ht="18" customHeight="1" spans="1:3">
      <c r="A149" s="29">
        <v>2146403</v>
      </c>
      <c r="B149" s="66" t="s">
        <v>2705</v>
      </c>
      <c r="C149" s="73">
        <v>0</v>
      </c>
    </row>
    <row r="150" ht="18" customHeight="1" spans="1:3">
      <c r="A150" s="29">
        <v>2146404</v>
      </c>
      <c r="B150" s="66" t="s">
        <v>2706</v>
      </c>
      <c r="C150" s="73">
        <v>0</v>
      </c>
    </row>
    <row r="151" ht="18" customHeight="1" spans="1:3">
      <c r="A151" s="29">
        <v>2146405</v>
      </c>
      <c r="B151" s="66" t="s">
        <v>2707</v>
      </c>
      <c r="C151" s="73">
        <v>0</v>
      </c>
    </row>
    <row r="152" ht="18" customHeight="1" spans="1:3">
      <c r="A152" s="29">
        <v>2146406</v>
      </c>
      <c r="B152" s="66" t="s">
        <v>2708</v>
      </c>
      <c r="C152" s="73">
        <v>0</v>
      </c>
    </row>
    <row r="153" ht="18" customHeight="1" spans="1:3">
      <c r="A153" s="29">
        <v>2146407</v>
      </c>
      <c r="B153" s="66" t="s">
        <v>2709</v>
      </c>
      <c r="C153" s="73">
        <v>0</v>
      </c>
    </row>
    <row r="154" ht="18" customHeight="1" spans="1:3">
      <c r="A154" s="29">
        <v>2146499</v>
      </c>
      <c r="B154" s="66" t="s">
        <v>2710</v>
      </c>
      <c r="C154" s="73">
        <v>0</v>
      </c>
    </row>
    <row r="155" ht="18" customHeight="1" spans="1:3">
      <c r="A155" s="29">
        <v>21468</v>
      </c>
      <c r="B155" s="86" t="s">
        <v>2711</v>
      </c>
      <c r="C155" s="31">
        <f>SUM(C156:C161)</f>
        <v>0</v>
      </c>
    </row>
    <row r="156" ht="18" customHeight="1" spans="1:3">
      <c r="A156" s="29">
        <v>2146801</v>
      </c>
      <c r="B156" s="66" t="s">
        <v>2712</v>
      </c>
      <c r="C156" s="73">
        <v>0</v>
      </c>
    </row>
    <row r="157" ht="18" customHeight="1" spans="1:3">
      <c r="A157" s="29">
        <v>2146802</v>
      </c>
      <c r="B157" s="66" t="s">
        <v>2713</v>
      </c>
      <c r="C157" s="73">
        <v>0</v>
      </c>
    </row>
    <row r="158" ht="18" customHeight="1" spans="1:3">
      <c r="A158" s="29">
        <v>2146803</v>
      </c>
      <c r="B158" s="66" t="s">
        <v>2714</v>
      </c>
      <c r="C158" s="73">
        <v>0</v>
      </c>
    </row>
    <row r="159" ht="18" customHeight="1" spans="1:3">
      <c r="A159" s="29">
        <v>2146804</v>
      </c>
      <c r="B159" s="66" t="s">
        <v>2715</v>
      </c>
      <c r="C159" s="73">
        <v>0</v>
      </c>
    </row>
    <row r="160" ht="18" customHeight="1" spans="1:3">
      <c r="A160" s="29">
        <v>2146805</v>
      </c>
      <c r="B160" s="66" t="s">
        <v>2716</v>
      </c>
      <c r="C160" s="73">
        <v>0</v>
      </c>
    </row>
    <row r="161" ht="18" customHeight="1" spans="1:3">
      <c r="A161" s="29">
        <v>2146899</v>
      </c>
      <c r="B161" s="66" t="s">
        <v>2717</v>
      </c>
      <c r="C161" s="73">
        <v>0</v>
      </c>
    </row>
    <row r="162" ht="18" customHeight="1" spans="1:3">
      <c r="A162" s="29">
        <v>21469</v>
      </c>
      <c r="B162" s="86" t="s">
        <v>2718</v>
      </c>
      <c r="C162" s="31">
        <f>SUM(C163:C170)</f>
        <v>0</v>
      </c>
    </row>
    <row r="163" ht="18" customHeight="1" spans="1:3">
      <c r="A163" s="29">
        <v>2146901</v>
      </c>
      <c r="B163" s="66" t="s">
        <v>2719</v>
      </c>
      <c r="C163" s="73">
        <v>0</v>
      </c>
    </row>
    <row r="164" ht="18" customHeight="1" spans="1:3">
      <c r="A164" s="29">
        <v>2146902</v>
      </c>
      <c r="B164" s="66" t="s">
        <v>1578</v>
      </c>
      <c r="C164" s="73">
        <v>0</v>
      </c>
    </row>
    <row r="165" ht="18" customHeight="1" spans="1:3">
      <c r="A165" s="29">
        <v>2146903</v>
      </c>
      <c r="B165" s="66" t="s">
        <v>2720</v>
      </c>
      <c r="C165" s="73">
        <v>0</v>
      </c>
    </row>
    <row r="166" ht="18" customHeight="1" spans="1:3">
      <c r="A166" s="29">
        <v>2146904</v>
      </c>
      <c r="B166" s="66" t="s">
        <v>2721</v>
      </c>
      <c r="C166" s="73">
        <v>0</v>
      </c>
    </row>
    <row r="167" ht="18" customHeight="1" spans="1:3">
      <c r="A167" s="29">
        <v>2146906</v>
      </c>
      <c r="B167" s="66" t="s">
        <v>2722</v>
      </c>
      <c r="C167" s="73">
        <v>0</v>
      </c>
    </row>
    <row r="168" ht="18" customHeight="1" spans="1:3">
      <c r="A168" s="29">
        <v>2146907</v>
      </c>
      <c r="B168" s="66" t="s">
        <v>2723</v>
      </c>
      <c r="C168" s="73">
        <v>0</v>
      </c>
    </row>
    <row r="169" ht="18" customHeight="1" spans="1:3">
      <c r="A169" s="29">
        <v>2146908</v>
      </c>
      <c r="B169" s="66" t="s">
        <v>2724</v>
      </c>
      <c r="C169" s="73">
        <v>0</v>
      </c>
    </row>
    <row r="170" ht="18" customHeight="1" spans="1:3">
      <c r="A170" s="29">
        <v>2146999</v>
      </c>
      <c r="B170" s="66" t="s">
        <v>2725</v>
      </c>
      <c r="C170" s="73">
        <v>0</v>
      </c>
    </row>
    <row r="171" ht="18" customHeight="1" spans="1:3">
      <c r="A171" s="29">
        <v>21470</v>
      </c>
      <c r="B171" s="86" t="s">
        <v>2726</v>
      </c>
      <c r="C171" s="31">
        <f>SUM(C172:C173)</f>
        <v>0</v>
      </c>
    </row>
    <row r="172" ht="18" customHeight="1" spans="1:3">
      <c r="A172" s="29">
        <v>2147001</v>
      </c>
      <c r="B172" s="66" t="s">
        <v>2727</v>
      </c>
      <c r="C172" s="73">
        <v>0</v>
      </c>
    </row>
    <row r="173" ht="18" customHeight="1" spans="1:3">
      <c r="A173" s="29">
        <v>2147099</v>
      </c>
      <c r="B173" s="66" t="s">
        <v>2728</v>
      </c>
      <c r="C173" s="73">
        <v>0</v>
      </c>
    </row>
    <row r="174" ht="18" customHeight="1" spans="1:3">
      <c r="A174" s="29">
        <v>21471</v>
      </c>
      <c r="B174" s="86" t="s">
        <v>2729</v>
      </c>
      <c r="C174" s="31">
        <f>SUM(C175:C176)</f>
        <v>0</v>
      </c>
    </row>
    <row r="175" ht="18" customHeight="1" spans="1:3">
      <c r="A175" s="29">
        <v>2147101</v>
      </c>
      <c r="B175" s="66" t="s">
        <v>2727</v>
      </c>
      <c r="C175" s="73">
        <v>0</v>
      </c>
    </row>
    <row r="176" ht="18" customHeight="1" spans="1:3">
      <c r="A176" s="29">
        <v>2147199</v>
      </c>
      <c r="B176" s="66" t="s">
        <v>2730</v>
      </c>
      <c r="C176" s="73">
        <v>0</v>
      </c>
    </row>
    <row r="177" ht="18" customHeight="1" spans="1:3">
      <c r="A177" s="29">
        <v>21472</v>
      </c>
      <c r="B177" s="86" t="s">
        <v>2731</v>
      </c>
      <c r="C177" s="73">
        <v>0</v>
      </c>
    </row>
    <row r="178" ht="18" customHeight="1" spans="1:3">
      <c r="A178" s="29">
        <v>215</v>
      </c>
      <c r="B178" s="86" t="s">
        <v>1599</v>
      </c>
      <c r="C178" s="31">
        <f>C179</f>
        <v>0</v>
      </c>
    </row>
    <row r="179" ht="18" customHeight="1" spans="1:3">
      <c r="A179" s="29">
        <v>21562</v>
      </c>
      <c r="B179" s="86" t="s">
        <v>2732</v>
      </c>
      <c r="C179" s="31">
        <f>SUM(C180:C182)</f>
        <v>0</v>
      </c>
    </row>
    <row r="180" ht="18" customHeight="1" spans="1:3">
      <c r="A180" s="29">
        <v>2156201</v>
      </c>
      <c r="B180" s="66" t="s">
        <v>2733</v>
      </c>
      <c r="C180" s="73">
        <v>0</v>
      </c>
    </row>
    <row r="181" ht="18" customHeight="1" spans="1:3">
      <c r="A181" s="29">
        <v>2156202</v>
      </c>
      <c r="B181" s="66" t="s">
        <v>2734</v>
      </c>
      <c r="C181" s="73">
        <v>0</v>
      </c>
    </row>
    <row r="182" ht="18" customHeight="1" spans="1:3">
      <c r="A182" s="29">
        <v>2156299</v>
      </c>
      <c r="B182" s="66" t="s">
        <v>2735</v>
      </c>
      <c r="C182" s="73">
        <v>0</v>
      </c>
    </row>
    <row r="183" ht="18" customHeight="1" spans="1:3">
      <c r="A183" s="29">
        <v>217</v>
      </c>
      <c r="B183" s="86" t="s">
        <v>1657</v>
      </c>
      <c r="C183" s="31">
        <f>C184</f>
        <v>0</v>
      </c>
    </row>
    <row r="184" ht="18" customHeight="1" spans="1:3">
      <c r="A184" s="29">
        <v>21704</v>
      </c>
      <c r="B184" s="86" t="s">
        <v>1677</v>
      </c>
      <c r="C184" s="31">
        <f>SUM(C185:C186)</f>
        <v>0</v>
      </c>
    </row>
    <row r="185" ht="18" customHeight="1" spans="1:3">
      <c r="A185" s="29">
        <v>2170402</v>
      </c>
      <c r="B185" s="66" t="s">
        <v>2736</v>
      </c>
      <c r="C185" s="73">
        <v>0</v>
      </c>
    </row>
    <row r="186" ht="18" customHeight="1" spans="1:3">
      <c r="A186" s="29">
        <v>2170403</v>
      </c>
      <c r="B186" s="66" t="s">
        <v>2737</v>
      </c>
      <c r="C186" s="73">
        <v>0</v>
      </c>
    </row>
    <row r="187" ht="18" customHeight="1" spans="1:3">
      <c r="A187" s="29">
        <v>229</v>
      </c>
      <c r="B187" s="86" t="s">
        <v>1910</v>
      </c>
      <c r="C187" s="31">
        <f>SUM(C188,C192,C201:C202)</f>
        <v>20714</v>
      </c>
    </row>
    <row r="188" ht="18" customHeight="1" spans="1:3">
      <c r="A188" s="29">
        <v>22904</v>
      </c>
      <c r="B188" s="86" t="s">
        <v>2738</v>
      </c>
      <c r="C188" s="31">
        <v>20191</v>
      </c>
    </row>
    <row r="189" ht="18" customHeight="1" spans="1:3">
      <c r="A189" s="29">
        <v>2290401</v>
      </c>
      <c r="B189" s="66" t="s">
        <v>2739</v>
      </c>
      <c r="C189" s="73">
        <v>0</v>
      </c>
    </row>
    <row r="190" ht="18" customHeight="1" spans="1:3">
      <c r="A190" s="29">
        <v>2290402</v>
      </c>
      <c r="B190" s="66" t="s">
        <v>2740</v>
      </c>
      <c r="C190" s="73">
        <v>20087</v>
      </c>
    </row>
    <row r="191" ht="18" customHeight="1" spans="1:3">
      <c r="A191" s="29">
        <v>2290403</v>
      </c>
      <c r="B191" s="66" t="s">
        <v>2741</v>
      </c>
      <c r="C191" s="73">
        <v>0</v>
      </c>
    </row>
    <row r="192" ht="18" customHeight="1" spans="1:3">
      <c r="A192" s="29">
        <v>22908</v>
      </c>
      <c r="B192" s="86" t="s">
        <v>2742</v>
      </c>
      <c r="C192" s="31">
        <f>SUM(C193:C200)</f>
        <v>0</v>
      </c>
    </row>
    <row r="193" ht="18" customHeight="1" spans="1:3">
      <c r="A193" s="29">
        <v>2290802</v>
      </c>
      <c r="B193" s="66" t="s">
        <v>2743</v>
      </c>
      <c r="C193" s="73">
        <v>0</v>
      </c>
    </row>
    <row r="194" ht="18" customHeight="1" spans="1:3">
      <c r="A194" s="29">
        <v>2290803</v>
      </c>
      <c r="B194" s="66" t="s">
        <v>2744</v>
      </c>
      <c r="C194" s="73">
        <v>0</v>
      </c>
    </row>
    <row r="195" ht="18" customHeight="1" spans="1:3">
      <c r="A195" s="29">
        <v>2290804</v>
      </c>
      <c r="B195" s="66" t="s">
        <v>2745</v>
      </c>
      <c r="C195" s="73">
        <v>0</v>
      </c>
    </row>
    <row r="196" ht="18" customHeight="1" spans="1:3">
      <c r="A196" s="29">
        <v>2290805</v>
      </c>
      <c r="B196" s="66" t="s">
        <v>2746</v>
      </c>
      <c r="C196" s="73">
        <v>0</v>
      </c>
    </row>
    <row r="197" ht="18" customHeight="1" spans="1:3">
      <c r="A197" s="29">
        <v>2290806</v>
      </c>
      <c r="B197" s="66" t="s">
        <v>2747</v>
      </c>
      <c r="C197" s="73">
        <v>0</v>
      </c>
    </row>
    <row r="198" ht="18" customHeight="1" spans="1:3">
      <c r="A198" s="29">
        <v>2290807</v>
      </c>
      <c r="B198" s="66" t="s">
        <v>2748</v>
      </c>
      <c r="C198" s="73">
        <v>0</v>
      </c>
    </row>
    <row r="199" ht="18" customHeight="1" spans="1:3">
      <c r="A199" s="29">
        <v>2290808</v>
      </c>
      <c r="B199" s="66" t="s">
        <v>2749</v>
      </c>
      <c r="C199" s="73">
        <v>0</v>
      </c>
    </row>
    <row r="200" ht="18" customHeight="1" spans="1:3">
      <c r="A200" s="29">
        <v>2290899</v>
      </c>
      <c r="B200" s="66" t="s">
        <v>2750</v>
      </c>
      <c r="C200" s="73">
        <v>0</v>
      </c>
    </row>
    <row r="201" ht="18" customHeight="1" spans="1:3">
      <c r="A201" s="29">
        <v>22909</v>
      </c>
      <c r="B201" s="86" t="s">
        <v>2751</v>
      </c>
      <c r="C201" s="73">
        <v>0</v>
      </c>
    </row>
    <row r="202" ht="18" customHeight="1" spans="1:3">
      <c r="A202" s="29">
        <v>22960</v>
      </c>
      <c r="B202" s="86" t="s">
        <v>2752</v>
      </c>
      <c r="C202" s="31">
        <f>SUM(C203:C213)</f>
        <v>523</v>
      </c>
    </row>
    <row r="203" spans="1:3">
      <c r="A203" s="29">
        <v>2296001</v>
      </c>
      <c r="B203" s="66" t="s">
        <v>2753</v>
      </c>
      <c r="C203" s="73">
        <v>0</v>
      </c>
    </row>
    <row r="204" spans="1:3">
      <c r="A204" s="29">
        <v>2296002</v>
      </c>
      <c r="B204" s="66" t="s">
        <v>2754</v>
      </c>
      <c r="C204" s="73">
        <v>116</v>
      </c>
    </row>
    <row r="205" spans="1:3">
      <c r="A205" s="29">
        <v>2296003</v>
      </c>
      <c r="B205" s="66" t="s">
        <v>2755</v>
      </c>
      <c r="C205" s="73">
        <v>292</v>
      </c>
    </row>
    <row r="206" spans="1:3">
      <c r="A206" s="29">
        <v>2296004</v>
      </c>
      <c r="B206" s="66" t="s">
        <v>2756</v>
      </c>
      <c r="C206" s="73">
        <v>0</v>
      </c>
    </row>
    <row r="207" spans="1:3">
      <c r="A207" s="29">
        <v>2296005</v>
      </c>
      <c r="B207" s="66" t="s">
        <v>2757</v>
      </c>
      <c r="C207" s="73">
        <v>0</v>
      </c>
    </row>
    <row r="208" ht="18" customHeight="1" spans="1:3">
      <c r="A208" s="29">
        <v>2296006</v>
      </c>
      <c r="B208" s="66" t="s">
        <v>2758</v>
      </c>
      <c r="C208" s="73">
        <v>73</v>
      </c>
    </row>
    <row r="209" ht="18" customHeight="1" spans="1:3">
      <c r="A209" s="29">
        <v>2296010</v>
      </c>
      <c r="B209" s="66" t="s">
        <v>2759</v>
      </c>
      <c r="C209" s="73">
        <v>0</v>
      </c>
    </row>
    <row r="210" ht="18" customHeight="1" spans="1:3">
      <c r="A210" s="29">
        <v>2296011</v>
      </c>
      <c r="B210" s="66" t="s">
        <v>2760</v>
      </c>
      <c r="C210" s="73">
        <v>0</v>
      </c>
    </row>
    <row r="211" ht="18" customHeight="1" spans="1:3">
      <c r="A211" s="29">
        <v>2296012</v>
      </c>
      <c r="B211" s="66" t="s">
        <v>2761</v>
      </c>
      <c r="C211" s="73">
        <v>0</v>
      </c>
    </row>
    <row r="212" ht="18" customHeight="1" spans="1:3">
      <c r="A212" s="29">
        <v>2296013</v>
      </c>
      <c r="B212" s="66" t="s">
        <v>2762</v>
      </c>
      <c r="C212" s="73">
        <v>40</v>
      </c>
    </row>
    <row r="213" ht="18" customHeight="1" spans="1:3">
      <c r="A213" s="29">
        <v>2296099</v>
      </c>
      <c r="B213" s="66" t="s">
        <v>2763</v>
      </c>
      <c r="C213" s="73">
        <v>2</v>
      </c>
    </row>
    <row r="214" ht="18" customHeight="1" spans="1:3">
      <c r="A214" s="29">
        <v>232</v>
      </c>
      <c r="B214" s="86" t="s">
        <v>1832</v>
      </c>
      <c r="C214" s="31">
        <f>C215</f>
        <v>9567</v>
      </c>
    </row>
    <row r="215" ht="18" customHeight="1" spans="1:3">
      <c r="A215" s="29">
        <v>23204</v>
      </c>
      <c r="B215" s="86" t="s">
        <v>2764</v>
      </c>
      <c r="C215" s="31">
        <f>SUM(C216:C230)</f>
        <v>9567</v>
      </c>
    </row>
    <row r="216" ht="18" customHeight="1" spans="1:3">
      <c r="A216" s="29">
        <v>2320401</v>
      </c>
      <c r="B216" s="66" t="s">
        <v>2765</v>
      </c>
      <c r="C216" s="73">
        <v>0</v>
      </c>
    </row>
    <row r="217" ht="18" customHeight="1" spans="1:3">
      <c r="A217" s="29">
        <v>2320405</v>
      </c>
      <c r="B217" s="66" t="s">
        <v>2766</v>
      </c>
      <c r="C217" s="73">
        <v>0</v>
      </c>
    </row>
    <row r="218" ht="18" customHeight="1" spans="1:3">
      <c r="A218" s="29">
        <v>2320411</v>
      </c>
      <c r="B218" s="66" t="s">
        <v>2767</v>
      </c>
      <c r="C218" s="73">
        <v>6317</v>
      </c>
    </row>
    <row r="219" ht="18" customHeight="1" spans="1:3">
      <c r="A219" s="29">
        <v>2320413</v>
      </c>
      <c r="B219" s="66" t="s">
        <v>2768</v>
      </c>
      <c r="C219" s="73">
        <v>0</v>
      </c>
    </row>
    <row r="220" ht="18" customHeight="1" spans="1:3">
      <c r="A220" s="29">
        <v>2320414</v>
      </c>
      <c r="B220" s="66" t="s">
        <v>2769</v>
      </c>
      <c r="C220" s="73">
        <v>0</v>
      </c>
    </row>
    <row r="221" ht="18" customHeight="1" spans="1:3">
      <c r="A221" s="29">
        <v>2320416</v>
      </c>
      <c r="B221" s="66" t="s">
        <v>2770</v>
      </c>
      <c r="C221" s="73">
        <v>0</v>
      </c>
    </row>
    <row r="222" ht="18" customHeight="1" spans="1:3">
      <c r="A222" s="29">
        <v>2320417</v>
      </c>
      <c r="B222" s="66" t="s">
        <v>2771</v>
      </c>
      <c r="C222" s="73">
        <v>0</v>
      </c>
    </row>
    <row r="223" ht="18" customHeight="1" spans="1:3">
      <c r="A223" s="29">
        <v>2320418</v>
      </c>
      <c r="B223" s="66" t="s">
        <v>2772</v>
      </c>
      <c r="C223" s="73">
        <v>0</v>
      </c>
    </row>
    <row r="224" ht="18" customHeight="1" spans="1:3">
      <c r="A224" s="29">
        <v>2320419</v>
      </c>
      <c r="B224" s="66" t="s">
        <v>2773</v>
      </c>
      <c r="C224" s="73">
        <v>0</v>
      </c>
    </row>
    <row r="225" ht="18" customHeight="1" spans="1:3">
      <c r="A225" s="29">
        <v>2320420</v>
      </c>
      <c r="B225" s="66" t="s">
        <v>2774</v>
      </c>
      <c r="C225" s="73">
        <v>0</v>
      </c>
    </row>
    <row r="226" ht="18" customHeight="1" spans="1:3">
      <c r="A226" s="29">
        <v>2320431</v>
      </c>
      <c r="B226" s="66" t="s">
        <v>2775</v>
      </c>
      <c r="C226" s="73">
        <v>0</v>
      </c>
    </row>
    <row r="227" ht="18" customHeight="1" spans="1:3">
      <c r="A227" s="29">
        <v>2320432</v>
      </c>
      <c r="B227" s="66" t="s">
        <v>2776</v>
      </c>
      <c r="C227" s="73">
        <v>0</v>
      </c>
    </row>
    <row r="228" ht="18" customHeight="1" spans="1:3">
      <c r="A228" s="29">
        <v>2320433</v>
      </c>
      <c r="B228" s="66" t="s">
        <v>2777</v>
      </c>
      <c r="C228" s="73">
        <v>1366</v>
      </c>
    </row>
    <row r="229" ht="18" customHeight="1" spans="1:3">
      <c r="A229" s="29">
        <v>2320498</v>
      </c>
      <c r="B229" s="66" t="s">
        <v>2778</v>
      </c>
      <c r="C229" s="73">
        <v>1884</v>
      </c>
    </row>
    <row r="230" ht="18" customHeight="1" spans="1:3">
      <c r="A230" s="29">
        <v>2320499</v>
      </c>
      <c r="B230" s="66" t="s">
        <v>2779</v>
      </c>
      <c r="C230" s="73">
        <v>0</v>
      </c>
    </row>
    <row r="231" ht="18" customHeight="1" spans="1:3">
      <c r="A231" s="29">
        <v>233</v>
      </c>
      <c r="B231" s="86" t="s">
        <v>1844</v>
      </c>
      <c r="C231" s="31">
        <f>C232</f>
        <v>1</v>
      </c>
    </row>
    <row r="232" ht="18" customHeight="1" spans="1:3">
      <c r="A232" s="29">
        <v>23304</v>
      </c>
      <c r="B232" s="86" t="s">
        <v>2780</v>
      </c>
      <c r="C232" s="31">
        <f>SUM(C233:C247)</f>
        <v>1</v>
      </c>
    </row>
    <row r="233" ht="18" customHeight="1" spans="1:3">
      <c r="A233" s="29">
        <v>2330401</v>
      </c>
      <c r="B233" s="66" t="s">
        <v>2781</v>
      </c>
      <c r="C233" s="73">
        <v>0</v>
      </c>
    </row>
    <row r="234" ht="18" customHeight="1" spans="1:3">
      <c r="A234" s="29">
        <v>2330405</v>
      </c>
      <c r="B234" s="66" t="s">
        <v>2782</v>
      </c>
      <c r="C234" s="73">
        <v>0</v>
      </c>
    </row>
    <row r="235" ht="18" customHeight="1" spans="1:3">
      <c r="A235" s="29">
        <v>2330411</v>
      </c>
      <c r="B235" s="66" t="s">
        <v>2783</v>
      </c>
      <c r="C235" s="73">
        <v>0</v>
      </c>
    </row>
    <row r="236" ht="18" customHeight="1" spans="1:3">
      <c r="A236" s="29">
        <v>2330413</v>
      </c>
      <c r="B236" s="66" t="s">
        <v>2784</v>
      </c>
      <c r="C236" s="73">
        <v>0</v>
      </c>
    </row>
    <row r="237" ht="18" customHeight="1" spans="1:3">
      <c r="A237" s="29">
        <v>2330414</v>
      </c>
      <c r="B237" s="66" t="s">
        <v>2785</v>
      </c>
      <c r="C237" s="73">
        <v>0</v>
      </c>
    </row>
    <row r="238" ht="18" customHeight="1" spans="1:3">
      <c r="A238" s="29">
        <v>2330416</v>
      </c>
      <c r="B238" s="66" t="s">
        <v>2786</v>
      </c>
      <c r="C238" s="73">
        <v>0</v>
      </c>
    </row>
    <row r="239" ht="18" customHeight="1" spans="1:3">
      <c r="A239" s="29">
        <v>2330417</v>
      </c>
      <c r="B239" s="66" t="s">
        <v>2787</v>
      </c>
      <c r="C239" s="73">
        <v>0</v>
      </c>
    </row>
    <row r="240" ht="18" customHeight="1" spans="1:3">
      <c r="A240" s="29">
        <v>2330418</v>
      </c>
      <c r="B240" s="66" t="s">
        <v>2788</v>
      </c>
      <c r="C240" s="73">
        <v>0</v>
      </c>
    </row>
    <row r="241" ht="18" customHeight="1" spans="1:3">
      <c r="A241" s="29">
        <v>2330419</v>
      </c>
      <c r="B241" s="66" t="s">
        <v>2789</v>
      </c>
      <c r="C241" s="73">
        <v>0</v>
      </c>
    </row>
    <row r="242" ht="18" customHeight="1" spans="1:3">
      <c r="A242" s="29">
        <v>2330420</v>
      </c>
      <c r="B242" s="66" t="s">
        <v>2790</v>
      </c>
      <c r="C242" s="73">
        <v>0</v>
      </c>
    </row>
    <row r="243" ht="18" customHeight="1" spans="1:3">
      <c r="A243" s="29">
        <v>2330431</v>
      </c>
      <c r="B243" s="66" t="s">
        <v>2791</v>
      </c>
      <c r="C243" s="73">
        <v>0</v>
      </c>
    </row>
    <row r="244" ht="18" customHeight="1" spans="1:3">
      <c r="A244" s="29">
        <v>2330432</v>
      </c>
      <c r="B244" s="66" t="s">
        <v>2792</v>
      </c>
      <c r="C244" s="73">
        <v>0</v>
      </c>
    </row>
    <row r="245" ht="18" customHeight="1" spans="1:3">
      <c r="A245" s="29">
        <v>2330433</v>
      </c>
      <c r="B245" s="66" t="s">
        <v>2793</v>
      </c>
      <c r="C245" s="73">
        <v>0</v>
      </c>
    </row>
    <row r="246" ht="18" customHeight="1" spans="1:3">
      <c r="A246" s="29">
        <v>2330498</v>
      </c>
      <c r="B246" s="66" t="s">
        <v>2794</v>
      </c>
      <c r="C246" s="73">
        <v>1</v>
      </c>
    </row>
    <row r="247" spans="1:3">
      <c r="A247" s="29">
        <v>2330499</v>
      </c>
      <c r="B247" s="66" t="s">
        <v>2795</v>
      </c>
      <c r="C247" s="73">
        <v>0</v>
      </c>
    </row>
    <row r="248" spans="1:3">
      <c r="A248" s="29">
        <v>234</v>
      </c>
      <c r="B248" s="133" t="s">
        <v>2504</v>
      </c>
      <c r="C248" s="31">
        <f>SUM(C249,C262)</f>
        <v>0</v>
      </c>
    </row>
    <row r="249" spans="1:3">
      <c r="A249" s="29">
        <v>23401</v>
      </c>
      <c r="B249" s="133" t="s">
        <v>1871</v>
      </c>
      <c r="C249" s="31">
        <f>SUM(C250:C261)</f>
        <v>0</v>
      </c>
    </row>
    <row r="250" spans="1:3">
      <c r="A250" s="29">
        <v>2340101</v>
      </c>
      <c r="B250" s="29" t="s">
        <v>2796</v>
      </c>
      <c r="C250" s="73">
        <v>0</v>
      </c>
    </row>
    <row r="251" spans="1:3">
      <c r="A251" s="29">
        <v>2340102</v>
      </c>
      <c r="B251" s="29" t="s">
        <v>2797</v>
      </c>
      <c r="C251" s="73">
        <v>0</v>
      </c>
    </row>
    <row r="252" spans="1:3">
      <c r="A252" s="29">
        <v>2340103</v>
      </c>
      <c r="B252" s="29" t="s">
        <v>2798</v>
      </c>
      <c r="C252" s="73">
        <v>0</v>
      </c>
    </row>
    <row r="253" spans="1:3">
      <c r="A253" s="29">
        <v>2340104</v>
      </c>
      <c r="B253" s="29" t="s">
        <v>2799</v>
      </c>
      <c r="C253" s="73">
        <v>0</v>
      </c>
    </row>
    <row r="254" spans="1:3">
      <c r="A254" s="29">
        <v>2340105</v>
      </c>
      <c r="B254" s="29" t="s">
        <v>2800</v>
      </c>
      <c r="C254" s="73">
        <v>0</v>
      </c>
    </row>
    <row r="255" spans="1:3">
      <c r="A255" s="29">
        <v>2340106</v>
      </c>
      <c r="B255" s="29" t="s">
        <v>2801</v>
      </c>
      <c r="C255" s="73">
        <v>0</v>
      </c>
    </row>
    <row r="256" spans="1:3">
      <c r="A256" s="29">
        <v>2340107</v>
      </c>
      <c r="B256" s="29" t="s">
        <v>2802</v>
      </c>
      <c r="C256" s="73">
        <v>0</v>
      </c>
    </row>
    <row r="257" spans="1:3">
      <c r="A257" s="29">
        <v>2340108</v>
      </c>
      <c r="B257" s="29" t="s">
        <v>2803</v>
      </c>
      <c r="C257" s="73">
        <v>0</v>
      </c>
    </row>
    <row r="258" spans="1:3">
      <c r="A258" s="29">
        <v>2340109</v>
      </c>
      <c r="B258" s="29" t="s">
        <v>2804</v>
      </c>
      <c r="C258" s="73">
        <v>0</v>
      </c>
    </row>
    <row r="259" spans="1:3">
      <c r="A259" s="29">
        <v>2340110</v>
      </c>
      <c r="B259" s="29" t="s">
        <v>2805</v>
      </c>
      <c r="C259" s="73">
        <v>0</v>
      </c>
    </row>
    <row r="260" spans="1:3">
      <c r="A260" s="29">
        <v>2340111</v>
      </c>
      <c r="B260" s="29" t="s">
        <v>2806</v>
      </c>
      <c r="C260" s="73">
        <v>0</v>
      </c>
    </row>
    <row r="261" spans="1:3">
      <c r="A261" s="29">
        <v>2340199</v>
      </c>
      <c r="B261" s="29" t="s">
        <v>2807</v>
      </c>
      <c r="C261" s="73">
        <v>0</v>
      </c>
    </row>
    <row r="262" spans="1:3">
      <c r="A262" s="29">
        <v>23402</v>
      </c>
      <c r="B262" s="133" t="s">
        <v>2808</v>
      </c>
      <c r="C262" s="31">
        <f>SUM(C263:C268)</f>
        <v>0</v>
      </c>
    </row>
    <row r="263" spans="1:3">
      <c r="A263" s="29">
        <v>2340201</v>
      </c>
      <c r="B263" s="29" t="s">
        <v>1636</v>
      </c>
      <c r="C263" s="73">
        <v>0</v>
      </c>
    </row>
    <row r="264" spans="1:3">
      <c r="A264" s="29">
        <v>2340202</v>
      </c>
      <c r="B264" s="29" t="s">
        <v>1681</v>
      </c>
      <c r="C264" s="73">
        <v>0</v>
      </c>
    </row>
    <row r="265" spans="1:3">
      <c r="A265" s="29">
        <v>2340203</v>
      </c>
      <c r="B265" s="29" t="s">
        <v>2809</v>
      </c>
      <c r="C265" s="73">
        <v>0</v>
      </c>
    </row>
    <row r="266" spans="1:3">
      <c r="A266" s="29">
        <v>2340204</v>
      </c>
      <c r="B266" s="29" t="s">
        <v>2810</v>
      </c>
      <c r="C266" s="73">
        <v>0</v>
      </c>
    </row>
    <row r="267" spans="1:3">
      <c r="A267" s="29">
        <v>2340205</v>
      </c>
      <c r="B267" s="29" t="s">
        <v>2811</v>
      </c>
      <c r="C267" s="73">
        <v>0</v>
      </c>
    </row>
    <row r="268" spans="1:3">
      <c r="A268" s="29">
        <v>2340299</v>
      </c>
      <c r="B268" s="29" t="s">
        <v>2812</v>
      </c>
      <c r="C268" s="73">
        <v>0</v>
      </c>
    </row>
  </sheetData>
  <mergeCells count="1">
    <mergeCell ref="A1:C1"/>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5"/>
  <sheetViews>
    <sheetView showZeros="0" topLeftCell="B1" workbookViewId="0">
      <selection activeCell="F6" sqref="F6"/>
    </sheetView>
  </sheetViews>
  <sheetFormatPr defaultColWidth="9" defaultRowHeight="13.5" outlineLevelCol="5"/>
  <cols>
    <col min="1" max="1" width="16.6666666666667" customWidth="1"/>
    <col min="2" max="2" width="41.1083333333333" customWidth="1"/>
    <col min="3" max="3" width="16.6666666666667" style="111" customWidth="1"/>
    <col min="4" max="4" width="16.6666666666667" style="112" customWidth="1"/>
    <col min="5" max="5" width="46.3333333333333" customWidth="1"/>
    <col min="6" max="6" width="10.775" style="111" customWidth="1"/>
    <col min="7" max="239" width="9.10833333333333" customWidth="1"/>
    <col min="240" max="240" width="41.1083333333333" customWidth="1"/>
    <col min="241" max="243" width="16.6666666666667" customWidth="1"/>
    <col min="244" max="244" width="15.1083333333333" customWidth="1"/>
    <col min="245" max="246" width="16.6666666666667" customWidth="1"/>
    <col min="247" max="247" width="15.775" customWidth="1"/>
    <col min="248" max="248" width="14.2166666666667" customWidth="1"/>
    <col min="249" max="249" width="46.3333333333333" customWidth="1"/>
    <col min="250" max="255" width="10.775" customWidth="1"/>
    <col min="256" max="256" width="29" customWidth="1"/>
    <col min="257" max="257" width="10.4416666666667" customWidth="1"/>
    <col min="258" max="258" width="10.8833333333333" customWidth="1"/>
    <col min="259" max="259" width="10.4416666666667" customWidth="1"/>
    <col min="260" max="495" width="9.10833333333333" customWidth="1"/>
    <col min="496" max="496" width="41.1083333333333" customWidth="1"/>
    <col min="497" max="499" width="16.6666666666667" customWidth="1"/>
    <col min="500" max="500" width="15.1083333333333" customWidth="1"/>
    <col min="501" max="502" width="16.6666666666667" customWidth="1"/>
    <col min="503" max="503" width="15.775" customWidth="1"/>
    <col min="504" max="504" width="14.2166666666667" customWidth="1"/>
    <col min="505" max="505" width="46.3333333333333" customWidth="1"/>
    <col min="506" max="511" width="10.775" customWidth="1"/>
    <col min="512" max="512" width="29" customWidth="1"/>
    <col min="513" max="513" width="10.4416666666667" customWidth="1"/>
    <col min="514" max="514" width="10.8833333333333" customWidth="1"/>
    <col min="515" max="515" width="10.4416666666667" customWidth="1"/>
    <col min="516" max="751" width="9.10833333333333" customWidth="1"/>
    <col min="752" max="752" width="41.1083333333333" customWidth="1"/>
    <col min="753" max="755" width="16.6666666666667" customWidth="1"/>
    <col min="756" max="756" width="15.1083333333333" customWidth="1"/>
    <col min="757" max="758" width="16.6666666666667" customWidth="1"/>
    <col min="759" max="759" width="15.775" customWidth="1"/>
    <col min="760" max="760" width="14.2166666666667" customWidth="1"/>
    <col min="761" max="761" width="46.3333333333333" customWidth="1"/>
    <col min="762" max="767" width="10.775" customWidth="1"/>
    <col min="768" max="768" width="29" customWidth="1"/>
    <col min="769" max="769" width="10.4416666666667" customWidth="1"/>
    <col min="770" max="770" width="10.8833333333333" customWidth="1"/>
    <col min="771" max="771" width="10.4416666666667" customWidth="1"/>
    <col min="772" max="1007" width="9.10833333333333" customWidth="1"/>
    <col min="1008" max="1008" width="41.1083333333333" customWidth="1"/>
    <col min="1009" max="1011" width="16.6666666666667" customWidth="1"/>
    <col min="1012" max="1012" width="15.1083333333333" customWidth="1"/>
    <col min="1013" max="1014" width="16.6666666666667" customWidth="1"/>
    <col min="1015" max="1015" width="15.775" customWidth="1"/>
    <col min="1016" max="1016" width="14.2166666666667" customWidth="1"/>
    <col min="1017" max="1017" width="46.3333333333333" customWidth="1"/>
    <col min="1018" max="1023" width="10.775" customWidth="1"/>
    <col min="1024" max="1024" width="29" customWidth="1"/>
    <col min="1025" max="1025" width="10.4416666666667" customWidth="1"/>
    <col min="1026" max="1026" width="10.8833333333333" customWidth="1"/>
    <col min="1027" max="1027" width="10.4416666666667" customWidth="1"/>
    <col min="1028" max="1263" width="9.10833333333333" customWidth="1"/>
    <col min="1264" max="1264" width="41.1083333333333" customWidth="1"/>
    <col min="1265" max="1267" width="16.6666666666667" customWidth="1"/>
    <col min="1268" max="1268" width="15.1083333333333" customWidth="1"/>
    <col min="1269" max="1270" width="16.6666666666667" customWidth="1"/>
    <col min="1271" max="1271" width="15.775" customWidth="1"/>
    <col min="1272" max="1272" width="14.2166666666667" customWidth="1"/>
    <col min="1273" max="1273" width="46.3333333333333" customWidth="1"/>
    <col min="1274" max="1279" width="10.775" customWidth="1"/>
    <col min="1280" max="1280" width="29" customWidth="1"/>
    <col min="1281" max="1281" width="10.4416666666667" customWidth="1"/>
    <col min="1282" max="1282" width="10.8833333333333" customWidth="1"/>
    <col min="1283" max="1283" width="10.4416666666667" customWidth="1"/>
    <col min="1284" max="1519" width="9.10833333333333" customWidth="1"/>
    <col min="1520" max="1520" width="41.1083333333333" customWidth="1"/>
    <col min="1521" max="1523" width="16.6666666666667" customWidth="1"/>
    <col min="1524" max="1524" width="15.1083333333333" customWidth="1"/>
    <col min="1525" max="1526" width="16.6666666666667" customWidth="1"/>
    <col min="1527" max="1527" width="15.775" customWidth="1"/>
    <col min="1528" max="1528" width="14.2166666666667" customWidth="1"/>
    <col min="1529" max="1529" width="46.3333333333333" customWidth="1"/>
    <col min="1530" max="1535" width="10.775" customWidth="1"/>
    <col min="1536" max="1536" width="29" customWidth="1"/>
    <col min="1537" max="1537" width="10.4416666666667" customWidth="1"/>
    <col min="1538" max="1538" width="10.8833333333333" customWidth="1"/>
    <col min="1539" max="1539" width="10.4416666666667" customWidth="1"/>
    <col min="1540" max="1775" width="9.10833333333333" customWidth="1"/>
    <col min="1776" max="1776" width="41.1083333333333" customWidth="1"/>
    <col min="1777" max="1779" width="16.6666666666667" customWidth="1"/>
    <col min="1780" max="1780" width="15.1083333333333" customWidth="1"/>
    <col min="1781" max="1782" width="16.6666666666667" customWidth="1"/>
    <col min="1783" max="1783" width="15.775" customWidth="1"/>
    <col min="1784" max="1784" width="14.2166666666667" customWidth="1"/>
    <col min="1785" max="1785" width="46.3333333333333" customWidth="1"/>
    <col min="1786" max="1791" width="10.775" customWidth="1"/>
    <col min="1792" max="1792" width="29" customWidth="1"/>
    <col min="1793" max="1793" width="10.4416666666667" customWidth="1"/>
    <col min="1794" max="1794" width="10.8833333333333" customWidth="1"/>
    <col min="1795" max="1795" width="10.4416666666667" customWidth="1"/>
    <col min="1796" max="2031" width="9.10833333333333" customWidth="1"/>
    <col min="2032" max="2032" width="41.1083333333333" customWidth="1"/>
    <col min="2033" max="2035" width="16.6666666666667" customWidth="1"/>
    <col min="2036" max="2036" width="15.1083333333333" customWidth="1"/>
    <col min="2037" max="2038" width="16.6666666666667" customWidth="1"/>
    <col min="2039" max="2039" width="15.775" customWidth="1"/>
    <col min="2040" max="2040" width="14.2166666666667" customWidth="1"/>
    <col min="2041" max="2041" width="46.3333333333333" customWidth="1"/>
    <col min="2042" max="2047" width="10.775" customWidth="1"/>
    <col min="2048" max="2048" width="29" customWidth="1"/>
    <col min="2049" max="2049" width="10.4416666666667" customWidth="1"/>
    <col min="2050" max="2050" width="10.8833333333333" customWidth="1"/>
    <col min="2051" max="2051" width="10.4416666666667" customWidth="1"/>
    <col min="2052" max="2287" width="9.10833333333333" customWidth="1"/>
    <col min="2288" max="2288" width="41.1083333333333" customWidth="1"/>
    <col min="2289" max="2291" width="16.6666666666667" customWidth="1"/>
    <col min="2292" max="2292" width="15.1083333333333" customWidth="1"/>
    <col min="2293" max="2294" width="16.6666666666667" customWidth="1"/>
    <col min="2295" max="2295" width="15.775" customWidth="1"/>
    <col min="2296" max="2296" width="14.2166666666667" customWidth="1"/>
    <col min="2297" max="2297" width="46.3333333333333" customWidth="1"/>
    <col min="2298" max="2303" width="10.775" customWidth="1"/>
    <col min="2304" max="2304" width="29" customWidth="1"/>
    <col min="2305" max="2305" width="10.4416666666667" customWidth="1"/>
    <col min="2306" max="2306" width="10.8833333333333" customWidth="1"/>
    <col min="2307" max="2307" width="10.4416666666667" customWidth="1"/>
    <col min="2308" max="2543" width="9.10833333333333" customWidth="1"/>
    <col min="2544" max="2544" width="41.1083333333333" customWidth="1"/>
    <col min="2545" max="2547" width="16.6666666666667" customWidth="1"/>
    <col min="2548" max="2548" width="15.1083333333333" customWidth="1"/>
    <col min="2549" max="2550" width="16.6666666666667" customWidth="1"/>
    <col min="2551" max="2551" width="15.775" customWidth="1"/>
    <col min="2552" max="2552" width="14.2166666666667" customWidth="1"/>
    <col min="2553" max="2553" width="46.3333333333333" customWidth="1"/>
    <col min="2554" max="2559" width="10.775" customWidth="1"/>
    <col min="2560" max="2560" width="29" customWidth="1"/>
    <col min="2561" max="2561" width="10.4416666666667" customWidth="1"/>
    <col min="2562" max="2562" width="10.8833333333333" customWidth="1"/>
    <col min="2563" max="2563" width="10.4416666666667" customWidth="1"/>
    <col min="2564" max="2799" width="9.10833333333333" customWidth="1"/>
    <col min="2800" max="2800" width="41.1083333333333" customWidth="1"/>
    <col min="2801" max="2803" width="16.6666666666667" customWidth="1"/>
    <col min="2804" max="2804" width="15.1083333333333" customWidth="1"/>
    <col min="2805" max="2806" width="16.6666666666667" customWidth="1"/>
    <col min="2807" max="2807" width="15.775" customWidth="1"/>
    <col min="2808" max="2808" width="14.2166666666667" customWidth="1"/>
    <col min="2809" max="2809" width="46.3333333333333" customWidth="1"/>
    <col min="2810" max="2815" width="10.775" customWidth="1"/>
    <col min="2816" max="2816" width="29" customWidth="1"/>
    <col min="2817" max="2817" width="10.4416666666667" customWidth="1"/>
    <col min="2818" max="2818" width="10.8833333333333" customWidth="1"/>
    <col min="2819" max="2819" width="10.4416666666667" customWidth="1"/>
    <col min="2820" max="3055" width="9.10833333333333" customWidth="1"/>
    <col min="3056" max="3056" width="41.1083333333333" customWidth="1"/>
    <col min="3057" max="3059" width="16.6666666666667" customWidth="1"/>
    <col min="3060" max="3060" width="15.1083333333333" customWidth="1"/>
    <col min="3061" max="3062" width="16.6666666666667" customWidth="1"/>
    <col min="3063" max="3063" width="15.775" customWidth="1"/>
    <col min="3064" max="3064" width="14.2166666666667" customWidth="1"/>
    <col min="3065" max="3065" width="46.3333333333333" customWidth="1"/>
    <col min="3066" max="3071" width="10.775" customWidth="1"/>
    <col min="3072" max="3072" width="29" customWidth="1"/>
    <col min="3073" max="3073" width="10.4416666666667" customWidth="1"/>
    <col min="3074" max="3074" width="10.8833333333333" customWidth="1"/>
    <col min="3075" max="3075" width="10.4416666666667" customWidth="1"/>
    <col min="3076" max="3311" width="9.10833333333333" customWidth="1"/>
    <col min="3312" max="3312" width="41.1083333333333" customWidth="1"/>
    <col min="3313" max="3315" width="16.6666666666667" customWidth="1"/>
    <col min="3316" max="3316" width="15.1083333333333" customWidth="1"/>
    <col min="3317" max="3318" width="16.6666666666667" customWidth="1"/>
    <col min="3319" max="3319" width="15.775" customWidth="1"/>
    <col min="3320" max="3320" width="14.2166666666667" customWidth="1"/>
    <col min="3321" max="3321" width="46.3333333333333" customWidth="1"/>
    <col min="3322" max="3327" width="10.775" customWidth="1"/>
    <col min="3328" max="3328" width="29" customWidth="1"/>
    <col min="3329" max="3329" width="10.4416666666667" customWidth="1"/>
    <col min="3330" max="3330" width="10.8833333333333" customWidth="1"/>
    <col min="3331" max="3331" width="10.4416666666667" customWidth="1"/>
    <col min="3332" max="3567" width="9.10833333333333" customWidth="1"/>
    <col min="3568" max="3568" width="41.1083333333333" customWidth="1"/>
    <col min="3569" max="3571" width="16.6666666666667" customWidth="1"/>
    <col min="3572" max="3572" width="15.1083333333333" customWidth="1"/>
    <col min="3573" max="3574" width="16.6666666666667" customWidth="1"/>
    <col min="3575" max="3575" width="15.775" customWidth="1"/>
    <col min="3576" max="3576" width="14.2166666666667" customWidth="1"/>
    <col min="3577" max="3577" width="46.3333333333333" customWidth="1"/>
    <col min="3578" max="3583" width="10.775" customWidth="1"/>
    <col min="3584" max="3584" width="29" customWidth="1"/>
    <col min="3585" max="3585" width="10.4416666666667" customWidth="1"/>
    <col min="3586" max="3586" width="10.8833333333333" customWidth="1"/>
    <col min="3587" max="3587" width="10.4416666666667" customWidth="1"/>
    <col min="3588" max="3823" width="9.10833333333333" customWidth="1"/>
    <col min="3824" max="3824" width="41.1083333333333" customWidth="1"/>
    <col min="3825" max="3827" width="16.6666666666667" customWidth="1"/>
    <col min="3828" max="3828" width="15.1083333333333" customWidth="1"/>
    <col min="3829" max="3830" width="16.6666666666667" customWidth="1"/>
    <col min="3831" max="3831" width="15.775" customWidth="1"/>
    <col min="3832" max="3832" width="14.2166666666667" customWidth="1"/>
    <col min="3833" max="3833" width="46.3333333333333" customWidth="1"/>
    <col min="3834" max="3839" width="10.775" customWidth="1"/>
    <col min="3840" max="3840" width="29" customWidth="1"/>
    <col min="3841" max="3841" width="10.4416666666667" customWidth="1"/>
    <col min="3842" max="3842" width="10.8833333333333" customWidth="1"/>
    <col min="3843" max="3843" width="10.4416666666667" customWidth="1"/>
    <col min="3844" max="4079" width="9.10833333333333" customWidth="1"/>
    <col min="4080" max="4080" width="41.1083333333333" customWidth="1"/>
    <col min="4081" max="4083" width="16.6666666666667" customWidth="1"/>
    <col min="4084" max="4084" width="15.1083333333333" customWidth="1"/>
    <col min="4085" max="4086" width="16.6666666666667" customWidth="1"/>
    <col min="4087" max="4087" width="15.775" customWidth="1"/>
    <col min="4088" max="4088" width="14.2166666666667" customWidth="1"/>
    <col min="4089" max="4089" width="46.3333333333333" customWidth="1"/>
    <col min="4090" max="4095" width="10.775" customWidth="1"/>
    <col min="4096" max="4096" width="29" customWidth="1"/>
    <col min="4097" max="4097" width="10.4416666666667" customWidth="1"/>
    <col min="4098" max="4098" width="10.8833333333333" customWidth="1"/>
    <col min="4099" max="4099" width="10.4416666666667" customWidth="1"/>
    <col min="4100" max="4335" width="9.10833333333333" customWidth="1"/>
    <col min="4336" max="4336" width="41.1083333333333" customWidth="1"/>
    <col min="4337" max="4339" width="16.6666666666667" customWidth="1"/>
    <col min="4340" max="4340" width="15.1083333333333" customWidth="1"/>
    <col min="4341" max="4342" width="16.6666666666667" customWidth="1"/>
    <col min="4343" max="4343" width="15.775" customWidth="1"/>
    <col min="4344" max="4344" width="14.2166666666667" customWidth="1"/>
    <col min="4345" max="4345" width="46.3333333333333" customWidth="1"/>
    <col min="4346" max="4351" width="10.775" customWidth="1"/>
    <col min="4352" max="4352" width="29" customWidth="1"/>
    <col min="4353" max="4353" width="10.4416666666667" customWidth="1"/>
    <col min="4354" max="4354" width="10.8833333333333" customWidth="1"/>
    <col min="4355" max="4355" width="10.4416666666667" customWidth="1"/>
    <col min="4356" max="4591" width="9.10833333333333" customWidth="1"/>
    <col min="4592" max="4592" width="41.1083333333333" customWidth="1"/>
    <col min="4593" max="4595" width="16.6666666666667" customWidth="1"/>
    <col min="4596" max="4596" width="15.1083333333333" customWidth="1"/>
    <col min="4597" max="4598" width="16.6666666666667" customWidth="1"/>
    <col min="4599" max="4599" width="15.775" customWidth="1"/>
    <col min="4600" max="4600" width="14.2166666666667" customWidth="1"/>
    <col min="4601" max="4601" width="46.3333333333333" customWidth="1"/>
    <col min="4602" max="4607" width="10.775" customWidth="1"/>
    <col min="4608" max="4608" width="29" customWidth="1"/>
    <col min="4609" max="4609" width="10.4416666666667" customWidth="1"/>
    <col min="4610" max="4610" width="10.8833333333333" customWidth="1"/>
    <col min="4611" max="4611" width="10.4416666666667" customWidth="1"/>
    <col min="4612" max="4847" width="9.10833333333333" customWidth="1"/>
    <col min="4848" max="4848" width="41.1083333333333" customWidth="1"/>
    <col min="4849" max="4851" width="16.6666666666667" customWidth="1"/>
    <col min="4852" max="4852" width="15.1083333333333" customWidth="1"/>
    <col min="4853" max="4854" width="16.6666666666667" customWidth="1"/>
    <col min="4855" max="4855" width="15.775" customWidth="1"/>
    <col min="4856" max="4856" width="14.2166666666667" customWidth="1"/>
    <col min="4857" max="4857" width="46.3333333333333" customWidth="1"/>
    <col min="4858" max="4863" width="10.775" customWidth="1"/>
    <col min="4864" max="4864" width="29" customWidth="1"/>
    <col min="4865" max="4865" width="10.4416666666667" customWidth="1"/>
    <col min="4866" max="4866" width="10.8833333333333" customWidth="1"/>
    <col min="4867" max="4867" width="10.4416666666667" customWidth="1"/>
    <col min="4868" max="5103" width="9.10833333333333" customWidth="1"/>
    <col min="5104" max="5104" width="41.1083333333333" customWidth="1"/>
    <col min="5105" max="5107" width="16.6666666666667" customWidth="1"/>
    <col min="5108" max="5108" width="15.1083333333333" customWidth="1"/>
    <col min="5109" max="5110" width="16.6666666666667" customWidth="1"/>
    <col min="5111" max="5111" width="15.775" customWidth="1"/>
    <col min="5112" max="5112" width="14.2166666666667" customWidth="1"/>
    <col min="5113" max="5113" width="46.3333333333333" customWidth="1"/>
    <col min="5114" max="5119" width="10.775" customWidth="1"/>
    <col min="5120" max="5120" width="29" customWidth="1"/>
    <col min="5121" max="5121" width="10.4416666666667" customWidth="1"/>
    <col min="5122" max="5122" width="10.8833333333333" customWidth="1"/>
    <col min="5123" max="5123" width="10.4416666666667" customWidth="1"/>
    <col min="5124" max="5359" width="9.10833333333333" customWidth="1"/>
    <col min="5360" max="5360" width="41.1083333333333" customWidth="1"/>
    <col min="5361" max="5363" width="16.6666666666667" customWidth="1"/>
    <col min="5364" max="5364" width="15.1083333333333" customWidth="1"/>
    <col min="5365" max="5366" width="16.6666666666667" customWidth="1"/>
    <col min="5367" max="5367" width="15.775" customWidth="1"/>
    <col min="5368" max="5368" width="14.2166666666667" customWidth="1"/>
    <col min="5369" max="5369" width="46.3333333333333" customWidth="1"/>
    <col min="5370" max="5375" width="10.775" customWidth="1"/>
    <col min="5376" max="5376" width="29" customWidth="1"/>
    <col min="5377" max="5377" width="10.4416666666667" customWidth="1"/>
    <col min="5378" max="5378" width="10.8833333333333" customWidth="1"/>
    <col min="5379" max="5379" width="10.4416666666667" customWidth="1"/>
    <col min="5380" max="5615" width="9.10833333333333" customWidth="1"/>
    <col min="5616" max="5616" width="41.1083333333333" customWidth="1"/>
    <col min="5617" max="5619" width="16.6666666666667" customWidth="1"/>
    <col min="5620" max="5620" width="15.1083333333333" customWidth="1"/>
    <col min="5621" max="5622" width="16.6666666666667" customWidth="1"/>
    <col min="5623" max="5623" width="15.775" customWidth="1"/>
    <col min="5624" max="5624" width="14.2166666666667" customWidth="1"/>
    <col min="5625" max="5625" width="46.3333333333333" customWidth="1"/>
    <col min="5626" max="5631" width="10.775" customWidth="1"/>
    <col min="5632" max="5632" width="29" customWidth="1"/>
    <col min="5633" max="5633" width="10.4416666666667" customWidth="1"/>
    <col min="5634" max="5634" width="10.8833333333333" customWidth="1"/>
    <col min="5635" max="5635" width="10.4416666666667" customWidth="1"/>
    <col min="5636" max="5871" width="9.10833333333333" customWidth="1"/>
    <col min="5872" max="5872" width="41.1083333333333" customWidth="1"/>
    <col min="5873" max="5875" width="16.6666666666667" customWidth="1"/>
    <col min="5876" max="5876" width="15.1083333333333" customWidth="1"/>
    <col min="5877" max="5878" width="16.6666666666667" customWidth="1"/>
    <col min="5879" max="5879" width="15.775" customWidth="1"/>
    <col min="5880" max="5880" width="14.2166666666667" customWidth="1"/>
    <col min="5881" max="5881" width="46.3333333333333" customWidth="1"/>
    <col min="5882" max="5887" width="10.775" customWidth="1"/>
    <col min="5888" max="5888" width="29" customWidth="1"/>
    <col min="5889" max="5889" width="10.4416666666667" customWidth="1"/>
    <col min="5890" max="5890" width="10.8833333333333" customWidth="1"/>
    <col min="5891" max="5891" width="10.4416666666667" customWidth="1"/>
    <col min="5892" max="6127" width="9.10833333333333" customWidth="1"/>
    <col min="6128" max="6128" width="41.1083333333333" customWidth="1"/>
    <col min="6129" max="6131" width="16.6666666666667" customWidth="1"/>
    <col min="6132" max="6132" width="15.1083333333333" customWidth="1"/>
    <col min="6133" max="6134" width="16.6666666666667" customWidth="1"/>
    <col min="6135" max="6135" width="15.775" customWidth="1"/>
    <col min="6136" max="6136" width="14.2166666666667" customWidth="1"/>
    <col min="6137" max="6137" width="46.3333333333333" customWidth="1"/>
    <col min="6138" max="6143" width="10.775" customWidth="1"/>
    <col min="6144" max="6144" width="29" customWidth="1"/>
    <col min="6145" max="6145" width="10.4416666666667" customWidth="1"/>
    <col min="6146" max="6146" width="10.8833333333333" customWidth="1"/>
    <col min="6147" max="6147" width="10.4416666666667" customWidth="1"/>
    <col min="6148" max="6383" width="9.10833333333333" customWidth="1"/>
    <col min="6384" max="6384" width="41.1083333333333" customWidth="1"/>
    <col min="6385" max="6387" width="16.6666666666667" customWidth="1"/>
    <col min="6388" max="6388" width="15.1083333333333" customWidth="1"/>
    <col min="6389" max="6390" width="16.6666666666667" customWidth="1"/>
    <col min="6391" max="6391" width="15.775" customWidth="1"/>
    <col min="6392" max="6392" width="14.2166666666667" customWidth="1"/>
    <col min="6393" max="6393" width="46.3333333333333" customWidth="1"/>
    <col min="6394" max="6399" width="10.775" customWidth="1"/>
    <col min="6400" max="6400" width="29" customWidth="1"/>
    <col min="6401" max="6401" width="10.4416666666667" customWidth="1"/>
    <col min="6402" max="6402" width="10.8833333333333" customWidth="1"/>
    <col min="6403" max="6403" width="10.4416666666667" customWidth="1"/>
    <col min="6404" max="6639" width="9.10833333333333" customWidth="1"/>
    <col min="6640" max="6640" width="41.1083333333333" customWidth="1"/>
    <col min="6641" max="6643" width="16.6666666666667" customWidth="1"/>
    <col min="6644" max="6644" width="15.1083333333333" customWidth="1"/>
    <col min="6645" max="6646" width="16.6666666666667" customWidth="1"/>
    <col min="6647" max="6647" width="15.775" customWidth="1"/>
    <col min="6648" max="6648" width="14.2166666666667" customWidth="1"/>
    <col min="6649" max="6649" width="46.3333333333333" customWidth="1"/>
    <col min="6650" max="6655" width="10.775" customWidth="1"/>
    <col min="6656" max="6656" width="29" customWidth="1"/>
    <col min="6657" max="6657" width="10.4416666666667" customWidth="1"/>
    <col min="6658" max="6658" width="10.8833333333333" customWidth="1"/>
    <col min="6659" max="6659" width="10.4416666666667" customWidth="1"/>
    <col min="6660" max="6895" width="9.10833333333333" customWidth="1"/>
    <col min="6896" max="6896" width="41.1083333333333" customWidth="1"/>
    <col min="6897" max="6899" width="16.6666666666667" customWidth="1"/>
    <col min="6900" max="6900" width="15.1083333333333" customWidth="1"/>
    <col min="6901" max="6902" width="16.6666666666667" customWidth="1"/>
    <col min="6903" max="6903" width="15.775" customWidth="1"/>
    <col min="6904" max="6904" width="14.2166666666667" customWidth="1"/>
    <col min="6905" max="6905" width="46.3333333333333" customWidth="1"/>
    <col min="6906" max="6911" width="10.775" customWidth="1"/>
    <col min="6912" max="6912" width="29" customWidth="1"/>
    <col min="6913" max="6913" width="10.4416666666667" customWidth="1"/>
    <col min="6914" max="6914" width="10.8833333333333" customWidth="1"/>
    <col min="6915" max="6915" width="10.4416666666667" customWidth="1"/>
    <col min="6916" max="7151" width="9.10833333333333" customWidth="1"/>
    <col min="7152" max="7152" width="41.1083333333333" customWidth="1"/>
    <col min="7153" max="7155" width="16.6666666666667" customWidth="1"/>
    <col min="7156" max="7156" width="15.1083333333333" customWidth="1"/>
    <col min="7157" max="7158" width="16.6666666666667" customWidth="1"/>
    <col min="7159" max="7159" width="15.775" customWidth="1"/>
    <col min="7160" max="7160" width="14.2166666666667" customWidth="1"/>
    <col min="7161" max="7161" width="46.3333333333333" customWidth="1"/>
    <col min="7162" max="7167" width="10.775" customWidth="1"/>
    <col min="7168" max="7168" width="29" customWidth="1"/>
    <col min="7169" max="7169" width="10.4416666666667" customWidth="1"/>
    <col min="7170" max="7170" width="10.8833333333333" customWidth="1"/>
    <col min="7171" max="7171" width="10.4416666666667" customWidth="1"/>
    <col min="7172" max="7407" width="9.10833333333333" customWidth="1"/>
    <col min="7408" max="7408" width="41.1083333333333" customWidth="1"/>
    <col min="7409" max="7411" width="16.6666666666667" customWidth="1"/>
    <col min="7412" max="7412" width="15.1083333333333" customWidth="1"/>
    <col min="7413" max="7414" width="16.6666666666667" customWidth="1"/>
    <col min="7415" max="7415" width="15.775" customWidth="1"/>
    <col min="7416" max="7416" width="14.2166666666667" customWidth="1"/>
    <col min="7417" max="7417" width="46.3333333333333" customWidth="1"/>
    <col min="7418" max="7423" width="10.775" customWidth="1"/>
    <col min="7424" max="7424" width="29" customWidth="1"/>
    <col min="7425" max="7425" width="10.4416666666667" customWidth="1"/>
    <col min="7426" max="7426" width="10.8833333333333" customWidth="1"/>
    <col min="7427" max="7427" width="10.4416666666667" customWidth="1"/>
    <col min="7428" max="7663" width="9.10833333333333" customWidth="1"/>
    <col min="7664" max="7664" width="41.1083333333333" customWidth="1"/>
    <col min="7665" max="7667" width="16.6666666666667" customWidth="1"/>
    <col min="7668" max="7668" width="15.1083333333333" customWidth="1"/>
    <col min="7669" max="7670" width="16.6666666666667" customWidth="1"/>
    <col min="7671" max="7671" width="15.775" customWidth="1"/>
    <col min="7672" max="7672" width="14.2166666666667" customWidth="1"/>
    <col min="7673" max="7673" width="46.3333333333333" customWidth="1"/>
    <col min="7674" max="7679" width="10.775" customWidth="1"/>
    <col min="7680" max="7680" width="29" customWidth="1"/>
    <col min="7681" max="7681" width="10.4416666666667" customWidth="1"/>
    <col min="7682" max="7682" width="10.8833333333333" customWidth="1"/>
    <col min="7683" max="7683" width="10.4416666666667" customWidth="1"/>
    <col min="7684" max="7919" width="9.10833333333333" customWidth="1"/>
    <col min="7920" max="7920" width="41.1083333333333" customWidth="1"/>
    <col min="7921" max="7923" width="16.6666666666667" customWidth="1"/>
    <col min="7924" max="7924" width="15.1083333333333" customWidth="1"/>
    <col min="7925" max="7926" width="16.6666666666667" customWidth="1"/>
    <col min="7927" max="7927" width="15.775" customWidth="1"/>
    <col min="7928" max="7928" width="14.2166666666667" customWidth="1"/>
    <col min="7929" max="7929" width="46.3333333333333" customWidth="1"/>
    <col min="7930" max="7935" width="10.775" customWidth="1"/>
    <col min="7936" max="7936" width="29" customWidth="1"/>
    <col min="7937" max="7937" width="10.4416666666667" customWidth="1"/>
    <col min="7938" max="7938" width="10.8833333333333" customWidth="1"/>
    <col min="7939" max="7939" width="10.4416666666667" customWidth="1"/>
    <col min="7940" max="8175" width="9.10833333333333" customWidth="1"/>
    <col min="8176" max="8176" width="41.1083333333333" customWidth="1"/>
    <col min="8177" max="8179" width="16.6666666666667" customWidth="1"/>
    <col min="8180" max="8180" width="15.1083333333333" customWidth="1"/>
    <col min="8181" max="8182" width="16.6666666666667" customWidth="1"/>
    <col min="8183" max="8183" width="15.775" customWidth="1"/>
    <col min="8184" max="8184" width="14.2166666666667" customWidth="1"/>
    <col min="8185" max="8185" width="46.3333333333333" customWidth="1"/>
    <col min="8186" max="8191" width="10.775" customWidth="1"/>
    <col min="8192" max="8192" width="29" customWidth="1"/>
    <col min="8193" max="8193" width="10.4416666666667" customWidth="1"/>
    <col min="8194" max="8194" width="10.8833333333333" customWidth="1"/>
    <col min="8195" max="8195" width="10.4416666666667" customWidth="1"/>
    <col min="8196" max="8431" width="9.10833333333333" customWidth="1"/>
    <col min="8432" max="8432" width="41.1083333333333" customWidth="1"/>
    <col min="8433" max="8435" width="16.6666666666667" customWidth="1"/>
    <col min="8436" max="8436" width="15.1083333333333" customWidth="1"/>
    <col min="8437" max="8438" width="16.6666666666667" customWidth="1"/>
    <col min="8439" max="8439" width="15.775" customWidth="1"/>
    <col min="8440" max="8440" width="14.2166666666667" customWidth="1"/>
    <col min="8441" max="8441" width="46.3333333333333" customWidth="1"/>
    <col min="8442" max="8447" width="10.775" customWidth="1"/>
    <col min="8448" max="8448" width="29" customWidth="1"/>
    <col min="8449" max="8449" width="10.4416666666667" customWidth="1"/>
    <col min="8450" max="8450" width="10.8833333333333" customWidth="1"/>
    <col min="8451" max="8451" width="10.4416666666667" customWidth="1"/>
    <col min="8452" max="8687" width="9.10833333333333" customWidth="1"/>
    <col min="8688" max="8688" width="41.1083333333333" customWidth="1"/>
    <col min="8689" max="8691" width="16.6666666666667" customWidth="1"/>
    <col min="8692" max="8692" width="15.1083333333333" customWidth="1"/>
    <col min="8693" max="8694" width="16.6666666666667" customWidth="1"/>
    <col min="8695" max="8695" width="15.775" customWidth="1"/>
    <col min="8696" max="8696" width="14.2166666666667" customWidth="1"/>
    <col min="8697" max="8697" width="46.3333333333333" customWidth="1"/>
    <col min="8698" max="8703" width="10.775" customWidth="1"/>
    <col min="8704" max="8704" width="29" customWidth="1"/>
    <col min="8705" max="8705" width="10.4416666666667" customWidth="1"/>
    <col min="8706" max="8706" width="10.8833333333333" customWidth="1"/>
    <col min="8707" max="8707" width="10.4416666666667" customWidth="1"/>
    <col min="8708" max="8943" width="9.10833333333333" customWidth="1"/>
    <col min="8944" max="8944" width="41.1083333333333" customWidth="1"/>
    <col min="8945" max="8947" width="16.6666666666667" customWidth="1"/>
    <col min="8948" max="8948" width="15.1083333333333" customWidth="1"/>
    <col min="8949" max="8950" width="16.6666666666667" customWidth="1"/>
    <col min="8951" max="8951" width="15.775" customWidth="1"/>
    <col min="8952" max="8952" width="14.2166666666667" customWidth="1"/>
    <col min="8953" max="8953" width="46.3333333333333" customWidth="1"/>
    <col min="8954" max="8959" width="10.775" customWidth="1"/>
    <col min="8960" max="8960" width="29" customWidth="1"/>
    <col min="8961" max="8961" width="10.4416666666667" customWidth="1"/>
    <col min="8962" max="8962" width="10.8833333333333" customWidth="1"/>
    <col min="8963" max="8963" width="10.4416666666667" customWidth="1"/>
    <col min="8964" max="9199" width="9.10833333333333" customWidth="1"/>
    <col min="9200" max="9200" width="41.1083333333333" customWidth="1"/>
    <col min="9201" max="9203" width="16.6666666666667" customWidth="1"/>
    <col min="9204" max="9204" width="15.1083333333333" customWidth="1"/>
    <col min="9205" max="9206" width="16.6666666666667" customWidth="1"/>
    <col min="9207" max="9207" width="15.775" customWidth="1"/>
    <col min="9208" max="9208" width="14.2166666666667" customWidth="1"/>
    <col min="9209" max="9209" width="46.3333333333333" customWidth="1"/>
    <col min="9210" max="9215" width="10.775" customWidth="1"/>
    <col min="9216" max="9216" width="29" customWidth="1"/>
    <col min="9217" max="9217" width="10.4416666666667" customWidth="1"/>
    <col min="9218" max="9218" width="10.8833333333333" customWidth="1"/>
    <col min="9219" max="9219" width="10.4416666666667" customWidth="1"/>
    <col min="9220" max="9455" width="9.10833333333333" customWidth="1"/>
    <col min="9456" max="9456" width="41.1083333333333" customWidth="1"/>
    <col min="9457" max="9459" width="16.6666666666667" customWidth="1"/>
    <col min="9460" max="9460" width="15.1083333333333" customWidth="1"/>
    <col min="9461" max="9462" width="16.6666666666667" customWidth="1"/>
    <col min="9463" max="9463" width="15.775" customWidth="1"/>
    <col min="9464" max="9464" width="14.2166666666667" customWidth="1"/>
    <col min="9465" max="9465" width="46.3333333333333" customWidth="1"/>
    <col min="9466" max="9471" width="10.775" customWidth="1"/>
    <col min="9472" max="9472" width="29" customWidth="1"/>
    <col min="9473" max="9473" width="10.4416666666667" customWidth="1"/>
    <col min="9474" max="9474" width="10.8833333333333" customWidth="1"/>
    <col min="9475" max="9475" width="10.4416666666667" customWidth="1"/>
    <col min="9476" max="9711" width="9.10833333333333" customWidth="1"/>
    <col min="9712" max="9712" width="41.1083333333333" customWidth="1"/>
    <col min="9713" max="9715" width="16.6666666666667" customWidth="1"/>
    <col min="9716" max="9716" width="15.1083333333333" customWidth="1"/>
    <col min="9717" max="9718" width="16.6666666666667" customWidth="1"/>
    <col min="9719" max="9719" width="15.775" customWidth="1"/>
    <col min="9720" max="9720" width="14.2166666666667" customWidth="1"/>
    <col min="9721" max="9721" width="46.3333333333333" customWidth="1"/>
    <col min="9722" max="9727" width="10.775" customWidth="1"/>
    <col min="9728" max="9728" width="29" customWidth="1"/>
    <col min="9729" max="9729" width="10.4416666666667" customWidth="1"/>
    <col min="9730" max="9730" width="10.8833333333333" customWidth="1"/>
    <col min="9731" max="9731" width="10.4416666666667" customWidth="1"/>
    <col min="9732" max="9967" width="9.10833333333333" customWidth="1"/>
    <col min="9968" max="9968" width="41.1083333333333" customWidth="1"/>
    <col min="9969" max="9971" width="16.6666666666667" customWidth="1"/>
    <col min="9972" max="9972" width="15.1083333333333" customWidth="1"/>
    <col min="9973" max="9974" width="16.6666666666667" customWidth="1"/>
    <col min="9975" max="9975" width="15.775" customWidth="1"/>
    <col min="9976" max="9976" width="14.2166666666667" customWidth="1"/>
    <col min="9977" max="9977" width="46.3333333333333" customWidth="1"/>
    <col min="9978" max="9983" width="10.775" customWidth="1"/>
    <col min="9984" max="9984" width="29" customWidth="1"/>
    <col min="9985" max="9985" width="10.4416666666667" customWidth="1"/>
    <col min="9986" max="9986" width="10.8833333333333" customWidth="1"/>
    <col min="9987" max="9987" width="10.4416666666667" customWidth="1"/>
    <col min="9988" max="10223" width="9.10833333333333" customWidth="1"/>
    <col min="10224" max="10224" width="41.1083333333333" customWidth="1"/>
    <col min="10225" max="10227" width="16.6666666666667" customWidth="1"/>
    <col min="10228" max="10228" width="15.1083333333333" customWidth="1"/>
    <col min="10229" max="10230" width="16.6666666666667" customWidth="1"/>
    <col min="10231" max="10231" width="15.775" customWidth="1"/>
    <col min="10232" max="10232" width="14.2166666666667" customWidth="1"/>
    <col min="10233" max="10233" width="46.3333333333333" customWidth="1"/>
    <col min="10234" max="10239" width="10.775" customWidth="1"/>
    <col min="10240" max="10240" width="29" customWidth="1"/>
    <col min="10241" max="10241" width="10.4416666666667" customWidth="1"/>
    <col min="10242" max="10242" width="10.8833333333333" customWidth="1"/>
    <col min="10243" max="10243" width="10.4416666666667" customWidth="1"/>
    <col min="10244" max="10479" width="9.10833333333333" customWidth="1"/>
    <col min="10480" max="10480" width="41.1083333333333" customWidth="1"/>
    <col min="10481" max="10483" width="16.6666666666667" customWidth="1"/>
    <col min="10484" max="10484" width="15.1083333333333" customWidth="1"/>
    <col min="10485" max="10486" width="16.6666666666667" customWidth="1"/>
    <col min="10487" max="10487" width="15.775" customWidth="1"/>
    <col min="10488" max="10488" width="14.2166666666667" customWidth="1"/>
    <col min="10489" max="10489" width="46.3333333333333" customWidth="1"/>
    <col min="10490" max="10495" width="10.775" customWidth="1"/>
    <col min="10496" max="10496" width="29" customWidth="1"/>
    <col min="10497" max="10497" width="10.4416666666667" customWidth="1"/>
    <col min="10498" max="10498" width="10.8833333333333" customWidth="1"/>
    <col min="10499" max="10499" width="10.4416666666667" customWidth="1"/>
    <col min="10500" max="10735" width="9.10833333333333" customWidth="1"/>
    <col min="10736" max="10736" width="41.1083333333333" customWidth="1"/>
    <col min="10737" max="10739" width="16.6666666666667" customWidth="1"/>
    <col min="10740" max="10740" width="15.1083333333333" customWidth="1"/>
    <col min="10741" max="10742" width="16.6666666666667" customWidth="1"/>
    <col min="10743" max="10743" width="15.775" customWidth="1"/>
    <col min="10744" max="10744" width="14.2166666666667" customWidth="1"/>
    <col min="10745" max="10745" width="46.3333333333333" customWidth="1"/>
    <col min="10746" max="10751" width="10.775" customWidth="1"/>
    <col min="10752" max="10752" width="29" customWidth="1"/>
    <col min="10753" max="10753" width="10.4416666666667" customWidth="1"/>
    <col min="10754" max="10754" width="10.8833333333333" customWidth="1"/>
    <col min="10755" max="10755" width="10.4416666666667" customWidth="1"/>
    <col min="10756" max="10991" width="9.10833333333333" customWidth="1"/>
    <col min="10992" max="10992" width="41.1083333333333" customWidth="1"/>
    <col min="10993" max="10995" width="16.6666666666667" customWidth="1"/>
    <col min="10996" max="10996" width="15.1083333333333" customWidth="1"/>
    <col min="10997" max="10998" width="16.6666666666667" customWidth="1"/>
    <col min="10999" max="10999" width="15.775" customWidth="1"/>
    <col min="11000" max="11000" width="14.2166666666667" customWidth="1"/>
    <col min="11001" max="11001" width="46.3333333333333" customWidth="1"/>
    <col min="11002" max="11007" width="10.775" customWidth="1"/>
    <col min="11008" max="11008" width="29" customWidth="1"/>
    <col min="11009" max="11009" width="10.4416666666667" customWidth="1"/>
    <col min="11010" max="11010" width="10.8833333333333" customWidth="1"/>
    <col min="11011" max="11011" width="10.4416666666667" customWidth="1"/>
    <col min="11012" max="11247" width="9.10833333333333" customWidth="1"/>
    <col min="11248" max="11248" width="41.1083333333333" customWidth="1"/>
    <col min="11249" max="11251" width="16.6666666666667" customWidth="1"/>
    <col min="11252" max="11252" width="15.1083333333333" customWidth="1"/>
    <col min="11253" max="11254" width="16.6666666666667" customWidth="1"/>
    <col min="11255" max="11255" width="15.775" customWidth="1"/>
    <col min="11256" max="11256" width="14.2166666666667" customWidth="1"/>
    <col min="11257" max="11257" width="46.3333333333333" customWidth="1"/>
    <col min="11258" max="11263" width="10.775" customWidth="1"/>
    <col min="11264" max="11264" width="29" customWidth="1"/>
    <col min="11265" max="11265" width="10.4416666666667" customWidth="1"/>
    <col min="11266" max="11266" width="10.8833333333333" customWidth="1"/>
    <col min="11267" max="11267" width="10.4416666666667" customWidth="1"/>
    <col min="11268" max="11503" width="9.10833333333333" customWidth="1"/>
    <col min="11504" max="11504" width="41.1083333333333" customWidth="1"/>
    <col min="11505" max="11507" width="16.6666666666667" customWidth="1"/>
    <col min="11508" max="11508" width="15.1083333333333" customWidth="1"/>
    <col min="11509" max="11510" width="16.6666666666667" customWidth="1"/>
    <col min="11511" max="11511" width="15.775" customWidth="1"/>
    <col min="11512" max="11512" width="14.2166666666667" customWidth="1"/>
    <col min="11513" max="11513" width="46.3333333333333" customWidth="1"/>
    <col min="11514" max="11519" width="10.775" customWidth="1"/>
    <col min="11520" max="11520" width="29" customWidth="1"/>
    <col min="11521" max="11521" width="10.4416666666667" customWidth="1"/>
    <col min="11522" max="11522" width="10.8833333333333" customWidth="1"/>
    <col min="11523" max="11523" width="10.4416666666667" customWidth="1"/>
    <col min="11524" max="11759" width="9.10833333333333" customWidth="1"/>
    <col min="11760" max="11760" width="41.1083333333333" customWidth="1"/>
    <col min="11761" max="11763" width="16.6666666666667" customWidth="1"/>
    <col min="11764" max="11764" width="15.1083333333333" customWidth="1"/>
    <col min="11765" max="11766" width="16.6666666666667" customWidth="1"/>
    <col min="11767" max="11767" width="15.775" customWidth="1"/>
    <col min="11768" max="11768" width="14.2166666666667" customWidth="1"/>
    <col min="11769" max="11769" width="46.3333333333333" customWidth="1"/>
    <col min="11770" max="11775" width="10.775" customWidth="1"/>
    <col min="11776" max="11776" width="29" customWidth="1"/>
    <col min="11777" max="11777" width="10.4416666666667" customWidth="1"/>
    <col min="11778" max="11778" width="10.8833333333333" customWidth="1"/>
    <col min="11779" max="11779" width="10.4416666666667" customWidth="1"/>
    <col min="11780" max="12015" width="9.10833333333333" customWidth="1"/>
    <col min="12016" max="12016" width="41.1083333333333" customWidth="1"/>
    <col min="12017" max="12019" width="16.6666666666667" customWidth="1"/>
    <col min="12020" max="12020" width="15.1083333333333" customWidth="1"/>
    <col min="12021" max="12022" width="16.6666666666667" customWidth="1"/>
    <col min="12023" max="12023" width="15.775" customWidth="1"/>
    <col min="12024" max="12024" width="14.2166666666667" customWidth="1"/>
    <col min="12025" max="12025" width="46.3333333333333" customWidth="1"/>
    <col min="12026" max="12031" width="10.775" customWidth="1"/>
    <col min="12032" max="12032" width="29" customWidth="1"/>
    <col min="12033" max="12033" width="10.4416666666667" customWidth="1"/>
    <col min="12034" max="12034" width="10.8833333333333" customWidth="1"/>
    <col min="12035" max="12035" width="10.4416666666667" customWidth="1"/>
    <col min="12036" max="12271" width="9.10833333333333" customWidth="1"/>
    <col min="12272" max="12272" width="41.1083333333333" customWidth="1"/>
    <col min="12273" max="12275" width="16.6666666666667" customWidth="1"/>
    <col min="12276" max="12276" width="15.1083333333333" customWidth="1"/>
    <col min="12277" max="12278" width="16.6666666666667" customWidth="1"/>
    <col min="12279" max="12279" width="15.775" customWidth="1"/>
    <col min="12280" max="12280" width="14.2166666666667" customWidth="1"/>
    <col min="12281" max="12281" width="46.3333333333333" customWidth="1"/>
    <col min="12282" max="12287" width="10.775" customWidth="1"/>
    <col min="12288" max="12288" width="29" customWidth="1"/>
    <col min="12289" max="12289" width="10.4416666666667" customWidth="1"/>
    <col min="12290" max="12290" width="10.8833333333333" customWidth="1"/>
    <col min="12291" max="12291" width="10.4416666666667" customWidth="1"/>
    <col min="12292" max="12527" width="9.10833333333333" customWidth="1"/>
    <col min="12528" max="12528" width="41.1083333333333" customWidth="1"/>
    <col min="12529" max="12531" width="16.6666666666667" customWidth="1"/>
    <col min="12532" max="12532" width="15.1083333333333" customWidth="1"/>
    <col min="12533" max="12534" width="16.6666666666667" customWidth="1"/>
    <col min="12535" max="12535" width="15.775" customWidth="1"/>
    <col min="12536" max="12536" width="14.2166666666667" customWidth="1"/>
    <col min="12537" max="12537" width="46.3333333333333" customWidth="1"/>
    <col min="12538" max="12543" width="10.775" customWidth="1"/>
    <col min="12544" max="12544" width="29" customWidth="1"/>
    <col min="12545" max="12545" width="10.4416666666667" customWidth="1"/>
    <col min="12546" max="12546" width="10.8833333333333" customWidth="1"/>
    <col min="12547" max="12547" width="10.4416666666667" customWidth="1"/>
    <col min="12548" max="12783" width="9.10833333333333" customWidth="1"/>
    <col min="12784" max="12784" width="41.1083333333333" customWidth="1"/>
    <col min="12785" max="12787" width="16.6666666666667" customWidth="1"/>
    <col min="12788" max="12788" width="15.1083333333333" customWidth="1"/>
    <col min="12789" max="12790" width="16.6666666666667" customWidth="1"/>
    <col min="12791" max="12791" width="15.775" customWidth="1"/>
    <col min="12792" max="12792" width="14.2166666666667" customWidth="1"/>
    <col min="12793" max="12793" width="46.3333333333333" customWidth="1"/>
    <col min="12794" max="12799" width="10.775" customWidth="1"/>
    <col min="12800" max="12800" width="29" customWidth="1"/>
    <col min="12801" max="12801" width="10.4416666666667" customWidth="1"/>
    <col min="12802" max="12802" width="10.8833333333333" customWidth="1"/>
    <col min="12803" max="12803" width="10.4416666666667" customWidth="1"/>
    <col min="12804" max="13039" width="9.10833333333333" customWidth="1"/>
    <col min="13040" max="13040" width="41.1083333333333" customWidth="1"/>
    <col min="13041" max="13043" width="16.6666666666667" customWidth="1"/>
    <col min="13044" max="13044" width="15.1083333333333" customWidth="1"/>
    <col min="13045" max="13046" width="16.6666666666667" customWidth="1"/>
    <col min="13047" max="13047" width="15.775" customWidth="1"/>
    <col min="13048" max="13048" width="14.2166666666667" customWidth="1"/>
    <col min="13049" max="13049" width="46.3333333333333" customWidth="1"/>
    <col min="13050" max="13055" width="10.775" customWidth="1"/>
    <col min="13056" max="13056" width="29" customWidth="1"/>
    <col min="13057" max="13057" width="10.4416666666667" customWidth="1"/>
    <col min="13058" max="13058" width="10.8833333333333" customWidth="1"/>
    <col min="13059" max="13059" width="10.4416666666667" customWidth="1"/>
    <col min="13060" max="13295" width="9.10833333333333" customWidth="1"/>
    <col min="13296" max="13296" width="41.1083333333333" customWidth="1"/>
    <col min="13297" max="13299" width="16.6666666666667" customWidth="1"/>
    <col min="13300" max="13300" width="15.1083333333333" customWidth="1"/>
    <col min="13301" max="13302" width="16.6666666666667" customWidth="1"/>
    <col min="13303" max="13303" width="15.775" customWidth="1"/>
    <col min="13304" max="13304" width="14.2166666666667" customWidth="1"/>
    <col min="13305" max="13305" width="46.3333333333333" customWidth="1"/>
    <col min="13306" max="13311" width="10.775" customWidth="1"/>
    <col min="13312" max="13312" width="29" customWidth="1"/>
    <col min="13313" max="13313" width="10.4416666666667" customWidth="1"/>
    <col min="13314" max="13314" width="10.8833333333333" customWidth="1"/>
    <col min="13315" max="13315" width="10.4416666666667" customWidth="1"/>
    <col min="13316" max="13551" width="9.10833333333333" customWidth="1"/>
    <col min="13552" max="13552" width="41.1083333333333" customWidth="1"/>
    <col min="13553" max="13555" width="16.6666666666667" customWidth="1"/>
    <col min="13556" max="13556" width="15.1083333333333" customWidth="1"/>
    <col min="13557" max="13558" width="16.6666666666667" customWidth="1"/>
    <col min="13559" max="13559" width="15.775" customWidth="1"/>
    <col min="13560" max="13560" width="14.2166666666667" customWidth="1"/>
    <col min="13561" max="13561" width="46.3333333333333" customWidth="1"/>
    <col min="13562" max="13567" width="10.775" customWidth="1"/>
    <col min="13568" max="13568" width="29" customWidth="1"/>
    <col min="13569" max="13569" width="10.4416666666667" customWidth="1"/>
    <col min="13570" max="13570" width="10.8833333333333" customWidth="1"/>
    <col min="13571" max="13571" width="10.4416666666667" customWidth="1"/>
    <col min="13572" max="13807" width="9.10833333333333" customWidth="1"/>
    <col min="13808" max="13808" width="41.1083333333333" customWidth="1"/>
    <col min="13809" max="13811" width="16.6666666666667" customWidth="1"/>
    <col min="13812" max="13812" width="15.1083333333333" customWidth="1"/>
    <col min="13813" max="13814" width="16.6666666666667" customWidth="1"/>
    <col min="13815" max="13815" width="15.775" customWidth="1"/>
    <col min="13816" max="13816" width="14.2166666666667" customWidth="1"/>
    <col min="13817" max="13817" width="46.3333333333333" customWidth="1"/>
    <col min="13818" max="13823" width="10.775" customWidth="1"/>
    <col min="13824" max="13824" width="29" customWidth="1"/>
    <col min="13825" max="13825" width="10.4416666666667" customWidth="1"/>
    <col min="13826" max="13826" width="10.8833333333333" customWidth="1"/>
    <col min="13827" max="13827" width="10.4416666666667" customWidth="1"/>
    <col min="13828" max="14063" width="9.10833333333333" customWidth="1"/>
    <col min="14064" max="14064" width="41.1083333333333" customWidth="1"/>
    <col min="14065" max="14067" width="16.6666666666667" customWidth="1"/>
    <col min="14068" max="14068" width="15.1083333333333" customWidth="1"/>
    <col min="14069" max="14070" width="16.6666666666667" customWidth="1"/>
    <col min="14071" max="14071" width="15.775" customWidth="1"/>
    <col min="14072" max="14072" width="14.2166666666667" customWidth="1"/>
    <col min="14073" max="14073" width="46.3333333333333" customWidth="1"/>
    <col min="14074" max="14079" width="10.775" customWidth="1"/>
    <col min="14080" max="14080" width="29" customWidth="1"/>
    <col min="14081" max="14081" width="10.4416666666667" customWidth="1"/>
    <col min="14082" max="14082" width="10.8833333333333" customWidth="1"/>
    <col min="14083" max="14083" width="10.4416666666667" customWidth="1"/>
    <col min="14084" max="14319" width="9.10833333333333" customWidth="1"/>
    <col min="14320" max="14320" width="41.1083333333333" customWidth="1"/>
    <col min="14321" max="14323" width="16.6666666666667" customWidth="1"/>
    <col min="14324" max="14324" width="15.1083333333333" customWidth="1"/>
    <col min="14325" max="14326" width="16.6666666666667" customWidth="1"/>
    <col min="14327" max="14327" width="15.775" customWidth="1"/>
    <col min="14328" max="14328" width="14.2166666666667" customWidth="1"/>
    <col min="14329" max="14329" width="46.3333333333333" customWidth="1"/>
    <col min="14330" max="14335" width="10.775" customWidth="1"/>
    <col min="14336" max="14336" width="29" customWidth="1"/>
    <col min="14337" max="14337" width="10.4416666666667" customWidth="1"/>
    <col min="14338" max="14338" width="10.8833333333333" customWidth="1"/>
    <col min="14339" max="14339" width="10.4416666666667" customWidth="1"/>
    <col min="14340" max="14575" width="9.10833333333333" customWidth="1"/>
    <col min="14576" max="14576" width="41.1083333333333" customWidth="1"/>
    <col min="14577" max="14579" width="16.6666666666667" customWidth="1"/>
    <col min="14580" max="14580" width="15.1083333333333" customWidth="1"/>
    <col min="14581" max="14582" width="16.6666666666667" customWidth="1"/>
    <col min="14583" max="14583" width="15.775" customWidth="1"/>
    <col min="14584" max="14584" width="14.2166666666667" customWidth="1"/>
    <col min="14585" max="14585" width="46.3333333333333" customWidth="1"/>
    <col min="14586" max="14591" width="10.775" customWidth="1"/>
    <col min="14592" max="14592" width="29" customWidth="1"/>
    <col min="14593" max="14593" width="10.4416666666667" customWidth="1"/>
    <col min="14594" max="14594" width="10.8833333333333" customWidth="1"/>
    <col min="14595" max="14595" width="10.4416666666667" customWidth="1"/>
    <col min="14596" max="14831" width="9.10833333333333" customWidth="1"/>
    <col min="14832" max="14832" width="41.1083333333333" customWidth="1"/>
    <col min="14833" max="14835" width="16.6666666666667" customWidth="1"/>
    <col min="14836" max="14836" width="15.1083333333333" customWidth="1"/>
    <col min="14837" max="14838" width="16.6666666666667" customWidth="1"/>
    <col min="14839" max="14839" width="15.775" customWidth="1"/>
    <col min="14840" max="14840" width="14.2166666666667" customWidth="1"/>
    <col min="14841" max="14841" width="46.3333333333333" customWidth="1"/>
    <col min="14842" max="14847" width="10.775" customWidth="1"/>
    <col min="14848" max="14848" width="29" customWidth="1"/>
    <col min="14849" max="14849" width="10.4416666666667" customWidth="1"/>
    <col min="14850" max="14850" width="10.8833333333333" customWidth="1"/>
    <col min="14851" max="14851" width="10.4416666666667" customWidth="1"/>
    <col min="14852" max="15087" width="9.10833333333333" customWidth="1"/>
    <col min="15088" max="15088" width="41.1083333333333" customWidth="1"/>
    <col min="15089" max="15091" width="16.6666666666667" customWidth="1"/>
    <col min="15092" max="15092" width="15.1083333333333" customWidth="1"/>
    <col min="15093" max="15094" width="16.6666666666667" customWidth="1"/>
    <col min="15095" max="15095" width="15.775" customWidth="1"/>
    <col min="15096" max="15096" width="14.2166666666667" customWidth="1"/>
    <col min="15097" max="15097" width="46.3333333333333" customWidth="1"/>
    <col min="15098" max="15103" width="10.775" customWidth="1"/>
    <col min="15104" max="15104" width="29" customWidth="1"/>
    <col min="15105" max="15105" width="10.4416666666667" customWidth="1"/>
    <col min="15106" max="15106" width="10.8833333333333" customWidth="1"/>
    <col min="15107" max="15107" width="10.4416666666667" customWidth="1"/>
    <col min="15108" max="15343" width="9.10833333333333" customWidth="1"/>
    <col min="15344" max="15344" width="41.1083333333333" customWidth="1"/>
    <col min="15345" max="15347" width="16.6666666666667" customWidth="1"/>
    <col min="15348" max="15348" width="15.1083333333333" customWidth="1"/>
    <col min="15349" max="15350" width="16.6666666666667" customWidth="1"/>
    <col min="15351" max="15351" width="15.775" customWidth="1"/>
    <col min="15352" max="15352" width="14.2166666666667" customWidth="1"/>
    <col min="15353" max="15353" width="46.3333333333333" customWidth="1"/>
    <col min="15354" max="15359" width="10.775" customWidth="1"/>
    <col min="15360" max="15360" width="29" customWidth="1"/>
    <col min="15361" max="15361" width="10.4416666666667" customWidth="1"/>
    <col min="15362" max="15362" width="10.8833333333333" customWidth="1"/>
    <col min="15363" max="15363" width="10.4416666666667" customWidth="1"/>
    <col min="15364" max="15599" width="9.10833333333333" customWidth="1"/>
    <col min="15600" max="15600" width="41.1083333333333" customWidth="1"/>
    <col min="15601" max="15603" width="16.6666666666667" customWidth="1"/>
    <col min="15604" max="15604" width="15.1083333333333" customWidth="1"/>
    <col min="15605" max="15606" width="16.6666666666667" customWidth="1"/>
    <col min="15607" max="15607" width="15.775" customWidth="1"/>
    <col min="15608" max="15608" width="14.2166666666667" customWidth="1"/>
    <col min="15609" max="15609" width="46.3333333333333" customWidth="1"/>
    <col min="15610" max="15615" width="10.775" customWidth="1"/>
    <col min="15616" max="15616" width="29" customWidth="1"/>
    <col min="15617" max="15617" width="10.4416666666667" customWidth="1"/>
    <col min="15618" max="15618" width="10.8833333333333" customWidth="1"/>
    <col min="15619" max="15619" width="10.4416666666667" customWidth="1"/>
    <col min="15620" max="15855" width="9.10833333333333" customWidth="1"/>
    <col min="15856" max="15856" width="41.1083333333333" customWidth="1"/>
    <col min="15857" max="15859" width="16.6666666666667" customWidth="1"/>
    <col min="15860" max="15860" width="15.1083333333333" customWidth="1"/>
    <col min="15861" max="15862" width="16.6666666666667" customWidth="1"/>
    <col min="15863" max="15863" width="15.775" customWidth="1"/>
    <col min="15864" max="15864" width="14.2166666666667" customWidth="1"/>
    <col min="15865" max="15865" width="46.3333333333333" customWidth="1"/>
    <col min="15866" max="15871" width="10.775" customWidth="1"/>
    <col min="15872" max="15872" width="29" customWidth="1"/>
    <col min="15873" max="15873" width="10.4416666666667" customWidth="1"/>
    <col min="15874" max="15874" width="10.8833333333333" customWidth="1"/>
    <col min="15875" max="15875" width="10.4416666666667" customWidth="1"/>
    <col min="15876" max="16111" width="9.10833333333333" customWidth="1"/>
    <col min="16112" max="16112" width="41.1083333333333" customWidth="1"/>
    <col min="16113" max="16115" width="16.6666666666667" customWidth="1"/>
    <col min="16116" max="16116" width="15.1083333333333" customWidth="1"/>
    <col min="16117" max="16118" width="16.6666666666667" customWidth="1"/>
    <col min="16119" max="16119" width="15.775" customWidth="1"/>
    <col min="16120" max="16120" width="14.2166666666667" customWidth="1"/>
    <col min="16121" max="16121" width="46.3333333333333" customWidth="1"/>
    <col min="16122" max="16127" width="10.775" customWidth="1"/>
    <col min="16128" max="16128" width="29" customWidth="1"/>
    <col min="16129" max="16129" width="10.4416666666667" customWidth="1"/>
    <col min="16130" max="16130" width="10.8833333333333" customWidth="1"/>
    <col min="16131" max="16131" width="10.4416666666667" customWidth="1"/>
    <col min="16132" max="16367" width="9.10833333333333" customWidth="1"/>
  </cols>
  <sheetData>
    <row r="1" s="57" customFormat="1" ht="38.7" customHeight="1" spans="1:6">
      <c r="A1" s="59" t="s">
        <v>48</v>
      </c>
      <c r="B1" s="59"/>
      <c r="C1" s="59"/>
      <c r="D1" s="59"/>
      <c r="E1" s="59"/>
      <c r="F1" s="59"/>
    </row>
    <row r="2" s="57" customFormat="1" ht="17.1" customHeight="1" spans="2:6">
      <c r="B2" s="67" t="s">
        <v>2814</v>
      </c>
      <c r="C2" s="113"/>
      <c r="D2" s="114"/>
      <c r="E2" s="67"/>
      <c r="F2" s="113"/>
    </row>
    <row r="3" s="57" customFormat="1" ht="17.1" customHeight="1" spans="2:6">
      <c r="B3" s="115" t="s">
        <v>80</v>
      </c>
      <c r="C3" s="116"/>
      <c r="D3" s="117"/>
      <c r="E3" s="115"/>
      <c r="F3" s="116"/>
    </row>
    <row r="4" s="110" customFormat="1" ht="15.9" customHeight="1" spans="1:6">
      <c r="A4" s="118"/>
      <c r="B4" s="118" t="s">
        <v>2815</v>
      </c>
      <c r="C4" s="119" t="s">
        <v>2816</v>
      </c>
      <c r="D4" s="120" t="s">
        <v>2817</v>
      </c>
      <c r="E4" s="118" t="s">
        <v>2818</v>
      </c>
      <c r="F4" s="119" t="s">
        <v>2819</v>
      </c>
    </row>
    <row r="5" s="110" customFormat="1" ht="33.9" customHeight="1" spans="1:6">
      <c r="A5" s="118"/>
      <c r="B5" s="118"/>
      <c r="C5" s="119"/>
      <c r="D5" s="120"/>
      <c r="E5" s="118"/>
      <c r="F5" s="119"/>
    </row>
    <row r="6" s="57" customFormat="1" ht="17.1" customHeight="1" spans="1:6">
      <c r="A6" s="29">
        <v>10301</v>
      </c>
      <c r="B6" s="121" t="s">
        <v>2512</v>
      </c>
      <c r="C6" s="31">
        <f>SUM(C7,C10:C17,C23:C24,C27:C30,C33:C35,C38:C42,C45:C46,C54:C55)</f>
        <v>20782</v>
      </c>
      <c r="D6" s="121">
        <v>206</v>
      </c>
      <c r="E6" s="121" t="s">
        <v>1097</v>
      </c>
      <c r="F6" s="31">
        <f>F7</f>
        <v>0</v>
      </c>
    </row>
    <row r="7" s="57" customFormat="1" ht="17.1" customHeight="1" spans="1:6">
      <c r="A7" s="29">
        <v>1030102</v>
      </c>
      <c r="B7" s="121" t="s">
        <v>2513</v>
      </c>
      <c r="C7" s="31">
        <f>SUM(C8:C9)</f>
        <v>0</v>
      </c>
      <c r="D7" s="121">
        <v>20610</v>
      </c>
      <c r="E7" s="121" t="s">
        <v>2586</v>
      </c>
      <c r="F7" s="31">
        <f>SUM(F8:F13)</f>
        <v>0</v>
      </c>
    </row>
    <row r="8" s="57" customFormat="1" ht="17.1" customHeight="1" spans="1:6">
      <c r="A8" s="29">
        <v>103010201</v>
      </c>
      <c r="B8" s="121" t="s">
        <v>2514</v>
      </c>
      <c r="C8" s="73">
        <v>0</v>
      </c>
      <c r="D8" s="121">
        <v>2061001</v>
      </c>
      <c r="E8" s="121" t="s">
        <v>2587</v>
      </c>
      <c r="F8" s="73">
        <v>0</v>
      </c>
    </row>
    <row r="9" s="57" customFormat="1" ht="17.1" customHeight="1" spans="1:6">
      <c r="A9" s="29">
        <v>103010202</v>
      </c>
      <c r="B9" s="121" t="s">
        <v>2515</v>
      </c>
      <c r="C9" s="73">
        <v>0</v>
      </c>
      <c r="D9" s="121">
        <v>2061002</v>
      </c>
      <c r="E9" s="121" t="s">
        <v>2588</v>
      </c>
      <c r="F9" s="73">
        <v>0</v>
      </c>
    </row>
    <row r="10" s="57" customFormat="1" ht="17.1" customHeight="1" spans="1:6">
      <c r="A10" s="29">
        <v>1030106</v>
      </c>
      <c r="B10" s="121" t="s">
        <v>2516</v>
      </c>
      <c r="C10" s="73">
        <v>0</v>
      </c>
      <c r="D10" s="121">
        <v>2061003</v>
      </c>
      <c r="E10" s="121" t="s">
        <v>2589</v>
      </c>
      <c r="F10" s="73">
        <v>0</v>
      </c>
    </row>
    <row r="11" s="57" customFormat="1" ht="17.1" customHeight="1" spans="1:6">
      <c r="A11" s="29">
        <v>1030110</v>
      </c>
      <c r="B11" s="121" t="s">
        <v>2517</v>
      </c>
      <c r="C11" s="73">
        <v>0</v>
      </c>
      <c r="D11" s="121">
        <v>2061004</v>
      </c>
      <c r="E11" s="121" t="s">
        <v>2590</v>
      </c>
      <c r="F11" s="73">
        <v>0</v>
      </c>
    </row>
    <row r="12" s="57" customFormat="1" ht="17.1" customHeight="1" spans="1:6">
      <c r="A12" s="29">
        <v>1030112</v>
      </c>
      <c r="B12" s="121" t="s">
        <v>2518</v>
      </c>
      <c r="C12" s="73">
        <v>0</v>
      </c>
      <c r="D12" s="121">
        <v>2061005</v>
      </c>
      <c r="E12" s="121" t="s">
        <v>2591</v>
      </c>
      <c r="F12" s="73">
        <v>0</v>
      </c>
    </row>
    <row r="13" s="57" customFormat="1" ht="17.1" customHeight="1" spans="1:6">
      <c r="A13" s="29">
        <v>1030121</v>
      </c>
      <c r="B13" s="121" t="s">
        <v>2520</v>
      </c>
      <c r="C13" s="73">
        <v>0</v>
      </c>
      <c r="D13" s="121">
        <v>2061099</v>
      </c>
      <c r="E13" s="121" t="s">
        <v>2592</v>
      </c>
      <c r="F13" s="73">
        <v>0</v>
      </c>
    </row>
    <row r="14" s="57" customFormat="1" ht="17.1" customHeight="1" spans="1:6">
      <c r="A14" s="29">
        <v>1030129</v>
      </c>
      <c r="B14" s="121" t="s">
        <v>2521</v>
      </c>
      <c r="C14" s="73">
        <v>0</v>
      </c>
      <c r="D14" s="121">
        <v>207</v>
      </c>
      <c r="E14" s="121" t="s">
        <v>1146</v>
      </c>
      <c r="F14" s="31">
        <f>SUM(F15,F21,F27)</f>
        <v>0</v>
      </c>
    </row>
    <row r="15" s="57" customFormat="1" ht="17.1" customHeight="1" spans="1:6">
      <c r="A15" s="29">
        <v>1030146</v>
      </c>
      <c r="B15" s="121" t="s">
        <v>2522</v>
      </c>
      <c r="C15" s="73">
        <v>337</v>
      </c>
      <c r="D15" s="121">
        <v>20707</v>
      </c>
      <c r="E15" s="121" t="s">
        <v>2593</v>
      </c>
      <c r="F15" s="31">
        <f>SUM(F16:F20)</f>
        <v>0</v>
      </c>
    </row>
    <row r="16" s="57" customFormat="1" ht="17.1" customHeight="1" spans="1:6">
      <c r="A16" s="29">
        <v>1030147</v>
      </c>
      <c r="B16" s="121" t="s">
        <v>2523</v>
      </c>
      <c r="C16" s="73">
        <v>292</v>
      </c>
      <c r="D16" s="121">
        <v>2070701</v>
      </c>
      <c r="E16" s="121" t="s">
        <v>2594</v>
      </c>
      <c r="F16" s="73">
        <v>0</v>
      </c>
    </row>
    <row r="17" s="57" customFormat="1" ht="17.1" customHeight="1" spans="1:6">
      <c r="A17" s="29">
        <v>1030148</v>
      </c>
      <c r="B17" s="121" t="s">
        <v>2524</v>
      </c>
      <c r="C17" s="31">
        <f>SUM(C18:C22)</f>
        <v>20153</v>
      </c>
      <c r="D17" s="121">
        <v>2070702</v>
      </c>
      <c r="E17" s="121" t="s">
        <v>2595</v>
      </c>
      <c r="F17" s="73">
        <v>0</v>
      </c>
    </row>
    <row r="18" s="57" customFormat="1" ht="17.1" customHeight="1" spans="1:6">
      <c r="A18" s="29">
        <v>103014801</v>
      </c>
      <c r="B18" s="121" t="s">
        <v>2525</v>
      </c>
      <c r="C18" s="73">
        <v>15252</v>
      </c>
      <c r="D18" s="121">
        <v>2070703</v>
      </c>
      <c r="E18" s="121" t="s">
        <v>2596</v>
      </c>
      <c r="F18" s="73">
        <v>0</v>
      </c>
    </row>
    <row r="19" s="57" customFormat="1" ht="17.1" customHeight="1" spans="1:6">
      <c r="A19" s="29">
        <v>103014802</v>
      </c>
      <c r="B19" s="121" t="s">
        <v>2526</v>
      </c>
      <c r="C19" s="73">
        <v>0</v>
      </c>
      <c r="D19" s="121">
        <v>2070704</v>
      </c>
      <c r="E19" s="121" t="s">
        <v>2597</v>
      </c>
      <c r="F19" s="73">
        <v>0</v>
      </c>
    </row>
    <row r="20" s="57" customFormat="1" ht="17.1" customHeight="1" spans="1:6">
      <c r="A20" s="29">
        <v>103014803</v>
      </c>
      <c r="B20" s="121" t="s">
        <v>2527</v>
      </c>
      <c r="C20" s="73">
        <v>5654</v>
      </c>
      <c r="D20" s="121">
        <v>2070799</v>
      </c>
      <c r="E20" s="121" t="s">
        <v>2598</v>
      </c>
      <c r="F20" s="73">
        <v>0</v>
      </c>
    </row>
    <row r="21" s="57" customFormat="1" ht="17.1" customHeight="1" spans="1:6">
      <c r="A21" s="29">
        <v>103014898</v>
      </c>
      <c r="B21" s="121" t="s">
        <v>2528</v>
      </c>
      <c r="C21" s="73">
        <v>-753</v>
      </c>
      <c r="D21" s="121">
        <v>20709</v>
      </c>
      <c r="E21" s="121" t="s">
        <v>2599</v>
      </c>
      <c r="F21" s="31">
        <f>SUM(F22:F26)</f>
        <v>0</v>
      </c>
    </row>
    <row r="22" s="57" customFormat="1" ht="17.1" customHeight="1" spans="1:6">
      <c r="A22" s="29">
        <v>103014899</v>
      </c>
      <c r="B22" s="121" t="s">
        <v>2529</v>
      </c>
      <c r="C22" s="73">
        <v>0</v>
      </c>
      <c r="D22" s="121">
        <v>2070901</v>
      </c>
      <c r="E22" s="121" t="s">
        <v>2600</v>
      </c>
      <c r="F22" s="73">
        <v>0</v>
      </c>
    </row>
    <row r="23" s="57" customFormat="1" ht="17.1" customHeight="1" spans="1:6">
      <c r="A23" s="29">
        <v>1030149</v>
      </c>
      <c r="B23" s="121" t="s">
        <v>2530</v>
      </c>
      <c r="C23" s="73">
        <v>0</v>
      </c>
      <c r="D23" s="121">
        <v>2070902</v>
      </c>
      <c r="E23" s="121" t="s">
        <v>2601</v>
      </c>
      <c r="F23" s="73">
        <v>0</v>
      </c>
    </row>
    <row r="24" s="57" customFormat="1" ht="17.1" customHeight="1" spans="1:6">
      <c r="A24" s="29">
        <v>1030150</v>
      </c>
      <c r="B24" s="121" t="s">
        <v>2531</v>
      </c>
      <c r="C24" s="31">
        <f>SUM(C25:C26)</f>
        <v>0</v>
      </c>
      <c r="D24" s="121">
        <v>2070903</v>
      </c>
      <c r="E24" s="121" t="s">
        <v>2602</v>
      </c>
      <c r="F24" s="73">
        <v>0</v>
      </c>
    </row>
    <row r="25" s="57" customFormat="1" ht="17.1" customHeight="1" spans="1:6">
      <c r="A25" s="29">
        <v>103015001</v>
      </c>
      <c r="B25" s="121" t="s">
        <v>2532</v>
      </c>
      <c r="C25" s="73">
        <v>0</v>
      </c>
      <c r="D25" s="121">
        <v>2070904</v>
      </c>
      <c r="E25" s="121" t="s">
        <v>2603</v>
      </c>
      <c r="F25" s="73">
        <v>0</v>
      </c>
    </row>
    <row r="26" s="57" customFormat="1" ht="17.1" customHeight="1" spans="1:6">
      <c r="A26" s="29">
        <v>103015002</v>
      </c>
      <c r="B26" s="121" t="s">
        <v>2533</v>
      </c>
      <c r="C26" s="73">
        <v>0</v>
      </c>
      <c r="D26" s="121">
        <v>2070999</v>
      </c>
      <c r="E26" s="121" t="s">
        <v>2604</v>
      </c>
      <c r="F26" s="73">
        <v>0</v>
      </c>
    </row>
    <row r="27" s="57" customFormat="1" ht="17.1" customHeight="1" spans="1:6">
      <c r="A27" s="29">
        <v>1030152</v>
      </c>
      <c r="B27" s="121" t="s">
        <v>2534</v>
      </c>
      <c r="C27" s="73">
        <v>0</v>
      </c>
      <c r="D27" s="121">
        <v>20710</v>
      </c>
      <c r="E27" s="121" t="s">
        <v>2605</v>
      </c>
      <c r="F27" s="31">
        <f>SUM(F28:F29)</f>
        <v>0</v>
      </c>
    </row>
    <row r="28" s="57" customFormat="1" ht="17.1" customHeight="1" spans="1:6">
      <c r="A28" s="29">
        <v>1030153</v>
      </c>
      <c r="B28" s="121" t="s">
        <v>2535</v>
      </c>
      <c r="C28" s="73">
        <v>0</v>
      </c>
      <c r="D28" s="121">
        <v>2071001</v>
      </c>
      <c r="E28" s="121" t="s">
        <v>2606</v>
      </c>
      <c r="F28" s="73">
        <v>0</v>
      </c>
    </row>
    <row r="29" s="57" customFormat="1" ht="17.1" customHeight="1" spans="1:6">
      <c r="A29" s="29">
        <v>1030154</v>
      </c>
      <c r="B29" s="121" t="s">
        <v>2536</v>
      </c>
      <c r="C29" s="73">
        <v>0</v>
      </c>
      <c r="D29" s="121">
        <v>2071099</v>
      </c>
      <c r="E29" s="121" t="s">
        <v>2607</v>
      </c>
      <c r="F29" s="73">
        <v>0</v>
      </c>
    </row>
    <row r="30" s="57" customFormat="1" ht="17.1" customHeight="1" spans="1:6">
      <c r="A30" s="29">
        <v>1030155</v>
      </c>
      <c r="B30" s="121" t="s">
        <v>2537</v>
      </c>
      <c r="C30" s="31">
        <f>SUM(C31:C32)</f>
        <v>0</v>
      </c>
      <c r="D30" s="121">
        <v>208</v>
      </c>
      <c r="E30" s="121" t="s">
        <v>1188</v>
      </c>
      <c r="F30" s="31">
        <f>SUM(F31,F35,F39)</f>
        <v>7</v>
      </c>
    </row>
    <row r="31" s="57" customFormat="1" ht="17.1" customHeight="1" spans="1:6">
      <c r="A31" s="29">
        <v>103015501</v>
      </c>
      <c r="B31" s="121" t="s">
        <v>2538</v>
      </c>
      <c r="C31" s="73">
        <v>0</v>
      </c>
      <c r="D31" s="121">
        <v>20822</v>
      </c>
      <c r="E31" s="121" t="s">
        <v>2608</v>
      </c>
      <c r="F31" s="31">
        <f>SUM(F32:F34)</f>
        <v>7</v>
      </c>
    </row>
    <row r="32" s="57" customFormat="1" ht="17.1" customHeight="1" spans="1:6">
      <c r="A32" s="29">
        <v>103015502</v>
      </c>
      <c r="B32" s="121" t="s">
        <v>2539</v>
      </c>
      <c r="C32" s="73">
        <v>0</v>
      </c>
      <c r="D32" s="121">
        <v>2082201</v>
      </c>
      <c r="E32" s="121" t="s">
        <v>2609</v>
      </c>
      <c r="F32" s="73">
        <v>0</v>
      </c>
    </row>
    <row r="33" s="57" customFormat="1" ht="17.1" customHeight="1" spans="1:6">
      <c r="A33" s="29">
        <v>1030156</v>
      </c>
      <c r="B33" s="121" t="s">
        <v>2540</v>
      </c>
      <c r="C33" s="73">
        <v>0</v>
      </c>
      <c r="D33" s="121">
        <v>2082202</v>
      </c>
      <c r="E33" s="121" t="s">
        <v>2610</v>
      </c>
      <c r="F33" s="73">
        <v>0</v>
      </c>
    </row>
    <row r="34" s="57" customFormat="1" ht="17.1" customHeight="1" spans="1:6">
      <c r="A34" s="29">
        <v>1030157</v>
      </c>
      <c r="B34" s="121" t="s">
        <v>2541</v>
      </c>
      <c r="C34" s="73">
        <v>0</v>
      </c>
      <c r="D34" s="121">
        <v>2082299</v>
      </c>
      <c r="E34" s="121" t="s">
        <v>2611</v>
      </c>
      <c r="F34" s="73">
        <v>7</v>
      </c>
    </row>
    <row r="35" s="57" customFormat="1" ht="17.1" customHeight="1" spans="1:6">
      <c r="A35" s="29">
        <v>1030158</v>
      </c>
      <c r="B35" s="121" t="s">
        <v>2542</v>
      </c>
      <c r="C35" s="31">
        <f>SUM(C36:C37)</f>
        <v>0</v>
      </c>
      <c r="D35" s="121">
        <v>20823</v>
      </c>
      <c r="E35" s="121" t="s">
        <v>2612</v>
      </c>
      <c r="F35" s="31">
        <f>SUM(F36:F38)</f>
        <v>0</v>
      </c>
    </row>
    <row r="36" s="57" customFormat="1" ht="17.1" customHeight="1" spans="1:6">
      <c r="A36" s="29">
        <v>103015801</v>
      </c>
      <c r="B36" s="121" t="s">
        <v>2543</v>
      </c>
      <c r="C36" s="73">
        <v>0</v>
      </c>
      <c r="D36" s="121">
        <v>2082301</v>
      </c>
      <c r="E36" s="121" t="s">
        <v>2609</v>
      </c>
      <c r="F36" s="73">
        <v>0</v>
      </c>
    </row>
    <row r="37" s="57" customFormat="1" ht="17.1" customHeight="1" spans="1:6">
      <c r="A37" s="29">
        <v>103015803</v>
      </c>
      <c r="B37" s="121" t="s">
        <v>2544</v>
      </c>
      <c r="C37" s="73">
        <v>0</v>
      </c>
      <c r="D37" s="121">
        <v>2082302</v>
      </c>
      <c r="E37" s="121" t="s">
        <v>2610</v>
      </c>
      <c r="F37" s="73">
        <v>0</v>
      </c>
    </row>
    <row r="38" s="57" customFormat="1" ht="17.1" customHeight="1" spans="1:6">
      <c r="A38" s="29">
        <v>1030159</v>
      </c>
      <c r="B38" s="121" t="s">
        <v>2545</v>
      </c>
      <c r="C38" s="73">
        <v>0</v>
      </c>
      <c r="D38" s="121">
        <v>2082399</v>
      </c>
      <c r="E38" s="121" t="s">
        <v>2613</v>
      </c>
      <c r="F38" s="73">
        <v>0</v>
      </c>
    </row>
    <row r="39" s="57" customFormat="1" ht="17.1" customHeight="1" spans="1:6">
      <c r="A39" s="29">
        <v>1030166</v>
      </c>
      <c r="B39" s="121" t="s">
        <v>2546</v>
      </c>
      <c r="C39" s="73">
        <v>0</v>
      </c>
      <c r="D39" s="121">
        <v>20829</v>
      </c>
      <c r="E39" s="121" t="s">
        <v>2614</v>
      </c>
      <c r="F39" s="31">
        <f>SUM(F40:F41)</f>
        <v>0</v>
      </c>
    </row>
    <row r="40" s="57" customFormat="1" ht="17.1" customHeight="1" spans="1:6">
      <c r="A40" s="29">
        <v>1030168</v>
      </c>
      <c r="B40" s="121" t="s">
        <v>2547</v>
      </c>
      <c r="C40" s="73">
        <v>0</v>
      </c>
      <c r="D40" s="121">
        <v>2082901</v>
      </c>
      <c r="E40" s="121" t="s">
        <v>2610</v>
      </c>
      <c r="F40" s="73">
        <v>0</v>
      </c>
    </row>
    <row r="41" s="57" customFormat="1" ht="17.1" customHeight="1" spans="1:6">
      <c r="A41" s="29">
        <v>1030171</v>
      </c>
      <c r="B41" s="121" t="s">
        <v>2548</v>
      </c>
      <c r="C41" s="73">
        <v>0</v>
      </c>
      <c r="D41" s="121">
        <v>2082999</v>
      </c>
      <c r="E41" s="121" t="s">
        <v>2615</v>
      </c>
      <c r="F41" s="73">
        <v>0</v>
      </c>
    </row>
    <row r="42" s="57" customFormat="1" ht="17.1" customHeight="1" spans="1:6">
      <c r="A42" s="29">
        <v>1030175</v>
      </c>
      <c r="B42" s="121" t="s">
        <v>2549</v>
      </c>
      <c r="C42" s="31">
        <f>SUM(C43:C44)</f>
        <v>0</v>
      </c>
      <c r="D42" s="121">
        <v>211</v>
      </c>
      <c r="E42" s="121" t="s">
        <v>1362</v>
      </c>
      <c r="F42" s="31">
        <f>SUM(F43,F48)</f>
        <v>0</v>
      </c>
    </row>
    <row r="43" s="57" customFormat="1" ht="17.1" customHeight="1" spans="1:6">
      <c r="A43" s="29">
        <v>103017501</v>
      </c>
      <c r="B43" s="121" t="s">
        <v>2550</v>
      </c>
      <c r="C43" s="73">
        <v>0</v>
      </c>
      <c r="D43" s="121">
        <v>21160</v>
      </c>
      <c r="E43" s="121" t="s">
        <v>2616</v>
      </c>
      <c r="F43" s="31">
        <f>SUM(F44:F47)</f>
        <v>0</v>
      </c>
    </row>
    <row r="44" s="57" customFormat="1" ht="17.1" customHeight="1" spans="1:6">
      <c r="A44" s="29">
        <v>103017502</v>
      </c>
      <c r="B44" s="121" t="s">
        <v>2551</v>
      </c>
      <c r="C44" s="73">
        <v>0</v>
      </c>
      <c r="D44" s="121">
        <v>2116001</v>
      </c>
      <c r="E44" s="121" t="s">
        <v>2617</v>
      </c>
      <c r="F44" s="73">
        <v>0</v>
      </c>
    </row>
    <row r="45" s="57" customFormat="1" ht="17.1" customHeight="1" spans="1:6">
      <c r="A45" s="29">
        <v>1030178</v>
      </c>
      <c r="B45" s="121" t="s">
        <v>2552</v>
      </c>
      <c r="C45" s="73">
        <v>0</v>
      </c>
      <c r="D45" s="121">
        <v>2116002</v>
      </c>
      <c r="E45" s="121" t="s">
        <v>2618</v>
      </c>
      <c r="F45" s="73">
        <v>0</v>
      </c>
    </row>
    <row r="46" s="57" customFormat="1" ht="17.1" customHeight="1" spans="1:6">
      <c r="A46" s="29">
        <v>1030180</v>
      </c>
      <c r="B46" s="121" t="s">
        <v>2553</v>
      </c>
      <c r="C46" s="31">
        <f>SUM(C47:C53)</f>
        <v>0</v>
      </c>
      <c r="D46" s="121">
        <v>2116003</v>
      </c>
      <c r="E46" s="121" t="s">
        <v>2619</v>
      </c>
      <c r="F46" s="73">
        <v>0</v>
      </c>
    </row>
    <row r="47" s="57" customFormat="1" ht="17.1" customHeight="1" spans="1:6">
      <c r="A47" s="29">
        <v>103018001</v>
      </c>
      <c r="B47" s="121" t="s">
        <v>2554</v>
      </c>
      <c r="C47" s="73">
        <v>0</v>
      </c>
      <c r="D47" s="121">
        <v>2116099</v>
      </c>
      <c r="E47" s="121" t="s">
        <v>2620</v>
      </c>
      <c r="F47" s="73">
        <v>0</v>
      </c>
    </row>
    <row r="48" s="57" customFormat="1" ht="17.1" customHeight="1" spans="1:6">
      <c r="A48" s="29">
        <v>103018002</v>
      </c>
      <c r="B48" s="121" t="s">
        <v>2555</v>
      </c>
      <c r="C48" s="73">
        <v>0</v>
      </c>
      <c r="D48" s="121">
        <v>21161</v>
      </c>
      <c r="E48" s="121" t="s">
        <v>2621</v>
      </c>
      <c r="F48" s="31">
        <f>SUM(F49:F52)</f>
        <v>0</v>
      </c>
    </row>
    <row r="49" s="57" customFormat="1" ht="17.1" customHeight="1" spans="1:6">
      <c r="A49" s="29">
        <v>103018003</v>
      </c>
      <c r="B49" s="121" t="s">
        <v>2556</v>
      </c>
      <c r="C49" s="73">
        <v>0</v>
      </c>
      <c r="D49" s="121">
        <v>2116101</v>
      </c>
      <c r="E49" s="121" t="s">
        <v>2622</v>
      </c>
      <c r="F49" s="73">
        <v>0</v>
      </c>
    </row>
    <row r="50" s="57" customFormat="1" ht="17.1" customHeight="1" spans="1:6">
      <c r="A50" s="29">
        <v>103018004</v>
      </c>
      <c r="B50" s="121" t="s">
        <v>2557</v>
      </c>
      <c r="C50" s="73">
        <v>0</v>
      </c>
      <c r="D50" s="121">
        <v>2116102</v>
      </c>
      <c r="E50" s="121" t="s">
        <v>2623</v>
      </c>
      <c r="F50" s="73">
        <v>0</v>
      </c>
    </row>
    <row r="51" s="57" customFormat="1" ht="17.1" customHeight="1" spans="1:6">
      <c r="A51" s="29">
        <v>103018005</v>
      </c>
      <c r="B51" s="121" t="s">
        <v>2558</v>
      </c>
      <c r="C51" s="73">
        <v>0</v>
      </c>
      <c r="D51" s="121">
        <v>2116103</v>
      </c>
      <c r="E51" s="121" t="s">
        <v>2624</v>
      </c>
      <c r="F51" s="73">
        <v>0</v>
      </c>
    </row>
    <row r="52" s="57" customFormat="1" ht="17.1" customHeight="1" spans="1:6">
      <c r="A52" s="29">
        <v>103018006</v>
      </c>
      <c r="B52" s="121" t="s">
        <v>2559</v>
      </c>
      <c r="C52" s="73">
        <v>0</v>
      </c>
      <c r="D52" s="121">
        <v>2116104</v>
      </c>
      <c r="E52" s="121" t="s">
        <v>2625</v>
      </c>
      <c r="F52" s="73">
        <v>0</v>
      </c>
    </row>
    <row r="53" s="57" customFormat="1" ht="17.1" customHeight="1" spans="1:6">
      <c r="A53" s="29">
        <v>103018007</v>
      </c>
      <c r="B53" s="121" t="s">
        <v>2560</v>
      </c>
      <c r="C53" s="122">
        <v>0</v>
      </c>
      <c r="D53" s="121">
        <v>212</v>
      </c>
      <c r="E53" s="121" t="s">
        <v>1433</v>
      </c>
      <c r="F53" s="31">
        <f>SUM(F54,F70,F74:F75,F81,F85,F89,F93,F99,F102)</f>
        <v>51704</v>
      </c>
    </row>
    <row r="54" s="57" customFormat="1" ht="17.1" customHeight="1" spans="1:6">
      <c r="A54" s="29">
        <v>1030181</v>
      </c>
      <c r="B54" s="121" t="s">
        <v>2561</v>
      </c>
      <c r="C54" s="73">
        <v>0</v>
      </c>
      <c r="D54" s="121">
        <v>21208</v>
      </c>
      <c r="E54" s="121" t="s">
        <v>2626</v>
      </c>
      <c r="F54" s="31">
        <f>SUM(F55:F69)</f>
        <v>19291</v>
      </c>
    </row>
    <row r="55" s="57" customFormat="1" ht="17.1" customHeight="1" spans="1:6">
      <c r="A55" s="29">
        <v>1030199</v>
      </c>
      <c r="B55" s="121" t="s">
        <v>2562</v>
      </c>
      <c r="C55" s="123">
        <v>0</v>
      </c>
      <c r="D55" s="121">
        <v>2120801</v>
      </c>
      <c r="E55" s="121" t="s">
        <v>2627</v>
      </c>
      <c r="F55" s="73">
        <v>5689</v>
      </c>
    </row>
    <row r="56" s="57" customFormat="1" ht="17.1" customHeight="1" spans="1:6">
      <c r="A56" s="29">
        <v>10310</v>
      </c>
      <c r="B56" s="121" t="s">
        <v>2503</v>
      </c>
      <c r="C56" s="31">
        <f>SUM(C57:C59,C63:C68,C71:C72)</f>
        <v>7056</v>
      </c>
      <c r="D56" s="121">
        <v>2120802</v>
      </c>
      <c r="E56" s="121" t="s">
        <v>2628</v>
      </c>
      <c r="F56" s="73">
        <v>15</v>
      </c>
    </row>
    <row r="57" s="57" customFormat="1" ht="17.1" customHeight="1" spans="1:6">
      <c r="A57" s="29">
        <v>1031003</v>
      </c>
      <c r="B57" s="121" t="s">
        <v>2563</v>
      </c>
      <c r="C57" s="73">
        <v>0</v>
      </c>
      <c r="D57" s="121">
        <v>2120803</v>
      </c>
      <c r="E57" s="121" t="s">
        <v>2629</v>
      </c>
      <c r="F57" s="73">
        <v>482</v>
      </c>
    </row>
    <row r="58" s="57" customFormat="1" ht="17.1" customHeight="1" spans="1:6">
      <c r="A58" s="29">
        <v>1031005</v>
      </c>
      <c r="B58" s="121" t="s">
        <v>2565</v>
      </c>
      <c r="C58" s="73">
        <v>0</v>
      </c>
      <c r="D58" s="121">
        <v>2120804</v>
      </c>
      <c r="E58" s="121" t="s">
        <v>2630</v>
      </c>
      <c r="F58" s="73">
        <v>1318</v>
      </c>
    </row>
    <row r="59" s="57" customFormat="1" ht="17.1" customHeight="1" spans="1:6">
      <c r="A59" s="29">
        <v>1031006</v>
      </c>
      <c r="B59" s="121" t="s">
        <v>2566</v>
      </c>
      <c r="C59" s="31">
        <f>SUM(C60:C62)</f>
        <v>3168</v>
      </c>
      <c r="D59" s="121">
        <v>2120805</v>
      </c>
      <c r="E59" s="121" t="s">
        <v>2631</v>
      </c>
      <c r="F59" s="73">
        <v>712</v>
      </c>
    </row>
    <row r="60" s="57" customFormat="1" ht="17.1" customHeight="1" spans="1:6">
      <c r="A60" s="29">
        <v>103100601</v>
      </c>
      <c r="B60" s="121" t="s">
        <v>2567</v>
      </c>
      <c r="C60" s="73">
        <v>0</v>
      </c>
      <c r="D60" s="121">
        <v>2120806</v>
      </c>
      <c r="E60" s="121" t="s">
        <v>2632</v>
      </c>
      <c r="F60" s="73">
        <v>3727</v>
      </c>
    </row>
    <row r="61" s="57" customFormat="1" ht="17.1" customHeight="1" spans="1:6">
      <c r="A61" s="29">
        <v>103100602</v>
      </c>
      <c r="B61" s="121" t="s">
        <v>2568</v>
      </c>
      <c r="C61" s="73">
        <v>3168</v>
      </c>
      <c r="D61" s="121">
        <v>2120807</v>
      </c>
      <c r="E61" s="121" t="s">
        <v>2633</v>
      </c>
      <c r="F61" s="73">
        <v>20</v>
      </c>
    </row>
    <row r="62" s="57" customFormat="1" ht="17.1" customHeight="1" spans="1:6">
      <c r="A62" s="29">
        <v>103100699</v>
      </c>
      <c r="B62" s="121" t="s">
        <v>2569</v>
      </c>
      <c r="C62" s="73">
        <v>0</v>
      </c>
      <c r="D62" s="121">
        <v>2120809</v>
      </c>
      <c r="E62" s="121" t="s">
        <v>2634</v>
      </c>
      <c r="F62" s="73">
        <v>0</v>
      </c>
    </row>
    <row r="63" s="57" customFormat="1" ht="17.1" customHeight="1" spans="1:6">
      <c r="A63" s="29">
        <v>1031008</v>
      </c>
      <c r="B63" s="121" t="s">
        <v>2570</v>
      </c>
      <c r="C63" s="73">
        <v>0</v>
      </c>
      <c r="D63" s="121">
        <v>2120810</v>
      </c>
      <c r="E63" s="121" t="s">
        <v>2635</v>
      </c>
      <c r="F63" s="73">
        <v>0</v>
      </c>
    </row>
    <row r="64" s="57" customFormat="1" ht="17.1" customHeight="1" spans="1:6">
      <c r="A64" s="29">
        <v>1031009</v>
      </c>
      <c r="B64" s="121" t="s">
        <v>2571</v>
      </c>
      <c r="C64" s="73">
        <v>0</v>
      </c>
      <c r="D64" s="121">
        <v>2120811</v>
      </c>
      <c r="E64" s="121" t="s">
        <v>2636</v>
      </c>
      <c r="F64" s="73">
        <v>0</v>
      </c>
    </row>
    <row r="65" s="57" customFormat="1" ht="17.1" customHeight="1" spans="1:6">
      <c r="A65" s="29">
        <v>1031010</v>
      </c>
      <c r="B65" s="121" t="s">
        <v>2572</v>
      </c>
      <c r="C65" s="73">
        <v>0</v>
      </c>
      <c r="D65" s="121">
        <v>2120813</v>
      </c>
      <c r="E65" s="121" t="s">
        <v>1738</v>
      </c>
      <c r="F65" s="73">
        <v>0</v>
      </c>
    </row>
    <row r="66" s="57" customFormat="1" ht="17.1" customHeight="1" spans="1:6">
      <c r="A66" s="29">
        <v>1031011</v>
      </c>
      <c r="B66" s="121" t="s">
        <v>2573</v>
      </c>
      <c r="C66" s="73">
        <v>0</v>
      </c>
      <c r="D66" s="29">
        <v>2120814</v>
      </c>
      <c r="E66" s="66" t="s">
        <v>2637</v>
      </c>
      <c r="F66" s="73">
        <v>80</v>
      </c>
    </row>
    <row r="67" s="57" customFormat="1" ht="17.1" customHeight="1" spans="1:6">
      <c r="A67" s="29">
        <v>1031012</v>
      </c>
      <c r="B67" s="121" t="s">
        <v>2574</v>
      </c>
      <c r="C67" s="73">
        <v>0</v>
      </c>
      <c r="D67" s="29">
        <v>2120815</v>
      </c>
      <c r="E67" s="66" t="s">
        <v>2638</v>
      </c>
      <c r="F67" s="73">
        <v>0</v>
      </c>
    </row>
    <row r="68" s="57" customFormat="1" ht="17.1" customHeight="1" spans="1:6">
      <c r="A68" s="29">
        <v>1031013</v>
      </c>
      <c r="B68" s="121" t="s">
        <v>2575</v>
      </c>
      <c r="C68" s="31">
        <f>SUM(C69:C70)</f>
        <v>0</v>
      </c>
      <c r="D68" s="29">
        <v>2120816</v>
      </c>
      <c r="E68" s="66" t="s">
        <v>2639</v>
      </c>
      <c r="F68" s="73">
        <v>0</v>
      </c>
    </row>
    <row r="69" s="57" customFormat="1" ht="17.1" customHeight="1" spans="1:6">
      <c r="A69" s="29">
        <v>103101301</v>
      </c>
      <c r="B69" s="121" t="s">
        <v>2576</v>
      </c>
      <c r="C69" s="73">
        <v>0</v>
      </c>
      <c r="D69" s="121">
        <v>2120899</v>
      </c>
      <c r="E69" s="121" t="s">
        <v>2640</v>
      </c>
      <c r="F69" s="73">
        <v>7248</v>
      </c>
    </row>
    <row r="70" s="57" customFormat="1" ht="17.1" customHeight="1" spans="1:6">
      <c r="A70" s="29">
        <v>103101399</v>
      </c>
      <c r="B70" s="121" t="s">
        <v>2577</v>
      </c>
      <c r="C70" s="73">
        <v>0</v>
      </c>
      <c r="D70" s="121">
        <v>21210</v>
      </c>
      <c r="E70" s="121" t="s">
        <v>2641</v>
      </c>
      <c r="F70" s="31">
        <f>SUM(F71:F73)</f>
        <v>299</v>
      </c>
    </row>
    <row r="71" s="57" customFormat="1" ht="17.1" customHeight="1" spans="1:6">
      <c r="A71" s="29">
        <v>1031014</v>
      </c>
      <c r="B71" s="121" t="s">
        <v>2578</v>
      </c>
      <c r="C71" s="73">
        <v>0</v>
      </c>
      <c r="D71" s="121">
        <v>2121001</v>
      </c>
      <c r="E71" s="121" t="s">
        <v>2627</v>
      </c>
      <c r="F71" s="73">
        <v>104</v>
      </c>
    </row>
    <row r="72" s="57" customFormat="1" ht="17.1" customHeight="1" spans="1:6">
      <c r="A72" s="29">
        <v>1031099</v>
      </c>
      <c r="B72" s="121" t="s">
        <v>2579</v>
      </c>
      <c r="C72" s="31">
        <f>SUM(C73:C74)</f>
        <v>3888</v>
      </c>
      <c r="D72" s="121">
        <v>2121002</v>
      </c>
      <c r="E72" s="121" t="s">
        <v>2628</v>
      </c>
      <c r="F72" s="73">
        <v>195</v>
      </c>
    </row>
    <row r="73" s="57" customFormat="1" ht="17.1" customHeight="1" spans="1:6">
      <c r="A73" s="29">
        <v>103109998</v>
      </c>
      <c r="B73" s="121" t="s">
        <v>2580</v>
      </c>
      <c r="C73" s="73">
        <v>3888</v>
      </c>
      <c r="D73" s="121">
        <v>2121099</v>
      </c>
      <c r="E73" s="121" t="s">
        <v>2642</v>
      </c>
      <c r="F73" s="73">
        <v>0</v>
      </c>
    </row>
    <row r="74" s="57" customFormat="1" ht="17.1" customHeight="1" spans="1:6">
      <c r="A74" s="121">
        <v>103109999</v>
      </c>
      <c r="B74" s="121" t="s">
        <v>2581</v>
      </c>
      <c r="C74" s="73">
        <v>0</v>
      </c>
      <c r="D74" s="121">
        <v>21211</v>
      </c>
      <c r="E74" s="121" t="s">
        <v>2643</v>
      </c>
      <c r="F74" s="73">
        <v>272</v>
      </c>
    </row>
    <row r="75" s="57" customFormat="1" ht="17.1" customHeight="1" spans="1:6">
      <c r="A75" s="121"/>
      <c r="B75" s="121"/>
      <c r="C75" s="124">
        <f>C72+C59+C56+C46+C42+C35+C30+C24+C17+C6</f>
        <v>55047</v>
      </c>
      <c r="D75" s="121">
        <v>21213</v>
      </c>
      <c r="E75" s="121" t="s">
        <v>2644</v>
      </c>
      <c r="F75" s="31">
        <f>SUM(F76:F80)</f>
        <v>0</v>
      </c>
    </row>
    <row r="76" s="57" customFormat="1" ht="17.1" customHeight="1" spans="1:6">
      <c r="A76" s="121"/>
      <c r="B76" s="121"/>
      <c r="C76" s="124"/>
      <c r="D76" s="121">
        <v>2121301</v>
      </c>
      <c r="E76" s="121" t="s">
        <v>2645</v>
      </c>
      <c r="F76" s="73">
        <v>0</v>
      </c>
    </row>
    <row r="77" s="57" customFormat="1" ht="17.1" customHeight="1" spans="1:6">
      <c r="A77" s="121"/>
      <c r="B77" s="121"/>
      <c r="C77" s="124"/>
      <c r="D77" s="121">
        <v>2121302</v>
      </c>
      <c r="E77" s="121" t="s">
        <v>2646</v>
      </c>
      <c r="F77" s="73">
        <v>0</v>
      </c>
    </row>
    <row r="78" s="57" customFormat="1" ht="17.1" customHeight="1" spans="1:6">
      <c r="A78" s="121"/>
      <c r="B78" s="121"/>
      <c r="C78" s="124"/>
      <c r="D78" s="121">
        <v>2121303</v>
      </c>
      <c r="E78" s="121" t="s">
        <v>2647</v>
      </c>
      <c r="F78" s="73">
        <v>0</v>
      </c>
    </row>
    <row r="79" s="57" customFormat="1" ht="17.1" customHeight="1" spans="1:6">
      <c r="A79" s="121"/>
      <c r="B79" s="121"/>
      <c r="C79" s="124"/>
      <c r="D79" s="121">
        <v>2121304</v>
      </c>
      <c r="E79" s="121" t="s">
        <v>2648</v>
      </c>
      <c r="F79" s="73">
        <v>0</v>
      </c>
    </row>
    <row r="80" s="57" customFormat="1" ht="17.1" customHeight="1" spans="1:6">
      <c r="A80" s="121"/>
      <c r="B80" s="121"/>
      <c r="C80" s="124"/>
      <c r="D80" s="121">
        <v>2121399</v>
      </c>
      <c r="E80" s="121" t="s">
        <v>2649</v>
      </c>
      <c r="F80" s="73">
        <v>0</v>
      </c>
    </row>
    <row r="81" s="57" customFormat="1" ht="17.1" customHeight="1" spans="1:6">
      <c r="A81" s="121"/>
      <c r="B81" s="121"/>
      <c r="C81" s="124"/>
      <c r="D81" s="121">
        <v>21214</v>
      </c>
      <c r="E81" s="121" t="s">
        <v>2650</v>
      </c>
      <c r="F81" s="31">
        <f>SUM(F82:F84)</f>
        <v>0</v>
      </c>
    </row>
    <row r="82" s="57" customFormat="1" ht="17.1" customHeight="1" spans="1:6">
      <c r="A82" s="121"/>
      <c r="B82" s="121"/>
      <c r="C82" s="124"/>
      <c r="D82" s="121">
        <v>2121401</v>
      </c>
      <c r="E82" s="121" t="s">
        <v>2651</v>
      </c>
      <c r="F82" s="73">
        <v>0</v>
      </c>
    </row>
    <row r="83" s="57" customFormat="1" ht="17.1" customHeight="1" spans="1:6">
      <c r="A83" s="121"/>
      <c r="B83" s="121"/>
      <c r="C83" s="124"/>
      <c r="D83" s="121">
        <v>2121402</v>
      </c>
      <c r="E83" s="121" t="s">
        <v>2652</v>
      </c>
      <c r="F83" s="73">
        <v>0</v>
      </c>
    </row>
    <row r="84" s="57" customFormat="1" ht="17.1" customHeight="1" spans="1:6">
      <c r="A84" s="121"/>
      <c r="B84" s="121"/>
      <c r="C84" s="124"/>
      <c r="D84" s="121">
        <v>2121499</v>
      </c>
      <c r="E84" s="121" t="s">
        <v>2653</v>
      </c>
      <c r="F84" s="73">
        <v>0</v>
      </c>
    </row>
    <row r="85" s="57" customFormat="1" ht="17.1" customHeight="1" spans="1:6">
      <c r="A85" s="121"/>
      <c r="B85" s="121"/>
      <c r="C85" s="124"/>
      <c r="D85" s="121">
        <v>21215</v>
      </c>
      <c r="E85" s="121" t="s">
        <v>2654</v>
      </c>
      <c r="F85" s="31">
        <f>SUM(F86:F88)</f>
        <v>0</v>
      </c>
    </row>
    <row r="86" s="57" customFormat="1" ht="17.1" customHeight="1" spans="1:6">
      <c r="A86" s="121"/>
      <c r="B86" s="121"/>
      <c r="C86" s="124"/>
      <c r="D86" s="121">
        <v>2121501</v>
      </c>
      <c r="E86" s="121" t="s">
        <v>2655</v>
      </c>
      <c r="F86" s="73">
        <v>0</v>
      </c>
    </row>
    <row r="87" s="57" customFormat="1" ht="17.1" customHeight="1" spans="1:6">
      <c r="A87" s="121"/>
      <c r="B87" s="121"/>
      <c r="C87" s="124"/>
      <c r="D87" s="121">
        <v>2121502</v>
      </c>
      <c r="E87" s="121" t="s">
        <v>2656</v>
      </c>
      <c r="F87" s="73">
        <v>0</v>
      </c>
    </row>
    <row r="88" s="57" customFormat="1" ht="17.1" customHeight="1" spans="1:6">
      <c r="A88" s="121"/>
      <c r="B88" s="121"/>
      <c r="C88" s="124"/>
      <c r="D88" s="121">
        <v>2121599</v>
      </c>
      <c r="E88" s="121" t="s">
        <v>2657</v>
      </c>
      <c r="F88" s="73">
        <v>0</v>
      </c>
    </row>
    <row r="89" s="57" customFormat="1" ht="17.1" customHeight="1" spans="1:6">
      <c r="A89" s="121"/>
      <c r="B89" s="121"/>
      <c r="C89" s="124"/>
      <c r="D89" s="121">
        <v>21216</v>
      </c>
      <c r="E89" s="121" t="s">
        <v>2658</v>
      </c>
      <c r="F89" s="31">
        <f>SUM(F90:F92)</f>
        <v>31842</v>
      </c>
    </row>
    <row r="90" s="57" customFormat="1" ht="17.1" customHeight="1" spans="1:6">
      <c r="A90" s="121"/>
      <c r="B90" s="121"/>
      <c r="C90" s="124"/>
      <c r="D90" s="121">
        <v>2121601</v>
      </c>
      <c r="E90" s="121" t="s">
        <v>2655</v>
      </c>
      <c r="F90" s="73">
        <v>0</v>
      </c>
    </row>
    <row r="91" s="57" customFormat="1" ht="17.1" customHeight="1" spans="1:6">
      <c r="A91" s="121"/>
      <c r="B91" s="121"/>
      <c r="C91" s="124"/>
      <c r="D91" s="121">
        <v>2121602</v>
      </c>
      <c r="E91" s="121" t="s">
        <v>2656</v>
      </c>
      <c r="F91" s="73">
        <v>0</v>
      </c>
    </row>
    <row r="92" s="57" customFormat="1" ht="17.1" customHeight="1" spans="1:6">
      <c r="A92" s="121"/>
      <c r="B92" s="121"/>
      <c r="C92" s="124"/>
      <c r="D92" s="121">
        <v>2121699</v>
      </c>
      <c r="E92" s="121" t="s">
        <v>2659</v>
      </c>
      <c r="F92" s="73">
        <v>31842</v>
      </c>
    </row>
    <row r="93" s="57" customFormat="1" ht="17.1" customHeight="1" spans="1:6">
      <c r="A93" s="121"/>
      <c r="B93" s="121"/>
      <c r="C93" s="124"/>
      <c r="D93" s="121">
        <v>21217</v>
      </c>
      <c r="E93" s="121" t="s">
        <v>2660</v>
      </c>
      <c r="F93" s="31">
        <f>SUM(F94:F98)</f>
        <v>0</v>
      </c>
    </row>
    <row r="94" s="57" customFormat="1" ht="17.1" customHeight="1" spans="1:6">
      <c r="A94" s="121"/>
      <c r="B94" s="121"/>
      <c r="C94" s="124"/>
      <c r="D94" s="121">
        <v>2121701</v>
      </c>
      <c r="E94" s="121" t="s">
        <v>2661</v>
      </c>
      <c r="F94" s="73">
        <v>0</v>
      </c>
    </row>
    <row r="95" s="57" customFormat="1" ht="17.1" customHeight="1" spans="1:6">
      <c r="A95" s="121"/>
      <c r="B95" s="121"/>
      <c r="C95" s="124"/>
      <c r="D95" s="121">
        <v>2121702</v>
      </c>
      <c r="E95" s="121" t="s">
        <v>2662</v>
      </c>
      <c r="F95" s="73">
        <v>0</v>
      </c>
    </row>
    <row r="96" s="57" customFormat="1" ht="17.1" customHeight="1" spans="1:6">
      <c r="A96" s="121"/>
      <c r="B96" s="121"/>
      <c r="C96" s="124"/>
      <c r="D96" s="121">
        <v>2121703</v>
      </c>
      <c r="E96" s="121" t="s">
        <v>2663</v>
      </c>
      <c r="F96" s="73">
        <v>0</v>
      </c>
    </row>
    <row r="97" s="57" customFormat="1" ht="17.1" customHeight="1" spans="1:6">
      <c r="A97" s="121"/>
      <c r="B97" s="121"/>
      <c r="C97" s="124"/>
      <c r="D97" s="121">
        <v>2121704</v>
      </c>
      <c r="E97" s="121" t="s">
        <v>2664</v>
      </c>
      <c r="F97" s="73">
        <v>0</v>
      </c>
    </row>
    <row r="98" s="57" customFormat="1" ht="17.1" customHeight="1" spans="1:6">
      <c r="A98" s="121"/>
      <c r="B98" s="121"/>
      <c r="C98" s="124"/>
      <c r="D98" s="121">
        <v>2121799</v>
      </c>
      <c r="E98" s="121" t="s">
        <v>2665</v>
      </c>
      <c r="F98" s="73">
        <v>0</v>
      </c>
    </row>
    <row r="99" s="57" customFormat="1" ht="17.1" customHeight="1" spans="1:6">
      <c r="A99" s="121"/>
      <c r="B99" s="121"/>
      <c r="C99" s="124"/>
      <c r="D99" s="121">
        <v>21218</v>
      </c>
      <c r="E99" s="121" t="s">
        <v>2666</v>
      </c>
      <c r="F99" s="31">
        <f>SUM(F100:F101)</f>
        <v>0</v>
      </c>
    </row>
    <row r="100" s="57" customFormat="1" ht="17.1" customHeight="1" spans="1:6">
      <c r="A100" s="121"/>
      <c r="B100" s="121"/>
      <c r="C100" s="124"/>
      <c r="D100" s="121">
        <v>2121801</v>
      </c>
      <c r="E100" s="121" t="s">
        <v>2667</v>
      </c>
      <c r="F100" s="73">
        <v>0</v>
      </c>
    </row>
    <row r="101" s="57" customFormat="1" ht="17.1" customHeight="1" spans="1:6">
      <c r="A101" s="121"/>
      <c r="B101" s="121"/>
      <c r="C101" s="124"/>
      <c r="D101" s="121">
        <v>2121899</v>
      </c>
      <c r="E101" s="121" t="s">
        <v>2668</v>
      </c>
      <c r="F101" s="73">
        <v>0</v>
      </c>
    </row>
    <row r="102" s="57" customFormat="1" ht="17.1" customHeight="1" spans="1:6">
      <c r="A102" s="121"/>
      <c r="B102" s="121"/>
      <c r="C102" s="124"/>
      <c r="D102" s="121">
        <v>21219</v>
      </c>
      <c r="E102" s="121" t="s">
        <v>2669</v>
      </c>
      <c r="F102" s="31">
        <f>SUM(F103:F110)</f>
        <v>0</v>
      </c>
    </row>
    <row r="103" s="57" customFormat="1" ht="17.1" customHeight="1" spans="1:6">
      <c r="A103" s="121"/>
      <c r="B103" s="121"/>
      <c r="C103" s="124"/>
      <c r="D103" s="121">
        <v>2121901</v>
      </c>
      <c r="E103" s="121" t="s">
        <v>2655</v>
      </c>
      <c r="F103" s="73">
        <v>0</v>
      </c>
    </row>
    <row r="104" s="57" customFormat="1" ht="17.1" customHeight="1" spans="1:6">
      <c r="A104" s="121"/>
      <c r="B104" s="121"/>
      <c r="C104" s="124"/>
      <c r="D104" s="121">
        <v>2121902</v>
      </c>
      <c r="E104" s="121" t="s">
        <v>2656</v>
      </c>
      <c r="F104" s="73">
        <v>0</v>
      </c>
    </row>
    <row r="105" s="57" customFormat="1" ht="17.1" customHeight="1" spans="1:6">
      <c r="A105" s="121"/>
      <c r="B105" s="121"/>
      <c r="C105" s="124"/>
      <c r="D105" s="121">
        <v>2121903</v>
      </c>
      <c r="E105" s="121" t="s">
        <v>2670</v>
      </c>
      <c r="F105" s="73">
        <v>0</v>
      </c>
    </row>
    <row r="106" s="57" customFormat="1" ht="17.1" customHeight="1" spans="1:6">
      <c r="A106" s="121"/>
      <c r="B106" s="121"/>
      <c r="C106" s="124"/>
      <c r="D106" s="121">
        <v>2121904</v>
      </c>
      <c r="E106" s="121" t="s">
        <v>2671</v>
      </c>
      <c r="F106" s="73">
        <v>0</v>
      </c>
    </row>
    <row r="107" s="57" customFormat="1" ht="17.1" customHeight="1" spans="1:6">
      <c r="A107" s="121"/>
      <c r="B107" s="121"/>
      <c r="C107" s="124"/>
      <c r="D107" s="121">
        <v>2121905</v>
      </c>
      <c r="E107" s="121" t="s">
        <v>2672</v>
      </c>
      <c r="F107" s="73">
        <v>0</v>
      </c>
    </row>
    <row r="108" s="57" customFormat="1" ht="17.1" customHeight="1" spans="1:6">
      <c r="A108" s="121"/>
      <c r="B108" s="121"/>
      <c r="C108" s="124"/>
      <c r="D108" s="121">
        <v>2121906</v>
      </c>
      <c r="E108" s="121" t="s">
        <v>2673</v>
      </c>
      <c r="F108" s="73">
        <v>0</v>
      </c>
    </row>
    <row r="109" s="57" customFormat="1" ht="17.1" customHeight="1" spans="1:6">
      <c r="A109" s="121"/>
      <c r="B109" s="121"/>
      <c r="C109" s="124"/>
      <c r="D109" s="121">
        <v>2121907</v>
      </c>
      <c r="E109" s="121" t="s">
        <v>2674</v>
      </c>
      <c r="F109" s="73">
        <v>0</v>
      </c>
    </row>
    <row r="110" s="57" customFormat="1" ht="17.1" customHeight="1" spans="1:6">
      <c r="A110" s="121"/>
      <c r="B110" s="121"/>
      <c r="C110" s="124"/>
      <c r="D110" s="121">
        <v>2121999</v>
      </c>
      <c r="E110" s="121" t="s">
        <v>2675</v>
      </c>
      <c r="F110" s="73">
        <v>0</v>
      </c>
    </row>
    <row r="111" s="57" customFormat="1" ht="17.1" customHeight="1" spans="1:6">
      <c r="A111" s="121"/>
      <c r="B111" s="121"/>
      <c r="C111" s="124"/>
      <c r="D111" s="121">
        <v>213</v>
      </c>
      <c r="E111" s="121" t="s">
        <v>1453</v>
      </c>
      <c r="F111" s="31">
        <f>SUM(F112,F117,F122,F127,F130)</f>
        <v>0</v>
      </c>
    </row>
    <row r="112" s="57" customFormat="1" ht="17.1" customHeight="1" spans="1:6">
      <c r="A112" s="121"/>
      <c r="B112" s="121"/>
      <c r="C112" s="124"/>
      <c r="D112" s="121">
        <v>21366</v>
      </c>
      <c r="E112" s="121" t="s">
        <v>2676</v>
      </c>
      <c r="F112" s="31">
        <f>SUM(F113:F116)</f>
        <v>0</v>
      </c>
    </row>
    <row r="113" s="57" customFormat="1" ht="17.1" customHeight="1" spans="1:6">
      <c r="A113" s="121"/>
      <c r="B113" s="121"/>
      <c r="C113" s="124"/>
      <c r="D113" s="121">
        <v>2136601</v>
      </c>
      <c r="E113" s="121" t="s">
        <v>2610</v>
      </c>
      <c r="F113" s="73">
        <v>0</v>
      </c>
    </row>
    <row r="114" s="57" customFormat="1" ht="17.1" customHeight="1" spans="1:6">
      <c r="A114" s="121"/>
      <c r="B114" s="121"/>
      <c r="C114" s="124"/>
      <c r="D114" s="121">
        <v>2136602</v>
      </c>
      <c r="E114" s="121" t="s">
        <v>2677</v>
      </c>
      <c r="F114" s="73">
        <v>0</v>
      </c>
    </row>
    <row r="115" s="57" customFormat="1" ht="17.1" customHeight="1" spans="1:6">
      <c r="A115" s="121"/>
      <c r="B115" s="121"/>
      <c r="C115" s="124"/>
      <c r="D115" s="121">
        <v>2136603</v>
      </c>
      <c r="E115" s="121" t="s">
        <v>2678</v>
      </c>
      <c r="F115" s="73">
        <v>0</v>
      </c>
    </row>
    <row r="116" s="57" customFormat="1" ht="17.1" customHeight="1" spans="1:6">
      <c r="A116" s="121"/>
      <c r="B116" s="121"/>
      <c r="C116" s="124"/>
      <c r="D116" s="121">
        <v>2136699</v>
      </c>
      <c r="E116" s="121" t="s">
        <v>2679</v>
      </c>
      <c r="F116" s="73">
        <v>0</v>
      </c>
    </row>
    <row r="117" s="57" customFormat="1" ht="17.1" customHeight="1" spans="1:6">
      <c r="A117" s="121"/>
      <c r="B117" s="121"/>
      <c r="C117" s="124"/>
      <c r="D117" s="121">
        <v>21367</v>
      </c>
      <c r="E117" s="121" t="s">
        <v>2680</v>
      </c>
      <c r="F117" s="31">
        <f>SUM(F118:F121)</f>
        <v>0</v>
      </c>
    </row>
    <row r="118" s="57" customFormat="1" ht="17.1" customHeight="1" spans="1:6">
      <c r="A118" s="121"/>
      <c r="B118" s="121"/>
      <c r="C118" s="124"/>
      <c r="D118" s="121">
        <v>2136701</v>
      </c>
      <c r="E118" s="121" t="s">
        <v>2610</v>
      </c>
      <c r="F118" s="73">
        <v>0</v>
      </c>
    </row>
    <row r="119" s="57" customFormat="1" ht="17.1" customHeight="1" spans="1:6">
      <c r="A119" s="121"/>
      <c r="B119" s="121"/>
      <c r="C119" s="124"/>
      <c r="D119" s="121">
        <v>2136702</v>
      </c>
      <c r="E119" s="121" t="s">
        <v>2677</v>
      </c>
      <c r="F119" s="73">
        <v>0</v>
      </c>
    </row>
    <row r="120" s="57" customFormat="1" ht="17.1" customHeight="1" spans="1:6">
      <c r="A120" s="121"/>
      <c r="B120" s="121"/>
      <c r="C120" s="124"/>
      <c r="D120" s="121">
        <v>2136703</v>
      </c>
      <c r="E120" s="121" t="s">
        <v>2681</v>
      </c>
      <c r="F120" s="73">
        <v>0</v>
      </c>
    </row>
    <row r="121" s="57" customFormat="1" ht="17.1" customHeight="1" spans="1:6">
      <c r="A121" s="121"/>
      <c r="B121" s="121"/>
      <c r="C121" s="124"/>
      <c r="D121" s="121">
        <v>2136799</v>
      </c>
      <c r="E121" s="121" t="s">
        <v>2682</v>
      </c>
      <c r="F121" s="73">
        <v>0</v>
      </c>
    </row>
    <row r="122" s="57" customFormat="1" ht="17.1" customHeight="1" spans="1:6">
      <c r="A122" s="121"/>
      <c r="B122" s="121"/>
      <c r="C122" s="124"/>
      <c r="D122" s="121">
        <v>21369</v>
      </c>
      <c r="E122" s="121" t="s">
        <v>2683</v>
      </c>
      <c r="F122" s="31">
        <f>SUM(F123:F126)</f>
        <v>0</v>
      </c>
    </row>
    <row r="123" s="57" customFormat="1" ht="17.1" customHeight="1" spans="1:6">
      <c r="A123" s="121"/>
      <c r="B123" s="121"/>
      <c r="C123" s="124"/>
      <c r="D123" s="121">
        <v>2136901</v>
      </c>
      <c r="E123" s="121" t="s">
        <v>1518</v>
      </c>
      <c r="F123" s="73">
        <v>0</v>
      </c>
    </row>
    <row r="124" s="57" customFormat="1" ht="17.1" customHeight="1" spans="1:6">
      <c r="A124" s="121"/>
      <c r="B124" s="121"/>
      <c r="C124" s="124"/>
      <c r="D124" s="121">
        <v>2136902</v>
      </c>
      <c r="E124" s="121" t="s">
        <v>2684</v>
      </c>
      <c r="F124" s="73">
        <v>0</v>
      </c>
    </row>
    <row r="125" s="57" customFormat="1" ht="17.1" customHeight="1" spans="1:6">
      <c r="A125" s="121"/>
      <c r="B125" s="121"/>
      <c r="C125" s="124"/>
      <c r="D125" s="121">
        <v>2136903</v>
      </c>
      <c r="E125" s="121" t="s">
        <v>2685</v>
      </c>
      <c r="F125" s="73">
        <v>0</v>
      </c>
    </row>
    <row r="126" s="57" customFormat="1" ht="17.1" customHeight="1" spans="1:6">
      <c r="A126" s="121"/>
      <c r="B126" s="121"/>
      <c r="C126" s="124"/>
      <c r="D126" s="121">
        <v>2136999</v>
      </c>
      <c r="E126" s="121" t="s">
        <v>2686</v>
      </c>
      <c r="F126" s="73">
        <v>0</v>
      </c>
    </row>
    <row r="127" s="57" customFormat="1" ht="17.1" customHeight="1" spans="1:6">
      <c r="A127" s="121"/>
      <c r="B127" s="121"/>
      <c r="C127" s="124"/>
      <c r="D127" s="121">
        <v>21370</v>
      </c>
      <c r="E127" s="121" t="s">
        <v>2687</v>
      </c>
      <c r="F127" s="31">
        <f>SUM(F128:F129)</f>
        <v>0</v>
      </c>
    </row>
    <row r="128" s="57" customFormat="1" ht="17.1" customHeight="1" spans="1:6">
      <c r="A128" s="121"/>
      <c r="B128" s="121"/>
      <c r="C128" s="124"/>
      <c r="D128" s="121">
        <v>2137001</v>
      </c>
      <c r="E128" s="121" t="s">
        <v>2688</v>
      </c>
      <c r="F128" s="73">
        <v>0</v>
      </c>
    </row>
    <row r="129" s="57" customFormat="1" ht="17.1" customHeight="1" spans="1:6">
      <c r="A129" s="121"/>
      <c r="B129" s="121"/>
      <c r="C129" s="124"/>
      <c r="D129" s="121">
        <v>2137099</v>
      </c>
      <c r="E129" s="121" t="s">
        <v>2689</v>
      </c>
      <c r="F129" s="73">
        <v>0</v>
      </c>
    </row>
    <row r="130" s="57" customFormat="1" ht="17.1" customHeight="1" spans="1:6">
      <c r="A130" s="121"/>
      <c r="B130" s="121"/>
      <c r="C130" s="124"/>
      <c r="D130" s="121">
        <v>21371</v>
      </c>
      <c r="E130" s="121" t="s">
        <v>2690</v>
      </c>
      <c r="F130" s="31">
        <f>SUM(F131:F134)</f>
        <v>0</v>
      </c>
    </row>
    <row r="131" s="57" customFormat="1" ht="17.1" customHeight="1" spans="1:6">
      <c r="A131" s="121"/>
      <c r="B131" s="121"/>
      <c r="C131" s="124"/>
      <c r="D131" s="121">
        <v>2137101</v>
      </c>
      <c r="E131" s="121" t="s">
        <v>2691</v>
      </c>
      <c r="F131" s="73">
        <v>0</v>
      </c>
    </row>
    <row r="132" s="57" customFormat="1" ht="17.1" customHeight="1" spans="1:6">
      <c r="A132" s="121"/>
      <c r="B132" s="121"/>
      <c r="C132" s="124"/>
      <c r="D132" s="121">
        <v>2137102</v>
      </c>
      <c r="E132" s="121" t="s">
        <v>2692</v>
      </c>
      <c r="F132" s="73">
        <v>0</v>
      </c>
    </row>
    <row r="133" s="57" customFormat="1" ht="17.1" customHeight="1" spans="1:6">
      <c r="A133" s="121"/>
      <c r="B133" s="121"/>
      <c r="C133" s="124"/>
      <c r="D133" s="121">
        <v>2137103</v>
      </c>
      <c r="E133" s="121" t="s">
        <v>2693</v>
      </c>
      <c r="F133" s="73">
        <v>0</v>
      </c>
    </row>
    <row r="134" s="57" customFormat="1" ht="17.1" customHeight="1" spans="1:6">
      <c r="A134" s="121"/>
      <c r="B134" s="121"/>
      <c r="C134" s="124"/>
      <c r="D134" s="121">
        <v>2137199</v>
      </c>
      <c r="E134" s="121" t="s">
        <v>2694</v>
      </c>
      <c r="F134" s="73">
        <v>0</v>
      </c>
    </row>
    <row r="135" s="57" customFormat="1" ht="17.1" customHeight="1" spans="1:6">
      <c r="A135" s="121"/>
      <c r="B135" s="121"/>
      <c r="C135" s="124"/>
      <c r="D135" s="121">
        <v>214</v>
      </c>
      <c r="E135" s="121" t="s">
        <v>1548</v>
      </c>
      <c r="F135" s="31">
        <f>SUM(F136,F141,F146,F155,F162,F171,F174,F177)</f>
        <v>0</v>
      </c>
    </row>
    <row r="136" s="57" customFormat="1" ht="17.1" customHeight="1" spans="1:6">
      <c r="A136" s="121"/>
      <c r="B136" s="121"/>
      <c r="C136" s="124"/>
      <c r="D136" s="121">
        <v>21460</v>
      </c>
      <c r="E136" s="121" t="s">
        <v>2695</v>
      </c>
      <c r="F136" s="31">
        <f>SUM(F137:F140)</f>
        <v>0</v>
      </c>
    </row>
    <row r="137" s="57" customFormat="1" ht="17.1" customHeight="1" spans="1:6">
      <c r="A137" s="121"/>
      <c r="B137" s="121"/>
      <c r="C137" s="124"/>
      <c r="D137" s="121">
        <v>2146001</v>
      </c>
      <c r="E137" s="121" t="s">
        <v>1550</v>
      </c>
      <c r="F137" s="73">
        <v>0</v>
      </c>
    </row>
    <row r="138" s="57" customFormat="1" ht="17.1" customHeight="1" spans="1:6">
      <c r="A138" s="121"/>
      <c r="B138" s="121"/>
      <c r="C138" s="124"/>
      <c r="D138" s="121">
        <v>2146002</v>
      </c>
      <c r="E138" s="121" t="s">
        <v>1551</v>
      </c>
      <c r="F138" s="73">
        <v>0</v>
      </c>
    </row>
    <row r="139" s="57" customFormat="1" ht="17.1" customHeight="1" spans="1:6">
      <c r="A139" s="121"/>
      <c r="B139" s="121"/>
      <c r="C139" s="124"/>
      <c r="D139" s="121">
        <v>2146003</v>
      </c>
      <c r="E139" s="121" t="s">
        <v>2696</v>
      </c>
      <c r="F139" s="73">
        <v>0</v>
      </c>
    </row>
    <row r="140" s="57" customFormat="1" ht="17.1" customHeight="1" spans="1:6">
      <c r="A140" s="121"/>
      <c r="B140" s="121"/>
      <c r="C140" s="124"/>
      <c r="D140" s="121">
        <v>2146099</v>
      </c>
      <c r="E140" s="121" t="s">
        <v>2697</v>
      </c>
      <c r="F140" s="73">
        <v>0</v>
      </c>
    </row>
    <row r="141" s="57" customFormat="1" ht="17.1" customHeight="1" spans="1:6">
      <c r="A141" s="121"/>
      <c r="B141" s="121"/>
      <c r="C141" s="124"/>
      <c r="D141" s="121">
        <v>21462</v>
      </c>
      <c r="E141" s="121" t="s">
        <v>2698</v>
      </c>
      <c r="F141" s="31">
        <f>SUM(F142:F145)</f>
        <v>0</v>
      </c>
    </row>
    <row r="142" s="57" customFormat="1" ht="17.1" customHeight="1" spans="1:6">
      <c r="A142" s="121"/>
      <c r="B142" s="121"/>
      <c r="C142" s="124"/>
      <c r="D142" s="121">
        <v>2146201</v>
      </c>
      <c r="E142" s="121" t="s">
        <v>2696</v>
      </c>
      <c r="F142" s="73">
        <v>0</v>
      </c>
    </row>
    <row r="143" s="57" customFormat="1" ht="17.1" customHeight="1" spans="1:6">
      <c r="A143" s="121"/>
      <c r="B143" s="121"/>
      <c r="C143" s="124"/>
      <c r="D143" s="121">
        <v>2146202</v>
      </c>
      <c r="E143" s="121" t="s">
        <v>2699</v>
      </c>
      <c r="F143" s="73">
        <v>0</v>
      </c>
    </row>
    <row r="144" s="57" customFormat="1" ht="17.1" customHeight="1" spans="1:6">
      <c r="A144" s="121"/>
      <c r="B144" s="121"/>
      <c r="C144" s="124"/>
      <c r="D144" s="121">
        <v>2146203</v>
      </c>
      <c r="E144" s="121" t="s">
        <v>2700</v>
      </c>
      <c r="F144" s="73">
        <v>0</v>
      </c>
    </row>
    <row r="145" s="57" customFormat="1" ht="17.1" customHeight="1" spans="1:6">
      <c r="A145" s="121"/>
      <c r="B145" s="121"/>
      <c r="C145" s="124"/>
      <c r="D145" s="121">
        <v>2146299</v>
      </c>
      <c r="E145" s="121" t="s">
        <v>2701</v>
      </c>
      <c r="F145" s="73">
        <v>0</v>
      </c>
    </row>
    <row r="146" s="57" customFormat="1" ht="17.1" customHeight="1" spans="1:6">
      <c r="A146" s="121"/>
      <c r="B146" s="121"/>
      <c r="C146" s="124"/>
      <c r="D146" s="121">
        <v>21464</v>
      </c>
      <c r="E146" s="121" t="s">
        <v>2702</v>
      </c>
      <c r="F146" s="31">
        <f>SUM(F147:F154)</f>
        <v>0</v>
      </c>
    </row>
    <row r="147" s="57" customFormat="1" ht="17.1" customHeight="1" spans="1:6">
      <c r="A147" s="121"/>
      <c r="B147" s="121"/>
      <c r="C147" s="124"/>
      <c r="D147" s="121">
        <v>2146401</v>
      </c>
      <c r="E147" s="121" t="s">
        <v>2703</v>
      </c>
      <c r="F147" s="73">
        <v>0</v>
      </c>
    </row>
    <row r="148" s="57" customFormat="1" ht="17.1" customHeight="1" spans="1:6">
      <c r="A148" s="121"/>
      <c r="B148" s="121"/>
      <c r="C148" s="124"/>
      <c r="D148" s="121">
        <v>2146402</v>
      </c>
      <c r="E148" s="121" t="s">
        <v>2704</v>
      </c>
      <c r="F148" s="73">
        <v>0</v>
      </c>
    </row>
    <row r="149" s="57" customFormat="1" ht="17.1" customHeight="1" spans="1:6">
      <c r="A149" s="121"/>
      <c r="B149" s="121"/>
      <c r="C149" s="124"/>
      <c r="D149" s="121">
        <v>2146403</v>
      </c>
      <c r="E149" s="121" t="s">
        <v>2705</v>
      </c>
      <c r="F149" s="73">
        <v>0</v>
      </c>
    </row>
    <row r="150" s="57" customFormat="1" ht="17.1" customHeight="1" spans="1:6">
      <c r="A150" s="121"/>
      <c r="B150" s="121"/>
      <c r="C150" s="124"/>
      <c r="D150" s="121">
        <v>2146404</v>
      </c>
      <c r="E150" s="121" t="s">
        <v>2706</v>
      </c>
      <c r="F150" s="73">
        <v>0</v>
      </c>
    </row>
    <row r="151" s="57" customFormat="1" ht="17.1" customHeight="1" spans="1:6">
      <c r="A151" s="121"/>
      <c r="B151" s="121"/>
      <c r="C151" s="124"/>
      <c r="D151" s="121">
        <v>2146405</v>
      </c>
      <c r="E151" s="121" t="s">
        <v>2707</v>
      </c>
      <c r="F151" s="73">
        <v>0</v>
      </c>
    </row>
    <row r="152" s="57" customFormat="1" ht="17.1" customHeight="1" spans="1:6">
      <c r="A152" s="121"/>
      <c r="B152" s="121"/>
      <c r="C152" s="124"/>
      <c r="D152" s="121">
        <v>2146406</v>
      </c>
      <c r="E152" s="121" t="s">
        <v>2708</v>
      </c>
      <c r="F152" s="73">
        <v>0</v>
      </c>
    </row>
    <row r="153" s="57" customFormat="1" ht="17.1" customHeight="1" spans="1:6">
      <c r="A153" s="121"/>
      <c r="B153" s="121"/>
      <c r="C153" s="124"/>
      <c r="D153" s="121">
        <v>2146407</v>
      </c>
      <c r="E153" s="121" t="s">
        <v>2709</v>
      </c>
      <c r="F153" s="73">
        <v>0</v>
      </c>
    </row>
    <row r="154" s="57" customFormat="1" ht="17.1" customHeight="1" spans="1:6">
      <c r="A154" s="121"/>
      <c r="B154" s="121"/>
      <c r="C154" s="124"/>
      <c r="D154" s="121">
        <v>2146499</v>
      </c>
      <c r="E154" s="121" t="s">
        <v>2710</v>
      </c>
      <c r="F154" s="73">
        <v>0</v>
      </c>
    </row>
    <row r="155" s="57" customFormat="1" ht="17.1" customHeight="1" spans="1:6">
      <c r="A155" s="121"/>
      <c r="B155" s="121"/>
      <c r="C155" s="124"/>
      <c r="D155" s="121">
        <v>21468</v>
      </c>
      <c r="E155" s="121" t="s">
        <v>2711</v>
      </c>
      <c r="F155" s="31">
        <f>SUM(F156:F161)</f>
        <v>0</v>
      </c>
    </row>
    <row r="156" s="57" customFormat="1" ht="17.1" customHeight="1" spans="1:6">
      <c r="A156" s="121"/>
      <c r="B156" s="121"/>
      <c r="C156" s="124"/>
      <c r="D156" s="121">
        <v>2146801</v>
      </c>
      <c r="E156" s="121" t="s">
        <v>2712</v>
      </c>
      <c r="F156" s="73">
        <v>0</v>
      </c>
    </row>
    <row r="157" s="57" customFormat="1" ht="17.1" customHeight="1" spans="1:6">
      <c r="A157" s="121"/>
      <c r="B157" s="121"/>
      <c r="C157" s="124"/>
      <c r="D157" s="121">
        <v>2146802</v>
      </c>
      <c r="E157" s="121" t="s">
        <v>2713</v>
      </c>
      <c r="F157" s="73">
        <v>0</v>
      </c>
    </row>
    <row r="158" s="57" customFormat="1" ht="17.1" customHeight="1" spans="1:6">
      <c r="A158" s="121"/>
      <c r="B158" s="121"/>
      <c r="C158" s="124"/>
      <c r="D158" s="121">
        <v>2146803</v>
      </c>
      <c r="E158" s="121" t="s">
        <v>2714</v>
      </c>
      <c r="F158" s="73">
        <v>0</v>
      </c>
    </row>
    <row r="159" s="57" customFormat="1" ht="17.1" customHeight="1" spans="1:6">
      <c r="A159" s="121"/>
      <c r="B159" s="121"/>
      <c r="C159" s="124"/>
      <c r="D159" s="121">
        <v>2146804</v>
      </c>
      <c r="E159" s="121" t="s">
        <v>2715</v>
      </c>
      <c r="F159" s="73">
        <v>0</v>
      </c>
    </row>
    <row r="160" s="57" customFormat="1" ht="17.1" customHeight="1" spans="1:6">
      <c r="A160" s="121"/>
      <c r="B160" s="121"/>
      <c r="C160" s="124"/>
      <c r="D160" s="121">
        <v>2146805</v>
      </c>
      <c r="E160" s="121" t="s">
        <v>2716</v>
      </c>
      <c r="F160" s="73">
        <v>0</v>
      </c>
    </row>
    <row r="161" s="57" customFormat="1" ht="17.1" customHeight="1" spans="1:6">
      <c r="A161" s="121"/>
      <c r="B161" s="121"/>
      <c r="C161" s="124"/>
      <c r="D161" s="121">
        <v>2146899</v>
      </c>
      <c r="E161" s="121" t="s">
        <v>2717</v>
      </c>
      <c r="F161" s="73">
        <v>0</v>
      </c>
    </row>
    <row r="162" s="57" customFormat="1" ht="17.1" customHeight="1" spans="1:6">
      <c r="A162" s="121"/>
      <c r="B162" s="121"/>
      <c r="C162" s="124"/>
      <c r="D162" s="121">
        <v>21469</v>
      </c>
      <c r="E162" s="121" t="s">
        <v>2718</v>
      </c>
      <c r="F162" s="31">
        <f>SUM(F163:F170)</f>
        <v>0</v>
      </c>
    </row>
    <row r="163" s="57" customFormat="1" ht="17.1" customHeight="1" spans="1:6">
      <c r="A163" s="121"/>
      <c r="B163" s="121"/>
      <c r="C163" s="124"/>
      <c r="D163" s="121">
        <v>2146901</v>
      </c>
      <c r="E163" s="121" t="s">
        <v>2719</v>
      </c>
      <c r="F163" s="73">
        <v>0</v>
      </c>
    </row>
    <row r="164" s="57" customFormat="1" ht="17.1" customHeight="1" spans="1:6">
      <c r="A164" s="121"/>
      <c r="B164" s="121"/>
      <c r="C164" s="124"/>
      <c r="D164" s="121">
        <v>2146902</v>
      </c>
      <c r="E164" s="121" t="s">
        <v>1578</v>
      </c>
      <c r="F164" s="73">
        <v>0</v>
      </c>
    </row>
    <row r="165" s="57" customFormat="1" ht="17.1" customHeight="1" spans="1:6">
      <c r="A165" s="121"/>
      <c r="B165" s="121"/>
      <c r="C165" s="124"/>
      <c r="D165" s="121">
        <v>2146903</v>
      </c>
      <c r="E165" s="121" t="s">
        <v>2720</v>
      </c>
      <c r="F165" s="73">
        <v>0</v>
      </c>
    </row>
    <row r="166" s="57" customFormat="1" ht="17.1" customHeight="1" spans="1:6">
      <c r="A166" s="121"/>
      <c r="B166" s="121"/>
      <c r="C166" s="124"/>
      <c r="D166" s="121">
        <v>2146904</v>
      </c>
      <c r="E166" s="121" t="s">
        <v>2721</v>
      </c>
      <c r="F166" s="73">
        <v>0</v>
      </c>
    </row>
    <row r="167" s="57" customFormat="1" ht="17.1" customHeight="1" spans="1:6">
      <c r="A167" s="121"/>
      <c r="B167" s="121"/>
      <c r="C167" s="124"/>
      <c r="D167" s="121">
        <v>2146906</v>
      </c>
      <c r="E167" s="121" t="s">
        <v>2722</v>
      </c>
      <c r="F167" s="73">
        <v>0</v>
      </c>
    </row>
    <row r="168" s="57" customFormat="1" ht="17.1" customHeight="1" spans="1:6">
      <c r="A168" s="121"/>
      <c r="B168" s="121"/>
      <c r="C168" s="124"/>
      <c r="D168" s="121">
        <v>2146907</v>
      </c>
      <c r="E168" s="121" t="s">
        <v>2723</v>
      </c>
      <c r="F168" s="73">
        <v>0</v>
      </c>
    </row>
    <row r="169" s="57" customFormat="1" ht="17.1" customHeight="1" spans="1:6">
      <c r="A169" s="121"/>
      <c r="B169" s="121"/>
      <c r="C169" s="124"/>
      <c r="D169" s="121">
        <v>2146908</v>
      </c>
      <c r="E169" s="121" t="s">
        <v>2724</v>
      </c>
      <c r="F169" s="73">
        <v>0</v>
      </c>
    </row>
    <row r="170" s="57" customFormat="1" ht="17.1" customHeight="1" spans="1:6">
      <c r="A170" s="121"/>
      <c r="B170" s="121"/>
      <c r="C170" s="124"/>
      <c r="D170" s="121">
        <v>2146999</v>
      </c>
      <c r="E170" s="121" t="s">
        <v>2725</v>
      </c>
      <c r="F170" s="73">
        <v>0</v>
      </c>
    </row>
    <row r="171" s="57" customFormat="1" ht="17.1" customHeight="1" spans="1:6">
      <c r="A171" s="121"/>
      <c r="B171" s="121"/>
      <c r="C171" s="124"/>
      <c r="D171" s="121">
        <v>21470</v>
      </c>
      <c r="E171" s="121" t="s">
        <v>2726</v>
      </c>
      <c r="F171" s="31">
        <f>SUM(F172:F173)</f>
        <v>0</v>
      </c>
    </row>
    <row r="172" s="57" customFormat="1" ht="17.1" customHeight="1" spans="1:6">
      <c r="A172" s="121"/>
      <c r="B172" s="121"/>
      <c r="C172" s="124"/>
      <c r="D172" s="121">
        <v>2147001</v>
      </c>
      <c r="E172" s="121" t="s">
        <v>2727</v>
      </c>
      <c r="F172" s="73">
        <v>0</v>
      </c>
    </row>
    <row r="173" s="57" customFormat="1" ht="17.1" customHeight="1" spans="1:6">
      <c r="A173" s="121"/>
      <c r="B173" s="121"/>
      <c r="C173" s="124"/>
      <c r="D173" s="121">
        <v>2147099</v>
      </c>
      <c r="E173" s="121" t="s">
        <v>2728</v>
      </c>
      <c r="F173" s="73">
        <v>0</v>
      </c>
    </row>
    <row r="174" s="57" customFormat="1" ht="17.1" customHeight="1" spans="1:6">
      <c r="A174" s="121"/>
      <c r="B174" s="121"/>
      <c r="C174" s="124"/>
      <c r="D174" s="121">
        <v>21471</v>
      </c>
      <c r="E174" s="121" t="s">
        <v>2729</v>
      </c>
      <c r="F174" s="31">
        <f>SUM(F175:F176)</f>
        <v>0</v>
      </c>
    </row>
    <row r="175" s="57" customFormat="1" ht="17.1" customHeight="1" spans="1:6">
      <c r="A175" s="121"/>
      <c r="B175" s="121"/>
      <c r="C175" s="124"/>
      <c r="D175" s="121">
        <v>2147101</v>
      </c>
      <c r="E175" s="121" t="s">
        <v>2727</v>
      </c>
      <c r="F175" s="73">
        <v>0</v>
      </c>
    </row>
    <row r="176" s="57" customFormat="1" ht="17.1" customHeight="1" spans="1:6">
      <c r="A176" s="121"/>
      <c r="B176" s="121"/>
      <c r="C176" s="124"/>
      <c r="D176" s="121">
        <v>2147199</v>
      </c>
      <c r="E176" s="121" t="s">
        <v>2730</v>
      </c>
      <c r="F176" s="73">
        <v>0</v>
      </c>
    </row>
    <row r="177" s="57" customFormat="1" ht="17.1" customHeight="1" spans="1:6">
      <c r="A177" s="121"/>
      <c r="B177" s="121"/>
      <c r="C177" s="124"/>
      <c r="D177" s="121">
        <v>21472</v>
      </c>
      <c r="E177" s="121" t="s">
        <v>2731</v>
      </c>
      <c r="F177" s="73">
        <v>0</v>
      </c>
    </row>
    <row r="178" s="57" customFormat="1" ht="17.1" customHeight="1" spans="1:6">
      <c r="A178" s="121"/>
      <c r="B178" s="121"/>
      <c r="C178" s="124"/>
      <c r="D178" s="121">
        <v>215</v>
      </c>
      <c r="E178" s="121" t="s">
        <v>1599</v>
      </c>
      <c r="F178" s="31">
        <f>F179</f>
        <v>0</v>
      </c>
    </row>
    <row r="179" s="57" customFormat="1" ht="17.1" customHeight="1" spans="1:6">
      <c r="A179" s="121"/>
      <c r="B179" s="121"/>
      <c r="C179" s="124"/>
      <c r="D179" s="121">
        <v>21562</v>
      </c>
      <c r="E179" s="121" t="s">
        <v>2732</v>
      </c>
      <c r="F179" s="31">
        <f>SUM(F180:F182)</f>
        <v>0</v>
      </c>
    </row>
    <row r="180" s="57" customFormat="1" ht="17.1" customHeight="1" spans="1:6">
      <c r="A180" s="121"/>
      <c r="B180" s="121"/>
      <c r="C180" s="124"/>
      <c r="D180" s="121">
        <v>2156201</v>
      </c>
      <c r="E180" s="121" t="s">
        <v>2733</v>
      </c>
      <c r="F180" s="73">
        <v>0</v>
      </c>
    </row>
    <row r="181" s="57" customFormat="1" ht="17.1" customHeight="1" spans="1:6">
      <c r="A181" s="121"/>
      <c r="B181" s="121"/>
      <c r="C181" s="124"/>
      <c r="D181" s="121">
        <v>2156202</v>
      </c>
      <c r="E181" s="121" t="s">
        <v>2734</v>
      </c>
      <c r="F181" s="73">
        <v>0</v>
      </c>
    </row>
    <row r="182" s="57" customFormat="1" ht="17.1" customHeight="1" spans="1:6">
      <c r="A182" s="121"/>
      <c r="B182" s="121"/>
      <c r="C182" s="124"/>
      <c r="D182" s="121">
        <v>2156299</v>
      </c>
      <c r="E182" s="121" t="s">
        <v>2735</v>
      </c>
      <c r="F182" s="73">
        <v>0</v>
      </c>
    </row>
    <row r="183" s="57" customFormat="1" ht="17.25" customHeight="1" spans="1:6">
      <c r="A183" s="121"/>
      <c r="B183" s="121"/>
      <c r="C183" s="124"/>
      <c r="D183" s="121">
        <v>217</v>
      </c>
      <c r="E183" s="121" t="s">
        <v>1657</v>
      </c>
      <c r="F183" s="31">
        <f>F184</f>
        <v>0</v>
      </c>
    </row>
    <row r="184" s="57" customFormat="1" ht="17.25" customHeight="1" spans="1:6">
      <c r="A184" s="121"/>
      <c r="B184" s="121"/>
      <c r="C184" s="124"/>
      <c r="D184" s="121">
        <v>21704</v>
      </c>
      <c r="E184" s="121" t="s">
        <v>1677</v>
      </c>
      <c r="F184" s="31">
        <f>SUM(F185:F186)</f>
        <v>0</v>
      </c>
    </row>
    <row r="185" s="57" customFormat="1" ht="17.25" customHeight="1" spans="1:6">
      <c r="A185" s="121"/>
      <c r="B185" s="121"/>
      <c r="C185" s="124"/>
      <c r="D185" s="121">
        <v>2170402</v>
      </c>
      <c r="E185" s="121" t="s">
        <v>2736</v>
      </c>
      <c r="F185" s="73">
        <v>0</v>
      </c>
    </row>
    <row r="186" s="57" customFormat="1" ht="17.25" customHeight="1" spans="1:6">
      <c r="A186" s="121"/>
      <c r="B186" s="121"/>
      <c r="C186" s="124"/>
      <c r="D186" s="121">
        <v>2170403</v>
      </c>
      <c r="E186" s="121" t="s">
        <v>2737</v>
      </c>
      <c r="F186" s="73">
        <v>0</v>
      </c>
    </row>
    <row r="187" s="57" customFormat="1" ht="17.25" customHeight="1" spans="1:6">
      <c r="A187" s="121"/>
      <c r="B187" s="121"/>
      <c r="C187" s="124"/>
      <c r="D187" s="121">
        <v>229</v>
      </c>
      <c r="E187" s="121" t="s">
        <v>1910</v>
      </c>
      <c r="F187" s="31">
        <f>SUM(F188,F192,F201:F202)</f>
        <v>23662</v>
      </c>
    </row>
    <row r="188" s="57" customFormat="1" ht="17.25" customHeight="1" spans="1:6">
      <c r="A188" s="121"/>
      <c r="B188" s="121"/>
      <c r="C188" s="124"/>
      <c r="D188" s="121">
        <v>22904</v>
      </c>
      <c r="E188" s="121" t="s">
        <v>2738</v>
      </c>
      <c r="F188" s="31">
        <f>SUM(F189:F191)</f>
        <v>23087</v>
      </c>
    </row>
    <row r="189" s="57" customFormat="1" ht="17.25" customHeight="1" spans="1:6">
      <c r="A189" s="121"/>
      <c r="B189" s="121"/>
      <c r="C189" s="124"/>
      <c r="D189" s="121">
        <v>2290401</v>
      </c>
      <c r="E189" s="121" t="s">
        <v>2739</v>
      </c>
      <c r="F189" s="73">
        <v>0</v>
      </c>
    </row>
    <row r="190" s="57" customFormat="1" ht="17.25" customHeight="1" spans="1:6">
      <c r="A190" s="121"/>
      <c r="B190" s="121"/>
      <c r="C190" s="124"/>
      <c r="D190" s="121">
        <v>2290402</v>
      </c>
      <c r="E190" s="121" t="s">
        <v>2740</v>
      </c>
      <c r="F190" s="73">
        <v>23087</v>
      </c>
    </row>
    <row r="191" s="57" customFormat="1" ht="17.25" customHeight="1" spans="1:6">
      <c r="A191" s="121"/>
      <c r="B191" s="121"/>
      <c r="C191" s="124"/>
      <c r="D191" s="121">
        <v>2290403</v>
      </c>
      <c r="E191" s="121" t="s">
        <v>2741</v>
      </c>
      <c r="F191" s="73">
        <v>0</v>
      </c>
    </row>
    <row r="192" s="57" customFormat="1" ht="17.25" customHeight="1" spans="1:6">
      <c r="A192" s="121"/>
      <c r="B192" s="121"/>
      <c r="C192" s="124"/>
      <c r="D192" s="121">
        <v>22908</v>
      </c>
      <c r="E192" s="121" t="s">
        <v>2742</v>
      </c>
      <c r="F192" s="31">
        <f>SUM(F193:F200)</f>
        <v>0</v>
      </c>
    </row>
    <row r="193" s="57" customFormat="1" ht="17.25" customHeight="1" spans="1:6">
      <c r="A193" s="121"/>
      <c r="B193" s="121"/>
      <c r="C193" s="124"/>
      <c r="D193" s="121">
        <v>2290802</v>
      </c>
      <c r="E193" s="121" t="s">
        <v>2743</v>
      </c>
      <c r="F193" s="73">
        <v>0</v>
      </c>
    </row>
    <row r="194" s="57" customFormat="1" ht="17.25" customHeight="1" spans="1:6">
      <c r="A194" s="121"/>
      <c r="B194" s="121"/>
      <c r="C194" s="124"/>
      <c r="D194" s="121">
        <v>2290803</v>
      </c>
      <c r="E194" s="121" t="s">
        <v>2744</v>
      </c>
      <c r="F194" s="73">
        <v>0</v>
      </c>
    </row>
    <row r="195" s="57" customFormat="1" ht="17.25" customHeight="1" spans="1:6">
      <c r="A195" s="121"/>
      <c r="B195" s="121"/>
      <c r="C195" s="124"/>
      <c r="D195" s="121">
        <v>2290804</v>
      </c>
      <c r="E195" s="121" t="s">
        <v>2745</v>
      </c>
      <c r="F195" s="73">
        <v>0</v>
      </c>
    </row>
    <row r="196" s="57" customFormat="1" ht="17.25" customHeight="1" spans="1:6">
      <c r="A196" s="121"/>
      <c r="B196" s="121"/>
      <c r="C196" s="124"/>
      <c r="D196" s="121">
        <v>2290805</v>
      </c>
      <c r="E196" s="121" t="s">
        <v>2746</v>
      </c>
      <c r="F196" s="73">
        <v>0</v>
      </c>
    </row>
    <row r="197" s="57" customFormat="1" ht="17.25" customHeight="1" spans="1:6">
      <c r="A197" s="121"/>
      <c r="B197" s="121"/>
      <c r="C197" s="124"/>
      <c r="D197" s="121">
        <v>2290806</v>
      </c>
      <c r="E197" s="121" t="s">
        <v>2747</v>
      </c>
      <c r="F197" s="73">
        <v>0</v>
      </c>
    </row>
    <row r="198" s="57" customFormat="1" ht="17.25" customHeight="1" spans="1:6">
      <c r="A198" s="121"/>
      <c r="B198" s="121"/>
      <c r="C198" s="124"/>
      <c r="D198" s="121">
        <v>2290807</v>
      </c>
      <c r="E198" s="121" t="s">
        <v>2748</v>
      </c>
      <c r="F198" s="73">
        <v>0</v>
      </c>
    </row>
    <row r="199" s="57" customFormat="1" ht="17.25" customHeight="1" spans="1:6">
      <c r="A199" s="121"/>
      <c r="B199" s="121"/>
      <c r="C199" s="124"/>
      <c r="D199" s="121">
        <v>2290808</v>
      </c>
      <c r="E199" s="121" t="s">
        <v>2749</v>
      </c>
      <c r="F199" s="73">
        <v>0</v>
      </c>
    </row>
    <row r="200" s="57" customFormat="1" ht="17.25" customHeight="1" spans="1:6">
      <c r="A200" s="121"/>
      <c r="B200" s="121"/>
      <c r="C200" s="124"/>
      <c r="D200" s="121">
        <v>2290899</v>
      </c>
      <c r="E200" s="121" t="s">
        <v>2750</v>
      </c>
      <c r="F200" s="73">
        <v>0</v>
      </c>
    </row>
    <row r="201" s="57" customFormat="1" ht="17.25" customHeight="1" spans="1:6">
      <c r="A201" s="121"/>
      <c r="B201" s="121"/>
      <c r="C201" s="124"/>
      <c r="D201" s="121">
        <v>22909</v>
      </c>
      <c r="E201" s="121" t="s">
        <v>2751</v>
      </c>
      <c r="F201" s="73">
        <v>0</v>
      </c>
    </row>
    <row r="202" s="57" customFormat="1" ht="17.25" customHeight="1" spans="1:6">
      <c r="A202" s="121"/>
      <c r="B202" s="121"/>
      <c r="C202" s="124"/>
      <c r="D202" s="121">
        <v>22960</v>
      </c>
      <c r="E202" s="121" t="s">
        <v>2752</v>
      </c>
      <c r="F202" s="31">
        <f>SUM(F203:F213)</f>
        <v>575</v>
      </c>
    </row>
    <row r="203" s="57" customFormat="1" ht="17.25" customHeight="1" spans="1:6">
      <c r="A203" s="121"/>
      <c r="B203" s="121"/>
      <c r="C203" s="124"/>
      <c r="D203" s="121">
        <v>2296001</v>
      </c>
      <c r="E203" s="121" t="s">
        <v>2753</v>
      </c>
      <c r="F203" s="73">
        <v>0</v>
      </c>
    </row>
    <row r="204" s="57" customFormat="1" ht="17.25" customHeight="1" spans="1:6">
      <c r="A204" s="121"/>
      <c r="B204" s="121"/>
      <c r="C204" s="124"/>
      <c r="D204" s="121">
        <v>2296002</v>
      </c>
      <c r="E204" s="121" t="s">
        <v>2754</v>
      </c>
      <c r="F204" s="73">
        <v>168</v>
      </c>
    </row>
    <row r="205" s="57" customFormat="1" ht="17.25" customHeight="1" spans="1:6">
      <c r="A205" s="121"/>
      <c r="B205" s="121"/>
      <c r="C205" s="124"/>
      <c r="D205" s="121">
        <v>2296003</v>
      </c>
      <c r="E205" s="121" t="s">
        <v>2755</v>
      </c>
      <c r="F205" s="73">
        <v>292</v>
      </c>
    </row>
    <row r="206" s="57" customFormat="1" ht="17.25" customHeight="1" spans="1:6">
      <c r="A206" s="121"/>
      <c r="B206" s="121"/>
      <c r="C206" s="124"/>
      <c r="D206" s="121">
        <v>2296004</v>
      </c>
      <c r="E206" s="121" t="s">
        <v>2756</v>
      </c>
      <c r="F206" s="73">
        <v>0</v>
      </c>
    </row>
    <row r="207" s="57" customFormat="1" ht="17.25" customHeight="1" spans="1:6">
      <c r="A207" s="121"/>
      <c r="B207" s="121"/>
      <c r="C207" s="124"/>
      <c r="D207" s="121">
        <v>2296005</v>
      </c>
      <c r="E207" s="121" t="s">
        <v>2757</v>
      </c>
      <c r="F207" s="73">
        <v>0</v>
      </c>
    </row>
    <row r="208" s="57" customFormat="1" ht="17.25" customHeight="1" spans="1:6">
      <c r="A208" s="121"/>
      <c r="B208" s="121"/>
      <c r="C208" s="124"/>
      <c r="D208" s="121">
        <v>2296006</v>
      </c>
      <c r="E208" s="121" t="s">
        <v>2758</v>
      </c>
      <c r="F208" s="73">
        <v>73</v>
      </c>
    </row>
    <row r="209" s="57" customFormat="1" ht="17.25" customHeight="1" spans="1:6">
      <c r="A209" s="121"/>
      <c r="B209" s="121"/>
      <c r="C209" s="124"/>
      <c r="D209" s="121">
        <v>2296010</v>
      </c>
      <c r="E209" s="121" t="s">
        <v>2759</v>
      </c>
      <c r="F209" s="73">
        <v>0</v>
      </c>
    </row>
    <row r="210" s="57" customFormat="1" ht="17.25" customHeight="1" spans="1:6">
      <c r="A210" s="121"/>
      <c r="B210" s="121"/>
      <c r="C210" s="124"/>
      <c r="D210" s="121">
        <v>2296011</v>
      </c>
      <c r="E210" s="66" t="s">
        <v>2760</v>
      </c>
      <c r="F210" s="73">
        <v>0</v>
      </c>
    </row>
    <row r="211" s="57" customFormat="1" ht="17.25" customHeight="1" spans="1:6">
      <c r="A211" s="121"/>
      <c r="B211" s="121"/>
      <c r="C211" s="124"/>
      <c r="D211" s="121">
        <v>2296012</v>
      </c>
      <c r="E211" s="121" t="s">
        <v>2761</v>
      </c>
      <c r="F211" s="73">
        <v>0</v>
      </c>
    </row>
    <row r="212" s="57" customFormat="1" ht="17.25" customHeight="1" spans="1:6">
      <c r="A212" s="121"/>
      <c r="B212" s="121"/>
      <c r="C212" s="124"/>
      <c r="D212" s="121">
        <v>2296013</v>
      </c>
      <c r="E212" s="121" t="s">
        <v>2762</v>
      </c>
      <c r="F212" s="73">
        <v>40</v>
      </c>
    </row>
    <row r="213" s="57" customFormat="1" ht="17.25" customHeight="1" spans="1:6">
      <c r="A213" s="121"/>
      <c r="B213" s="121"/>
      <c r="C213" s="124"/>
      <c r="D213" s="121">
        <v>2296099</v>
      </c>
      <c r="E213" s="121" t="s">
        <v>2763</v>
      </c>
      <c r="F213" s="73">
        <v>2</v>
      </c>
    </row>
    <row r="214" s="57" customFormat="1" ht="17.25" customHeight="1" spans="1:6">
      <c r="A214" s="121"/>
      <c r="B214" s="121"/>
      <c r="C214" s="124"/>
      <c r="D214" s="121">
        <v>232</v>
      </c>
      <c r="E214" s="121" t="s">
        <v>1832</v>
      </c>
      <c r="F214" s="31">
        <f>F215</f>
        <v>9567</v>
      </c>
    </row>
    <row r="215" s="57" customFormat="1" ht="17.25" customHeight="1" spans="1:6">
      <c r="A215" s="121"/>
      <c r="B215" s="121"/>
      <c r="C215" s="124"/>
      <c r="D215" s="121">
        <v>23204</v>
      </c>
      <c r="E215" s="121" t="s">
        <v>2764</v>
      </c>
      <c r="F215" s="31">
        <f>SUM(F216:F230)</f>
        <v>9567</v>
      </c>
    </row>
    <row r="216" s="57" customFormat="1" ht="17.25" customHeight="1" spans="1:6">
      <c r="A216" s="121"/>
      <c r="B216" s="121"/>
      <c r="C216" s="124"/>
      <c r="D216" s="121">
        <v>2320401</v>
      </c>
      <c r="E216" s="121" t="s">
        <v>2765</v>
      </c>
      <c r="F216" s="73">
        <v>0</v>
      </c>
    </row>
    <row r="217" s="57" customFormat="1" ht="17.25" customHeight="1" spans="1:6">
      <c r="A217" s="121"/>
      <c r="B217" s="121"/>
      <c r="C217" s="124"/>
      <c r="D217" s="121">
        <v>2320405</v>
      </c>
      <c r="E217" s="121" t="s">
        <v>2766</v>
      </c>
      <c r="F217" s="73">
        <v>0</v>
      </c>
    </row>
    <row r="218" s="57" customFormat="1" ht="17.25" customHeight="1" spans="1:6">
      <c r="A218" s="121"/>
      <c r="B218" s="121"/>
      <c r="C218" s="124"/>
      <c r="D218" s="121">
        <v>2320411</v>
      </c>
      <c r="E218" s="121" t="s">
        <v>2767</v>
      </c>
      <c r="F218" s="73">
        <v>6317</v>
      </c>
    </row>
    <row r="219" s="57" customFormat="1" ht="17.25" customHeight="1" spans="1:6">
      <c r="A219" s="121"/>
      <c r="B219" s="121"/>
      <c r="C219" s="124"/>
      <c r="D219" s="121">
        <v>2320413</v>
      </c>
      <c r="E219" s="121" t="s">
        <v>2768</v>
      </c>
      <c r="F219" s="73">
        <v>0</v>
      </c>
    </row>
    <row r="220" s="57" customFormat="1" ht="17.25" customHeight="1" spans="1:6">
      <c r="A220" s="121"/>
      <c r="B220" s="121"/>
      <c r="C220" s="124"/>
      <c r="D220" s="121">
        <v>2320414</v>
      </c>
      <c r="E220" s="121" t="s">
        <v>2769</v>
      </c>
      <c r="F220" s="73">
        <v>0</v>
      </c>
    </row>
    <row r="221" s="57" customFormat="1" ht="17.25" customHeight="1" spans="1:6">
      <c r="A221" s="121"/>
      <c r="B221" s="121"/>
      <c r="C221" s="124"/>
      <c r="D221" s="121">
        <v>2320416</v>
      </c>
      <c r="E221" s="121" t="s">
        <v>2770</v>
      </c>
      <c r="F221" s="73">
        <v>0</v>
      </c>
    </row>
    <row r="222" s="57" customFormat="1" ht="17.25" customHeight="1" spans="1:6">
      <c r="A222" s="121"/>
      <c r="B222" s="121"/>
      <c r="C222" s="124"/>
      <c r="D222" s="121">
        <v>2320417</v>
      </c>
      <c r="E222" s="121" t="s">
        <v>2771</v>
      </c>
      <c r="F222" s="73">
        <v>0</v>
      </c>
    </row>
    <row r="223" s="57" customFormat="1" ht="17.25" customHeight="1" spans="1:6">
      <c r="A223" s="121"/>
      <c r="B223" s="121"/>
      <c r="C223" s="125"/>
      <c r="D223" s="121">
        <v>2320418</v>
      </c>
      <c r="E223" s="121" t="s">
        <v>2772</v>
      </c>
      <c r="F223" s="73">
        <v>0</v>
      </c>
    </row>
    <row r="224" s="57" customFormat="1" ht="17.25" customHeight="1" spans="1:6">
      <c r="A224" s="121"/>
      <c r="B224" s="121"/>
      <c r="C224" s="125"/>
      <c r="D224" s="121">
        <v>2320419</v>
      </c>
      <c r="E224" s="121" t="s">
        <v>2773</v>
      </c>
      <c r="F224" s="73">
        <v>0</v>
      </c>
    </row>
    <row r="225" spans="1:6">
      <c r="A225" s="121"/>
      <c r="B225" s="121"/>
      <c r="C225" s="125"/>
      <c r="D225" s="121">
        <v>2320420</v>
      </c>
      <c r="E225" s="121" t="s">
        <v>2774</v>
      </c>
      <c r="F225" s="73">
        <v>0</v>
      </c>
    </row>
    <row r="226" spans="1:6">
      <c r="A226" s="121"/>
      <c r="B226" s="121"/>
      <c r="C226" s="125"/>
      <c r="D226" s="121">
        <v>2320431</v>
      </c>
      <c r="E226" s="121" t="s">
        <v>2775</v>
      </c>
      <c r="F226" s="73">
        <v>0</v>
      </c>
    </row>
    <row r="227" spans="1:6">
      <c r="A227" s="121"/>
      <c r="B227" s="121"/>
      <c r="C227" s="125"/>
      <c r="D227" s="121">
        <v>2320432</v>
      </c>
      <c r="E227" s="121" t="s">
        <v>2776</v>
      </c>
      <c r="F227" s="73">
        <v>0</v>
      </c>
    </row>
    <row r="228" spans="1:6">
      <c r="A228" s="121"/>
      <c r="B228" s="121"/>
      <c r="C228" s="125"/>
      <c r="D228" s="121">
        <v>2320433</v>
      </c>
      <c r="E228" s="121" t="s">
        <v>2777</v>
      </c>
      <c r="F228" s="73">
        <v>1366</v>
      </c>
    </row>
    <row r="229" spans="1:6">
      <c r="A229" s="121"/>
      <c r="B229" s="121"/>
      <c r="C229" s="125"/>
      <c r="D229" s="121">
        <v>2320498</v>
      </c>
      <c r="E229" s="121" t="s">
        <v>2778</v>
      </c>
      <c r="F229" s="73">
        <v>1884</v>
      </c>
    </row>
    <row r="230" spans="1:6">
      <c r="A230" s="121"/>
      <c r="B230" s="121"/>
      <c r="C230" s="125"/>
      <c r="D230" s="121">
        <v>2320499</v>
      </c>
      <c r="E230" s="121" t="s">
        <v>2779</v>
      </c>
      <c r="F230" s="73">
        <v>0</v>
      </c>
    </row>
    <row r="231" spans="1:6">
      <c r="A231" s="121"/>
      <c r="B231" s="121"/>
      <c r="C231" s="125"/>
      <c r="D231" s="121">
        <v>233</v>
      </c>
      <c r="E231" s="121" t="s">
        <v>1844</v>
      </c>
      <c r="F231" s="31">
        <f>F232</f>
        <v>1</v>
      </c>
    </row>
    <row r="232" spans="1:6">
      <c r="A232" s="121"/>
      <c r="B232" s="121"/>
      <c r="C232" s="125"/>
      <c r="D232" s="121">
        <v>23304</v>
      </c>
      <c r="E232" s="121" t="s">
        <v>2780</v>
      </c>
      <c r="F232" s="31">
        <f>SUM(F233:F247)</f>
        <v>1</v>
      </c>
    </row>
    <row r="233" spans="1:6">
      <c r="A233" s="121"/>
      <c r="B233" s="121"/>
      <c r="C233" s="125"/>
      <c r="D233" s="121">
        <v>2330401</v>
      </c>
      <c r="E233" s="121" t="s">
        <v>2781</v>
      </c>
      <c r="F233" s="73">
        <v>0</v>
      </c>
    </row>
    <row r="234" spans="1:6">
      <c r="A234" s="121"/>
      <c r="B234" s="121"/>
      <c r="C234" s="125"/>
      <c r="D234" s="121">
        <v>2330405</v>
      </c>
      <c r="E234" s="121" t="s">
        <v>2782</v>
      </c>
      <c r="F234" s="73">
        <v>0</v>
      </c>
    </row>
    <row r="235" spans="1:6">
      <c r="A235" s="121"/>
      <c r="B235" s="121"/>
      <c r="C235" s="125"/>
      <c r="D235" s="121">
        <v>2330411</v>
      </c>
      <c r="E235" s="121" t="s">
        <v>2783</v>
      </c>
      <c r="F235" s="73">
        <v>0</v>
      </c>
    </row>
    <row r="236" spans="1:6">
      <c r="A236" s="121"/>
      <c r="B236" s="121"/>
      <c r="C236" s="125"/>
      <c r="D236" s="121">
        <v>2330413</v>
      </c>
      <c r="E236" s="121" t="s">
        <v>2784</v>
      </c>
      <c r="F236" s="73">
        <v>0</v>
      </c>
    </row>
    <row r="237" spans="1:6">
      <c r="A237" s="121"/>
      <c r="B237" s="121"/>
      <c r="C237" s="125"/>
      <c r="D237" s="121">
        <v>2330414</v>
      </c>
      <c r="E237" s="121" t="s">
        <v>2785</v>
      </c>
      <c r="F237" s="73">
        <v>0</v>
      </c>
    </row>
    <row r="238" spans="1:6">
      <c r="A238" s="121"/>
      <c r="B238" s="121"/>
      <c r="C238" s="125"/>
      <c r="D238" s="121">
        <v>2330416</v>
      </c>
      <c r="E238" s="121" t="s">
        <v>2786</v>
      </c>
      <c r="F238" s="73">
        <v>0</v>
      </c>
    </row>
    <row r="239" spans="1:6">
      <c r="A239" s="121"/>
      <c r="B239" s="121"/>
      <c r="C239" s="125"/>
      <c r="D239" s="121">
        <v>2330417</v>
      </c>
      <c r="E239" s="121" t="s">
        <v>2787</v>
      </c>
      <c r="F239" s="73">
        <v>0</v>
      </c>
    </row>
    <row r="240" spans="1:6">
      <c r="A240" s="121"/>
      <c r="B240" s="121"/>
      <c r="C240" s="125"/>
      <c r="D240" s="121">
        <v>2330418</v>
      </c>
      <c r="E240" s="121" t="s">
        <v>2788</v>
      </c>
      <c r="F240" s="73">
        <v>0</v>
      </c>
    </row>
    <row r="241" spans="1:6">
      <c r="A241" s="121"/>
      <c r="B241" s="121"/>
      <c r="C241" s="125"/>
      <c r="D241" s="121">
        <v>2330419</v>
      </c>
      <c r="E241" s="121" t="s">
        <v>2789</v>
      </c>
      <c r="F241" s="73">
        <v>0</v>
      </c>
    </row>
    <row r="242" spans="1:6">
      <c r="A242" s="121"/>
      <c r="B242" s="121"/>
      <c r="C242" s="125"/>
      <c r="D242" s="121">
        <v>2330420</v>
      </c>
      <c r="E242" s="121" t="s">
        <v>2790</v>
      </c>
      <c r="F242" s="73">
        <v>0</v>
      </c>
    </row>
    <row r="243" spans="1:6">
      <c r="A243" s="121"/>
      <c r="B243" s="121"/>
      <c r="C243" s="125"/>
      <c r="D243" s="121">
        <v>2330431</v>
      </c>
      <c r="E243" s="121" t="s">
        <v>2791</v>
      </c>
      <c r="F243" s="73">
        <v>0</v>
      </c>
    </row>
    <row r="244" spans="1:6">
      <c r="A244" s="121"/>
      <c r="B244" s="121"/>
      <c r="C244" s="125"/>
      <c r="D244" s="121">
        <v>2330432</v>
      </c>
      <c r="E244" s="121" t="s">
        <v>2792</v>
      </c>
      <c r="F244" s="73">
        <v>0</v>
      </c>
    </row>
    <row r="245" spans="1:6">
      <c r="A245" s="121"/>
      <c r="B245" s="121"/>
      <c r="C245" s="125"/>
      <c r="D245" s="121">
        <v>2330433</v>
      </c>
      <c r="E245" s="121" t="s">
        <v>2793</v>
      </c>
      <c r="F245" s="73">
        <v>0</v>
      </c>
    </row>
    <row r="246" spans="1:6">
      <c r="A246" s="121"/>
      <c r="B246" s="121"/>
      <c r="C246" s="125"/>
      <c r="D246" s="121">
        <v>2330498</v>
      </c>
      <c r="E246" s="121" t="s">
        <v>2794</v>
      </c>
      <c r="F246" s="73">
        <v>1</v>
      </c>
    </row>
    <row r="247" spans="1:6">
      <c r="A247" s="121"/>
      <c r="B247" s="121"/>
      <c r="C247" s="125"/>
      <c r="D247" s="121">
        <v>2330499</v>
      </c>
      <c r="E247" s="121" t="s">
        <v>2795</v>
      </c>
      <c r="F247" s="73">
        <v>0</v>
      </c>
    </row>
    <row r="248" spans="1:6">
      <c r="A248" s="121"/>
      <c r="B248" s="121"/>
      <c r="C248" s="125"/>
      <c r="D248" s="121">
        <v>234</v>
      </c>
      <c r="E248" s="121" t="s">
        <v>2504</v>
      </c>
      <c r="F248" s="31">
        <f>SUM(F249,F262)</f>
        <v>0</v>
      </c>
    </row>
    <row r="249" spans="1:6">
      <c r="A249" s="121"/>
      <c r="B249" s="121"/>
      <c r="C249" s="125"/>
      <c r="D249" s="121">
        <v>23401</v>
      </c>
      <c r="E249" s="121" t="s">
        <v>1871</v>
      </c>
      <c r="F249" s="31">
        <f>SUM(F250:F261)</f>
        <v>0</v>
      </c>
    </row>
    <row r="250" spans="1:6">
      <c r="A250" s="121"/>
      <c r="B250" s="121"/>
      <c r="C250" s="125"/>
      <c r="D250" s="121">
        <v>2340101</v>
      </c>
      <c r="E250" s="121" t="s">
        <v>2796</v>
      </c>
      <c r="F250" s="73">
        <v>0</v>
      </c>
    </row>
    <row r="251" spans="1:6">
      <c r="A251" s="121"/>
      <c r="B251" s="121"/>
      <c r="C251" s="125"/>
      <c r="D251" s="121">
        <v>2340102</v>
      </c>
      <c r="E251" s="121" t="s">
        <v>2797</v>
      </c>
      <c r="F251" s="73">
        <v>0</v>
      </c>
    </row>
    <row r="252" spans="1:6">
      <c r="A252" s="121"/>
      <c r="B252" s="121"/>
      <c r="C252" s="125"/>
      <c r="D252" s="121">
        <v>2340103</v>
      </c>
      <c r="E252" s="121" t="s">
        <v>2798</v>
      </c>
      <c r="F252" s="73">
        <v>0</v>
      </c>
    </row>
    <row r="253" spans="1:6">
      <c r="A253" s="121"/>
      <c r="B253" s="121"/>
      <c r="C253" s="125"/>
      <c r="D253" s="121">
        <v>2340104</v>
      </c>
      <c r="E253" s="121" t="s">
        <v>2799</v>
      </c>
      <c r="F253" s="73">
        <v>0</v>
      </c>
    </row>
    <row r="254" spans="1:6">
      <c r="A254" s="121"/>
      <c r="B254" s="121"/>
      <c r="C254" s="125"/>
      <c r="D254" s="121">
        <v>2340105</v>
      </c>
      <c r="E254" s="121" t="s">
        <v>2800</v>
      </c>
      <c r="F254" s="73">
        <v>0</v>
      </c>
    </row>
    <row r="255" spans="1:6">
      <c r="A255" s="121"/>
      <c r="B255" s="121"/>
      <c r="C255" s="125"/>
      <c r="D255" s="121">
        <v>2340106</v>
      </c>
      <c r="E255" s="121" t="s">
        <v>2801</v>
      </c>
      <c r="F255" s="73">
        <v>0</v>
      </c>
    </row>
    <row r="256" spans="1:6">
      <c r="A256" s="121"/>
      <c r="B256" s="121"/>
      <c r="C256" s="125"/>
      <c r="D256" s="121">
        <v>2340107</v>
      </c>
      <c r="E256" s="121" t="s">
        <v>2802</v>
      </c>
      <c r="F256" s="73">
        <v>0</v>
      </c>
    </row>
    <row r="257" spans="1:6">
      <c r="A257" s="121"/>
      <c r="B257" s="121"/>
      <c r="C257" s="125"/>
      <c r="D257" s="121">
        <v>2340108</v>
      </c>
      <c r="E257" s="121" t="s">
        <v>2803</v>
      </c>
      <c r="F257" s="73">
        <v>0</v>
      </c>
    </row>
    <row r="258" spans="1:6">
      <c r="A258" s="121"/>
      <c r="B258" s="121"/>
      <c r="C258" s="125"/>
      <c r="D258" s="121">
        <v>2340109</v>
      </c>
      <c r="E258" s="121" t="s">
        <v>2804</v>
      </c>
      <c r="F258" s="73">
        <v>0</v>
      </c>
    </row>
    <row r="259" spans="1:6">
      <c r="A259" s="121"/>
      <c r="B259" s="121"/>
      <c r="C259" s="125"/>
      <c r="D259" s="121">
        <v>2340110</v>
      </c>
      <c r="E259" s="121" t="s">
        <v>2805</v>
      </c>
      <c r="F259" s="73">
        <v>0</v>
      </c>
    </row>
    <row r="260" spans="1:6">
      <c r="A260" s="121"/>
      <c r="B260" s="121"/>
      <c r="C260" s="125"/>
      <c r="D260" s="121">
        <v>2340111</v>
      </c>
      <c r="E260" s="121" t="s">
        <v>2806</v>
      </c>
      <c r="F260" s="73">
        <v>0</v>
      </c>
    </row>
    <row r="261" spans="1:6">
      <c r="A261" s="121"/>
      <c r="B261" s="121"/>
      <c r="C261" s="125"/>
      <c r="D261" s="121">
        <v>2340199</v>
      </c>
      <c r="E261" s="121" t="s">
        <v>2807</v>
      </c>
      <c r="F261" s="73">
        <v>0</v>
      </c>
    </row>
    <row r="262" spans="1:6">
      <c r="A262" s="121"/>
      <c r="B262" s="121"/>
      <c r="C262" s="125"/>
      <c r="D262" s="121">
        <v>23402</v>
      </c>
      <c r="E262" s="121" t="s">
        <v>2808</v>
      </c>
      <c r="F262" s="31">
        <f>SUM(F263:F268)</f>
        <v>0</v>
      </c>
    </row>
    <row r="263" spans="1:6">
      <c r="A263" s="121"/>
      <c r="B263" s="121"/>
      <c r="C263" s="125"/>
      <c r="D263" s="121">
        <v>2340201</v>
      </c>
      <c r="E263" s="121" t="s">
        <v>1636</v>
      </c>
      <c r="F263" s="73">
        <v>0</v>
      </c>
    </row>
    <row r="264" spans="1:6">
      <c r="A264" s="121"/>
      <c r="B264" s="121"/>
      <c r="C264" s="125"/>
      <c r="D264" s="121">
        <v>2340202</v>
      </c>
      <c r="E264" s="121" t="s">
        <v>1681</v>
      </c>
      <c r="F264" s="73">
        <v>0</v>
      </c>
    </row>
    <row r="265" spans="1:6">
      <c r="A265" s="121"/>
      <c r="B265" s="121"/>
      <c r="C265" s="125"/>
      <c r="D265" s="121">
        <v>2340203</v>
      </c>
      <c r="E265" s="121" t="s">
        <v>2809</v>
      </c>
      <c r="F265" s="73">
        <v>0</v>
      </c>
    </row>
    <row r="266" spans="1:6">
      <c r="A266" s="121"/>
      <c r="B266" s="121"/>
      <c r="C266" s="125"/>
      <c r="D266" s="121">
        <v>2340204</v>
      </c>
      <c r="E266" s="121" t="s">
        <v>2810</v>
      </c>
      <c r="F266" s="73">
        <v>0</v>
      </c>
    </row>
    <row r="267" spans="1:6">
      <c r="A267" s="121"/>
      <c r="B267" s="121"/>
      <c r="C267" s="125"/>
      <c r="D267" s="121">
        <v>2340205</v>
      </c>
      <c r="E267" s="121" t="s">
        <v>2811</v>
      </c>
      <c r="F267" s="73">
        <v>0</v>
      </c>
    </row>
    <row r="268" spans="1:6">
      <c r="A268" s="121"/>
      <c r="B268" s="121"/>
      <c r="C268" s="125"/>
      <c r="D268" s="121">
        <v>2340299</v>
      </c>
      <c r="E268" s="121" t="s">
        <v>2812</v>
      </c>
      <c r="F268" s="73">
        <v>0</v>
      </c>
    </row>
    <row r="269" spans="1:6">
      <c r="A269" s="121"/>
      <c r="B269" s="121"/>
      <c r="C269" s="125"/>
      <c r="D269" s="126"/>
      <c r="E269" s="126"/>
      <c r="F269" s="127"/>
    </row>
    <row r="270" spans="1:6">
      <c r="A270" s="121"/>
      <c r="B270" s="121"/>
      <c r="C270" s="125"/>
      <c r="D270" s="126"/>
      <c r="E270" s="126"/>
      <c r="F270" s="126"/>
    </row>
    <row r="271" spans="1:6">
      <c r="A271" s="121"/>
      <c r="B271" s="121"/>
      <c r="C271" s="125"/>
      <c r="D271" s="126"/>
      <c r="E271" s="126"/>
      <c r="F271" s="126"/>
    </row>
    <row r="272" spans="1:6">
      <c r="A272" s="121"/>
      <c r="B272" s="121"/>
      <c r="C272" s="125"/>
      <c r="D272" s="126"/>
      <c r="E272" s="126"/>
      <c r="F272" s="126"/>
    </row>
    <row r="273" spans="1:6">
      <c r="A273" s="121"/>
      <c r="B273" s="121"/>
      <c r="C273" s="125"/>
      <c r="D273" s="126"/>
      <c r="E273" s="126"/>
      <c r="F273" s="126"/>
    </row>
    <row r="274" spans="1:6">
      <c r="A274" s="121"/>
      <c r="B274" s="121"/>
      <c r="C274" s="125"/>
      <c r="D274" s="126"/>
      <c r="E274" s="126"/>
      <c r="F274" s="126"/>
    </row>
    <row r="275" spans="1:6">
      <c r="A275" s="128" t="s">
        <v>2820</v>
      </c>
      <c r="B275" s="129"/>
      <c r="C275" s="130">
        <f>+C6+C56</f>
        <v>27838</v>
      </c>
      <c r="D275" s="126" t="s">
        <v>2821</v>
      </c>
      <c r="E275" s="126"/>
      <c r="F275" s="127">
        <v>84941</v>
      </c>
    </row>
  </sheetData>
  <mergeCells count="17">
    <mergeCell ref="A1:F1"/>
    <mergeCell ref="B2:F2"/>
    <mergeCell ref="B3:F3"/>
    <mergeCell ref="D269:E269"/>
    <mergeCell ref="D270:E270"/>
    <mergeCell ref="D271:E271"/>
    <mergeCell ref="D272:E272"/>
    <mergeCell ref="D273:E273"/>
    <mergeCell ref="D274:E274"/>
    <mergeCell ref="A275:B275"/>
    <mergeCell ref="D275:E275"/>
    <mergeCell ref="A4:A5"/>
    <mergeCell ref="B4:B5"/>
    <mergeCell ref="C4:C5"/>
    <mergeCell ref="D4:D5"/>
    <mergeCell ref="E4:E5"/>
    <mergeCell ref="F4:F5"/>
  </mergeCells>
  <pageMargins left="0.75" right="0.75" top="1" bottom="1" header="0.511805555555556" footer="0.511805555555556"/>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Zeros="0" workbookViewId="0">
      <selection activeCell="I10" sqref="I10"/>
    </sheetView>
  </sheetViews>
  <sheetFormatPr defaultColWidth="12.1833333333333" defaultRowHeight="15.55" customHeight="1" outlineLevelCol="4"/>
  <cols>
    <col min="1" max="1" width="9.15833333333333" style="68" customWidth="1"/>
    <col min="2" max="2" width="47.8833333333333" style="68" customWidth="1"/>
    <col min="3" max="5" width="17.3833333333333" style="68" customWidth="1"/>
    <col min="6" max="256" width="12.1833333333333" style="68" customWidth="1"/>
    <col min="257" max="16384" width="12.1833333333333" style="68"/>
  </cols>
  <sheetData>
    <row r="1" s="68" customFormat="1" ht="34" customHeight="1" spans="1:5">
      <c r="A1" s="69" t="s">
        <v>2822</v>
      </c>
      <c r="B1" s="69"/>
      <c r="C1" s="69"/>
      <c r="D1" s="69"/>
      <c r="E1" s="69"/>
    </row>
    <row r="2" s="68" customFormat="1" ht="17" customHeight="1" spans="1:5">
      <c r="A2" s="27" t="s">
        <v>2823</v>
      </c>
      <c r="B2" s="27"/>
      <c r="C2" s="27"/>
      <c r="D2" s="27"/>
      <c r="E2" s="27"/>
    </row>
    <row r="3" s="68" customFormat="1" ht="17" customHeight="1" spans="1:5">
      <c r="A3" s="27" t="s">
        <v>816</v>
      </c>
      <c r="B3" s="27"/>
      <c r="C3" s="27"/>
      <c r="D3" s="27"/>
      <c r="E3" s="27"/>
    </row>
    <row r="4" s="68" customFormat="1" ht="26.9" customHeight="1" spans="1:5">
      <c r="A4" s="70" t="s">
        <v>145</v>
      </c>
      <c r="B4" s="70" t="s">
        <v>81</v>
      </c>
      <c r="C4" s="70" t="s">
        <v>82</v>
      </c>
      <c r="D4" s="70" t="s">
        <v>2824</v>
      </c>
      <c r="E4" s="70" t="s">
        <v>83</v>
      </c>
    </row>
    <row r="5" s="68" customFormat="1" ht="17" customHeight="1" spans="1:5">
      <c r="A5" s="29"/>
      <c r="B5" s="70" t="s">
        <v>2511</v>
      </c>
      <c r="C5" s="31">
        <f>SUM(C6:C45)</f>
        <v>53768</v>
      </c>
      <c r="D5" s="31">
        <f>SUM(D6:D45)</f>
        <v>0</v>
      </c>
      <c r="E5" s="31">
        <f>SUM(E6:E45)</f>
        <v>53768</v>
      </c>
    </row>
    <row r="6" s="68" customFormat="1" ht="17" customHeight="1" spans="1:5">
      <c r="A6" s="29">
        <v>1030102</v>
      </c>
      <c r="B6" s="29" t="s">
        <v>2825</v>
      </c>
      <c r="C6" s="71">
        <v>0</v>
      </c>
      <c r="D6" s="71">
        <v>0</v>
      </c>
      <c r="E6" s="31">
        <f t="shared" ref="E6:E45" si="0">SUM(C6:D6)</f>
        <v>0</v>
      </c>
    </row>
    <row r="7" s="68" customFormat="1" ht="17" customHeight="1" spans="1:5">
      <c r="A7" s="29">
        <v>1030106</v>
      </c>
      <c r="B7" s="29" t="s">
        <v>2826</v>
      </c>
      <c r="C7" s="71">
        <v>0</v>
      </c>
      <c r="D7" s="71">
        <v>0</v>
      </c>
      <c r="E7" s="31">
        <f t="shared" si="0"/>
        <v>0</v>
      </c>
    </row>
    <row r="8" s="68" customFormat="1" ht="17" customHeight="1" spans="1:5">
      <c r="A8" s="29">
        <v>1030110</v>
      </c>
      <c r="B8" s="29" t="s">
        <v>2827</v>
      </c>
      <c r="C8" s="71">
        <v>0</v>
      </c>
      <c r="D8" s="71">
        <v>0</v>
      </c>
      <c r="E8" s="31">
        <f t="shared" si="0"/>
        <v>0</v>
      </c>
    </row>
    <row r="9" s="68" customFormat="1" ht="17" customHeight="1" spans="1:5">
      <c r="A9" s="29">
        <v>1030112</v>
      </c>
      <c r="B9" s="29" t="s">
        <v>2828</v>
      </c>
      <c r="C9" s="71">
        <v>0</v>
      </c>
      <c r="D9" s="71">
        <v>0</v>
      </c>
      <c r="E9" s="31">
        <f t="shared" si="0"/>
        <v>0</v>
      </c>
    </row>
    <row r="10" s="68" customFormat="1" ht="17" customHeight="1" spans="1:5">
      <c r="A10" s="29">
        <v>1030115</v>
      </c>
      <c r="B10" s="29" t="s">
        <v>2829</v>
      </c>
      <c r="C10" s="71">
        <v>0</v>
      </c>
      <c r="D10" s="71">
        <v>0</v>
      </c>
      <c r="E10" s="31">
        <f t="shared" si="0"/>
        <v>0</v>
      </c>
    </row>
    <row r="11" s="68" customFormat="1" ht="17" customHeight="1" spans="1:5">
      <c r="A11" s="29">
        <v>1030121</v>
      </c>
      <c r="B11" s="29" t="s">
        <v>2830</v>
      </c>
      <c r="C11" s="71">
        <v>0</v>
      </c>
      <c r="D11" s="71">
        <v>0</v>
      </c>
      <c r="E11" s="31">
        <f t="shared" si="0"/>
        <v>0</v>
      </c>
    </row>
    <row r="12" s="68" customFormat="1" ht="17" customHeight="1" spans="1:5">
      <c r="A12" s="29">
        <v>1030129</v>
      </c>
      <c r="B12" s="29" t="s">
        <v>2831</v>
      </c>
      <c r="C12" s="71">
        <v>0</v>
      </c>
      <c r="D12" s="71">
        <v>0</v>
      </c>
      <c r="E12" s="31">
        <f t="shared" si="0"/>
        <v>0</v>
      </c>
    </row>
    <row r="13" s="68" customFormat="1" ht="17" customHeight="1" spans="1:5">
      <c r="A13" s="29">
        <v>1030146</v>
      </c>
      <c r="B13" s="29" t="s">
        <v>2832</v>
      </c>
      <c r="C13" s="71">
        <v>600</v>
      </c>
      <c r="D13" s="71">
        <v>0</v>
      </c>
      <c r="E13" s="31">
        <f t="shared" si="0"/>
        <v>600</v>
      </c>
    </row>
    <row r="14" s="68" customFormat="1" ht="17" customHeight="1" spans="1:5">
      <c r="A14" s="29">
        <v>1030147</v>
      </c>
      <c r="B14" s="29" t="s">
        <v>2833</v>
      </c>
      <c r="C14" s="71">
        <v>400</v>
      </c>
      <c r="D14" s="71">
        <v>0</v>
      </c>
      <c r="E14" s="31">
        <f t="shared" si="0"/>
        <v>400</v>
      </c>
    </row>
    <row r="15" s="68" customFormat="1" ht="17" customHeight="1" spans="1:5">
      <c r="A15" s="29">
        <v>1030148</v>
      </c>
      <c r="B15" s="29" t="s">
        <v>2834</v>
      </c>
      <c r="C15" s="71">
        <v>49000</v>
      </c>
      <c r="D15" s="71">
        <v>0</v>
      </c>
      <c r="E15" s="31">
        <f t="shared" si="0"/>
        <v>49000</v>
      </c>
    </row>
    <row r="16" s="68" customFormat="1" ht="17" customHeight="1" spans="1:5">
      <c r="A16" s="29">
        <v>1030149</v>
      </c>
      <c r="B16" s="29" t="s">
        <v>2835</v>
      </c>
      <c r="C16" s="71">
        <v>0</v>
      </c>
      <c r="D16" s="71">
        <v>0</v>
      </c>
      <c r="E16" s="31">
        <f t="shared" si="0"/>
        <v>0</v>
      </c>
    </row>
    <row r="17" s="68" customFormat="1" ht="17" customHeight="1" spans="1:5">
      <c r="A17" s="29">
        <v>1030150</v>
      </c>
      <c r="B17" s="29" t="s">
        <v>2836</v>
      </c>
      <c r="C17" s="71">
        <v>0</v>
      </c>
      <c r="D17" s="71">
        <v>0</v>
      </c>
      <c r="E17" s="31">
        <f t="shared" si="0"/>
        <v>0</v>
      </c>
    </row>
    <row r="18" s="68" customFormat="1" ht="17" customHeight="1" spans="1:5">
      <c r="A18" s="29">
        <v>1030152</v>
      </c>
      <c r="B18" s="29" t="s">
        <v>2837</v>
      </c>
      <c r="C18" s="71">
        <v>0</v>
      </c>
      <c r="D18" s="71">
        <v>0</v>
      </c>
      <c r="E18" s="31">
        <f t="shared" si="0"/>
        <v>0</v>
      </c>
    </row>
    <row r="19" s="68" customFormat="1" ht="17" customHeight="1" spans="1:5">
      <c r="A19" s="29">
        <v>1030153</v>
      </c>
      <c r="B19" s="29" t="s">
        <v>2838</v>
      </c>
      <c r="C19" s="71">
        <v>0</v>
      </c>
      <c r="D19" s="71">
        <v>0</v>
      </c>
      <c r="E19" s="31">
        <f t="shared" si="0"/>
        <v>0</v>
      </c>
    </row>
    <row r="20" s="68" customFormat="1" ht="17" customHeight="1" spans="1:5">
      <c r="A20" s="29">
        <v>1030154</v>
      </c>
      <c r="B20" s="29" t="s">
        <v>2839</v>
      </c>
      <c r="C20" s="71">
        <v>0</v>
      </c>
      <c r="D20" s="71">
        <v>0</v>
      </c>
      <c r="E20" s="31">
        <f t="shared" si="0"/>
        <v>0</v>
      </c>
    </row>
    <row r="21" s="68" customFormat="1" ht="17" customHeight="1" spans="1:5">
      <c r="A21" s="29">
        <v>1030155</v>
      </c>
      <c r="B21" s="29" t="s">
        <v>2840</v>
      </c>
      <c r="C21" s="71">
        <v>0</v>
      </c>
      <c r="D21" s="71">
        <v>0</v>
      </c>
      <c r="E21" s="31">
        <f t="shared" si="0"/>
        <v>0</v>
      </c>
    </row>
    <row r="22" s="68" customFormat="1" ht="17" customHeight="1" spans="1:5">
      <c r="A22" s="29">
        <v>1030156</v>
      </c>
      <c r="B22" s="29" t="s">
        <v>2841</v>
      </c>
      <c r="C22" s="71">
        <v>0</v>
      </c>
      <c r="D22" s="71">
        <v>0</v>
      </c>
      <c r="E22" s="31">
        <f t="shared" si="0"/>
        <v>0</v>
      </c>
    </row>
    <row r="23" s="68" customFormat="1" ht="17" customHeight="1" spans="1:5">
      <c r="A23" s="29">
        <v>1030157</v>
      </c>
      <c r="B23" s="29" t="s">
        <v>2842</v>
      </c>
      <c r="C23" s="71">
        <v>0</v>
      </c>
      <c r="D23" s="71">
        <v>0</v>
      </c>
      <c r="E23" s="31">
        <f t="shared" si="0"/>
        <v>0</v>
      </c>
    </row>
    <row r="24" s="68" customFormat="1" ht="17" customHeight="1" spans="1:5">
      <c r="A24" s="29">
        <v>1030158</v>
      </c>
      <c r="B24" s="29" t="s">
        <v>2843</v>
      </c>
      <c r="C24" s="71">
        <v>0</v>
      </c>
      <c r="D24" s="71">
        <v>0</v>
      </c>
      <c r="E24" s="31">
        <f t="shared" si="0"/>
        <v>0</v>
      </c>
    </row>
    <row r="25" s="68" customFormat="1" ht="17" customHeight="1" spans="1:5">
      <c r="A25" s="29">
        <v>1030159</v>
      </c>
      <c r="B25" s="29" t="s">
        <v>2844</v>
      </c>
      <c r="C25" s="71">
        <v>0</v>
      </c>
      <c r="D25" s="71">
        <v>0</v>
      </c>
      <c r="E25" s="31">
        <f t="shared" si="0"/>
        <v>0</v>
      </c>
    </row>
    <row r="26" s="68" customFormat="1" ht="17" customHeight="1" spans="1:5">
      <c r="A26" s="29">
        <v>1030166</v>
      </c>
      <c r="B26" s="29" t="s">
        <v>2845</v>
      </c>
      <c r="C26" s="71">
        <v>0</v>
      </c>
      <c r="D26" s="71">
        <v>0</v>
      </c>
      <c r="E26" s="31">
        <f t="shared" si="0"/>
        <v>0</v>
      </c>
    </row>
    <row r="27" s="68" customFormat="1" ht="17" customHeight="1" spans="1:5">
      <c r="A27" s="29">
        <v>1030168</v>
      </c>
      <c r="B27" s="29" t="s">
        <v>2846</v>
      </c>
      <c r="C27" s="71">
        <v>0</v>
      </c>
      <c r="D27" s="71">
        <v>0</v>
      </c>
      <c r="E27" s="31">
        <f t="shared" si="0"/>
        <v>0</v>
      </c>
    </row>
    <row r="28" s="68" customFormat="1" ht="17" customHeight="1" spans="1:5">
      <c r="A28" s="29">
        <v>1030171</v>
      </c>
      <c r="B28" s="29" t="s">
        <v>2847</v>
      </c>
      <c r="C28" s="71">
        <v>0</v>
      </c>
      <c r="D28" s="71">
        <v>0</v>
      </c>
      <c r="E28" s="31">
        <f t="shared" si="0"/>
        <v>0</v>
      </c>
    </row>
    <row r="29" s="68" customFormat="1" ht="17.25" customHeight="1" spans="1:5">
      <c r="A29" s="29">
        <v>1030175</v>
      </c>
      <c r="B29" s="29" t="s">
        <v>2848</v>
      </c>
      <c r="C29" s="71">
        <v>0</v>
      </c>
      <c r="D29" s="71">
        <v>0</v>
      </c>
      <c r="E29" s="31">
        <f t="shared" si="0"/>
        <v>0</v>
      </c>
    </row>
    <row r="30" s="68" customFormat="1" ht="17.25" customHeight="1" spans="1:5">
      <c r="A30" s="29">
        <v>1030178</v>
      </c>
      <c r="B30" s="29" t="s">
        <v>2849</v>
      </c>
      <c r="C30" s="71">
        <v>0</v>
      </c>
      <c r="D30" s="71">
        <v>0</v>
      </c>
      <c r="E30" s="31">
        <f t="shared" si="0"/>
        <v>0</v>
      </c>
    </row>
    <row r="31" s="68" customFormat="1" ht="17.25" customHeight="1" spans="1:5">
      <c r="A31" s="29">
        <v>1030180</v>
      </c>
      <c r="B31" s="29" t="s">
        <v>2850</v>
      </c>
      <c r="C31" s="108">
        <v>0</v>
      </c>
      <c r="D31" s="71">
        <v>0</v>
      </c>
      <c r="E31" s="31">
        <f t="shared" si="0"/>
        <v>0</v>
      </c>
    </row>
    <row r="32" s="68" customFormat="1" customHeight="1" spans="1:5">
      <c r="A32" s="29">
        <v>1030181</v>
      </c>
      <c r="B32" s="101" t="s">
        <v>2851</v>
      </c>
      <c r="C32" s="71">
        <v>0</v>
      </c>
      <c r="D32" s="109">
        <v>0</v>
      </c>
      <c r="E32" s="31">
        <f t="shared" si="0"/>
        <v>0</v>
      </c>
    </row>
    <row r="33" s="68" customFormat="1" ht="17.25" customHeight="1" spans="1:5">
      <c r="A33" s="29">
        <v>1030199</v>
      </c>
      <c r="B33" s="29" t="s">
        <v>2852</v>
      </c>
      <c r="C33" s="107">
        <v>3768</v>
      </c>
      <c r="D33" s="71">
        <v>0</v>
      </c>
      <c r="E33" s="31">
        <f t="shared" si="0"/>
        <v>3768</v>
      </c>
    </row>
    <row r="34" s="68" customFormat="1" ht="17.25" customHeight="1" spans="1:5">
      <c r="A34" s="29">
        <v>1031003</v>
      </c>
      <c r="B34" s="29" t="s">
        <v>2853</v>
      </c>
      <c r="C34" s="71">
        <v>0</v>
      </c>
      <c r="D34" s="71">
        <v>0</v>
      </c>
      <c r="E34" s="31">
        <f t="shared" si="0"/>
        <v>0</v>
      </c>
    </row>
    <row r="35" s="68" customFormat="1" ht="17.25" customHeight="1" spans="1:5">
      <c r="A35" s="29">
        <v>1031004</v>
      </c>
      <c r="B35" s="29" t="s">
        <v>2854</v>
      </c>
      <c r="C35" s="71">
        <v>0</v>
      </c>
      <c r="D35" s="71">
        <v>0</v>
      </c>
      <c r="E35" s="31">
        <f t="shared" si="0"/>
        <v>0</v>
      </c>
    </row>
    <row r="36" s="68" customFormat="1" ht="17.25" customHeight="1" spans="1:5">
      <c r="A36" s="29">
        <v>1031005</v>
      </c>
      <c r="B36" s="29" t="s">
        <v>2855</v>
      </c>
      <c r="C36" s="71">
        <v>0</v>
      </c>
      <c r="D36" s="71">
        <v>0</v>
      </c>
      <c r="E36" s="31">
        <f t="shared" si="0"/>
        <v>0</v>
      </c>
    </row>
    <row r="37" s="68" customFormat="1" ht="17.25" customHeight="1" spans="1:5">
      <c r="A37" s="29">
        <v>1031006</v>
      </c>
      <c r="B37" s="29" t="s">
        <v>2856</v>
      </c>
      <c r="C37" s="71">
        <v>0</v>
      </c>
      <c r="D37" s="71">
        <v>0</v>
      </c>
      <c r="E37" s="31">
        <f t="shared" si="0"/>
        <v>0</v>
      </c>
    </row>
    <row r="38" s="68" customFormat="1" ht="17.25" customHeight="1" spans="1:5">
      <c r="A38" s="29">
        <v>1031008</v>
      </c>
      <c r="B38" s="29" t="s">
        <v>2857</v>
      </c>
      <c r="C38" s="71">
        <v>0</v>
      </c>
      <c r="D38" s="71">
        <v>0</v>
      </c>
      <c r="E38" s="31">
        <f t="shared" si="0"/>
        <v>0</v>
      </c>
    </row>
    <row r="39" s="68" customFormat="1" ht="17.25" customHeight="1" spans="1:5">
      <c r="A39" s="29">
        <v>1031009</v>
      </c>
      <c r="B39" s="29" t="s">
        <v>2858</v>
      </c>
      <c r="C39" s="71">
        <v>0</v>
      </c>
      <c r="D39" s="71">
        <v>0</v>
      </c>
      <c r="E39" s="31">
        <f t="shared" si="0"/>
        <v>0</v>
      </c>
    </row>
    <row r="40" s="68" customFormat="1" ht="17.25" customHeight="1" spans="1:5">
      <c r="A40" s="29">
        <v>1031010</v>
      </c>
      <c r="B40" s="29" t="s">
        <v>2859</v>
      </c>
      <c r="C40" s="71">
        <v>0</v>
      </c>
      <c r="D40" s="71">
        <v>0</v>
      </c>
      <c r="E40" s="31">
        <f t="shared" si="0"/>
        <v>0</v>
      </c>
    </row>
    <row r="41" s="68" customFormat="1" ht="17.25" customHeight="1" spans="1:5">
      <c r="A41" s="29">
        <v>1031011</v>
      </c>
      <c r="B41" s="29" t="s">
        <v>2860</v>
      </c>
      <c r="C41" s="71">
        <v>0</v>
      </c>
      <c r="D41" s="71">
        <v>0</v>
      </c>
      <c r="E41" s="31">
        <f t="shared" si="0"/>
        <v>0</v>
      </c>
    </row>
    <row r="42" s="68" customFormat="1" ht="17.25" customHeight="1" spans="1:5">
      <c r="A42" s="29">
        <v>1031012</v>
      </c>
      <c r="B42" s="29" t="s">
        <v>2861</v>
      </c>
      <c r="C42" s="71">
        <v>0</v>
      </c>
      <c r="D42" s="71">
        <v>0</v>
      </c>
      <c r="E42" s="31">
        <f t="shared" si="0"/>
        <v>0</v>
      </c>
    </row>
    <row r="43" s="68" customFormat="1" ht="17.25" customHeight="1" spans="1:5">
      <c r="A43" s="29">
        <v>1031013</v>
      </c>
      <c r="B43" s="29" t="s">
        <v>2862</v>
      </c>
      <c r="C43" s="71">
        <v>0</v>
      </c>
      <c r="D43" s="71">
        <v>0</v>
      </c>
      <c r="E43" s="31">
        <f t="shared" si="0"/>
        <v>0</v>
      </c>
    </row>
    <row r="44" s="68" customFormat="1" ht="17.25" customHeight="1" spans="1:5">
      <c r="A44" s="29">
        <v>1031014</v>
      </c>
      <c r="B44" s="29" t="s">
        <v>2863</v>
      </c>
      <c r="C44" s="71">
        <v>0</v>
      </c>
      <c r="D44" s="71">
        <v>0</v>
      </c>
      <c r="E44" s="31">
        <f t="shared" si="0"/>
        <v>0</v>
      </c>
    </row>
    <row r="45" s="68" customFormat="1" ht="17.25" customHeight="1" spans="1:5">
      <c r="A45" s="29">
        <v>1031099</v>
      </c>
      <c r="B45" s="29" t="s">
        <v>2864</v>
      </c>
      <c r="C45" s="71">
        <v>0</v>
      </c>
      <c r="D45" s="71">
        <v>0</v>
      </c>
      <c r="E45" s="31">
        <f t="shared" si="0"/>
        <v>0</v>
      </c>
    </row>
  </sheetData>
  <mergeCells count="3">
    <mergeCell ref="A1:E1"/>
    <mergeCell ref="A2:E2"/>
    <mergeCell ref="A3:E3"/>
  </mergeCells>
  <pageMargins left="0.75" right="0.75" top="1" bottom="1" header="0.511805555555556" footer="0.511805555555556"/>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showZeros="0" workbookViewId="0">
      <selection activeCell="D7" sqref="D7"/>
    </sheetView>
  </sheetViews>
  <sheetFormatPr defaultColWidth="9" defaultRowHeight="13.5"/>
  <cols>
    <col min="1" max="1" width="8.75" customWidth="1"/>
    <col min="2" max="2" width="34.6333333333333" customWidth="1"/>
    <col min="3" max="3" width="12.1333333333333" customWidth="1"/>
    <col min="4" max="4" width="12.1833333333333" customWidth="1"/>
    <col min="5" max="5" width="13.8833333333333" customWidth="1"/>
    <col min="6" max="6" width="12.1833333333333" customWidth="1"/>
    <col min="7" max="7" width="10.0083333333333" customWidth="1"/>
    <col min="8" max="8" width="36.1416666666667" customWidth="1"/>
    <col min="9" max="13" width="9.10833333333333" customWidth="1"/>
    <col min="14" max="14" width="36.25" customWidth="1"/>
    <col min="15" max="224" width="9.10833333333333" customWidth="1"/>
    <col min="225" max="225" width="41.1083333333333" customWidth="1"/>
    <col min="226" max="228" width="16.6666666666667" customWidth="1"/>
    <col min="229" max="229" width="15.1083333333333" customWidth="1"/>
    <col min="230" max="231" width="16.6666666666667" customWidth="1"/>
    <col min="232" max="232" width="15.775" customWidth="1"/>
    <col min="233" max="233" width="14.2166666666667" customWidth="1"/>
    <col min="234" max="234" width="46.3333333333333" customWidth="1"/>
    <col min="235" max="240" width="10.775" customWidth="1"/>
    <col min="241" max="241" width="29" customWidth="1"/>
    <col min="242" max="242" width="10.4416666666667" customWidth="1"/>
    <col min="243" max="243" width="10.8833333333333" customWidth="1"/>
    <col min="244" max="244" width="10.4416666666667" customWidth="1"/>
    <col min="245" max="480" width="9.10833333333333" customWidth="1"/>
    <col min="481" max="481" width="41.1083333333333" customWidth="1"/>
    <col min="482" max="484" width="16.6666666666667" customWidth="1"/>
    <col min="485" max="485" width="15.1083333333333" customWidth="1"/>
    <col min="486" max="487" width="16.6666666666667" customWidth="1"/>
    <col min="488" max="488" width="15.775" customWidth="1"/>
    <col min="489" max="489" width="14.2166666666667" customWidth="1"/>
    <col min="490" max="490" width="46.3333333333333" customWidth="1"/>
    <col min="491" max="496" width="10.775" customWidth="1"/>
    <col min="497" max="497" width="29" customWidth="1"/>
    <col min="498" max="498" width="10.4416666666667" customWidth="1"/>
    <col min="499" max="499" width="10.8833333333333" customWidth="1"/>
    <col min="500" max="500" width="10.4416666666667" customWidth="1"/>
    <col min="501" max="736" width="9.10833333333333" customWidth="1"/>
    <col min="737" max="737" width="41.1083333333333" customWidth="1"/>
    <col min="738" max="740" width="16.6666666666667" customWidth="1"/>
    <col min="741" max="741" width="15.1083333333333" customWidth="1"/>
    <col min="742" max="743" width="16.6666666666667" customWidth="1"/>
    <col min="744" max="744" width="15.775" customWidth="1"/>
    <col min="745" max="745" width="14.2166666666667" customWidth="1"/>
    <col min="746" max="746" width="46.3333333333333" customWidth="1"/>
    <col min="747" max="752" width="10.775" customWidth="1"/>
    <col min="753" max="753" width="29" customWidth="1"/>
    <col min="754" max="754" width="10.4416666666667" customWidth="1"/>
    <col min="755" max="755" width="10.8833333333333" customWidth="1"/>
    <col min="756" max="756" width="10.4416666666667" customWidth="1"/>
    <col min="757" max="992" width="9.10833333333333" customWidth="1"/>
    <col min="993" max="993" width="41.1083333333333" customWidth="1"/>
    <col min="994" max="996" width="16.6666666666667" customWidth="1"/>
    <col min="997" max="997" width="15.1083333333333" customWidth="1"/>
    <col min="998" max="999" width="16.6666666666667" customWidth="1"/>
    <col min="1000" max="1000" width="15.775" customWidth="1"/>
    <col min="1001" max="1001" width="14.2166666666667" customWidth="1"/>
    <col min="1002" max="1002" width="46.3333333333333" customWidth="1"/>
    <col min="1003" max="1008" width="10.775" customWidth="1"/>
    <col min="1009" max="1009" width="29" customWidth="1"/>
    <col min="1010" max="1010" width="10.4416666666667" customWidth="1"/>
    <col min="1011" max="1011" width="10.8833333333333" customWidth="1"/>
    <col min="1012" max="1012" width="10.4416666666667" customWidth="1"/>
    <col min="1013" max="1248" width="9.10833333333333" customWidth="1"/>
    <col min="1249" max="1249" width="41.1083333333333" customWidth="1"/>
    <col min="1250" max="1252" width="16.6666666666667" customWidth="1"/>
    <col min="1253" max="1253" width="15.1083333333333" customWidth="1"/>
    <col min="1254" max="1255" width="16.6666666666667" customWidth="1"/>
    <col min="1256" max="1256" width="15.775" customWidth="1"/>
    <col min="1257" max="1257" width="14.2166666666667" customWidth="1"/>
    <col min="1258" max="1258" width="46.3333333333333" customWidth="1"/>
    <col min="1259" max="1264" width="10.775" customWidth="1"/>
    <col min="1265" max="1265" width="29" customWidth="1"/>
    <col min="1266" max="1266" width="10.4416666666667" customWidth="1"/>
    <col min="1267" max="1267" width="10.8833333333333" customWidth="1"/>
    <col min="1268" max="1268" width="10.4416666666667" customWidth="1"/>
    <col min="1269" max="1504" width="9.10833333333333" customWidth="1"/>
    <col min="1505" max="1505" width="41.1083333333333" customWidth="1"/>
    <col min="1506" max="1508" width="16.6666666666667" customWidth="1"/>
    <col min="1509" max="1509" width="15.1083333333333" customWidth="1"/>
    <col min="1510" max="1511" width="16.6666666666667" customWidth="1"/>
    <col min="1512" max="1512" width="15.775" customWidth="1"/>
    <col min="1513" max="1513" width="14.2166666666667" customWidth="1"/>
    <col min="1514" max="1514" width="46.3333333333333" customWidth="1"/>
    <col min="1515" max="1520" width="10.775" customWidth="1"/>
    <col min="1521" max="1521" width="29" customWidth="1"/>
    <col min="1522" max="1522" width="10.4416666666667" customWidth="1"/>
    <col min="1523" max="1523" width="10.8833333333333" customWidth="1"/>
    <col min="1524" max="1524" width="10.4416666666667" customWidth="1"/>
    <col min="1525" max="1760" width="9.10833333333333" customWidth="1"/>
    <col min="1761" max="1761" width="41.1083333333333" customWidth="1"/>
    <col min="1762" max="1764" width="16.6666666666667" customWidth="1"/>
    <col min="1765" max="1765" width="15.1083333333333" customWidth="1"/>
    <col min="1766" max="1767" width="16.6666666666667" customWidth="1"/>
    <col min="1768" max="1768" width="15.775" customWidth="1"/>
    <col min="1769" max="1769" width="14.2166666666667" customWidth="1"/>
    <col min="1770" max="1770" width="46.3333333333333" customWidth="1"/>
    <col min="1771" max="1776" width="10.775" customWidth="1"/>
    <col min="1777" max="1777" width="29" customWidth="1"/>
    <col min="1778" max="1778" width="10.4416666666667" customWidth="1"/>
    <col min="1779" max="1779" width="10.8833333333333" customWidth="1"/>
    <col min="1780" max="1780" width="10.4416666666667" customWidth="1"/>
    <col min="1781" max="2016" width="9.10833333333333" customWidth="1"/>
    <col min="2017" max="2017" width="41.1083333333333" customWidth="1"/>
    <col min="2018" max="2020" width="16.6666666666667" customWidth="1"/>
    <col min="2021" max="2021" width="15.1083333333333" customWidth="1"/>
    <col min="2022" max="2023" width="16.6666666666667" customWidth="1"/>
    <col min="2024" max="2024" width="15.775" customWidth="1"/>
    <col min="2025" max="2025" width="14.2166666666667" customWidth="1"/>
    <col min="2026" max="2026" width="46.3333333333333" customWidth="1"/>
    <col min="2027" max="2032" width="10.775" customWidth="1"/>
    <col min="2033" max="2033" width="29" customWidth="1"/>
    <col min="2034" max="2034" width="10.4416666666667" customWidth="1"/>
    <col min="2035" max="2035" width="10.8833333333333" customWidth="1"/>
    <col min="2036" max="2036" width="10.4416666666667" customWidth="1"/>
    <col min="2037" max="2272" width="9.10833333333333" customWidth="1"/>
    <col min="2273" max="2273" width="41.1083333333333" customWidth="1"/>
    <col min="2274" max="2276" width="16.6666666666667" customWidth="1"/>
    <col min="2277" max="2277" width="15.1083333333333" customWidth="1"/>
    <col min="2278" max="2279" width="16.6666666666667" customWidth="1"/>
    <col min="2280" max="2280" width="15.775" customWidth="1"/>
    <col min="2281" max="2281" width="14.2166666666667" customWidth="1"/>
    <col min="2282" max="2282" width="46.3333333333333" customWidth="1"/>
    <col min="2283" max="2288" width="10.775" customWidth="1"/>
    <col min="2289" max="2289" width="29" customWidth="1"/>
    <col min="2290" max="2290" width="10.4416666666667" customWidth="1"/>
    <col min="2291" max="2291" width="10.8833333333333" customWidth="1"/>
    <col min="2292" max="2292" width="10.4416666666667" customWidth="1"/>
    <col min="2293" max="2528" width="9.10833333333333" customWidth="1"/>
    <col min="2529" max="2529" width="41.1083333333333" customWidth="1"/>
    <col min="2530" max="2532" width="16.6666666666667" customWidth="1"/>
    <col min="2533" max="2533" width="15.1083333333333" customWidth="1"/>
    <col min="2534" max="2535" width="16.6666666666667" customWidth="1"/>
    <col min="2536" max="2536" width="15.775" customWidth="1"/>
    <col min="2537" max="2537" width="14.2166666666667" customWidth="1"/>
    <col min="2538" max="2538" width="46.3333333333333" customWidth="1"/>
    <col min="2539" max="2544" width="10.775" customWidth="1"/>
    <col min="2545" max="2545" width="29" customWidth="1"/>
    <col min="2546" max="2546" width="10.4416666666667" customWidth="1"/>
    <col min="2547" max="2547" width="10.8833333333333" customWidth="1"/>
    <col min="2548" max="2548" width="10.4416666666667" customWidth="1"/>
    <col min="2549" max="2784" width="9.10833333333333" customWidth="1"/>
    <col min="2785" max="2785" width="41.1083333333333" customWidth="1"/>
    <col min="2786" max="2788" width="16.6666666666667" customWidth="1"/>
    <col min="2789" max="2789" width="15.1083333333333" customWidth="1"/>
    <col min="2790" max="2791" width="16.6666666666667" customWidth="1"/>
    <col min="2792" max="2792" width="15.775" customWidth="1"/>
    <col min="2793" max="2793" width="14.2166666666667" customWidth="1"/>
    <col min="2794" max="2794" width="46.3333333333333" customWidth="1"/>
    <col min="2795" max="2800" width="10.775" customWidth="1"/>
    <col min="2801" max="2801" width="29" customWidth="1"/>
    <col min="2802" max="2802" width="10.4416666666667" customWidth="1"/>
    <col min="2803" max="2803" width="10.8833333333333" customWidth="1"/>
    <col min="2804" max="2804" width="10.4416666666667" customWidth="1"/>
    <col min="2805" max="3040" width="9.10833333333333" customWidth="1"/>
    <col min="3041" max="3041" width="41.1083333333333" customWidth="1"/>
    <col min="3042" max="3044" width="16.6666666666667" customWidth="1"/>
    <col min="3045" max="3045" width="15.1083333333333" customWidth="1"/>
    <col min="3046" max="3047" width="16.6666666666667" customWidth="1"/>
    <col min="3048" max="3048" width="15.775" customWidth="1"/>
    <col min="3049" max="3049" width="14.2166666666667" customWidth="1"/>
    <col min="3050" max="3050" width="46.3333333333333" customWidth="1"/>
    <col min="3051" max="3056" width="10.775" customWidth="1"/>
    <col min="3057" max="3057" width="29" customWidth="1"/>
    <col min="3058" max="3058" width="10.4416666666667" customWidth="1"/>
    <col min="3059" max="3059" width="10.8833333333333" customWidth="1"/>
    <col min="3060" max="3060" width="10.4416666666667" customWidth="1"/>
    <col min="3061" max="3296" width="9.10833333333333" customWidth="1"/>
    <col min="3297" max="3297" width="41.1083333333333" customWidth="1"/>
    <col min="3298" max="3300" width="16.6666666666667" customWidth="1"/>
    <col min="3301" max="3301" width="15.1083333333333" customWidth="1"/>
    <col min="3302" max="3303" width="16.6666666666667" customWidth="1"/>
    <col min="3304" max="3304" width="15.775" customWidth="1"/>
    <col min="3305" max="3305" width="14.2166666666667" customWidth="1"/>
    <col min="3306" max="3306" width="46.3333333333333" customWidth="1"/>
    <col min="3307" max="3312" width="10.775" customWidth="1"/>
    <col min="3313" max="3313" width="29" customWidth="1"/>
    <col min="3314" max="3314" width="10.4416666666667" customWidth="1"/>
    <col min="3315" max="3315" width="10.8833333333333" customWidth="1"/>
    <col min="3316" max="3316" width="10.4416666666667" customWidth="1"/>
    <col min="3317" max="3552" width="9.10833333333333" customWidth="1"/>
    <col min="3553" max="3553" width="41.1083333333333" customWidth="1"/>
    <col min="3554" max="3556" width="16.6666666666667" customWidth="1"/>
    <col min="3557" max="3557" width="15.1083333333333" customWidth="1"/>
    <col min="3558" max="3559" width="16.6666666666667" customWidth="1"/>
    <col min="3560" max="3560" width="15.775" customWidth="1"/>
    <col min="3561" max="3561" width="14.2166666666667" customWidth="1"/>
    <col min="3562" max="3562" width="46.3333333333333" customWidth="1"/>
    <col min="3563" max="3568" width="10.775" customWidth="1"/>
    <col min="3569" max="3569" width="29" customWidth="1"/>
    <col min="3570" max="3570" width="10.4416666666667" customWidth="1"/>
    <col min="3571" max="3571" width="10.8833333333333" customWidth="1"/>
    <col min="3572" max="3572" width="10.4416666666667" customWidth="1"/>
    <col min="3573" max="3808" width="9.10833333333333" customWidth="1"/>
    <col min="3809" max="3809" width="41.1083333333333" customWidth="1"/>
    <col min="3810" max="3812" width="16.6666666666667" customWidth="1"/>
    <col min="3813" max="3813" width="15.1083333333333" customWidth="1"/>
    <col min="3814" max="3815" width="16.6666666666667" customWidth="1"/>
    <col min="3816" max="3816" width="15.775" customWidth="1"/>
    <col min="3817" max="3817" width="14.2166666666667" customWidth="1"/>
    <col min="3818" max="3818" width="46.3333333333333" customWidth="1"/>
    <col min="3819" max="3824" width="10.775" customWidth="1"/>
    <col min="3825" max="3825" width="29" customWidth="1"/>
    <col min="3826" max="3826" width="10.4416666666667" customWidth="1"/>
    <col min="3827" max="3827" width="10.8833333333333" customWidth="1"/>
    <col min="3828" max="3828" width="10.4416666666667" customWidth="1"/>
    <col min="3829" max="4064" width="9.10833333333333" customWidth="1"/>
    <col min="4065" max="4065" width="41.1083333333333" customWidth="1"/>
    <col min="4066" max="4068" width="16.6666666666667" customWidth="1"/>
    <col min="4069" max="4069" width="15.1083333333333" customWidth="1"/>
    <col min="4070" max="4071" width="16.6666666666667" customWidth="1"/>
    <col min="4072" max="4072" width="15.775" customWidth="1"/>
    <col min="4073" max="4073" width="14.2166666666667" customWidth="1"/>
    <col min="4074" max="4074" width="46.3333333333333" customWidth="1"/>
    <col min="4075" max="4080" width="10.775" customWidth="1"/>
    <col min="4081" max="4081" width="29" customWidth="1"/>
    <col min="4082" max="4082" width="10.4416666666667" customWidth="1"/>
    <col min="4083" max="4083" width="10.8833333333333" customWidth="1"/>
    <col min="4084" max="4084" width="10.4416666666667" customWidth="1"/>
    <col min="4085" max="4320" width="9.10833333333333" customWidth="1"/>
    <col min="4321" max="4321" width="41.1083333333333" customWidth="1"/>
    <col min="4322" max="4324" width="16.6666666666667" customWidth="1"/>
    <col min="4325" max="4325" width="15.1083333333333" customWidth="1"/>
    <col min="4326" max="4327" width="16.6666666666667" customWidth="1"/>
    <col min="4328" max="4328" width="15.775" customWidth="1"/>
    <col min="4329" max="4329" width="14.2166666666667" customWidth="1"/>
    <col min="4330" max="4330" width="46.3333333333333" customWidth="1"/>
    <col min="4331" max="4336" width="10.775" customWidth="1"/>
    <col min="4337" max="4337" width="29" customWidth="1"/>
    <col min="4338" max="4338" width="10.4416666666667" customWidth="1"/>
    <col min="4339" max="4339" width="10.8833333333333" customWidth="1"/>
    <col min="4340" max="4340" width="10.4416666666667" customWidth="1"/>
    <col min="4341" max="4576" width="9.10833333333333" customWidth="1"/>
    <col min="4577" max="4577" width="41.1083333333333" customWidth="1"/>
    <col min="4578" max="4580" width="16.6666666666667" customWidth="1"/>
    <col min="4581" max="4581" width="15.1083333333333" customWidth="1"/>
    <col min="4582" max="4583" width="16.6666666666667" customWidth="1"/>
    <col min="4584" max="4584" width="15.775" customWidth="1"/>
    <col min="4585" max="4585" width="14.2166666666667" customWidth="1"/>
    <col min="4586" max="4586" width="46.3333333333333" customWidth="1"/>
    <col min="4587" max="4592" width="10.775" customWidth="1"/>
    <col min="4593" max="4593" width="29" customWidth="1"/>
    <col min="4594" max="4594" width="10.4416666666667" customWidth="1"/>
    <col min="4595" max="4595" width="10.8833333333333" customWidth="1"/>
    <col min="4596" max="4596" width="10.4416666666667" customWidth="1"/>
    <col min="4597" max="4832" width="9.10833333333333" customWidth="1"/>
    <col min="4833" max="4833" width="41.1083333333333" customWidth="1"/>
    <col min="4834" max="4836" width="16.6666666666667" customWidth="1"/>
    <col min="4837" max="4837" width="15.1083333333333" customWidth="1"/>
    <col min="4838" max="4839" width="16.6666666666667" customWidth="1"/>
    <col min="4840" max="4840" width="15.775" customWidth="1"/>
    <col min="4841" max="4841" width="14.2166666666667" customWidth="1"/>
    <col min="4842" max="4842" width="46.3333333333333" customWidth="1"/>
    <col min="4843" max="4848" width="10.775" customWidth="1"/>
    <col min="4849" max="4849" width="29" customWidth="1"/>
    <col min="4850" max="4850" width="10.4416666666667" customWidth="1"/>
    <col min="4851" max="4851" width="10.8833333333333" customWidth="1"/>
    <col min="4852" max="4852" width="10.4416666666667" customWidth="1"/>
    <col min="4853" max="5088" width="9.10833333333333" customWidth="1"/>
    <col min="5089" max="5089" width="41.1083333333333" customWidth="1"/>
    <col min="5090" max="5092" width="16.6666666666667" customWidth="1"/>
    <col min="5093" max="5093" width="15.1083333333333" customWidth="1"/>
    <col min="5094" max="5095" width="16.6666666666667" customWidth="1"/>
    <col min="5096" max="5096" width="15.775" customWidth="1"/>
    <col min="5097" max="5097" width="14.2166666666667" customWidth="1"/>
    <col min="5098" max="5098" width="46.3333333333333" customWidth="1"/>
    <col min="5099" max="5104" width="10.775" customWidth="1"/>
    <col min="5105" max="5105" width="29" customWidth="1"/>
    <col min="5106" max="5106" width="10.4416666666667" customWidth="1"/>
    <col min="5107" max="5107" width="10.8833333333333" customWidth="1"/>
    <col min="5108" max="5108" width="10.4416666666667" customWidth="1"/>
    <col min="5109" max="5344" width="9.10833333333333" customWidth="1"/>
    <col min="5345" max="5345" width="41.1083333333333" customWidth="1"/>
    <col min="5346" max="5348" width="16.6666666666667" customWidth="1"/>
    <col min="5349" max="5349" width="15.1083333333333" customWidth="1"/>
    <col min="5350" max="5351" width="16.6666666666667" customWidth="1"/>
    <col min="5352" max="5352" width="15.775" customWidth="1"/>
    <col min="5353" max="5353" width="14.2166666666667" customWidth="1"/>
    <col min="5354" max="5354" width="46.3333333333333" customWidth="1"/>
    <col min="5355" max="5360" width="10.775" customWidth="1"/>
    <col min="5361" max="5361" width="29" customWidth="1"/>
    <col min="5362" max="5362" width="10.4416666666667" customWidth="1"/>
    <col min="5363" max="5363" width="10.8833333333333" customWidth="1"/>
    <col min="5364" max="5364" width="10.4416666666667" customWidth="1"/>
    <col min="5365" max="5600" width="9.10833333333333" customWidth="1"/>
    <col min="5601" max="5601" width="41.1083333333333" customWidth="1"/>
    <col min="5602" max="5604" width="16.6666666666667" customWidth="1"/>
    <col min="5605" max="5605" width="15.1083333333333" customWidth="1"/>
    <col min="5606" max="5607" width="16.6666666666667" customWidth="1"/>
    <col min="5608" max="5608" width="15.775" customWidth="1"/>
    <col min="5609" max="5609" width="14.2166666666667" customWidth="1"/>
    <col min="5610" max="5610" width="46.3333333333333" customWidth="1"/>
    <col min="5611" max="5616" width="10.775" customWidth="1"/>
    <col min="5617" max="5617" width="29" customWidth="1"/>
    <col min="5618" max="5618" width="10.4416666666667" customWidth="1"/>
    <col min="5619" max="5619" width="10.8833333333333" customWidth="1"/>
    <col min="5620" max="5620" width="10.4416666666667" customWidth="1"/>
    <col min="5621" max="5856" width="9.10833333333333" customWidth="1"/>
    <col min="5857" max="5857" width="41.1083333333333" customWidth="1"/>
    <col min="5858" max="5860" width="16.6666666666667" customWidth="1"/>
    <col min="5861" max="5861" width="15.1083333333333" customWidth="1"/>
    <col min="5862" max="5863" width="16.6666666666667" customWidth="1"/>
    <col min="5864" max="5864" width="15.775" customWidth="1"/>
    <col min="5865" max="5865" width="14.2166666666667" customWidth="1"/>
    <col min="5866" max="5866" width="46.3333333333333" customWidth="1"/>
    <col min="5867" max="5872" width="10.775" customWidth="1"/>
    <col min="5873" max="5873" width="29" customWidth="1"/>
    <col min="5874" max="5874" width="10.4416666666667" customWidth="1"/>
    <col min="5875" max="5875" width="10.8833333333333" customWidth="1"/>
    <col min="5876" max="5876" width="10.4416666666667" customWidth="1"/>
    <col min="5877" max="6112" width="9.10833333333333" customWidth="1"/>
    <col min="6113" max="6113" width="41.1083333333333" customWidth="1"/>
    <col min="6114" max="6116" width="16.6666666666667" customWidth="1"/>
    <col min="6117" max="6117" width="15.1083333333333" customWidth="1"/>
    <col min="6118" max="6119" width="16.6666666666667" customWidth="1"/>
    <col min="6120" max="6120" width="15.775" customWidth="1"/>
    <col min="6121" max="6121" width="14.2166666666667" customWidth="1"/>
    <col min="6122" max="6122" width="46.3333333333333" customWidth="1"/>
    <col min="6123" max="6128" width="10.775" customWidth="1"/>
    <col min="6129" max="6129" width="29" customWidth="1"/>
    <col min="6130" max="6130" width="10.4416666666667" customWidth="1"/>
    <col min="6131" max="6131" width="10.8833333333333" customWidth="1"/>
    <col min="6132" max="6132" width="10.4416666666667" customWidth="1"/>
    <col min="6133" max="6368" width="9.10833333333333" customWidth="1"/>
    <col min="6369" max="6369" width="41.1083333333333" customWidth="1"/>
    <col min="6370" max="6372" width="16.6666666666667" customWidth="1"/>
    <col min="6373" max="6373" width="15.1083333333333" customWidth="1"/>
    <col min="6374" max="6375" width="16.6666666666667" customWidth="1"/>
    <col min="6376" max="6376" width="15.775" customWidth="1"/>
    <col min="6377" max="6377" width="14.2166666666667" customWidth="1"/>
    <col min="6378" max="6378" width="46.3333333333333" customWidth="1"/>
    <col min="6379" max="6384" width="10.775" customWidth="1"/>
    <col min="6385" max="6385" width="29" customWidth="1"/>
    <col min="6386" max="6386" width="10.4416666666667" customWidth="1"/>
    <col min="6387" max="6387" width="10.8833333333333" customWidth="1"/>
    <col min="6388" max="6388" width="10.4416666666667" customWidth="1"/>
    <col min="6389" max="6624" width="9.10833333333333" customWidth="1"/>
    <col min="6625" max="6625" width="41.1083333333333" customWidth="1"/>
    <col min="6626" max="6628" width="16.6666666666667" customWidth="1"/>
    <col min="6629" max="6629" width="15.1083333333333" customWidth="1"/>
    <col min="6630" max="6631" width="16.6666666666667" customWidth="1"/>
    <col min="6632" max="6632" width="15.775" customWidth="1"/>
    <col min="6633" max="6633" width="14.2166666666667" customWidth="1"/>
    <col min="6634" max="6634" width="46.3333333333333" customWidth="1"/>
    <col min="6635" max="6640" width="10.775" customWidth="1"/>
    <col min="6641" max="6641" width="29" customWidth="1"/>
    <col min="6642" max="6642" width="10.4416666666667" customWidth="1"/>
    <col min="6643" max="6643" width="10.8833333333333" customWidth="1"/>
    <col min="6644" max="6644" width="10.4416666666667" customWidth="1"/>
    <col min="6645" max="6880" width="9.10833333333333" customWidth="1"/>
    <col min="6881" max="6881" width="41.1083333333333" customWidth="1"/>
    <col min="6882" max="6884" width="16.6666666666667" customWidth="1"/>
    <col min="6885" max="6885" width="15.1083333333333" customWidth="1"/>
    <col min="6886" max="6887" width="16.6666666666667" customWidth="1"/>
    <col min="6888" max="6888" width="15.775" customWidth="1"/>
    <col min="6889" max="6889" width="14.2166666666667" customWidth="1"/>
    <col min="6890" max="6890" width="46.3333333333333" customWidth="1"/>
    <col min="6891" max="6896" width="10.775" customWidth="1"/>
    <col min="6897" max="6897" width="29" customWidth="1"/>
    <col min="6898" max="6898" width="10.4416666666667" customWidth="1"/>
    <col min="6899" max="6899" width="10.8833333333333" customWidth="1"/>
    <col min="6900" max="6900" width="10.4416666666667" customWidth="1"/>
    <col min="6901" max="7136" width="9.10833333333333" customWidth="1"/>
    <col min="7137" max="7137" width="41.1083333333333" customWidth="1"/>
    <col min="7138" max="7140" width="16.6666666666667" customWidth="1"/>
    <col min="7141" max="7141" width="15.1083333333333" customWidth="1"/>
    <col min="7142" max="7143" width="16.6666666666667" customWidth="1"/>
    <col min="7144" max="7144" width="15.775" customWidth="1"/>
    <col min="7145" max="7145" width="14.2166666666667" customWidth="1"/>
    <col min="7146" max="7146" width="46.3333333333333" customWidth="1"/>
    <col min="7147" max="7152" width="10.775" customWidth="1"/>
    <col min="7153" max="7153" width="29" customWidth="1"/>
    <col min="7154" max="7154" width="10.4416666666667" customWidth="1"/>
    <col min="7155" max="7155" width="10.8833333333333" customWidth="1"/>
    <col min="7156" max="7156" width="10.4416666666667" customWidth="1"/>
    <col min="7157" max="7392" width="9.10833333333333" customWidth="1"/>
    <col min="7393" max="7393" width="41.1083333333333" customWidth="1"/>
    <col min="7394" max="7396" width="16.6666666666667" customWidth="1"/>
    <col min="7397" max="7397" width="15.1083333333333" customWidth="1"/>
    <col min="7398" max="7399" width="16.6666666666667" customWidth="1"/>
    <col min="7400" max="7400" width="15.775" customWidth="1"/>
    <col min="7401" max="7401" width="14.2166666666667" customWidth="1"/>
    <col min="7402" max="7402" width="46.3333333333333" customWidth="1"/>
    <col min="7403" max="7408" width="10.775" customWidth="1"/>
    <col min="7409" max="7409" width="29" customWidth="1"/>
    <col min="7410" max="7410" width="10.4416666666667" customWidth="1"/>
    <col min="7411" max="7411" width="10.8833333333333" customWidth="1"/>
    <col min="7412" max="7412" width="10.4416666666667" customWidth="1"/>
    <col min="7413" max="7648" width="9.10833333333333" customWidth="1"/>
    <col min="7649" max="7649" width="41.1083333333333" customWidth="1"/>
    <col min="7650" max="7652" width="16.6666666666667" customWidth="1"/>
    <col min="7653" max="7653" width="15.1083333333333" customWidth="1"/>
    <col min="7654" max="7655" width="16.6666666666667" customWidth="1"/>
    <col min="7656" max="7656" width="15.775" customWidth="1"/>
    <col min="7657" max="7657" width="14.2166666666667" customWidth="1"/>
    <col min="7658" max="7658" width="46.3333333333333" customWidth="1"/>
    <col min="7659" max="7664" width="10.775" customWidth="1"/>
    <col min="7665" max="7665" width="29" customWidth="1"/>
    <col min="7666" max="7666" width="10.4416666666667" customWidth="1"/>
    <col min="7667" max="7667" width="10.8833333333333" customWidth="1"/>
    <col min="7668" max="7668" width="10.4416666666667" customWidth="1"/>
    <col min="7669" max="7904" width="9.10833333333333" customWidth="1"/>
    <col min="7905" max="7905" width="41.1083333333333" customWidth="1"/>
    <col min="7906" max="7908" width="16.6666666666667" customWidth="1"/>
    <col min="7909" max="7909" width="15.1083333333333" customWidth="1"/>
    <col min="7910" max="7911" width="16.6666666666667" customWidth="1"/>
    <col min="7912" max="7912" width="15.775" customWidth="1"/>
    <col min="7913" max="7913" width="14.2166666666667" customWidth="1"/>
    <col min="7914" max="7914" width="46.3333333333333" customWidth="1"/>
    <col min="7915" max="7920" width="10.775" customWidth="1"/>
    <col min="7921" max="7921" width="29" customWidth="1"/>
    <col min="7922" max="7922" width="10.4416666666667" customWidth="1"/>
    <col min="7923" max="7923" width="10.8833333333333" customWidth="1"/>
    <col min="7924" max="7924" width="10.4416666666667" customWidth="1"/>
    <col min="7925" max="8160" width="9.10833333333333" customWidth="1"/>
    <col min="8161" max="8161" width="41.1083333333333" customWidth="1"/>
    <col min="8162" max="8164" width="16.6666666666667" customWidth="1"/>
    <col min="8165" max="8165" width="15.1083333333333" customWidth="1"/>
    <col min="8166" max="8167" width="16.6666666666667" customWidth="1"/>
    <col min="8168" max="8168" width="15.775" customWidth="1"/>
    <col min="8169" max="8169" width="14.2166666666667" customWidth="1"/>
    <col min="8170" max="8170" width="46.3333333333333" customWidth="1"/>
    <col min="8171" max="8176" width="10.775" customWidth="1"/>
    <col min="8177" max="8177" width="29" customWidth="1"/>
    <col min="8178" max="8178" width="10.4416666666667" customWidth="1"/>
    <col min="8179" max="8179" width="10.8833333333333" customWidth="1"/>
    <col min="8180" max="8180" width="10.4416666666667" customWidth="1"/>
    <col min="8181" max="8416" width="9.10833333333333" customWidth="1"/>
    <col min="8417" max="8417" width="41.1083333333333" customWidth="1"/>
    <col min="8418" max="8420" width="16.6666666666667" customWidth="1"/>
    <col min="8421" max="8421" width="15.1083333333333" customWidth="1"/>
    <col min="8422" max="8423" width="16.6666666666667" customWidth="1"/>
    <col min="8424" max="8424" width="15.775" customWidth="1"/>
    <col min="8425" max="8425" width="14.2166666666667" customWidth="1"/>
    <col min="8426" max="8426" width="46.3333333333333" customWidth="1"/>
    <col min="8427" max="8432" width="10.775" customWidth="1"/>
    <col min="8433" max="8433" width="29" customWidth="1"/>
    <col min="8434" max="8434" width="10.4416666666667" customWidth="1"/>
    <col min="8435" max="8435" width="10.8833333333333" customWidth="1"/>
    <col min="8436" max="8436" width="10.4416666666667" customWidth="1"/>
    <col min="8437" max="8672" width="9.10833333333333" customWidth="1"/>
    <col min="8673" max="8673" width="41.1083333333333" customWidth="1"/>
    <col min="8674" max="8676" width="16.6666666666667" customWidth="1"/>
    <col min="8677" max="8677" width="15.1083333333333" customWidth="1"/>
    <col min="8678" max="8679" width="16.6666666666667" customWidth="1"/>
    <col min="8680" max="8680" width="15.775" customWidth="1"/>
    <col min="8681" max="8681" width="14.2166666666667" customWidth="1"/>
    <col min="8682" max="8682" width="46.3333333333333" customWidth="1"/>
    <col min="8683" max="8688" width="10.775" customWidth="1"/>
    <col min="8689" max="8689" width="29" customWidth="1"/>
    <col min="8690" max="8690" width="10.4416666666667" customWidth="1"/>
    <col min="8691" max="8691" width="10.8833333333333" customWidth="1"/>
    <col min="8692" max="8692" width="10.4416666666667" customWidth="1"/>
    <col min="8693" max="8928" width="9.10833333333333" customWidth="1"/>
    <col min="8929" max="8929" width="41.1083333333333" customWidth="1"/>
    <col min="8930" max="8932" width="16.6666666666667" customWidth="1"/>
    <col min="8933" max="8933" width="15.1083333333333" customWidth="1"/>
    <col min="8934" max="8935" width="16.6666666666667" customWidth="1"/>
    <col min="8936" max="8936" width="15.775" customWidth="1"/>
    <col min="8937" max="8937" width="14.2166666666667" customWidth="1"/>
    <col min="8938" max="8938" width="46.3333333333333" customWidth="1"/>
    <col min="8939" max="8944" width="10.775" customWidth="1"/>
    <col min="8945" max="8945" width="29" customWidth="1"/>
    <col min="8946" max="8946" width="10.4416666666667" customWidth="1"/>
    <col min="8947" max="8947" width="10.8833333333333" customWidth="1"/>
    <col min="8948" max="8948" width="10.4416666666667" customWidth="1"/>
    <col min="8949" max="9184" width="9.10833333333333" customWidth="1"/>
    <col min="9185" max="9185" width="41.1083333333333" customWidth="1"/>
    <col min="9186" max="9188" width="16.6666666666667" customWidth="1"/>
    <col min="9189" max="9189" width="15.1083333333333" customWidth="1"/>
    <col min="9190" max="9191" width="16.6666666666667" customWidth="1"/>
    <col min="9192" max="9192" width="15.775" customWidth="1"/>
    <col min="9193" max="9193" width="14.2166666666667" customWidth="1"/>
    <col min="9194" max="9194" width="46.3333333333333" customWidth="1"/>
    <col min="9195" max="9200" width="10.775" customWidth="1"/>
    <col min="9201" max="9201" width="29" customWidth="1"/>
    <col min="9202" max="9202" width="10.4416666666667" customWidth="1"/>
    <col min="9203" max="9203" width="10.8833333333333" customWidth="1"/>
    <col min="9204" max="9204" width="10.4416666666667" customWidth="1"/>
    <col min="9205" max="9440" width="9.10833333333333" customWidth="1"/>
    <col min="9441" max="9441" width="41.1083333333333" customWidth="1"/>
    <col min="9442" max="9444" width="16.6666666666667" customWidth="1"/>
    <col min="9445" max="9445" width="15.1083333333333" customWidth="1"/>
    <col min="9446" max="9447" width="16.6666666666667" customWidth="1"/>
    <col min="9448" max="9448" width="15.775" customWidth="1"/>
    <col min="9449" max="9449" width="14.2166666666667" customWidth="1"/>
    <col min="9450" max="9450" width="46.3333333333333" customWidth="1"/>
    <col min="9451" max="9456" width="10.775" customWidth="1"/>
    <col min="9457" max="9457" width="29" customWidth="1"/>
    <col min="9458" max="9458" width="10.4416666666667" customWidth="1"/>
    <col min="9459" max="9459" width="10.8833333333333" customWidth="1"/>
    <col min="9460" max="9460" width="10.4416666666667" customWidth="1"/>
    <col min="9461" max="9696" width="9.10833333333333" customWidth="1"/>
    <col min="9697" max="9697" width="41.1083333333333" customWidth="1"/>
    <col min="9698" max="9700" width="16.6666666666667" customWidth="1"/>
    <col min="9701" max="9701" width="15.1083333333333" customWidth="1"/>
    <col min="9702" max="9703" width="16.6666666666667" customWidth="1"/>
    <col min="9704" max="9704" width="15.775" customWidth="1"/>
    <col min="9705" max="9705" width="14.2166666666667" customWidth="1"/>
    <col min="9706" max="9706" width="46.3333333333333" customWidth="1"/>
    <col min="9707" max="9712" width="10.775" customWidth="1"/>
    <col min="9713" max="9713" width="29" customWidth="1"/>
    <col min="9714" max="9714" width="10.4416666666667" customWidth="1"/>
    <col min="9715" max="9715" width="10.8833333333333" customWidth="1"/>
    <col min="9716" max="9716" width="10.4416666666667" customWidth="1"/>
    <col min="9717" max="9952" width="9.10833333333333" customWidth="1"/>
    <col min="9953" max="9953" width="41.1083333333333" customWidth="1"/>
    <col min="9954" max="9956" width="16.6666666666667" customWidth="1"/>
    <col min="9957" max="9957" width="15.1083333333333" customWidth="1"/>
    <col min="9958" max="9959" width="16.6666666666667" customWidth="1"/>
    <col min="9960" max="9960" width="15.775" customWidth="1"/>
    <col min="9961" max="9961" width="14.2166666666667" customWidth="1"/>
    <col min="9962" max="9962" width="46.3333333333333" customWidth="1"/>
    <col min="9963" max="9968" width="10.775" customWidth="1"/>
    <col min="9969" max="9969" width="29" customWidth="1"/>
    <col min="9970" max="9970" width="10.4416666666667" customWidth="1"/>
    <col min="9971" max="9971" width="10.8833333333333" customWidth="1"/>
    <col min="9972" max="9972" width="10.4416666666667" customWidth="1"/>
    <col min="9973" max="10208" width="9.10833333333333" customWidth="1"/>
    <col min="10209" max="10209" width="41.1083333333333" customWidth="1"/>
    <col min="10210" max="10212" width="16.6666666666667" customWidth="1"/>
    <col min="10213" max="10213" width="15.1083333333333" customWidth="1"/>
    <col min="10214" max="10215" width="16.6666666666667" customWidth="1"/>
    <col min="10216" max="10216" width="15.775" customWidth="1"/>
    <col min="10217" max="10217" width="14.2166666666667" customWidth="1"/>
    <col min="10218" max="10218" width="46.3333333333333" customWidth="1"/>
    <col min="10219" max="10224" width="10.775" customWidth="1"/>
    <col min="10225" max="10225" width="29" customWidth="1"/>
    <col min="10226" max="10226" width="10.4416666666667" customWidth="1"/>
    <col min="10227" max="10227" width="10.8833333333333" customWidth="1"/>
    <col min="10228" max="10228" width="10.4416666666667" customWidth="1"/>
    <col min="10229" max="10464" width="9.10833333333333" customWidth="1"/>
    <col min="10465" max="10465" width="41.1083333333333" customWidth="1"/>
    <col min="10466" max="10468" width="16.6666666666667" customWidth="1"/>
    <col min="10469" max="10469" width="15.1083333333333" customWidth="1"/>
    <col min="10470" max="10471" width="16.6666666666667" customWidth="1"/>
    <col min="10472" max="10472" width="15.775" customWidth="1"/>
    <col min="10473" max="10473" width="14.2166666666667" customWidth="1"/>
    <col min="10474" max="10474" width="46.3333333333333" customWidth="1"/>
    <col min="10475" max="10480" width="10.775" customWidth="1"/>
    <col min="10481" max="10481" width="29" customWidth="1"/>
    <col min="10482" max="10482" width="10.4416666666667" customWidth="1"/>
    <col min="10483" max="10483" width="10.8833333333333" customWidth="1"/>
    <col min="10484" max="10484" width="10.4416666666667" customWidth="1"/>
    <col min="10485" max="10720" width="9.10833333333333" customWidth="1"/>
    <col min="10721" max="10721" width="41.1083333333333" customWidth="1"/>
    <col min="10722" max="10724" width="16.6666666666667" customWidth="1"/>
    <col min="10725" max="10725" width="15.1083333333333" customWidth="1"/>
    <col min="10726" max="10727" width="16.6666666666667" customWidth="1"/>
    <col min="10728" max="10728" width="15.775" customWidth="1"/>
    <col min="10729" max="10729" width="14.2166666666667" customWidth="1"/>
    <col min="10730" max="10730" width="46.3333333333333" customWidth="1"/>
    <col min="10731" max="10736" width="10.775" customWidth="1"/>
    <col min="10737" max="10737" width="29" customWidth="1"/>
    <col min="10738" max="10738" width="10.4416666666667" customWidth="1"/>
    <col min="10739" max="10739" width="10.8833333333333" customWidth="1"/>
    <col min="10740" max="10740" width="10.4416666666667" customWidth="1"/>
    <col min="10741" max="10976" width="9.10833333333333" customWidth="1"/>
    <col min="10977" max="10977" width="41.1083333333333" customWidth="1"/>
    <col min="10978" max="10980" width="16.6666666666667" customWidth="1"/>
    <col min="10981" max="10981" width="15.1083333333333" customWidth="1"/>
    <col min="10982" max="10983" width="16.6666666666667" customWidth="1"/>
    <col min="10984" max="10984" width="15.775" customWidth="1"/>
    <col min="10985" max="10985" width="14.2166666666667" customWidth="1"/>
    <col min="10986" max="10986" width="46.3333333333333" customWidth="1"/>
    <col min="10987" max="10992" width="10.775" customWidth="1"/>
    <col min="10993" max="10993" width="29" customWidth="1"/>
    <col min="10994" max="10994" width="10.4416666666667" customWidth="1"/>
    <col min="10995" max="10995" width="10.8833333333333" customWidth="1"/>
    <col min="10996" max="10996" width="10.4416666666667" customWidth="1"/>
    <col min="10997" max="11232" width="9.10833333333333" customWidth="1"/>
    <col min="11233" max="11233" width="41.1083333333333" customWidth="1"/>
    <col min="11234" max="11236" width="16.6666666666667" customWidth="1"/>
    <col min="11237" max="11237" width="15.1083333333333" customWidth="1"/>
    <col min="11238" max="11239" width="16.6666666666667" customWidth="1"/>
    <col min="11240" max="11240" width="15.775" customWidth="1"/>
    <col min="11241" max="11241" width="14.2166666666667" customWidth="1"/>
    <col min="11242" max="11242" width="46.3333333333333" customWidth="1"/>
    <col min="11243" max="11248" width="10.775" customWidth="1"/>
    <col min="11249" max="11249" width="29" customWidth="1"/>
    <col min="11250" max="11250" width="10.4416666666667" customWidth="1"/>
    <col min="11251" max="11251" width="10.8833333333333" customWidth="1"/>
    <col min="11252" max="11252" width="10.4416666666667" customWidth="1"/>
    <col min="11253" max="11488" width="9.10833333333333" customWidth="1"/>
    <col min="11489" max="11489" width="41.1083333333333" customWidth="1"/>
    <col min="11490" max="11492" width="16.6666666666667" customWidth="1"/>
    <col min="11493" max="11493" width="15.1083333333333" customWidth="1"/>
    <col min="11494" max="11495" width="16.6666666666667" customWidth="1"/>
    <col min="11496" max="11496" width="15.775" customWidth="1"/>
    <col min="11497" max="11497" width="14.2166666666667" customWidth="1"/>
    <col min="11498" max="11498" width="46.3333333333333" customWidth="1"/>
    <col min="11499" max="11504" width="10.775" customWidth="1"/>
    <col min="11505" max="11505" width="29" customWidth="1"/>
    <col min="11506" max="11506" width="10.4416666666667" customWidth="1"/>
    <col min="11507" max="11507" width="10.8833333333333" customWidth="1"/>
    <col min="11508" max="11508" width="10.4416666666667" customWidth="1"/>
    <col min="11509" max="11744" width="9.10833333333333" customWidth="1"/>
    <col min="11745" max="11745" width="41.1083333333333" customWidth="1"/>
    <col min="11746" max="11748" width="16.6666666666667" customWidth="1"/>
    <col min="11749" max="11749" width="15.1083333333333" customWidth="1"/>
    <col min="11750" max="11751" width="16.6666666666667" customWidth="1"/>
    <col min="11752" max="11752" width="15.775" customWidth="1"/>
    <col min="11753" max="11753" width="14.2166666666667" customWidth="1"/>
    <col min="11754" max="11754" width="46.3333333333333" customWidth="1"/>
    <col min="11755" max="11760" width="10.775" customWidth="1"/>
    <col min="11761" max="11761" width="29" customWidth="1"/>
    <col min="11762" max="11762" width="10.4416666666667" customWidth="1"/>
    <col min="11763" max="11763" width="10.8833333333333" customWidth="1"/>
    <col min="11764" max="11764" width="10.4416666666667" customWidth="1"/>
    <col min="11765" max="12000" width="9.10833333333333" customWidth="1"/>
    <col min="12001" max="12001" width="41.1083333333333" customWidth="1"/>
    <col min="12002" max="12004" width="16.6666666666667" customWidth="1"/>
    <col min="12005" max="12005" width="15.1083333333333" customWidth="1"/>
    <col min="12006" max="12007" width="16.6666666666667" customWidth="1"/>
    <col min="12008" max="12008" width="15.775" customWidth="1"/>
    <col min="12009" max="12009" width="14.2166666666667" customWidth="1"/>
    <col min="12010" max="12010" width="46.3333333333333" customWidth="1"/>
    <col min="12011" max="12016" width="10.775" customWidth="1"/>
    <col min="12017" max="12017" width="29" customWidth="1"/>
    <col min="12018" max="12018" width="10.4416666666667" customWidth="1"/>
    <col min="12019" max="12019" width="10.8833333333333" customWidth="1"/>
    <col min="12020" max="12020" width="10.4416666666667" customWidth="1"/>
    <col min="12021" max="12256" width="9.10833333333333" customWidth="1"/>
    <col min="12257" max="12257" width="41.1083333333333" customWidth="1"/>
    <col min="12258" max="12260" width="16.6666666666667" customWidth="1"/>
    <col min="12261" max="12261" width="15.1083333333333" customWidth="1"/>
    <col min="12262" max="12263" width="16.6666666666667" customWidth="1"/>
    <col min="12264" max="12264" width="15.775" customWidth="1"/>
    <col min="12265" max="12265" width="14.2166666666667" customWidth="1"/>
    <col min="12266" max="12266" width="46.3333333333333" customWidth="1"/>
    <col min="12267" max="12272" width="10.775" customWidth="1"/>
    <col min="12273" max="12273" width="29" customWidth="1"/>
    <col min="12274" max="12274" width="10.4416666666667" customWidth="1"/>
    <col min="12275" max="12275" width="10.8833333333333" customWidth="1"/>
    <col min="12276" max="12276" width="10.4416666666667" customWidth="1"/>
    <col min="12277" max="12512" width="9.10833333333333" customWidth="1"/>
    <col min="12513" max="12513" width="41.1083333333333" customWidth="1"/>
    <col min="12514" max="12516" width="16.6666666666667" customWidth="1"/>
    <col min="12517" max="12517" width="15.1083333333333" customWidth="1"/>
    <col min="12518" max="12519" width="16.6666666666667" customWidth="1"/>
    <col min="12520" max="12520" width="15.775" customWidth="1"/>
    <col min="12521" max="12521" width="14.2166666666667" customWidth="1"/>
    <col min="12522" max="12522" width="46.3333333333333" customWidth="1"/>
    <col min="12523" max="12528" width="10.775" customWidth="1"/>
    <col min="12529" max="12529" width="29" customWidth="1"/>
    <col min="12530" max="12530" width="10.4416666666667" customWidth="1"/>
    <col min="12531" max="12531" width="10.8833333333333" customWidth="1"/>
    <col min="12532" max="12532" width="10.4416666666667" customWidth="1"/>
    <col min="12533" max="12768" width="9.10833333333333" customWidth="1"/>
    <col min="12769" max="12769" width="41.1083333333333" customWidth="1"/>
    <col min="12770" max="12772" width="16.6666666666667" customWidth="1"/>
    <col min="12773" max="12773" width="15.1083333333333" customWidth="1"/>
    <col min="12774" max="12775" width="16.6666666666667" customWidth="1"/>
    <col min="12776" max="12776" width="15.775" customWidth="1"/>
    <col min="12777" max="12777" width="14.2166666666667" customWidth="1"/>
    <col min="12778" max="12778" width="46.3333333333333" customWidth="1"/>
    <col min="12779" max="12784" width="10.775" customWidth="1"/>
    <col min="12785" max="12785" width="29" customWidth="1"/>
    <col min="12786" max="12786" width="10.4416666666667" customWidth="1"/>
    <col min="12787" max="12787" width="10.8833333333333" customWidth="1"/>
    <col min="12788" max="12788" width="10.4416666666667" customWidth="1"/>
    <col min="12789" max="13024" width="9.10833333333333" customWidth="1"/>
    <col min="13025" max="13025" width="41.1083333333333" customWidth="1"/>
    <col min="13026" max="13028" width="16.6666666666667" customWidth="1"/>
    <col min="13029" max="13029" width="15.1083333333333" customWidth="1"/>
    <col min="13030" max="13031" width="16.6666666666667" customWidth="1"/>
    <col min="13032" max="13032" width="15.775" customWidth="1"/>
    <col min="13033" max="13033" width="14.2166666666667" customWidth="1"/>
    <col min="13034" max="13034" width="46.3333333333333" customWidth="1"/>
    <col min="13035" max="13040" width="10.775" customWidth="1"/>
    <col min="13041" max="13041" width="29" customWidth="1"/>
    <col min="13042" max="13042" width="10.4416666666667" customWidth="1"/>
    <col min="13043" max="13043" width="10.8833333333333" customWidth="1"/>
    <col min="13044" max="13044" width="10.4416666666667" customWidth="1"/>
    <col min="13045" max="13280" width="9.10833333333333" customWidth="1"/>
    <col min="13281" max="13281" width="41.1083333333333" customWidth="1"/>
    <col min="13282" max="13284" width="16.6666666666667" customWidth="1"/>
    <col min="13285" max="13285" width="15.1083333333333" customWidth="1"/>
    <col min="13286" max="13287" width="16.6666666666667" customWidth="1"/>
    <col min="13288" max="13288" width="15.775" customWidth="1"/>
    <col min="13289" max="13289" width="14.2166666666667" customWidth="1"/>
    <col min="13290" max="13290" width="46.3333333333333" customWidth="1"/>
    <col min="13291" max="13296" width="10.775" customWidth="1"/>
    <col min="13297" max="13297" width="29" customWidth="1"/>
    <col min="13298" max="13298" width="10.4416666666667" customWidth="1"/>
    <col min="13299" max="13299" width="10.8833333333333" customWidth="1"/>
    <col min="13300" max="13300" width="10.4416666666667" customWidth="1"/>
    <col min="13301" max="13536" width="9.10833333333333" customWidth="1"/>
    <col min="13537" max="13537" width="41.1083333333333" customWidth="1"/>
    <col min="13538" max="13540" width="16.6666666666667" customWidth="1"/>
    <col min="13541" max="13541" width="15.1083333333333" customWidth="1"/>
    <col min="13542" max="13543" width="16.6666666666667" customWidth="1"/>
    <col min="13544" max="13544" width="15.775" customWidth="1"/>
    <col min="13545" max="13545" width="14.2166666666667" customWidth="1"/>
    <col min="13546" max="13546" width="46.3333333333333" customWidth="1"/>
    <col min="13547" max="13552" width="10.775" customWidth="1"/>
    <col min="13553" max="13553" width="29" customWidth="1"/>
    <col min="13554" max="13554" width="10.4416666666667" customWidth="1"/>
    <col min="13555" max="13555" width="10.8833333333333" customWidth="1"/>
    <col min="13556" max="13556" width="10.4416666666667" customWidth="1"/>
    <col min="13557" max="13792" width="9.10833333333333" customWidth="1"/>
    <col min="13793" max="13793" width="41.1083333333333" customWidth="1"/>
    <col min="13794" max="13796" width="16.6666666666667" customWidth="1"/>
    <col min="13797" max="13797" width="15.1083333333333" customWidth="1"/>
    <col min="13798" max="13799" width="16.6666666666667" customWidth="1"/>
    <col min="13800" max="13800" width="15.775" customWidth="1"/>
    <col min="13801" max="13801" width="14.2166666666667" customWidth="1"/>
    <col min="13802" max="13802" width="46.3333333333333" customWidth="1"/>
    <col min="13803" max="13808" width="10.775" customWidth="1"/>
    <col min="13809" max="13809" width="29" customWidth="1"/>
    <col min="13810" max="13810" width="10.4416666666667" customWidth="1"/>
    <col min="13811" max="13811" width="10.8833333333333" customWidth="1"/>
    <col min="13812" max="13812" width="10.4416666666667" customWidth="1"/>
    <col min="13813" max="14048" width="9.10833333333333" customWidth="1"/>
    <col min="14049" max="14049" width="41.1083333333333" customWidth="1"/>
    <col min="14050" max="14052" width="16.6666666666667" customWidth="1"/>
    <col min="14053" max="14053" width="15.1083333333333" customWidth="1"/>
    <col min="14054" max="14055" width="16.6666666666667" customWidth="1"/>
    <col min="14056" max="14056" width="15.775" customWidth="1"/>
    <col min="14057" max="14057" width="14.2166666666667" customWidth="1"/>
    <col min="14058" max="14058" width="46.3333333333333" customWidth="1"/>
    <col min="14059" max="14064" width="10.775" customWidth="1"/>
    <col min="14065" max="14065" width="29" customWidth="1"/>
    <col min="14066" max="14066" width="10.4416666666667" customWidth="1"/>
    <col min="14067" max="14067" width="10.8833333333333" customWidth="1"/>
    <col min="14068" max="14068" width="10.4416666666667" customWidth="1"/>
    <col min="14069" max="14304" width="9.10833333333333" customWidth="1"/>
    <col min="14305" max="14305" width="41.1083333333333" customWidth="1"/>
    <col min="14306" max="14308" width="16.6666666666667" customWidth="1"/>
    <col min="14309" max="14309" width="15.1083333333333" customWidth="1"/>
    <col min="14310" max="14311" width="16.6666666666667" customWidth="1"/>
    <col min="14312" max="14312" width="15.775" customWidth="1"/>
    <col min="14313" max="14313" width="14.2166666666667" customWidth="1"/>
    <col min="14314" max="14314" width="46.3333333333333" customWidth="1"/>
    <col min="14315" max="14320" width="10.775" customWidth="1"/>
    <col min="14321" max="14321" width="29" customWidth="1"/>
    <col min="14322" max="14322" width="10.4416666666667" customWidth="1"/>
    <col min="14323" max="14323" width="10.8833333333333" customWidth="1"/>
    <col min="14324" max="14324" width="10.4416666666667" customWidth="1"/>
    <col min="14325" max="14560" width="9.10833333333333" customWidth="1"/>
    <col min="14561" max="14561" width="41.1083333333333" customWidth="1"/>
    <col min="14562" max="14564" width="16.6666666666667" customWidth="1"/>
    <col min="14565" max="14565" width="15.1083333333333" customWidth="1"/>
    <col min="14566" max="14567" width="16.6666666666667" customWidth="1"/>
    <col min="14568" max="14568" width="15.775" customWidth="1"/>
    <col min="14569" max="14569" width="14.2166666666667" customWidth="1"/>
    <col min="14570" max="14570" width="46.3333333333333" customWidth="1"/>
    <col min="14571" max="14576" width="10.775" customWidth="1"/>
    <col min="14577" max="14577" width="29" customWidth="1"/>
    <col min="14578" max="14578" width="10.4416666666667" customWidth="1"/>
    <col min="14579" max="14579" width="10.8833333333333" customWidth="1"/>
    <col min="14580" max="14580" width="10.4416666666667" customWidth="1"/>
    <col min="14581" max="14816" width="9.10833333333333" customWidth="1"/>
    <col min="14817" max="14817" width="41.1083333333333" customWidth="1"/>
    <col min="14818" max="14820" width="16.6666666666667" customWidth="1"/>
    <col min="14821" max="14821" width="15.1083333333333" customWidth="1"/>
    <col min="14822" max="14823" width="16.6666666666667" customWidth="1"/>
    <col min="14824" max="14824" width="15.775" customWidth="1"/>
    <col min="14825" max="14825" width="14.2166666666667" customWidth="1"/>
    <col min="14826" max="14826" width="46.3333333333333" customWidth="1"/>
    <col min="14827" max="14832" width="10.775" customWidth="1"/>
    <col min="14833" max="14833" width="29" customWidth="1"/>
    <col min="14834" max="14834" width="10.4416666666667" customWidth="1"/>
    <col min="14835" max="14835" width="10.8833333333333" customWidth="1"/>
    <col min="14836" max="14836" width="10.4416666666667" customWidth="1"/>
    <col min="14837" max="15072" width="9.10833333333333" customWidth="1"/>
    <col min="15073" max="15073" width="41.1083333333333" customWidth="1"/>
    <col min="15074" max="15076" width="16.6666666666667" customWidth="1"/>
    <col min="15077" max="15077" width="15.1083333333333" customWidth="1"/>
    <col min="15078" max="15079" width="16.6666666666667" customWidth="1"/>
    <col min="15080" max="15080" width="15.775" customWidth="1"/>
    <col min="15081" max="15081" width="14.2166666666667" customWidth="1"/>
    <col min="15082" max="15082" width="46.3333333333333" customWidth="1"/>
    <col min="15083" max="15088" width="10.775" customWidth="1"/>
    <col min="15089" max="15089" width="29" customWidth="1"/>
    <col min="15090" max="15090" width="10.4416666666667" customWidth="1"/>
    <col min="15091" max="15091" width="10.8833333333333" customWidth="1"/>
    <col min="15092" max="15092" width="10.4416666666667" customWidth="1"/>
    <col min="15093" max="15328" width="9.10833333333333" customWidth="1"/>
    <col min="15329" max="15329" width="41.1083333333333" customWidth="1"/>
    <col min="15330" max="15332" width="16.6666666666667" customWidth="1"/>
    <col min="15333" max="15333" width="15.1083333333333" customWidth="1"/>
    <col min="15334" max="15335" width="16.6666666666667" customWidth="1"/>
    <col min="15336" max="15336" width="15.775" customWidth="1"/>
    <col min="15337" max="15337" width="14.2166666666667" customWidth="1"/>
    <col min="15338" max="15338" width="46.3333333333333" customWidth="1"/>
    <col min="15339" max="15344" width="10.775" customWidth="1"/>
    <col min="15345" max="15345" width="29" customWidth="1"/>
    <col min="15346" max="15346" width="10.4416666666667" customWidth="1"/>
    <col min="15347" max="15347" width="10.8833333333333" customWidth="1"/>
    <col min="15348" max="15348" width="10.4416666666667" customWidth="1"/>
    <col min="15349" max="15584" width="9.10833333333333" customWidth="1"/>
    <col min="15585" max="15585" width="41.1083333333333" customWidth="1"/>
    <col min="15586" max="15588" width="16.6666666666667" customWidth="1"/>
    <col min="15589" max="15589" width="15.1083333333333" customWidth="1"/>
    <col min="15590" max="15591" width="16.6666666666667" customWidth="1"/>
    <col min="15592" max="15592" width="15.775" customWidth="1"/>
    <col min="15593" max="15593" width="14.2166666666667" customWidth="1"/>
    <col min="15594" max="15594" width="46.3333333333333" customWidth="1"/>
    <col min="15595" max="15600" width="10.775" customWidth="1"/>
    <col min="15601" max="15601" width="29" customWidth="1"/>
    <col min="15602" max="15602" width="10.4416666666667" customWidth="1"/>
    <col min="15603" max="15603" width="10.8833333333333" customWidth="1"/>
    <col min="15604" max="15604" width="10.4416666666667" customWidth="1"/>
    <col min="15605" max="15840" width="9.10833333333333" customWidth="1"/>
    <col min="15841" max="15841" width="41.1083333333333" customWidth="1"/>
    <col min="15842" max="15844" width="16.6666666666667" customWidth="1"/>
    <col min="15845" max="15845" width="15.1083333333333" customWidth="1"/>
    <col min="15846" max="15847" width="16.6666666666667" customWidth="1"/>
    <col min="15848" max="15848" width="15.775" customWidth="1"/>
    <col min="15849" max="15849" width="14.2166666666667" customWidth="1"/>
    <col min="15850" max="15850" width="46.3333333333333" customWidth="1"/>
    <col min="15851" max="15856" width="10.775" customWidth="1"/>
    <col min="15857" max="15857" width="29" customWidth="1"/>
    <col min="15858" max="15858" width="10.4416666666667" customWidth="1"/>
    <col min="15859" max="15859" width="10.8833333333333" customWidth="1"/>
    <col min="15860" max="15860" width="10.4416666666667" customWidth="1"/>
    <col min="15861" max="16096" width="9.10833333333333" customWidth="1"/>
    <col min="16097" max="16097" width="41.1083333333333" customWidth="1"/>
    <col min="16098" max="16100" width="16.6666666666667" customWidth="1"/>
    <col min="16101" max="16101" width="15.1083333333333" customWidth="1"/>
    <col min="16102" max="16103" width="16.6666666666667" customWidth="1"/>
    <col min="16104" max="16104" width="15.775" customWidth="1"/>
    <col min="16105" max="16105" width="14.2166666666667" customWidth="1"/>
    <col min="16106" max="16106" width="46.3333333333333" customWidth="1"/>
    <col min="16107" max="16112" width="10.775" customWidth="1"/>
    <col min="16113" max="16113" width="29" customWidth="1"/>
    <col min="16114" max="16114" width="10.4416666666667" customWidth="1"/>
    <col min="16115" max="16115" width="10.8833333333333" customWidth="1"/>
    <col min="16116" max="16116" width="10.4416666666667" customWidth="1"/>
    <col min="16117" max="16352" width="9.10833333333333" customWidth="1"/>
  </cols>
  <sheetData>
    <row r="1" s="57" customFormat="1" ht="38.7" customHeight="1" spans="1:15">
      <c r="A1" s="59" t="s">
        <v>52</v>
      </c>
      <c r="B1" s="59"/>
      <c r="C1" s="59"/>
      <c r="D1" s="59"/>
      <c r="E1" s="59"/>
      <c r="F1" s="59"/>
      <c r="G1" s="59"/>
      <c r="H1" s="59"/>
      <c r="I1" s="59"/>
      <c r="J1" s="59"/>
      <c r="K1" s="59"/>
      <c r="L1" s="59"/>
      <c r="M1" s="59"/>
      <c r="N1" s="59"/>
      <c r="O1" s="59"/>
    </row>
    <row r="2" s="57" customFormat="1" ht="17.1" customHeight="1" spans="1:15">
      <c r="A2" s="67" t="s">
        <v>2865</v>
      </c>
      <c r="B2" s="67"/>
      <c r="C2" s="67"/>
      <c r="D2" s="67"/>
      <c r="E2" s="67"/>
      <c r="F2" s="67"/>
      <c r="G2" s="67"/>
      <c r="H2" s="67"/>
      <c r="I2" s="67"/>
      <c r="J2" s="67"/>
      <c r="K2" s="67"/>
      <c r="L2" s="67"/>
      <c r="M2" s="67"/>
      <c r="N2" s="67"/>
      <c r="O2" s="67"/>
    </row>
    <row r="3" s="57" customFormat="1" ht="17.1" customHeight="1" spans="1:15">
      <c r="A3" s="67" t="s">
        <v>80</v>
      </c>
      <c r="B3" s="67"/>
      <c r="C3" s="67"/>
      <c r="D3" s="67"/>
      <c r="E3" s="67"/>
      <c r="F3" s="67"/>
      <c r="G3" s="67"/>
      <c r="H3" s="67"/>
      <c r="I3" s="67"/>
      <c r="J3" s="67"/>
      <c r="K3" s="67"/>
      <c r="L3" s="67"/>
      <c r="M3" s="67"/>
      <c r="N3" s="67"/>
      <c r="O3" s="67"/>
    </row>
    <row r="4" s="98" customFormat="1" ht="16.95" customHeight="1" spans="1:15">
      <c r="A4" s="99" t="s">
        <v>145</v>
      </c>
      <c r="B4" s="99" t="s">
        <v>2866</v>
      </c>
      <c r="C4" s="99" t="s">
        <v>1928</v>
      </c>
      <c r="D4" s="99" t="s">
        <v>2867</v>
      </c>
      <c r="E4" s="99" t="s">
        <v>1935</v>
      </c>
      <c r="F4" s="99" t="s">
        <v>2868</v>
      </c>
      <c r="G4" s="99" t="s">
        <v>145</v>
      </c>
      <c r="H4" s="99" t="s">
        <v>2869</v>
      </c>
      <c r="I4" s="99" t="s">
        <v>2870</v>
      </c>
      <c r="J4" s="99" t="s">
        <v>1929</v>
      </c>
      <c r="K4" s="99" t="s">
        <v>1936</v>
      </c>
      <c r="L4" s="99" t="s">
        <v>1938</v>
      </c>
      <c r="M4" s="99" t="s">
        <v>145</v>
      </c>
      <c r="N4" s="99" t="s">
        <v>2871</v>
      </c>
      <c r="O4" s="99" t="s">
        <v>1948</v>
      </c>
    </row>
    <row r="5" s="98" customFormat="1" ht="16.95" customHeight="1" spans="1:15">
      <c r="A5" s="99"/>
      <c r="B5" s="99"/>
      <c r="C5" s="99"/>
      <c r="D5" s="99"/>
      <c r="E5" s="99"/>
      <c r="F5" s="99"/>
      <c r="G5" s="99"/>
      <c r="H5" s="99"/>
      <c r="I5" s="99"/>
      <c r="J5" s="99"/>
      <c r="K5" s="99"/>
      <c r="L5" s="99"/>
      <c r="M5" s="99"/>
      <c r="N5" s="99"/>
      <c r="O5" s="99"/>
    </row>
    <row r="6" s="68" customFormat="1" ht="17.25" customHeight="1" spans="1:15">
      <c r="A6" s="29"/>
      <c r="B6" s="70" t="s">
        <v>2511</v>
      </c>
      <c r="C6" s="31">
        <f>SUM(C7:C33)</f>
        <v>2255</v>
      </c>
      <c r="D6" s="31">
        <f>SUM(D7:D33)</f>
        <v>0</v>
      </c>
      <c r="E6" s="31">
        <f>SUM(E7:E33)</f>
        <v>1776</v>
      </c>
      <c r="F6" s="31">
        <f>SUM(F7:F33)</f>
        <v>69690</v>
      </c>
      <c r="G6" s="29"/>
      <c r="H6" s="70" t="s">
        <v>2585</v>
      </c>
      <c r="I6" s="31">
        <f>SUM(I7:I33)</f>
        <v>0</v>
      </c>
      <c r="J6" s="31">
        <f>SUM(J7:J33)</f>
        <v>1943</v>
      </c>
      <c r="K6" s="31">
        <f>SUM(K7:K33)</f>
        <v>245</v>
      </c>
      <c r="L6" s="31">
        <f>SUM(L7:L33)</f>
        <v>6908</v>
      </c>
      <c r="M6" s="29"/>
      <c r="N6" s="70" t="s">
        <v>2872</v>
      </c>
      <c r="O6" s="31">
        <v>46413</v>
      </c>
    </row>
    <row r="7" s="68" customFormat="1" ht="17.25" customHeight="1" spans="1:15">
      <c r="A7" s="29">
        <v>1030166</v>
      </c>
      <c r="B7" s="29" t="s">
        <v>2845</v>
      </c>
      <c r="C7" s="77">
        <v>0</v>
      </c>
      <c r="D7" s="77">
        <v>0</v>
      </c>
      <c r="E7" s="77">
        <v>0</v>
      </c>
      <c r="F7" s="77">
        <v>0</v>
      </c>
      <c r="G7" s="29">
        <v>20610</v>
      </c>
      <c r="H7" s="29" t="s">
        <v>2873</v>
      </c>
      <c r="I7" s="77">
        <v>0</v>
      </c>
      <c r="J7" s="77">
        <v>0</v>
      </c>
      <c r="K7" s="77">
        <v>0</v>
      </c>
      <c r="L7" s="77">
        <v>0</v>
      </c>
      <c r="M7" s="29">
        <v>1030166</v>
      </c>
      <c r="N7" s="29" t="s">
        <v>2874</v>
      </c>
      <c r="O7" s="31">
        <v>0</v>
      </c>
    </row>
    <row r="8" s="68" customFormat="1" ht="17.25" customHeight="1" spans="1:15">
      <c r="A8" s="29"/>
      <c r="B8" s="29" t="s">
        <v>2875</v>
      </c>
      <c r="C8" s="77">
        <v>0</v>
      </c>
      <c r="D8" s="77">
        <v>0</v>
      </c>
      <c r="E8" s="77">
        <v>0</v>
      </c>
      <c r="F8" s="77">
        <v>0</v>
      </c>
      <c r="G8" s="29"/>
      <c r="H8" s="29" t="s">
        <v>2876</v>
      </c>
      <c r="I8" s="77">
        <v>0</v>
      </c>
      <c r="J8" s="77">
        <v>0</v>
      </c>
      <c r="K8" s="77">
        <v>0</v>
      </c>
      <c r="L8" s="77">
        <v>0</v>
      </c>
      <c r="M8" s="29"/>
      <c r="N8" s="29" t="s">
        <v>2877</v>
      </c>
      <c r="O8" s="31">
        <v>0</v>
      </c>
    </row>
    <row r="9" s="68" customFormat="1" ht="17.25" customHeight="1" spans="1:15">
      <c r="A9" s="29">
        <v>1030121</v>
      </c>
      <c r="B9" s="29" t="s">
        <v>2830</v>
      </c>
      <c r="C9" s="77">
        <v>0</v>
      </c>
      <c r="D9" s="77">
        <v>0</v>
      </c>
      <c r="E9" s="77">
        <v>0</v>
      </c>
      <c r="F9" s="77">
        <v>0</v>
      </c>
      <c r="G9" s="29">
        <v>20709</v>
      </c>
      <c r="H9" s="29" t="s">
        <v>2878</v>
      </c>
      <c r="I9" s="77">
        <v>0</v>
      </c>
      <c r="J9" s="77">
        <v>0</v>
      </c>
      <c r="K9" s="77">
        <v>0</v>
      </c>
      <c r="L9" s="77">
        <v>0</v>
      </c>
      <c r="M9" s="29">
        <v>1030121</v>
      </c>
      <c r="N9" s="29" t="s">
        <v>2879</v>
      </c>
      <c r="O9" s="31">
        <v>0</v>
      </c>
    </row>
    <row r="10" s="68" customFormat="1" ht="17.25" customHeight="1" spans="1:15">
      <c r="A10" s="29">
        <v>1030149</v>
      </c>
      <c r="B10" s="29" t="s">
        <v>2835</v>
      </c>
      <c r="C10" s="77">
        <v>15</v>
      </c>
      <c r="D10" s="77">
        <v>0</v>
      </c>
      <c r="E10" s="77">
        <v>0</v>
      </c>
      <c r="F10" s="77">
        <v>0</v>
      </c>
      <c r="G10" s="29">
        <v>20822</v>
      </c>
      <c r="H10" s="29" t="s">
        <v>2880</v>
      </c>
      <c r="I10" s="77"/>
      <c r="J10" s="77">
        <v>0</v>
      </c>
      <c r="K10" s="77">
        <v>0</v>
      </c>
      <c r="L10" s="77">
        <v>0</v>
      </c>
      <c r="M10" s="29">
        <v>1030149</v>
      </c>
      <c r="N10" s="29" t="s">
        <v>2881</v>
      </c>
      <c r="O10" s="31">
        <v>8</v>
      </c>
    </row>
    <row r="11" s="68" customFormat="1" ht="17.25" customHeight="1" spans="1:15">
      <c r="A11" s="29"/>
      <c r="B11" s="29" t="s">
        <v>2882</v>
      </c>
      <c r="C11" s="77">
        <v>0</v>
      </c>
      <c r="D11" s="77">
        <v>0</v>
      </c>
      <c r="E11" s="77">
        <v>0</v>
      </c>
      <c r="F11" s="77">
        <v>0</v>
      </c>
      <c r="G11" s="29"/>
      <c r="H11" s="29" t="s">
        <v>2883</v>
      </c>
      <c r="I11" s="77">
        <v>0</v>
      </c>
      <c r="J11" s="77">
        <v>0</v>
      </c>
      <c r="K11" s="77">
        <v>0</v>
      </c>
      <c r="L11" s="77">
        <v>0</v>
      </c>
      <c r="M11" s="29"/>
      <c r="N11" s="29" t="s">
        <v>2884</v>
      </c>
      <c r="O11" s="31">
        <v>0</v>
      </c>
    </row>
    <row r="12" s="68" customFormat="1" ht="17.25" customHeight="1" spans="1:15">
      <c r="A12" s="29">
        <v>1030168</v>
      </c>
      <c r="B12" s="29" t="s">
        <v>2846</v>
      </c>
      <c r="C12" s="77">
        <v>0</v>
      </c>
      <c r="D12" s="77">
        <v>0</v>
      </c>
      <c r="E12" s="77">
        <v>0</v>
      </c>
      <c r="F12" s="77">
        <v>0</v>
      </c>
      <c r="G12" s="29">
        <v>21160</v>
      </c>
      <c r="H12" s="29" t="s">
        <v>2885</v>
      </c>
      <c r="I12" s="77">
        <v>0</v>
      </c>
      <c r="J12" s="77">
        <v>0</v>
      </c>
      <c r="K12" s="77">
        <v>0</v>
      </c>
      <c r="L12" s="77">
        <v>0</v>
      </c>
      <c r="M12" s="29">
        <v>1030168</v>
      </c>
      <c r="N12" s="29" t="s">
        <v>2886</v>
      </c>
      <c r="O12" s="31">
        <v>0</v>
      </c>
    </row>
    <row r="13" s="68" customFormat="1" ht="17.25" customHeight="1" spans="1:15">
      <c r="A13" s="29">
        <v>1030175</v>
      </c>
      <c r="B13" s="29" t="s">
        <v>2848</v>
      </c>
      <c r="C13" s="77">
        <v>0</v>
      </c>
      <c r="D13" s="77">
        <v>0</v>
      </c>
      <c r="E13" s="77">
        <v>0</v>
      </c>
      <c r="F13" s="77">
        <v>0</v>
      </c>
      <c r="G13" s="29">
        <v>21161</v>
      </c>
      <c r="H13" s="29" t="s">
        <v>2887</v>
      </c>
      <c r="I13" s="77">
        <v>0</v>
      </c>
      <c r="J13" s="77">
        <v>0</v>
      </c>
      <c r="K13" s="77">
        <v>0</v>
      </c>
      <c r="L13" s="77">
        <v>0</v>
      </c>
      <c r="M13" s="29">
        <v>1030175</v>
      </c>
      <c r="N13" s="29" t="s">
        <v>2888</v>
      </c>
      <c r="O13" s="31">
        <v>0</v>
      </c>
    </row>
    <row r="14" s="68" customFormat="1" ht="17.25" customHeight="1" spans="1:15">
      <c r="A14" s="29"/>
      <c r="B14" s="29" t="s">
        <v>2889</v>
      </c>
      <c r="C14" s="77">
        <v>1365</v>
      </c>
      <c r="D14" s="77">
        <v>0</v>
      </c>
      <c r="E14" s="77">
        <v>1776</v>
      </c>
      <c r="F14" s="77">
        <v>36690</v>
      </c>
      <c r="G14" s="29"/>
      <c r="H14" s="29" t="s">
        <v>2890</v>
      </c>
      <c r="I14" s="77">
        <v>0</v>
      </c>
      <c r="J14" s="77"/>
      <c r="K14" s="77"/>
      <c r="L14" s="77">
        <v>6908</v>
      </c>
      <c r="M14" s="29"/>
      <c r="N14" s="29" t="s">
        <v>2891</v>
      </c>
      <c r="O14" s="31">
        <v>35654</v>
      </c>
    </row>
    <row r="15" s="68" customFormat="1" ht="17.25" customHeight="1" spans="1:15">
      <c r="A15" s="29"/>
      <c r="B15" s="29" t="s">
        <v>2892</v>
      </c>
      <c r="C15" s="77">
        <v>0</v>
      </c>
      <c r="D15" s="77">
        <v>0</v>
      </c>
      <c r="E15" s="77">
        <v>0</v>
      </c>
      <c r="F15" s="77">
        <v>0</v>
      </c>
      <c r="G15" s="29"/>
      <c r="H15" s="29" t="s">
        <v>2893</v>
      </c>
      <c r="I15" s="77">
        <v>0</v>
      </c>
      <c r="J15" s="77">
        <v>0</v>
      </c>
      <c r="K15" s="77">
        <v>38</v>
      </c>
      <c r="L15" s="77">
        <v>0</v>
      </c>
      <c r="M15" s="29"/>
      <c r="N15" s="29" t="s">
        <v>2894</v>
      </c>
      <c r="O15" s="31">
        <v>0</v>
      </c>
    </row>
    <row r="16" s="68" customFormat="1" ht="17.25" customHeight="1" spans="1:15">
      <c r="A16" s="29"/>
      <c r="B16" s="29" t="s">
        <v>2895</v>
      </c>
      <c r="C16" s="77">
        <v>0</v>
      </c>
      <c r="D16" s="77">
        <v>0</v>
      </c>
      <c r="E16" s="77">
        <v>0</v>
      </c>
      <c r="F16" s="77">
        <v>0</v>
      </c>
      <c r="G16" s="29"/>
      <c r="H16" s="29" t="s">
        <v>2896</v>
      </c>
      <c r="I16" s="77">
        <v>0</v>
      </c>
      <c r="J16" s="77">
        <v>0</v>
      </c>
      <c r="K16" s="77">
        <v>20</v>
      </c>
      <c r="L16" s="77">
        <v>0</v>
      </c>
      <c r="M16" s="29"/>
      <c r="N16" s="29" t="s">
        <v>2897</v>
      </c>
      <c r="O16" s="31">
        <v>0</v>
      </c>
    </row>
    <row r="17" s="68" customFormat="1" ht="17.25" customHeight="1" spans="1:15">
      <c r="A17" s="29"/>
      <c r="B17" s="29" t="s">
        <v>2898</v>
      </c>
      <c r="C17" s="77">
        <v>0</v>
      </c>
      <c r="D17" s="77">
        <v>0</v>
      </c>
      <c r="E17" s="77">
        <v>0</v>
      </c>
      <c r="F17" s="77">
        <v>0</v>
      </c>
      <c r="G17" s="29"/>
      <c r="H17" s="29" t="s">
        <v>2899</v>
      </c>
      <c r="I17" s="77">
        <v>0</v>
      </c>
      <c r="J17" s="77">
        <v>0</v>
      </c>
      <c r="K17" s="77">
        <v>0</v>
      </c>
      <c r="L17" s="77">
        <v>0</v>
      </c>
      <c r="M17" s="29"/>
      <c r="N17" s="29" t="s">
        <v>2900</v>
      </c>
      <c r="O17" s="31">
        <v>0</v>
      </c>
    </row>
    <row r="18" s="68" customFormat="1" ht="17.25" customHeight="1" spans="1:15">
      <c r="A18" s="29"/>
      <c r="B18" s="29" t="s">
        <v>2901</v>
      </c>
      <c r="C18" s="77">
        <v>0</v>
      </c>
      <c r="D18" s="77">
        <v>0</v>
      </c>
      <c r="E18" s="77">
        <v>0</v>
      </c>
      <c r="F18" s="77">
        <v>0</v>
      </c>
      <c r="G18" s="29"/>
      <c r="H18" s="29" t="s">
        <v>2902</v>
      </c>
      <c r="I18" s="77">
        <v>0</v>
      </c>
      <c r="J18" s="77">
        <v>0</v>
      </c>
      <c r="K18" s="77">
        <v>0</v>
      </c>
      <c r="L18" s="77">
        <v>0</v>
      </c>
      <c r="M18" s="29"/>
      <c r="N18" s="29" t="s">
        <v>2903</v>
      </c>
      <c r="O18" s="31">
        <v>0</v>
      </c>
    </row>
    <row r="19" s="68" customFormat="1" ht="17.25" customHeight="1" spans="1:15">
      <c r="A19" s="29"/>
      <c r="B19" s="29" t="s">
        <v>2904</v>
      </c>
      <c r="C19" s="77">
        <v>0</v>
      </c>
      <c r="D19" s="77">
        <v>0</v>
      </c>
      <c r="E19" s="77">
        <v>0</v>
      </c>
      <c r="F19" s="77">
        <v>0</v>
      </c>
      <c r="G19" s="29"/>
      <c r="H19" s="29" t="s">
        <v>2905</v>
      </c>
      <c r="I19" s="77">
        <v>0</v>
      </c>
      <c r="J19" s="77">
        <v>0</v>
      </c>
      <c r="K19" s="77">
        <v>0</v>
      </c>
      <c r="L19" s="77">
        <v>0</v>
      </c>
      <c r="M19" s="29"/>
      <c r="N19" s="29" t="s">
        <v>2906</v>
      </c>
      <c r="O19" s="31">
        <v>0</v>
      </c>
    </row>
    <row r="20" s="68" customFormat="1" ht="17.25" customHeight="1" spans="1:15">
      <c r="A20" s="29">
        <v>1030152</v>
      </c>
      <c r="B20" s="29" t="s">
        <v>2837</v>
      </c>
      <c r="C20" s="77">
        <v>0</v>
      </c>
      <c r="D20" s="77">
        <v>0</v>
      </c>
      <c r="E20" s="77">
        <v>0</v>
      </c>
      <c r="F20" s="77">
        <v>0</v>
      </c>
      <c r="G20" s="29">
        <v>21367</v>
      </c>
      <c r="H20" s="29" t="s">
        <v>2907</v>
      </c>
      <c r="I20" s="77">
        <v>0</v>
      </c>
      <c r="J20" s="77">
        <v>0</v>
      </c>
      <c r="K20" s="77">
        <v>0</v>
      </c>
      <c r="L20" s="77">
        <v>0</v>
      </c>
      <c r="M20" s="29">
        <v>1030152</v>
      </c>
      <c r="N20" s="29" t="s">
        <v>2908</v>
      </c>
      <c r="O20" s="31">
        <v>0</v>
      </c>
    </row>
    <row r="21" s="68" customFormat="1" ht="17.25" customHeight="1" spans="1:15">
      <c r="A21" s="29"/>
      <c r="B21" s="29" t="s">
        <v>2909</v>
      </c>
      <c r="C21" s="77">
        <v>0</v>
      </c>
      <c r="D21" s="77">
        <v>0</v>
      </c>
      <c r="E21" s="77">
        <v>0</v>
      </c>
      <c r="F21" s="77">
        <v>0</v>
      </c>
      <c r="G21" s="29"/>
      <c r="H21" s="29" t="s">
        <v>2910</v>
      </c>
      <c r="I21" s="77">
        <v>0</v>
      </c>
      <c r="J21" s="77">
        <v>0</v>
      </c>
      <c r="K21" s="77">
        <v>0</v>
      </c>
      <c r="L21" s="77">
        <v>0</v>
      </c>
      <c r="M21" s="29"/>
      <c r="N21" s="29" t="s">
        <v>2911</v>
      </c>
      <c r="O21" s="31">
        <v>0</v>
      </c>
    </row>
    <row r="22" s="68" customFormat="1" ht="17.25" customHeight="1" spans="1:15">
      <c r="A22" s="29"/>
      <c r="B22" s="29" t="s">
        <v>2912</v>
      </c>
      <c r="C22" s="77">
        <v>0</v>
      </c>
      <c r="D22" s="77">
        <v>0</v>
      </c>
      <c r="E22" s="77">
        <v>0</v>
      </c>
      <c r="F22" s="77">
        <v>0</v>
      </c>
      <c r="G22" s="29"/>
      <c r="H22" s="29" t="s">
        <v>2913</v>
      </c>
      <c r="I22" s="77">
        <v>0</v>
      </c>
      <c r="J22" s="77">
        <v>0</v>
      </c>
      <c r="K22" s="77">
        <v>0</v>
      </c>
      <c r="L22" s="77">
        <v>0</v>
      </c>
      <c r="M22" s="29"/>
      <c r="N22" s="29" t="s">
        <v>2914</v>
      </c>
      <c r="O22" s="31">
        <v>0</v>
      </c>
    </row>
    <row r="23" s="68" customFormat="1" ht="17.25" customHeight="1" spans="1:15">
      <c r="A23" s="29"/>
      <c r="B23" s="29" t="s">
        <v>2915</v>
      </c>
      <c r="C23" s="77">
        <v>0</v>
      </c>
      <c r="D23" s="77">
        <v>0</v>
      </c>
      <c r="E23" s="77">
        <v>0</v>
      </c>
      <c r="F23" s="77">
        <v>0</v>
      </c>
      <c r="G23" s="29"/>
      <c r="H23" s="29" t="s">
        <v>2916</v>
      </c>
      <c r="I23" s="77">
        <v>0</v>
      </c>
      <c r="J23" s="77">
        <v>0</v>
      </c>
      <c r="K23" s="77">
        <v>0</v>
      </c>
      <c r="L23" s="77">
        <v>0</v>
      </c>
      <c r="M23" s="29"/>
      <c r="N23" s="29" t="s">
        <v>2917</v>
      </c>
      <c r="O23" s="31">
        <v>0</v>
      </c>
    </row>
    <row r="24" s="68" customFormat="1" ht="17.25" customHeight="1" spans="1:15">
      <c r="A24" s="29"/>
      <c r="B24" s="29" t="s">
        <v>2918</v>
      </c>
      <c r="C24" s="77">
        <v>0</v>
      </c>
      <c r="D24" s="77">
        <v>0</v>
      </c>
      <c r="E24" s="77">
        <v>0</v>
      </c>
      <c r="F24" s="77">
        <v>0</v>
      </c>
      <c r="G24" s="29"/>
      <c r="H24" s="29" t="s">
        <v>2919</v>
      </c>
      <c r="I24" s="77">
        <v>0</v>
      </c>
      <c r="J24" s="77">
        <v>0</v>
      </c>
      <c r="K24" s="77">
        <v>0</v>
      </c>
      <c r="L24" s="77">
        <v>0</v>
      </c>
      <c r="M24" s="29"/>
      <c r="N24" s="29" t="s">
        <v>2920</v>
      </c>
      <c r="O24" s="31">
        <v>0</v>
      </c>
    </row>
    <row r="25" s="68" customFormat="1" ht="17.25" customHeight="1" spans="1:15">
      <c r="A25" s="29">
        <v>1030106</v>
      </c>
      <c r="B25" s="29" t="s">
        <v>2826</v>
      </c>
      <c r="C25" s="77">
        <v>0</v>
      </c>
      <c r="D25" s="77">
        <v>0</v>
      </c>
      <c r="E25" s="77">
        <v>0</v>
      </c>
      <c r="F25" s="77">
        <v>0</v>
      </c>
      <c r="G25" s="29">
        <v>21464</v>
      </c>
      <c r="H25" s="29" t="s">
        <v>2921</v>
      </c>
      <c r="I25" s="77">
        <v>0</v>
      </c>
      <c r="J25" s="77">
        <v>0</v>
      </c>
      <c r="K25" s="77">
        <v>0</v>
      </c>
      <c r="L25" s="77">
        <v>0</v>
      </c>
      <c r="M25" s="29">
        <v>1030106</v>
      </c>
      <c r="N25" s="29" t="s">
        <v>2922</v>
      </c>
      <c r="O25" s="31">
        <v>0</v>
      </c>
    </row>
    <row r="26" s="68" customFormat="1" ht="17.25" customHeight="1" spans="1:15">
      <c r="A26" s="29">
        <v>1030171</v>
      </c>
      <c r="B26" s="29" t="s">
        <v>2847</v>
      </c>
      <c r="C26" s="77">
        <v>0</v>
      </c>
      <c r="D26" s="77">
        <v>0</v>
      </c>
      <c r="E26" s="77">
        <v>0</v>
      </c>
      <c r="F26" s="77">
        <v>0</v>
      </c>
      <c r="G26" s="29">
        <v>21468</v>
      </c>
      <c r="H26" s="29" t="s">
        <v>2923</v>
      </c>
      <c r="I26" s="77">
        <v>0</v>
      </c>
      <c r="J26" s="77">
        <v>0</v>
      </c>
      <c r="K26" s="77">
        <v>0</v>
      </c>
      <c r="L26" s="77">
        <v>0</v>
      </c>
      <c r="M26" s="29">
        <v>1030171</v>
      </c>
      <c r="N26" s="29" t="s">
        <v>2924</v>
      </c>
      <c r="O26" s="31">
        <v>0</v>
      </c>
    </row>
    <row r="27" s="68" customFormat="1" ht="17.25" customHeight="1" spans="1:15">
      <c r="A27" s="29">
        <v>1030110</v>
      </c>
      <c r="B27" s="29" t="s">
        <v>2827</v>
      </c>
      <c r="C27" s="77">
        <v>0</v>
      </c>
      <c r="D27" s="77">
        <v>0</v>
      </c>
      <c r="E27" s="77">
        <v>0</v>
      </c>
      <c r="F27" s="77">
        <v>0</v>
      </c>
      <c r="G27" s="29">
        <v>21469</v>
      </c>
      <c r="H27" s="29" t="s">
        <v>2925</v>
      </c>
      <c r="I27" s="77">
        <v>0</v>
      </c>
      <c r="J27" s="77">
        <v>0</v>
      </c>
      <c r="K27" s="77">
        <v>0</v>
      </c>
      <c r="L27" s="77">
        <v>0</v>
      </c>
      <c r="M27" s="29">
        <v>1030110</v>
      </c>
      <c r="N27" s="29" t="s">
        <v>2926</v>
      </c>
      <c r="O27" s="31">
        <v>0</v>
      </c>
    </row>
    <row r="28" s="68" customFormat="1" ht="17.25" customHeight="1" spans="1:15">
      <c r="A28" s="29">
        <v>1030102</v>
      </c>
      <c r="B28" s="29" t="s">
        <v>2825</v>
      </c>
      <c r="C28" s="77">
        <v>0</v>
      </c>
      <c r="D28" s="77">
        <v>0</v>
      </c>
      <c r="E28" s="77">
        <v>0</v>
      </c>
      <c r="F28" s="77">
        <v>0</v>
      </c>
      <c r="G28" s="29">
        <v>21562</v>
      </c>
      <c r="H28" s="29" t="s">
        <v>2927</v>
      </c>
      <c r="I28" s="77">
        <v>0</v>
      </c>
      <c r="J28" s="77">
        <v>0</v>
      </c>
      <c r="K28" s="77">
        <v>0</v>
      </c>
      <c r="L28" s="77">
        <v>0</v>
      </c>
      <c r="M28" s="29">
        <v>1030102</v>
      </c>
      <c r="N28" s="29" t="s">
        <v>2928</v>
      </c>
      <c r="O28" s="31">
        <v>0</v>
      </c>
    </row>
    <row r="29" s="68" customFormat="1" ht="17.25" customHeight="1" spans="1:15">
      <c r="A29" s="29">
        <v>1030153</v>
      </c>
      <c r="B29" s="29" t="s">
        <v>2838</v>
      </c>
      <c r="C29" s="77">
        <v>0</v>
      </c>
      <c r="D29" s="77">
        <v>0</v>
      </c>
      <c r="E29" s="77">
        <v>0</v>
      </c>
      <c r="F29" s="77">
        <v>0</v>
      </c>
      <c r="G29" s="29">
        <v>2170402</v>
      </c>
      <c r="H29" s="29" t="s">
        <v>2929</v>
      </c>
      <c r="I29" s="77">
        <v>0</v>
      </c>
      <c r="J29" s="77">
        <v>0</v>
      </c>
      <c r="K29" s="77">
        <v>0</v>
      </c>
      <c r="L29" s="77">
        <v>0</v>
      </c>
      <c r="M29" s="29">
        <v>1030153</v>
      </c>
      <c r="N29" s="29" t="s">
        <v>2930</v>
      </c>
      <c r="O29" s="31">
        <v>0</v>
      </c>
    </row>
    <row r="30" s="68" customFormat="1" ht="17.25" customHeight="1" spans="1:15">
      <c r="A30" s="29">
        <v>1030154</v>
      </c>
      <c r="B30" s="29" t="s">
        <v>2839</v>
      </c>
      <c r="C30" s="77">
        <v>0</v>
      </c>
      <c r="D30" s="77">
        <v>0</v>
      </c>
      <c r="E30" s="77">
        <v>0</v>
      </c>
      <c r="F30" s="77">
        <v>0</v>
      </c>
      <c r="G30" s="29">
        <v>2170403</v>
      </c>
      <c r="H30" s="29" t="s">
        <v>2931</v>
      </c>
      <c r="I30" s="77">
        <v>0</v>
      </c>
      <c r="J30" s="77">
        <v>0</v>
      </c>
      <c r="K30" s="77">
        <v>0</v>
      </c>
      <c r="L30" s="77">
        <v>0</v>
      </c>
      <c r="M30" s="29">
        <v>1030154</v>
      </c>
      <c r="N30" s="29" t="s">
        <v>2932</v>
      </c>
      <c r="O30" s="31">
        <v>0</v>
      </c>
    </row>
    <row r="31" s="68" customFormat="1" ht="17.25" customHeight="1" spans="1:15">
      <c r="A31" s="29">
        <v>1030180</v>
      </c>
      <c r="B31" s="29" t="s">
        <v>2850</v>
      </c>
      <c r="C31" s="100">
        <v>0</v>
      </c>
      <c r="D31" s="100">
        <v>0</v>
      </c>
      <c r="E31" s="100">
        <v>0</v>
      </c>
      <c r="F31" s="100">
        <v>0</v>
      </c>
      <c r="G31" s="29">
        <v>22908</v>
      </c>
      <c r="H31" s="29" t="s">
        <v>2933</v>
      </c>
      <c r="I31" s="77">
        <v>0</v>
      </c>
      <c r="J31" s="77">
        <v>0</v>
      </c>
      <c r="K31" s="77">
        <v>0</v>
      </c>
      <c r="L31" s="77">
        <v>0</v>
      </c>
      <c r="M31" s="29">
        <v>1030180</v>
      </c>
      <c r="N31" s="29" t="s">
        <v>2934</v>
      </c>
      <c r="O31" s="31">
        <v>0</v>
      </c>
    </row>
    <row r="32" s="68" customFormat="1" ht="17.25" customHeight="1" spans="1:15">
      <c r="A32" s="29">
        <v>1030155</v>
      </c>
      <c r="B32" s="101" t="s">
        <v>2840</v>
      </c>
      <c r="C32" s="77">
        <v>661</v>
      </c>
      <c r="D32" s="77"/>
      <c r="E32" s="77">
        <v>0</v>
      </c>
      <c r="F32" s="77">
        <v>0</v>
      </c>
      <c r="G32" s="102">
        <v>22960</v>
      </c>
      <c r="H32" s="29" t="s">
        <v>2935</v>
      </c>
      <c r="I32" s="77">
        <v>0</v>
      </c>
      <c r="J32" s="77">
        <v>0</v>
      </c>
      <c r="K32" s="77">
        <v>127</v>
      </c>
      <c r="L32" s="77">
        <v>0</v>
      </c>
      <c r="M32" s="29">
        <v>1030155</v>
      </c>
      <c r="N32" s="29" t="s">
        <v>2936</v>
      </c>
      <c r="O32" s="106">
        <v>524</v>
      </c>
    </row>
    <row r="33" s="68" customFormat="1" ht="17.25" customHeight="1" spans="1:15">
      <c r="A33" s="29"/>
      <c r="B33" s="101" t="s">
        <v>2937</v>
      </c>
      <c r="C33" s="77">
        <v>214</v>
      </c>
      <c r="D33" s="77"/>
      <c r="E33" s="77">
        <v>0</v>
      </c>
      <c r="F33" s="77">
        <v>33000</v>
      </c>
      <c r="G33" s="102"/>
      <c r="H33" s="29" t="s">
        <v>2938</v>
      </c>
      <c r="I33" s="77">
        <v>0</v>
      </c>
      <c r="J33" s="77">
        <v>1943</v>
      </c>
      <c r="K33" s="77">
        <v>60</v>
      </c>
      <c r="L33" s="77">
        <v>0</v>
      </c>
      <c r="M33" s="29"/>
      <c r="N33" s="29" t="s">
        <v>2939</v>
      </c>
      <c r="O33" s="31">
        <v>10227</v>
      </c>
    </row>
    <row r="34" s="68" customFormat="1" ht="17.25" customHeight="1" spans="1:15">
      <c r="A34" s="74"/>
      <c r="B34" s="101" t="s">
        <v>2940</v>
      </c>
      <c r="C34" s="103"/>
      <c r="D34" s="103"/>
      <c r="E34" s="104"/>
      <c r="F34" s="103"/>
      <c r="G34" s="105"/>
      <c r="H34" s="29" t="s">
        <v>2941</v>
      </c>
      <c r="I34" s="77">
        <v>0</v>
      </c>
      <c r="J34" s="76"/>
      <c r="K34" s="77">
        <v>0</v>
      </c>
      <c r="L34" s="103"/>
      <c r="M34" s="74"/>
      <c r="N34" s="29" t="s">
        <v>2942</v>
      </c>
      <c r="O34" s="107">
        <v>0</v>
      </c>
    </row>
  </sheetData>
  <mergeCells count="18">
    <mergeCell ref="A1:O1"/>
    <mergeCell ref="A2:O2"/>
    <mergeCell ref="A3:O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5" right="0.75" top="1" bottom="1" header="0.511805555555556" footer="0.511805555555556"/>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9" sqref="B9"/>
    </sheetView>
  </sheetViews>
  <sheetFormatPr defaultColWidth="9" defaultRowHeight="13.5" outlineLevelRow="4" outlineLevelCol="2"/>
  <cols>
    <col min="1" max="3" width="33.1333333333333" customWidth="1"/>
  </cols>
  <sheetData>
    <row r="1" ht="83" customHeight="1" spans="1:3">
      <c r="A1" s="26" t="s">
        <v>54</v>
      </c>
      <c r="B1" s="26"/>
      <c r="C1" s="26"/>
    </row>
    <row r="2" s="94" customFormat="1" ht="15" customHeight="1" spans="1:3">
      <c r="A2" s="95"/>
      <c r="B2" s="95"/>
      <c r="C2" s="96" t="s">
        <v>2943</v>
      </c>
    </row>
    <row r="3" ht="18" customHeight="1" spans="1:3">
      <c r="A3" s="69"/>
      <c r="B3" s="69"/>
      <c r="C3" s="97" t="s">
        <v>816</v>
      </c>
    </row>
    <row r="4" ht="26" customHeight="1" spans="1:3">
      <c r="A4" s="29" t="s">
        <v>2493</v>
      </c>
      <c r="B4" s="31">
        <v>458398</v>
      </c>
      <c r="C4" s="30"/>
    </row>
    <row r="5" ht="26" customHeight="1" spans="1:3">
      <c r="A5" s="29" t="s">
        <v>2944</v>
      </c>
      <c r="B5" s="31">
        <v>346254</v>
      </c>
      <c r="C5" s="30" t="s">
        <v>2945</v>
      </c>
    </row>
  </sheetData>
  <mergeCells count="1">
    <mergeCell ref="A1:C1"/>
  </mergeCells>
  <pageMargins left="0.75" right="0.75" top="1" bottom="1" header="0.511805555555556" footer="0.511805555555556"/>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B8" sqref="B8"/>
    </sheetView>
  </sheetViews>
  <sheetFormatPr defaultColWidth="9" defaultRowHeight="13.5" outlineLevelRow="7" outlineLevelCol="1"/>
  <cols>
    <col min="1" max="1" width="33.1333333333333" customWidth="1"/>
    <col min="2" max="2" width="51.1333333333333" customWidth="1"/>
  </cols>
  <sheetData>
    <row r="1" ht="51" customHeight="1" spans="1:2">
      <c r="A1" s="26" t="s">
        <v>56</v>
      </c>
      <c r="B1" s="26"/>
    </row>
    <row r="2" spans="1:2">
      <c r="A2" s="27" t="s">
        <v>2946</v>
      </c>
      <c r="B2" s="27"/>
    </row>
    <row r="3" spans="1:2">
      <c r="A3" s="27" t="s">
        <v>80</v>
      </c>
      <c r="B3" s="27"/>
    </row>
    <row r="4" ht="40" customHeight="1" spans="1:2">
      <c r="A4" s="28" t="s">
        <v>1927</v>
      </c>
      <c r="B4" s="28" t="s">
        <v>84</v>
      </c>
    </row>
    <row r="5" ht="40" customHeight="1" spans="1:2">
      <c r="A5" s="29" t="s">
        <v>2947</v>
      </c>
      <c r="B5" s="31">
        <v>280793</v>
      </c>
    </row>
    <row r="6" ht="40" customHeight="1" spans="1:2">
      <c r="A6" s="29" t="s">
        <v>2948</v>
      </c>
      <c r="B6" s="31">
        <v>69690</v>
      </c>
    </row>
    <row r="7" ht="40" customHeight="1" spans="1:2">
      <c r="A7" s="29" t="s">
        <v>2949</v>
      </c>
      <c r="B7" s="31">
        <v>6908</v>
      </c>
    </row>
    <row r="8" ht="40" customHeight="1" spans="1:2">
      <c r="A8" s="29" t="s">
        <v>2950</v>
      </c>
      <c r="B8" s="31">
        <v>343757</v>
      </c>
    </row>
  </sheetData>
  <mergeCells count="3">
    <mergeCell ref="A1:B1"/>
    <mergeCell ref="A2:B2"/>
    <mergeCell ref="A3:B3"/>
  </mergeCells>
  <pageMargins left="0.75" right="0.75" top="1" bottom="1" header="0.511805555555556" footer="0.511805555555556"/>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showZeros="0" workbookViewId="0">
      <selection activeCell="F15" sqref="F15"/>
    </sheetView>
  </sheetViews>
  <sheetFormatPr defaultColWidth="9.15" defaultRowHeight="14.25" outlineLevelCol="7"/>
  <cols>
    <col min="1" max="1" width="26.6416666666667" style="68" customWidth="1"/>
    <col min="2" max="4" width="16.7666666666667" style="68" customWidth="1"/>
    <col min="5" max="5" width="25.9833333333333" style="68" customWidth="1"/>
    <col min="6" max="7" width="16.7666666666667" style="68" customWidth="1"/>
    <col min="8" max="8" width="16.75" style="68" customWidth="1"/>
    <col min="9" max="252" width="9.15" style="68" customWidth="1"/>
    <col min="253" max="16380" width="9.15" style="68"/>
    <col min="16381" max="16384" width="9.15" style="89"/>
  </cols>
  <sheetData>
    <row r="1" s="68" customFormat="1" ht="34" customHeight="1" spans="1:8">
      <c r="A1" s="69" t="s">
        <v>58</v>
      </c>
      <c r="B1" s="69"/>
      <c r="C1" s="69"/>
      <c r="D1" s="69"/>
      <c r="E1" s="69"/>
      <c r="F1" s="69"/>
      <c r="G1" s="69"/>
      <c r="H1" s="69"/>
    </row>
    <row r="2" s="68" customFormat="1" ht="17" customHeight="1" spans="2:8">
      <c r="B2" s="90"/>
      <c r="C2" s="90"/>
      <c r="D2" s="90"/>
      <c r="E2" s="90"/>
      <c r="F2" s="90"/>
      <c r="G2" s="90"/>
      <c r="H2" s="27" t="s">
        <v>2951</v>
      </c>
    </row>
    <row r="3" s="68" customFormat="1" ht="17" customHeight="1" spans="1:8">
      <c r="A3" s="91"/>
      <c r="B3" s="92"/>
      <c r="C3" s="92"/>
      <c r="D3" s="92"/>
      <c r="E3" s="92"/>
      <c r="F3" s="92"/>
      <c r="G3" s="92"/>
      <c r="H3" s="93" t="s">
        <v>80</v>
      </c>
    </row>
    <row r="4" s="68" customFormat="1" ht="17" customHeight="1" spans="1:8">
      <c r="A4" s="63" t="s">
        <v>81</v>
      </c>
      <c r="B4" s="63" t="s">
        <v>82</v>
      </c>
      <c r="C4" s="63" t="s">
        <v>83</v>
      </c>
      <c r="D4" s="63" t="s">
        <v>84</v>
      </c>
      <c r="E4" s="63" t="s">
        <v>81</v>
      </c>
      <c r="F4" s="63" t="s">
        <v>82</v>
      </c>
      <c r="G4" s="63" t="s">
        <v>83</v>
      </c>
      <c r="H4" s="63" t="s">
        <v>84</v>
      </c>
    </row>
    <row r="5" s="68" customFormat="1" ht="17" customHeight="1" spans="1:8">
      <c r="A5" s="29" t="s">
        <v>2952</v>
      </c>
      <c r="B5" s="31">
        <v>0</v>
      </c>
      <c r="C5" s="31">
        <v>0</v>
      </c>
      <c r="D5" s="31">
        <v>0</v>
      </c>
      <c r="E5" s="29" t="s">
        <v>2953</v>
      </c>
      <c r="F5" s="31">
        <v>0</v>
      </c>
      <c r="G5" s="31">
        <v>10</v>
      </c>
      <c r="H5" s="31"/>
    </row>
    <row r="6" s="68" customFormat="1" ht="17" customHeight="1" spans="1:8">
      <c r="A6" s="29" t="s">
        <v>2954</v>
      </c>
      <c r="B6" s="31">
        <v>0</v>
      </c>
      <c r="C6" s="31">
        <v>0</v>
      </c>
      <c r="D6" s="31">
        <v>0</v>
      </c>
      <c r="E6" s="29" t="s">
        <v>2955</v>
      </c>
      <c r="F6" s="31">
        <v>0</v>
      </c>
      <c r="G6" s="31">
        <v>0</v>
      </c>
      <c r="H6" s="31">
        <v>0</v>
      </c>
    </row>
    <row r="7" s="68" customFormat="1" ht="17" customHeight="1" spans="1:8">
      <c r="A7" s="29" t="s">
        <v>2956</v>
      </c>
      <c r="B7" s="31">
        <v>0</v>
      </c>
      <c r="C7" s="31">
        <v>0</v>
      </c>
      <c r="D7" s="31">
        <v>0</v>
      </c>
      <c r="E7" s="29" t="s">
        <v>2957</v>
      </c>
      <c r="F7" s="31">
        <v>0</v>
      </c>
      <c r="G7" s="31">
        <v>0</v>
      </c>
      <c r="H7" s="31">
        <v>0</v>
      </c>
    </row>
    <row r="8" s="68" customFormat="1" ht="17" customHeight="1" spans="1:8">
      <c r="A8" s="29" t="s">
        <v>2958</v>
      </c>
      <c r="B8" s="31">
        <v>0</v>
      </c>
      <c r="C8" s="31">
        <v>0</v>
      </c>
      <c r="D8" s="31">
        <v>0</v>
      </c>
      <c r="E8" s="29" t="s">
        <v>2959</v>
      </c>
      <c r="F8" s="31">
        <v>0</v>
      </c>
      <c r="G8" s="31">
        <v>0</v>
      </c>
      <c r="H8" s="31">
        <v>0</v>
      </c>
    </row>
    <row r="9" s="68" customFormat="1" ht="17" customHeight="1" spans="1:8">
      <c r="A9" s="29" t="s">
        <v>2960</v>
      </c>
      <c r="B9" s="31">
        <v>0</v>
      </c>
      <c r="C9" s="31">
        <v>0</v>
      </c>
      <c r="D9" s="31">
        <v>0</v>
      </c>
      <c r="E9" s="29"/>
      <c r="F9" s="30"/>
      <c r="G9" s="30"/>
      <c r="H9" s="30"/>
    </row>
    <row r="10" s="68" customFormat="1" ht="17" customHeight="1" spans="1:8">
      <c r="A10" s="28" t="s">
        <v>133</v>
      </c>
      <c r="B10" s="31">
        <v>0</v>
      </c>
      <c r="C10" s="31">
        <v>0</v>
      </c>
      <c r="D10" s="31">
        <v>0</v>
      </c>
      <c r="E10" s="28" t="s">
        <v>134</v>
      </c>
      <c r="F10" s="31">
        <v>0</v>
      </c>
      <c r="G10" s="31">
        <v>10</v>
      </c>
      <c r="H10" s="31"/>
    </row>
    <row r="11" s="68" customFormat="1" ht="17" customHeight="1" spans="1:8">
      <c r="A11" s="29" t="s">
        <v>1928</v>
      </c>
      <c r="B11" s="30"/>
      <c r="C11" s="30"/>
      <c r="D11" s="31">
        <v>10</v>
      </c>
      <c r="E11" s="29" t="s">
        <v>1929</v>
      </c>
      <c r="F11" s="30"/>
      <c r="G11" s="30"/>
      <c r="H11" s="31">
        <v>0</v>
      </c>
    </row>
    <row r="12" s="68" customFormat="1" ht="17" customHeight="1" spans="1:8">
      <c r="A12" s="29" t="s">
        <v>1934</v>
      </c>
      <c r="B12" s="30"/>
      <c r="C12" s="30"/>
      <c r="D12" s="31">
        <v>0</v>
      </c>
      <c r="E12" s="29"/>
      <c r="F12" s="30"/>
      <c r="G12" s="30"/>
      <c r="H12" s="30"/>
    </row>
    <row r="13" s="68" customFormat="1" ht="17" customHeight="1" spans="1:8">
      <c r="A13" s="29" t="s">
        <v>1945</v>
      </c>
      <c r="B13" s="30"/>
      <c r="C13" s="30"/>
      <c r="D13" s="31">
        <v>0</v>
      </c>
      <c r="E13" s="29" t="s">
        <v>1946</v>
      </c>
      <c r="F13" s="30"/>
      <c r="G13" s="30"/>
      <c r="H13" s="31">
        <v>0</v>
      </c>
    </row>
    <row r="14" s="68" customFormat="1" ht="17" customHeight="1" spans="1:8">
      <c r="A14" s="29"/>
      <c r="B14" s="30"/>
      <c r="C14" s="30"/>
      <c r="D14" s="30"/>
      <c r="E14" s="29" t="s">
        <v>1936</v>
      </c>
      <c r="F14" s="30"/>
      <c r="G14" s="30"/>
      <c r="H14" s="31">
        <v>0</v>
      </c>
    </row>
    <row r="15" s="68" customFormat="1" ht="17" customHeight="1" spans="1:8">
      <c r="A15" s="29"/>
      <c r="B15" s="30"/>
      <c r="C15" s="30"/>
      <c r="D15" s="30"/>
      <c r="E15" s="29" t="s">
        <v>1948</v>
      </c>
      <c r="F15" s="30"/>
      <c r="G15" s="30"/>
      <c r="H15" s="31">
        <v>10</v>
      </c>
    </row>
    <row r="16" s="68" customFormat="1" ht="17" customHeight="1" spans="1:8">
      <c r="A16" s="29"/>
      <c r="B16" s="30"/>
      <c r="C16" s="30"/>
      <c r="D16" s="30"/>
      <c r="E16" s="29"/>
      <c r="F16" s="30"/>
      <c r="G16" s="30"/>
      <c r="H16" s="30"/>
    </row>
    <row r="17" s="68" customFormat="1" ht="17" customHeight="1" spans="1:8">
      <c r="A17" s="29"/>
      <c r="B17" s="30"/>
      <c r="C17" s="30"/>
      <c r="D17" s="30"/>
      <c r="E17" s="29"/>
      <c r="F17" s="30"/>
      <c r="G17" s="30"/>
      <c r="H17" s="30"/>
    </row>
    <row r="18" s="68" customFormat="1" ht="17" customHeight="1" spans="1:8">
      <c r="A18" s="29"/>
      <c r="B18" s="30"/>
      <c r="C18" s="30"/>
      <c r="D18" s="30"/>
      <c r="E18" s="29"/>
      <c r="F18" s="30"/>
      <c r="G18" s="30"/>
      <c r="H18" s="30"/>
    </row>
    <row r="19" s="68" customFormat="1" ht="17" hidden="1" customHeight="1" spans="1:8">
      <c r="A19" s="29"/>
      <c r="B19" s="30"/>
      <c r="C19" s="30"/>
      <c r="D19" s="30"/>
      <c r="E19" s="29"/>
      <c r="F19" s="30"/>
      <c r="G19" s="30"/>
      <c r="H19" s="30"/>
    </row>
    <row r="20" s="68" customFormat="1" ht="17" hidden="1" customHeight="1" spans="1:8">
      <c r="A20" s="29"/>
      <c r="B20" s="30"/>
      <c r="C20" s="30"/>
      <c r="D20" s="30"/>
      <c r="E20" s="29"/>
      <c r="F20" s="30"/>
      <c r="G20" s="30"/>
      <c r="H20" s="30" t="s">
        <v>2961</v>
      </c>
    </row>
    <row r="21" s="68" customFormat="1" ht="17" hidden="1" customHeight="1" spans="1:8">
      <c r="A21" s="29"/>
      <c r="B21" s="30"/>
      <c r="C21" s="30"/>
      <c r="D21" s="30"/>
      <c r="E21" s="29"/>
      <c r="F21" s="30"/>
      <c r="G21" s="30"/>
      <c r="H21" s="30"/>
    </row>
    <row r="22" s="68" customFormat="1" ht="17" hidden="1" customHeight="1" spans="1:8">
      <c r="A22" s="29"/>
      <c r="B22" s="30"/>
      <c r="C22" s="30"/>
      <c r="D22" s="30"/>
      <c r="E22" s="29"/>
      <c r="F22" s="30"/>
      <c r="G22" s="30"/>
      <c r="H22" s="30"/>
    </row>
    <row r="23" s="68" customFormat="1" ht="17" hidden="1" customHeight="1" spans="1:8">
      <c r="A23" s="29"/>
      <c r="B23" s="30"/>
      <c r="C23" s="30"/>
      <c r="D23" s="30"/>
      <c r="E23" s="29"/>
      <c r="F23" s="30"/>
      <c r="G23" s="30"/>
      <c r="H23" s="30"/>
    </row>
    <row r="24" s="68" customFormat="1" ht="17" hidden="1" customHeight="1" spans="1:8">
      <c r="A24" s="29"/>
      <c r="B24" s="30"/>
      <c r="C24" s="30"/>
      <c r="D24" s="30"/>
      <c r="E24" s="29"/>
      <c r="F24" s="30"/>
      <c r="G24" s="30"/>
      <c r="H24" s="30"/>
    </row>
    <row r="25" s="68" customFormat="1" ht="17" hidden="1" customHeight="1" spans="1:8">
      <c r="A25" s="29"/>
      <c r="B25" s="30"/>
      <c r="C25" s="30"/>
      <c r="D25" s="30"/>
      <c r="E25" s="29"/>
      <c r="F25" s="30"/>
      <c r="G25" s="30"/>
      <c r="H25" s="30"/>
    </row>
    <row r="26" s="68" customFormat="1" ht="17" hidden="1" customHeight="1" spans="1:8">
      <c r="A26" s="29"/>
      <c r="B26" s="30"/>
      <c r="C26" s="30"/>
      <c r="D26" s="30"/>
      <c r="E26" s="29"/>
      <c r="F26" s="30"/>
      <c r="G26" s="30"/>
      <c r="H26" s="30"/>
    </row>
    <row r="27" s="68" customFormat="1" ht="17" hidden="1" customHeight="1" spans="1:8">
      <c r="A27" s="29"/>
      <c r="B27" s="30"/>
      <c r="C27" s="30"/>
      <c r="D27" s="30"/>
      <c r="E27" s="29"/>
      <c r="F27" s="30"/>
      <c r="G27" s="30"/>
      <c r="H27" s="30"/>
    </row>
    <row r="28" s="68" customFormat="1" ht="17.25" hidden="1" customHeight="1" spans="1:8">
      <c r="A28" s="29"/>
      <c r="B28" s="30"/>
      <c r="C28" s="30"/>
      <c r="D28" s="30"/>
      <c r="E28" s="29"/>
      <c r="F28" s="30"/>
      <c r="G28" s="30"/>
      <c r="H28" s="30"/>
    </row>
    <row r="29" s="68" customFormat="1" ht="17.25" hidden="1" customHeight="1" spans="1:8">
      <c r="A29" s="29"/>
      <c r="B29" s="30"/>
      <c r="C29" s="30"/>
      <c r="D29" s="30"/>
      <c r="E29" s="29"/>
      <c r="F29" s="30"/>
      <c r="G29" s="30"/>
      <c r="H29" s="30"/>
    </row>
    <row r="30" s="68" customFormat="1" ht="17.25" hidden="1" customHeight="1" spans="1:8">
      <c r="A30" s="29"/>
      <c r="B30" s="30"/>
      <c r="C30" s="30"/>
      <c r="D30" s="30"/>
      <c r="E30" s="29"/>
      <c r="F30" s="30"/>
      <c r="G30" s="30"/>
      <c r="H30" s="30"/>
    </row>
    <row r="31" s="68" customFormat="1" ht="17.25" hidden="1" customHeight="1" spans="1:8">
      <c r="A31" s="29"/>
      <c r="B31" s="30"/>
      <c r="C31" s="30"/>
      <c r="D31" s="30"/>
      <c r="E31" s="29"/>
      <c r="F31" s="30"/>
      <c r="G31" s="30"/>
      <c r="H31" s="30"/>
    </row>
    <row r="32" s="68" customFormat="1" ht="17.25" hidden="1" customHeight="1" spans="1:8">
      <c r="A32" s="29"/>
      <c r="B32" s="30"/>
      <c r="C32" s="30"/>
      <c r="D32" s="30"/>
      <c r="E32" s="29"/>
      <c r="F32" s="30"/>
      <c r="G32" s="30"/>
      <c r="H32" s="30"/>
    </row>
    <row r="33" s="68" customFormat="1" ht="17.25" hidden="1" customHeight="1" spans="1:8">
      <c r="A33" s="29"/>
      <c r="B33" s="30"/>
      <c r="C33" s="30"/>
      <c r="D33" s="30"/>
      <c r="E33" s="29"/>
      <c r="F33" s="30"/>
      <c r="G33" s="30"/>
      <c r="H33" s="30"/>
    </row>
    <row r="34" s="68" customFormat="1" ht="17.25" customHeight="1" spans="1:8">
      <c r="A34" s="29"/>
      <c r="B34" s="30"/>
      <c r="C34" s="30"/>
      <c r="D34" s="30"/>
      <c r="E34" s="29"/>
      <c r="F34" s="30"/>
      <c r="G34" s="30"/>
      <c r="H34" s="30"/>
    </row>
    <row r="35" s="68" customFormat="1" ht="17.25" customHeight="1" spans="1:8">
      <c r="A35" s="29"/>
      <c r="B35" s="30"/>
      <c r="C35" s="30"/>
      <c r="D35" s="30"/>
      <c r="E35" s="29"/>
      <c r="F35" s="30"/>
      <c r="G35" s="30"/>
      <c r="H35" s="30"/>
    </row>
    <row r="36" s="68" customFormat="1" ht="17.25" customHeight="1" spans="1:8">
      <c r="A36" s="29"/>
      <c r="B36" s="30"/>
      <c r="C36" s="30"/>
      <c r="D36" s="30"/>
      <c r="E36" s="29"/>
      <c r="F36" s="30"/>
      <c r="G36" s="30"/>
      <c r="H36" s="30"/>
    </row>
    <row r="37" s="68" customFormat="1" ht="17.25" customHeight="1" spans="1:8">
      <c r="A37" s="29"/>
      <c r="B37" s="30"/>
      <c r="C37" s="30"/>
      <c r="D37" s="30"/>
      <c r="E37" s="29"/>
      <c r="F37" s="30"/>
      <c r="G37" s="30"/>
      <c r="H37" s="30"/>
    </row>
    <row r="38" s="68" customFormat="1" ht="17.25" customHeight="1" spans="1:8">
      <c r="A38" s="29"/>
      <c r="B38" s="30"/>
      <c r="C38" s="30"/>
      <c r="D38" s="30"/>
      <c r="E38" s="29"/>
      <c r="F38" s="30"/>
      <c r="G38" s="30"/>
      <c r="H38" s="30"/>
    </row>
    <row r="39" s="68" customFormat="1" ht="17.25" customHeight="1" spans="1:8">
      <c r="A39" s="29"/>
      <c r="B39" s="30"/>
      <c r="C39" s="30"/>
      <c r="D39" s="30"/>
      <c r="E39" s="29"/>
      <c r="F39" s="30"/>
      <c r="G39" s="30"/>
      <c r="H39" s="30"/>
    </row>
    <row r="40" s="68" customFormat="1" ht="17.25" customHeight="1" spans="1:8">
      <c r="A40" s="29"/>
      <c r="B40" s="30"/>
      <c r="C40" s="30"/>
      <c r="D40" s="30"/>
      <c r="E40" s="29"/>
      <c r="F40" s="30"/>
      <c r="G40" s="30"/>
      <c r="H40" s="30"/>
    </row>
    <row r="41" s="68" customFormat="1" ht="17" customHeight="1" spans="1:8">
      <c r="A41" s="29"/>
      <c r="B41" s="30"/>
      <c r="C41" s="30"/>
      <c r="D41" s="30"/>
      <c r="E41" s="29"/>
      <c r="F41" s="30"/>
      <c r="G41" s="30"/>
      <c r="H41" s="30"/>
    </row>
    <row r="42" s="68" customFormat="1" ht="17" customHeight="1" spans="1:8">
      <c r="A42" s="29"/>
      <c r="B42" s="30"/>
      <c r="C42" s="30"/>
      <c r="D42" s="30"/>
      <c r="E42" s="29"/>
      <c r="F42" s="30"/>
      <c r="G42" s="30"/>
      <c r="H42" s="30"/>
    </row>
    <row r="43" s="68" customFormat="1" ht="17" customHeight="1" spans="1:8">
      <c r="A43" s="28" t="s">
        <v>1951</v>
      </c>
      <c r="B43" s="30"/>
      <c r="C43" s="30"/>
      <c r="D43" s="31">
        <v>6</v>
      </c>
      <c r="E43" s="28" t="s">
        <v>1952</v>
      </c>
      <c r="F43" s="30"/>
      <c r="G43" s="30"/>
      <c r="H43" s="31">
        <v>6</v>
      </c>
    </row>
    <row r="44" s="68" customFormat="1" ht="18.7" customHeight="1"/>
  </sheetData>
  <mergeCells count="1">
    <mergeCell ref="A1:H1"/>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4"/>
  <sheetViews>
    <sheetView showGridLines="0" showZeros="0" topLeftCell="A2" workbookViewId="0">
      <selection activeCell="D12" sqref="D12"/>
    </sheetView>
  </sheetViews>
  <sheetFormatPr defaultColWidth="9.15" defaultRowHeight="14.25" outlineLevelCol="7"/>
  <cols>
    <col min="1" max="1" width="30.1416666666667" style="68" customWidth="1"/>
    <col min="2" max="2" width="14.8833333333333" style="68" customWidth="1"/>
    <col min="3" max="3" width="16.575" style="68" customWidth="1"/>
    <col min="4" max="4" width="15.3833333333333" style="68" customWidth="1"/>
    <col min="5" max="5" width="30.1416666666667" style="68" customWidth="1"/>
    <col min="6" max="8" width="18" style="68" customWidth="1"/>
    <col min="9" max="246" width="9.15" style="68" customWidth="1"/>
    <col min="247" max="16384" width="9.15" style="68"/>
  </cols>
  <sheetData>
    <row r="1" s="68" customFormat="1" ht="34" customHeight="1" spans="1:8">
      <c r="A1" s="69" t="s">
        <v>6</v>
      </c>
      <c r="B1" s="69"/>
      <c r="C1" s="69"/>
      <c r="D1" s="69"/>
      <c r="E1" s="69"/>
      <c r="F1" s="69"/>
      <c r="G1" s="69"/>
      <c r="H1" s="69"/>
    </row>
    <row r="2" s="68" customFormat="1" ht="17" customHeight="1" spans="1:8">
      <c r="A2" s="27" t="s">
        <v>79</v>
      </c>
      <c r="B2" s="27"/>
      <c r="C2" s="27"/>
      <c r="D2" s="27"/>
      <c r="E2" s="27"/>
      <c r="F2" s="27"/>
      <c r="G2" s="27"/>
      <c r="H2" s="27"/>
    </row>
    <row r="3" s="68" customFormat="1" ht="17" customHeight="1" spans="1:8">
      <c r="A3" s="27" t="s">
        <v>80</v>
      </c>
      <c r="B3" s="27"/>
      <c r="C3" s="27"/>
      <c r="D3" s="27"/>
      <c r="E3" s="27"/>
      <c r="F3" s="27"/>
      <c r="G3" s="27"/>
      <c r="H3" s="27"/>
    </row>
    <row r="4" s="68" customFormat="1" ht="18.7" customHeight="1" spans="1:8">
      <c r="A4" s="28" t="s">
        <v>81</v>
      </c>
      <c r="B4" s="28" t="s">
        <v>82</v>
      </c>
      <c r="C4" s="28" t="s">
        <v>83</v>
      </c>
      <c r="D4" s="28" t="s">
        <v>84</v>
      </c>
      <c r="E4" s="28" t="s">
        <v>81</v>
      </c>
      <c r="F4" s="28" t="s">
        <v>82</v>
      </c>
      <c r="G4" s="28" t="s">
        <v>83</v>
      </c>
      <c r="H4" s="28" t="s">
        <v>84</v>
      </c>
    </row>
    <row r="5" s="68" customFormat="1" ht="17" customHeight="1" spans="1:8">
      <c r="A5" s="29" t="s">
        <v>85</v>
      </c>
      <c r="B5" s="31">
        <v>60200</v>
      </c>
      <c r="C5" s="31">
        <v>63700</v>
      </c>
      <c r="D5" s="192">
        <v>52539</v>
      </c>
      <c r="E5" s="29" t="s">
        <v>86</v>
      </c>
      <c r="F5" s="31">
        <v>61240</v>
      </c>
      <c r="G5" s="31">
        <v>42347</v>
      </c>
      <c r="H5" s="31">
        <v>42240</v>
      </c>
    </row>
    <row r="6" s="68" customFormat="1" ht="17" customHeight="1" spans="1:8">
      <c r="A6" s="29" t="s">
        <v>87</v>
      </c>
      <c r="B6" s="31">
        <v>27000</v>
      </c>
      <c r="C6" s="31">
        <v>30500</v>
      </c>
      <c r="D6" s="31">
        <v>20027</v>
      </c>
      <c r="E6" s="29" t="s">
        <v>88</v>
      </c>
      <c r="F6" s="31">
        <v>0</v>
      </c>
      <c r="G6" s="31">
        <v>0</v>
      </c>
      <c r="H6" s="31">
        <v>0</v>
      </c>
    </row>
    <row r="7" s="68" customFormat="1" ht="17" customHeight="1" spans="1:8">
      <c r="A7" s="29" t="s">
        <v>89</v>
      </c>
      <c r="B7" s="31">
        <v>7000</v>
      </c>
      <c r="C7" s="31">
        <v>7000</v>
      </c>
      <c r="D7" s="31">
        <v>6461</v>
      </c>
      <c r="E7" s="29" t="s">
        <v>90</v>
      </c>
      <c r="F7" s="31">
        <v>40</v>
      </c>
      <c r="G7" s="31">
        <v>92</v>
      </c>
      <c r="H7" s="31">
        <v>85</v>
      </c>
    </row>
    <row r="8" s="68" customFormat="1" ht="17" customHeight="1" spans="1:8">
      <c r="A8" s="29" t="s">
        <v>91</v>
      </c>
      <c r="B8" s="31">
        <v>900</v>
      </c>
      <c r="C8" s="31">
        <v>900</v>
      </c>
      <c r="D8" s="31">
        <v>700</v>
      </c>
      <c r="E8" s="29" t="s">
        <v>92</v>
      </c>
      <c r="F8" s="31">
        <v>12771</v>
      </c>
      <c r="G8" s="31">
        <v>11998</v>
      </c>
      <c r="H8" s="31">
        <v>10143</v>
      </c>
    </row>
    <row r="9" s="68" customFormat="1" ht="17" customHeight="1" spans="1:8">
      <c r="A9" s="29" t="s">
        <v>93</v>
      </c>
      <c r="B9" s="31">
        <v>70</v>
      </c>
      <c r="C9" s="31">
        <v>70</v>
      </c>
      <c r="D9" s="31">
        <v>75</v>
      </c>
      <c r="E9" s="29" t="s">
        <v>94</v>
      </c>
      <c r="F9" s="31">
        <v>75012</v>
      </c>
      <c r="G9" s="31">
        <v>73506</v>
      </c>
      <c r="H9" s="31">
        <v>67709</v>
      </c>
    </row>
    <row r="10" s="68" customFormat="1" ht="17" customHeight="1" spans="1:8">
      <c r="A10" s="29" t="s">
        <v>95</v>
      </c>
      <c r="B10" s="31">
        <v>3000</v>
      </c>
      <c r="C10" s="31">
        <v>3000</v>
      </c>
      <c r="D10" s="31">
        <v>2229</v>
      </c>
      <c r="E10" s="29" t="s">
        <v>96</v>
      </c>
      <c r="F10" s="31">
        <v>220</v>
      </c>
      <c r="G10" s="31">
        <v>3218</v>
      </c>
      <c r="H10" s="31">
        <v>3172</v>
      </c>
    </row>
    <row r="11" s="68" customFormat="1" ht="17" customHeight="1" spans="1:8">
      <c r="A11" s="29" t="s">
        <v>97</v>
      </c>
      <c r="B11" s="31">
        <v>800</v>
      </c>
      <c r="C11" s="31">
        <v>800</v>
      </c>
      <c r="D11" s="31">
        <v>582</v>
      </c>
      <c r="E11" s="29" t="s">
        <v>98</v>
      </c>
      <c r="F11" s="31">
        <v>7997</v>
      </c>
      <c r="G11" s="31">
        <v>4729</v>
      </c>
      <c r="H11" s="31">
        <v>4269</v>
      </c>
    </row>
    <row r="12" s="68" customFormat="1" ht="17" customHeight="1" spans="1:8">
      <c r="A12" s="29" t="s">
        <v>99</v>
      </c>
      <c r="B12" s="31">
        <v>1300</v>
      </c>
      <c r="C12" s="31">
        <v>1300</v>
      </c>
      <c r="D12" s="31">
        <v>1151</v>
      </c>
      <c r="E12" s="29" t="s">
        <v>100</v>
      </c>
      <c r="F12" s="31">
        <v>52055</v>
      </c>
      <c r="G12" s="31">
        <v>48400</v>
      </c>
      <c r="H12" s="31">
        <v>47516</v>
      </c>
    </row>
    <row r="13" s="68" customFormat="1" ht="17" customHeight="1" spans="1:8">
      <c r="A13" s="29" t="s">
        <v>101</v>
      </c>
      <c r="B13" s="31">
        <v>2000</v>
      </c>
      <c r="C13" s="31">
        <v>2000</v>
      </c>
      <c r="D13" s="31">
        <v>676</v>
      </c>
      <c r="E13" s="29" t="s">
        <v>102</v>
      </c>
      <c r="F13" s="31">
        <v>43233</v>
      </c>
      <c r="G13" s="31">
        <v>42018</v>
      </c>
      <c r="H13" s="31">
        <v>39503</v>
      </c>
    </row>
    <row r="14" s="68" customFormat="1" ht="17" customHeight="1" spans="1:8">
      <c r="A14" s="29" t="s">
        <v>103</v>
      </c>
      <c r="B14" s="31">
        <v>2400</v>
      </c>
      <c r="C14" s="31">
        <v>2400</v>
      </c>
      <c r="D14" s="31">
        <v>1878</v>
      </c>
      <c r="E14" s="29" t="s">
        <v>104</v>
      </c>
      <c r="F14" s="31">
        <v>6266</v>
      </c>
      <c r="G14" s="31">
        <v>6097</v>
      </c>
      <c r="H14" s="31">
        <v>5923</v>
      </c>
    </row>
    <row r="15" s="68" customFormat="1" ht="17" customHeight="1" spans="1:8">
      <c r="A15" s="29" t="s">
        <v>105</v>
      </c>
      <c r="B15" s="31">
        <v>9500</v>
      </c>
      <c r="C15" s="31">
        <v>9500</v>
      </c>
      <c r="D15" s="31">
        <v>7445</v>
      </c>
      <c r="E15" s="29" t="s">
        <v>106</v>
      </c>
      <c r="F15" s="31">
        <v>7872</v>
      </c>
      <c r="G15" s="31">
        <v>8976</v>
      </c>
      <c r="H15" s="31">
        <v>8507</v>
      </c>
    </row>
    <row r="16" s="68" customFormat="1" ht="17" customHeight="1" spans="1:8">
      <c r="A16" s="29" t="s">
        <v>107</v>
      </c>
      <c r="B16" s="31">
        <v>1200</v>
      </c>
      <c r="C16" s="31">
        <v>1200</v>
      </c>
      <c r="D16" s="31">
        <v>5982</v>
      </c>
      <c r="E16" s="29" t="s">
        <v>108</v>
      </c>
      <c r="F16" s="31">
        <v>65927</v>
      </c>
      <c r="G16" s="31">
        <v>65241</v>
      </c>
      <c r="H16" s="31">
        <v>54267</v>
      </c>
    </row>
    <row r="17" s="68" customFormat="1" ht="17" customHeight="1" spans="1:8">
      <c r="A17" s="29" t="s">
        <v>109</v>
      </c>
      <c r="B17" s="31">
        <v>5000</v>
      </c>
      <c r="C17" s="31">
        <v>5000</v>
      </c>
      <c r="D17" s="31">
        <v>5323</v>
      </c>
      <c r="E17" s="29" t="s">
        <v>110</v>
      </c>
      <c r="F17" s="31">
        <v>11975</v>
      </c>
      <c r="G17" s="31">
        <v>19449</v>
      </c>
      <c r="H17" s="31">
        <v>15756</v>
      </c>
    </row>
    <row r="18" s="68" customFormat="1" ht="17" customHeight="1" spans="1:8">
      <c r="A18" s="29" t="s">
        <v>111</v>
      </c>
      <c r="B18" s="31">
        <v>0</v>
      </c>
      <c r="C18" s="31">
        <v>0</v>
      </c>
      <c r="D18" s="31">
        <v>0</v>
      </c>
      <c r="E18" s="29" t="s">
        <v>112</v>
      </c>
      <c r="F18" s="31">
        <v>4689</v>
      </c>
      <c r="G18" s="31">
        <v>17265</v>
      </c>
      <c r="H18" s="31">
        <v>17265</v>
      </c>
    </row>
    <row r="19" s="68" customFormat="1" ht="18.75" customHeight="1" spans="1:8">
      <c r="A19" s="29" t="s">
        <v>113</v>
      </c>
      <c r="B19" s="31">
        <v>30</v>
      </c>
      <c r="C19" s="31">
        <v>30</v>
      </c>
      <c r="D19" s="31">
        <v>10</v>
      </c>
      <c r="E19" s="29" t="s">
        <v>114</v>
      </c>
      <c r="F19" s="31">
        <v>1812</v>
      </c>
      <c r="G19" s="31">
        <v>2763</v>
      </c>
      <c r="H19" s="31">
        <v>2760</v>
      </c>
    </row>
    <row r="20" s="68" customFormat="1" ht="17" customHeight="1" spans="1:8">
      <c r="A20" s="29" t="s">
        <v>115</v>
      </c>
      <c r="B20" s="31">
        <v>0</v>
      </c>
      <c r="C20" s="31">
        <v>0</v>
      </c>
      <c r="D20" s="31">
        <v>0</v>
      </c>
      <c r="E20" s="29" t="s">
        <v>116</v>
      </c>
      <c r="F20" s="31">
        <v>0</v>
      </c>
      <c r="G20" s="31">
        <v>0</v>
      </c>
      <c r="H20" s="31">
        <v>0</v>
      </c>
    </row>
    <row r="21" s="68" customFormat="1" ht="17" customHeight="1" spans="1:8">
      <c r="A21" s="29" t="s">
        <v>117</v>
      </c>
      <c r="B21" s="31">
        <v>11800</v>
      </c>
      <c r="C21" s="31">
        <v>11800</v>
      </c>
      <c r="D21" s="31">
        <v>23386</v>
      </c>
      <c r="E21" s="29" t="s">
        <v>118</v>
      </c>
      <c r="F21" s="31">
        <v>140</v>
      </c>
      <c r="G21" s="31">
        <v>134</v>
      </c>
      <c r="H21" s="31">
        <v>134</v>
      </c>
    </row>
    <row r="22" s="68" customFormat="1" ht="17" customHeight="1" spans="1:8">
      <c r="A22" s="29" t="s">
        <v>119</v>
      </c>
      <c r="B22" s="31">
        <v>2530</v>
      </c>
      <c r="C22" s="31">
        <v>2530</v>
      </c>
      <c r="D22" s="31">
        <v>3810</v>
      </c>
      <c r="E22" s="29" t="s">
        <v>120</v>
      </c>
      <c r="F22" s="31">
        <v>1606</v>
      </c>
      <c r="G22" s="31">
        <v>1623</v>
      </c>
      <c r="H22" s="31">
        <v>1623</v>
      </c>
    </row>
    <row r="23" s="68" customFormat="1" ht="17" customHeight="1" spans="1:8">
      <c r="A23" s="29" t="s">
        <v>121</v>
      </c>
      <c r="B23" s="31">
        <v>760</v>
      </c>
      <c r="C23" s="31">
        <v>760</v>
      </c>
      <c r="D23" s="31">
        <v>1247</v>
      </c>
      <c r="E23" s="29" t="s">
        <v>122</v>
      </c>
      <c r="F23" s="31">
        <v>10225</v>
      </c>
      <c r="G23" s="31">
        <v>9568</v>
      </c>
      <c r="H23" s="31">
        <v>9556</v>
      </c>
    </row>
    <row r="24" s="68" customFormat="1" ht="17" customHeight="1" spans="1:8">
      <c r="A24" s="29" t="s">
        <v>123</v>
      </c>
      <c r="B24" s="31">
        <v>5510</v>
      </c>
      <c r="C24" s="31">
        <v>5510</v>
      </c>
      <c r="D24" s="31">
        <v>6164</v>
      </c>
      <c r="E24" s="29" t="s">
        <v>124</v>
      </c>
      <c r="F24" s="31">
        <v>1197</v>
      </c>
      <c r="G24" s="31">
        <v>967</v>
      </c>
      <c r="H24" s="31">
        <v>967</v>
      </c>
    </row>
    <row r="25" s="68" customFormat="1" ht="17" customHeight="1" spans="1:8">
      <c r="A25" s="29" t="s">
        <v>125</v>
      </c>
      <c r="B25" s="31">
        <v>0</v>
      </c>
      <c r="C25" s="31">
        <v>0</v>
      </c>
      <c r="D25" s="31">
        <v>0</v>
      </c>
      <c r="E25" s="29" t="s">
        <v>126</v>
      </c>
      <c r="F25" s="31">
        <v>40098</v>
      </c>
      <c r="G25" s="31">
        <v>43154</v>
      </c>
      <c r="H25" s="31">
        <v>36456</v>
      </c>
    </row>
    <row r="26" s="68" customFormat="1" ht="17" customHeight="1" spans="1:8">
      <c r="A26" s="29" t="s">
        <v>127</v>
      </c>
      <c r="B26" s="31">
        <v>2500</v>
      </c>
      <c r="C26" s="31">
        <v>2500</v>
      </c>
      <c r="D26" s="31">
        <v>10063</v>
      </c>
      <c r="E26" s="29" t="s">
        <v>128</v>
      </c>
      <c r="F26" s="31">
        <v>5000</v>
      </c>
      <c r="G26" s="31">
        <v>0</v>
      </c>
      <c r="H26" s="31"/>
    </row>
    <row r="27" s="68" customFormat="1" ht="17" customHeight="1" spans="1:8">
      <c r="A27" s="29" t="s">
        <v>129</v>
      </c>
      <c r="B27" s="31">
        <v>500</v>
      </c>
      <c r="C27" s="31">
        <v>500</v>
      </c>
      <c r="D27" s="31">
        <v>2102</v>
      </c>
      <c r="E27" s="29" t="s">
        <v>130</v>
      </c>
      <c r="F27" s="31">
        <v>16015</v>
      </c>
      <c r="G27" s="31">
        <v>286</v>
      </c>
      <c r="H27" s="31">
        <v>148</v>
      </c>
    </row>
    <row r="28" s="68" customFormat="1" ht="17" customHeight="1" spans="1:8">
      <c r="A28" s="88"/>
      <c r="B28" s="30"/>
      <c r="C28" s="30"/>
      <c r="D28" s="30"/>
      <c r="E28" s="29" t="s">
        <v>131</v>
      </c>
      <c r="F28" s="31">
        <v>3400</v>
      </c>
      <c r="G28" s="31">
        <v>3393</v>
      </c>
      <c r="H28" s="31">
        <v>3393</v>
      </c>
    </row>
    <row r="29" s="68" customFormat="1" ht="17" customHeight="1" spans="1:8">
      <c r="A29" s="88"/>
      <c r="B29" s="30"/>
      <c r="C29" s="30"/>
      <c r="D29" s="30"/>
      <c r="E29" s="29" t="s">
        <v>132</v>
      </c>
      <c r="F29" s="31">
        <v>0</v>
      </c>
      <c r="G29" s="31">
        <v>1</v>
      </c>
      <c r="H29" s="31">
        <v>1</v>
      </c>
    </row>
    <row r="30" s="68" customFormat="1" ht="17" customHeight="1" spans="1:8">
      <c r="A30" s="29"/>
      <c r="B30" s="30"/>
      <c r="C30" s="30"/>
      <c r="D30" s="30"/>
      <c r="E30" s="29"/>
      <c r="F30" s="30"/>
      <c r="G30" s="30"/>
      <c r="H30" s="30"/>
    </row>
    <row r="31" s="68" customFormat="1" ht="17" customHeight="1" spans="1:8">
      <c r="A31" s="29"/>
      <c r="B31" s="30"/>
      <c r="C31" s="30"/>
      <c r="D31" s="30"/>
      <c r="E31" s="29"/>
      <c r="F31" s="30"/>
      <c r="G31" s="30"/>
      <c r="H31" s="30"/>
    </row>
    <row r="32" s="68" customFormat="1" ht="17" customHeight="1" spans="1:8">
      <c r="A32" s="29"/>
      <c r="B32" s="30"/>
      <c r="C32" s="30"/>
      <c r="D32" s="30"/>
      <c r="E32" s="29"/>
      <c r="F32" s="30"/>
      <c r="G32" s="30"/>
      <c r="H32" s="30"/>
    </row>
    <row r="33" s="68" customFormat="1" ht="17" customHeight="1" spans="1:8">
      <c r="A33" s="29"/>
      <c r="B33" s="30"/>
      <c r="C33" s="30"/>
      <c r="D33" s="30"/>
      <c r="E33" s="29"/>
      <c r="F33" s="30"/>
      <c r="G33" s="30"/>
      <c r="H33" s="30"/>
    </row>
    <row r="34" s="68" customFormat="1" ht="17" customHeight="1" spans="1:8">
      <c r="A34" s="29"/>
      <c r="B34" s="30"/>
      <c r="C34" s="30"/>
      <c r="D34" s="30"/>
      <c r="E34" s="29"/>
      <c r="F34" s="30"/>
      <c r="G34" s="30"/>
      <c r="H34" s="30"/>
    </row>
    <row r="35" s="68" customFormat="1" ht="17" customHeight="1" spans="1:8">
      <c r="A35" s="29"/>
      <c r="B35" s="30"/>
      <c r="C35" s="30"/>
      <c r="D35" s="30"/>
      <c r="E35" s="29"/>
      <c r="F35" s="30"/>
      <c r="G35" s="30"/>
      <c r="H35" s="30"/>
    </row>
    <row r="36" s="68" customFormat="1" ht="17" customHeight="1" spans="1:8">
      <c r="A36" s="29"/>
      <c r="B36" s="30"/>
      <c r="C36" s="30"/>
      <c r="D36" s="30"/>
      <c r="E36" s="29"/>
      <c r="F36" s="30"/>
      <c r="G36" s="30"/>
      <c r="H36" s="30"/>
    </row>
    <row r="37" s="68" customFormat="1" ht="17" customHeight="1" spans="1:8">
      <c r="A37" s="29"/>
      <c r="B37" s="30"/>
      <c r="C37" s="30"/>
      <c r="D37" s="30"/>
      <c r="E37" s="29"/>
      <c r="F37" s="30"/>
      <c r="G37" s="30"/>
      <c r="H37" s="30"/>
    </row>
    <row r="38" s="68" customFormat="1" ht="17" customHeight="1" spans="1:8">
      <c r="A38" s="29"/>
      <c r="B38" s="30"/>
      <c r="C38" s="30"/>
      <c r="D38" s="30"/>
      <c r="E38" s="29"/>
      <c r="F38" s="30"/>
      <c r="G38" s="30"/>
      <c r="H38" s="30"/>
    </row>
    <row r="39" s="68" customFormat="1" ht="17" customHeight="1" spans="1:8">
      <c r="A39" s="29"/>
      <c r="B39" s="30"/>
      <c r="C39" s="30"/>
      <c r="D39" s="30"/>
      <c r="E39" s="29"/>
      <c r="F39" s="30"/>
      <c r="G39" s="30"/>
      <c r="H39" s="30"/>
    </row>
    <row r="40" s="68" customFormat="1" ht="17" customHeight="1" spans="1:8">
      <c r="A40" s="28" t="s">
        <v>133</v>
      </c>
      <c r="B40" s="31">
        <f>B5+B21</f>
        <v>72000</v>
      </c>
      <c r="C40" s="31">
        <f>C5+C21</f>
        <v>75500</v>
      </c>
      <c r="D40" s="31">
        <f>D5+D21</f>
        <v>75925</v>
      </c>
      <c r="E40" s="28" t="s">
        <v>134</v>
      </c>
      <c r="F40" s="31">
        <f>SUM(F5:F29)</f>
        <v>428790</v>
      </c>
      <c r="G40" s="31">
        <f>SUM(G5:G29)</f>
        <v>405225</v>
      </c>
      <c r="H40" s="31">
        <f>SUM(H5:H29)</f>
        <v>371393</v>
      </c>
    </row>
    <row r="41" s="68" customFormat="1" ht="15.55" customHeight="1"/>
    <row r="265" s="68" customFormat="1" hidden="1"/>
    <row r="266" s="68" customFormat="1" hidden="1"/>
    <row r="267" s="68" customFormat="1" hidden="1"/>
    <row r="268" s="68" customFormat="1" hidden="1"/>
    <row r="269" s="68" customFormat="1" hidden="1"/>
    <row r="270" s="68" customFormat="1" hidden="1"/>
    <row r="271" s="68" customFormat="1" hidden="1"/>
    <row r="272" s="68" customFormat="1" hidden="1"/>
    <row r="273" s="68" customFormat="1" hidden="1"/>
    <row r="274" s="68" customFormat="1" hidden="1"/>
    <row r="275" s="68" customFormat="1" hidden="1"/>
    <row r="276" s="68" customFormat="1" hidden="1"/>
    <row r="277" s="68" customFormat="1" hidden="1"/>
    <row r="278" s="68" customFormat="1" hidden="1"/>
    <row r="279" s="68" customFormat="1" hidden="1"/>
    <row r="280" s="68" customFormat="1" hidden="1"/>
    <row r="281" s="68" customFormat="1" hidden="1"/>
    <row r="282" s="68" customFormat="1" hidden="1"/>
    <row r="283" s="68" customFormat="1" hidden="1"/>
    <row r="284" s="68" customFormat="1" hidden="1"/>
  </sheetData>
  <mergeCells count="3">
    <mergeCell ref="A1:H1"/>
    <mergeCell ref="A2:H2"/>
    <mergeCell ref="A3:H3"/>
  </mergeCells>
  <printOptions horizontalCentered="1" verticalCentered="1"/>
  <pageMargins left="0.747916666666667" right="0.747916666666667" top="0.984027777777778" bottom="0.984027777777778" header="0.511805555555556" footer="0.511805555555556"/>
  <pageSetup paperSize="9" scale="69" orientation="landscape"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Zeros="0" workbookViewId="0">
      <selection activeCell="H12" sqref="H12"/>
    </sheetView>
  </sheetViews>
  <sheetFormatPr defaultColWidth="9" defaultRowHeight="13.5" outlineLevelCol="5"/>
  <cols>
    <col min="1" max="1" width="11.75" customWidth="1"/>
    <col min="2" max="2" width="28.5" customWidth="1"/>
    <col min="3" max="3" width="19.6333333333333" customWidth="1"/>
    <col min="4" max="4" width="10.25" customWidth="1"/>
    <col min="5" max="5" width="40.75" customWidth="1"/>
    <col min="6" max="6" width="19.8833333333333" customWidth="1"/>
  </cols>
  <sheetData>
    <row r="1" ht="22.5" spans="1:6">
      <c r="A1" s="83" t="s">
        <v>60</v>
      </c>
      <c r="B1" s="83"/>
      <c r="C1" s="83"/>
      <c r="D1" s="83"/>
      <c r="E1" s="83"/>
      <c r="F1" s="83"/>
    </row>
    <row r="2" spans="1:6">
      <c r="A2" s="84" t="s">
        <v>2962</v>
      </c>
      <c r="B2" s="84"/>
      <c r="C2" s="84"/>
      <c r="D2" s="84"/>
      <c r="E2" s="84"/>
      <c r="F2" s="84"/>
    </row>
    <row r="3" spans="1:6">
      <c r="A3" s="84" t="s">
        <v>80</v>
      </c>
      <c r="B3" s="84"/>
      <c r="C3" s="84"/>
      <c r="D3" s="84"/>
      <c r="E3" s="84"/>
      <c r="F3" s="84"/>
    </row>
    <row r="4" ht="14.25" spans="1:4">
      <c r="A4" s="85"/>
      <c r="B4" s="85"/>
      <c r="C4" s="85"/>
      <c r="D4" s="85"/>
    </row>
    <row r="5" spans="1:6">
      <c r="A5" s="70" t="s">
        <v>145</v>
      </c>
      <c r="B5" s="70" t="s">
        <v>81</v>
      </c>
      <c r="C5" s="70" t="s">
        <v>84</v>
      </c>
      <c r="D5" s="70" t="s">
        <v>145</v>
      </c>
      <c r="E5" s="70" t="s">
        <v>81</v>
      </c>
      <c r="F5" s="70" t="s">
        <v>84</v>
      </c>
    </row>
    <row r="6" ht="18" customHeight="1" spans="1:6">
      <c r="A6" s="70"/>
      <c r="B6" s="70" t="s">
        <v>2963</v>
      </c>
      <c r="C6" s="31">
        <f>C7</f>
        <v>0</v>
      </c>
      <c r="D6" s="29"/>
      <c r="E6" s="70" t="s">
        <v>2964</v>
      </c>
      <c r="F6" s="31">
        <f>F7+F10</f>
        <v>0</v>
      </c>
    </row>
    <row r="7" ht="18" customHeight="1" spans="1:6">
      <c r="A7" s="29">
        <v>103</v>
      </c>
      <c r="B7" s="86" t="s">
        <v>481</v>
      </c>
      <c r="C7" s="31">
        <f>C8</f>
        <v>0</v>
      </c>
      <c r="D7" s="29">
        <v>208</v>
      </c>
      <c r="E7" s="86" t="s">
        <v>1188</v>
      </c>
      <c r="F7" s="31">
        <f>F8</f>
        <v>0</v>
      </c>
    </row>
    <row r="8" ht="18" customHeight="1" spans="1:6">
      <c r="A8" s="29">
        <v>10306</v>
      </c>
      <c r="B8" s="86" t="s">
        <v>725</v>
      </c>
      <c r="C8" s="31">
        <f>C9+C41+C46+C52+C56</f>
        <v>0</v>
      </c>
      <c r="D8" s="29">
        <v>20804</v>
      </c>
      <c r="E8" s="86" t="s">
        <v>1208</v>
      </c>
      <c r="F8" s="31">
        <f>F9</f>
        <v>0</v>
      </c>
    </row>
    <row r="9" ht="18" customHeight="1" spans="1:6">
      <c r="A9" s="29">
        <v>1030601</v>
      </c>
      <c r="B9" s="86" t="s">
        <v>726</v>
      </c>
      <c r="C9" s="31">
        <f>SUM(C10:C40)</f>
        <v>0</v>
      </c>
      <c r="D9" s="29">
        <v>2080451</v>
      </c>
      <c r="E9" s="66" t="s">
        <v>2965</v>
      </c>
      <c r="F9" s="73">
        <v>0</v>
      </c>
    </row>
    <row r="10" ht="18" customHeight="1" spans="1:6">
      <c r="A10" s="29">
        <v>103060103</v>
      </c>
      <c r="B10" s="66" t="s">
        <v>2966</v>
      </c>
      <c r="C10" s="73">
        <v>0</v>
      </c>
      <c r="D10" s="29">
        <v>223</v>
      </c>
      <c r="E10" s="86" t="s">
        <v>2964</v>
      </c>
      <c r="F10" s="31">
        <f>F11+F22+F32+F34</f>
        <v>0</v>
      </c>
    </row>
    <row r="11" ht="18" customHeight="1" spans="1:6">
      <c r="A11" s="29">
        <v>103060104</v>
      </c>
      <c r="B11" s="66" t="s">
        <v>2967</v>
      </c>
      <c r="C11" s="73">
        <v>0</v>
      </c>
      <c r="D11" s="29">
        <v>22301</v>
      </c>
      <c r="E11" s="86" t="s">
        <v>2968</v>
      </c>
      <c r="F11" s="31"/>
    </row>
    <row r="12" ht="18" customHeight="1" spans="1:6">
      <c r="A12" s="29">
        <v>103060105</v>
      </c>
      <c r="B12" s="66" t="s">
        <v>2969</v>
      </c>
      <c r="C12" s="73">
        <v>0</v>
      </c>
      <c r="D12" s="29">
        <v>2230101</v>
      </c>
      <c r="E12" s="66" t="s">
        <v>2970</v>
      </c>
      <c r="F12" s="73">
        <v>0</v>
      </c>
    </row>
    <row r="13" ht="18" customHeight="1" spans="1:6">
      <c r="A13" s="29">
        <v>103060106</v>
      </c>
      <c r="B13" s="66" t="s">
        <v>2971</v>
      </c>
      <c r="C13" s="73">
        <v>0</v>
      </c>
      <c r="D13" s="29">
        <v>2230102</v>
      </c>
      <c r="E13" s="66" t="s">
        <v>2972</v>
      </c>
      <c r="F13" s="73">
        <v>0</v>
      </c>
    </row>
    <row r="14" ht="18" customHeight="1" spans="1:6">
      <c r="A14" s="29">
        <v>103060107</v>
      </c>
      <c r="B14" s="66" t="s">
        <v>2973</v>
      </c>
      <c r="C14" s="73">
        <v>0</v>
      </c>
      <c r="D14" s="29">
        <v>2230103</v>
      </c>
      <c r="E14" s="66" t="s">
        <v>2974</v>
      </c>
      <c r="F14" s="73">
        <v>0</v>
      </c>
    </row>
    <row r="15" ht="18" customHeight="1" spans="1:6">
      <c r="A15" s="29">
        <v>103060108</v>
      </c>
      <c r="B15" s="66" t="s">
        <v>2975</v>
      </c>
      <c r="C15" s="73">
        <v>0</v>
      </c>
      <c r="D15" s="29">
        <v>2230104</v>
      </c>
      <c r="E15" s="66" t="s">
        <v>2976</v>
      </c>
      <c r="F15" s="73">
        <v>0</v>
      </c>
    </row>
    <row r="16" ht="18" customHeight="1" spans="1:6">
      <c r="A16" s="29">
        <v>103060109</v>
      </c>
      <c r="B16" s="66" t="s">
        <v>2977</v>
      </c>
      <c r="C16" s="73">
        <v>0</v>
      </c>
      <c r="D16" s="29">
        <v>2230105</v>
      </c>
      <c r="E16" s="66" t="s">
        <v>2978</v>
      </c>
      <c r="F16" s="73"/>
    </row>
    <row r="17" ht="18" customHeight="1" spans="1:6">
      <c r="A17" s="29">
        <v>103060112</v>
      </c>
      <c r="B17" s="66" t="s">
        <v>2979</v>
      </c>
      <c r="C17" s="73">
        <v>0</v>
      </c>
      <c r="D17" s="29">
        <v>2230106</v>
      </c>
      <c r="E17" s="66" t="s">
        <v>2980</v>
      </c>
      <c r="F17" s="73">
        <v>0</v>
      </c>
    </row>
    <row r="18" ht="18" customHeight="1" spans="1:6">
      <c r="A18" s="29">
        <v>103060113</v>
      </c>
      <c r="B18" s="66" t="s">
        <v>2981</v>
      </c>
      <c r="C18" s="73">
        <v>0</v>
      </c>
      <c r="D18" s="29">
        <v>2230107</v>
      </c>
      <c r="E18" s="66" t="s">
        <v>2982</v>
      </c>
      <c r="F18" s="73">
        <v>0</v>
      </c>
    </row>
    <row r="19" ht="18" customHeight="1" spans="1:6">
      <c r="A19" s="29">
        <v>103060114</v>
      </c>
      <c r="B19" s="66" t="s">
        <v>2983</v>
      </c>
      <c r="C19" s="73">
        <v>0</v>
      </c>
      <c r="D19" s="29">
        <v>2230108</v>
      </c>
      <c r="E19" s="66" t="s">
        <v>2984</v>
      </c>
      <c r="F19" s="73">
        <v>0</v>
      </c>
    </row>
    <row r="20" ht="18" customHeight="1" spans="1:6">
      <c r="A20" s="29">
        <v>103060115</v>
      </c>
      <c r="B20" s="66" t="s">
        <v>2985</v>
      </c>
      <c r="C20" s="73">
        <v>0</v>
      </c>
      <c r="D20" s="29">
        <v>2230109</v>
      </c>
      <c r="E20" s="87" t="s">
        <v>2986</v>
      </c>
      <c r="F20" s="73">
        <v>0</v>
      </c>
    </row>
    <row r="21" ht="18" customHeight="1" spans="1:6">
      <c r="A21" s="29">
        <v>103060116</v>
      </c>
      <c r="B21" s="66" t="s">
        <v>2987</v>
      </c>
      <c r="C21" s="73">
        <v>0</v>
      </c>
      <c r="D21" s="29">
        <v>2230199</v>
      </c>
      <c r="E21" s="66" t="s">
        <v>2988</v>
      </c>
      <c r="F21" s="73">
        <v>0</v>
      </c>
    </row>
    <row r="22" ht="18" customHeight="1" spans="1:6">
      <c r="A22" s="29">
        <v>103060117</v>
      </c>
      <c r="B22" s="66" t="s">
        <v>2989</v>
      </c>
      <c r="C22" s="73">
        <v>0</v>
      </c>
      <c r="D22" s="29">
        <v>22302</v>
      </c>
      <c r="E22" s="86" t="s">
        <v>2990</v>
      </c>
      <c r="F22" s="31">
        <f>SUM(F23:F31)</f>
        <v>0</v>
      </c>
    </row>
    <row r="23" ht="18" customHeight="1" spans="1:6">
      <c r="A23" s="29">
        <v>103060118</v>
      </c>
      <c r="B23" s="66" t="s">
        <v>2991</v>
      </c>
      <c r="C23" s="73">
        <v>0</v>
      </c>
      <c r="D23" s="29">
        <v>2230201</v>
      </c>
      <c r="E23" s="66" t="s">
        <v>2992</v>
      </c>
      <c r="F23" s="73">
        <v>0</v>
      </c>
    </row>
    <row r="24" ht="18" customHeight="1" spans="1:6">
      <c r="A24" s="29">
        <v>103060119</v>
      </c>
      <c r="B24" s="66" t="s">
        <v>2993</v>
      </c>
      <c r="C24" s="73">
        <v>0</v>
      </c>
      <c r="D24" s="29">
        <v>2230202</v>
      </c>
      <c r="E24" s="66" t="s">
        <v>2994</v>
      </c>
      <c r="F24" s="73">
        <v>0</v>
      </c>
    </row>
    <row r="25" ht="18" customHeight="1" spans="1:6">
      <c r="A25" s="29">
        <v>103060120</v>
      </c>
      <c r="B25" s="66" t="s">
        <v>2995</v>
      </c>
      <c r="C25" s="73">
        <v>0</v>
      </c>
      <c r="D25" s="29">
        <v>2230203</v>
      </c>
      <c r="E25" s="66" t="s">
        <v>2996</v>
      </c>
      <c r="F25" s="73">
        <v>0</v>
      </c>
    </row>
    <row r="26" ht="18" customHeight="1" spans="1:6">
      <c r="A26" s="29">
        <v>103060121</v>
      </c>
      <c r="B26" s="66" t="s">
        <v>2997</v>
      </c>
      <c r="C26" s="73">
        <v>0</v>
      </c>
      <c r="D26" s="29">
        <v>2230204</v>
      </c>
      <c r="E26" s="66" t="s">
        <v>2998</v>
      </c>
      <c r="F26" s="73">
        <v>0</v>
      </c>
    </row>
    <row r="27" ht="18" customHeight="1" spans="1:6">
      <c r="A27" s="29">
        <v>103060122</v>
      </c>
      <c r="B27" s="66" t="s">
        <v>2999</v>
      </c>
      <c r="C27" s="73">
        <v>0</v>
      </c>
      <c r="D27" s="29">
        <v>2230205</v>
      </c>
      <c r="E27" s="66" t="s">
        <v>3000</v>
      </c>
      <c r="F27" s="73">
        <v>0</v>
      </c>
    </row>
    <row r="28" ht="18" customHeight="1" spans="1:6">
      <c r="A28" s="29">
        <v>103060123</v>
      </c>
      <c r="B28" s="66" t="s">
        <v>3001</v>
      </c>
      <c r="C28" s="73">
        <v>0</v>
      </c>
      <c r="D28" s="29">
        <v>2230206</v>
      </c>
      <c r="E28" s="66" t="s">
        <v>3002</v>
      </c>
      <c r="F28" s="73">
        <v>0</v>
      </c>
    </row>
    <row r="29" ht="18" customHeight="1" spans="1:6">
      <c r="A29" s="29">
        <v>103060124</v>
      </c>
      <c r="B29" s="66" t="s">
        <v>3003</v>
      </c>
      <c r="C29" s="73">
        <v>0</v>
      </c>
      <c r="D29" s="29">
        <v>2230207</v>
      </c>
      <c r="E29" s="66" t="s">
        <v>3004</v>
      </c>
      <c r="F29" s="73">
        <v>0</v>
      </c>
    </row>
    <row r="30" ht="18" customHeight="1" spans="1:6">
      <c r="A30" s="29">
        <v>103060125</v>
      </c>
      <c r="B30" s="66" t="s">
        <v>3005</v>
      </c>
      <c r="C30" s="73">
        <v>0</v>
      </c>
      <c r="D30" s="29">
        <v>2230208</v>
      </c>
      <c r="E30" s="66" t="s">
        <v>3006</v>
      </c>
      <c r="F30" s="73">
        <v>0</v>
      </c>
    </row>
    <row r="31" ht="18" customHeight="1" spans="1:6">
      <c r="A31" s="29">
        <v>103060126</v>
      </c>
      <c r="B31" s="66" t="s">
        <v>3007</v>
      </c>
      <c r="C31" s="73">
        <v>0</v>
      </c>
      <c r="D31" s="29">
        <v>2230299</v>
      </c>
      <c r="E31" s="66" t="s">
        <v>3008</v>
      </c>
      <c r="F31" s="73">
        <v>0</v>
      </c>
    </row>
    <row r="32" ht="18" customHeight="1" spans="1:6">
      <c r="A32" s="29">
        <v>103060127</v>
      </c>
      <c r="B32" s="66" t="s">
        <v>3009</v>
      </c>
      <c r="C32" s="73">
        <v>0</v>
      </c>
      <c r="D32" s="29">
        <v>22303</v>
      </c>
      <c r="E32" s="86" t="s">
        <v>3010</v>
      </c>
      <c r="F32" s="31">
        <f>F33</f>
        <v>0</v>
      </c>
    </row>
    <row r="33" ht="18" customHeight="1" spans="1:6">
      <c r="A33" s="29">
        <v>103060128</v>
      </c>
      <c r="B33" s="66" t="s">
        <v>3011</v>
      </c>
      <c r="C33" s="73">
        <v>0</v>
      </c>
      <c r="D33" s="29">
        <v>2230301</v>
      </c>
      <c r="E33" s="66" t="s">
        <v>3012</v>
      </c>
      <c r="F33" s="73">
        <v>0</v>
      </c>
    </row>
    <row r="34" ht="18" customHeight="1" spans="1:6">
      <c r="A34" s="29">
        <v>103060129</v>
      </c>
      <c r="B34" s="66" t="s">
        <v>3013</v>
      </c>
      <c r="C34" s="73">
        <v>0</v>
      </c>
      <c r="D34" s="29">
        <v>22399</v>
      </c>
      <c r="E34" s="86" t="s">
        <v>3014</v>
      </c>
      <c r="F34" s="31">
        <f>F35</f>
        <v>0</v>
      </c>
    </row>
    <row r="35" ht="18" customHeight="1" spans="1:6">
      <c r="A35" s="29">
        <v>103060130</v>
      </c>
      <c r="B35" s="66" t="s">
        <v>3015</v>
      </c>
      <c r="C35" s="73">
        <v>0</v>
      </c>
      <c r="D35" s="29">
        <v>2239999</v>
      </c>
      <c r="E35" s="87" t="s">
        <v>3016</v>
      </c>
      <c r="F35" s="73">
        <v>0</v>
      </c>
    </row>
    <row r="36" ht="18" customHeight="1" spans="1:6">
      <c r="A36" s="29">
        <v>103060131</v>
      </c>
      <c r="B36" s="66" t="s">
        <v>3017</v>
      </c>
      <c r="C36" s="73">
        <v>0</v>
      </c>
      <c r="D36" s="29"/>
      <c r="E36" s="86"/>
      <c r="F36" s="88"/>
    </row>
    <row r="37" ht="18" customHeight="1" spans="1:6">
      <c r="A37" s="29">
        <v>103060132</v>
      </c>
      <c r="B37" s="66" t="s">
        <v>3018</v>
      </c>
      <c r="C37" s="73">
        <v>0</v>
      </c>
      <c r="D37" s="29"/>
      <c r="E37" s="66"/>
      <c r="F37" s="88"/>
    </row>
    <row r="38" ht="18" customHeight="1" spans="1:6">
      <c r="A38" s="29">
        <v>103060133</v>
      </c>
      <c r="B38" s="66" t="s">
        <v>3019</v>
      </c>
      <c r="C38" s="73">
        <v>0</v>
      </c>
      <c r="D38" s="29"/>
      <c r="E38" s="66"/>
      <c r="F38" s="88"/>
    </row>
    <row r="39" ht="18" customHeight="1" spans="1:6">
      <c r="A39" s="29">
        <v>103060134</v>
      </c>
      <c r="B39" s="66" t="s">
        <v>728</v>
      </c>
      <c r="C39" s="73">
        <v>0</v>
      </c>
      <c r="D39" s="29"/>
      <c r="E39" s="66"/>
      <c r="F39" s="88"/>
    </row>
    <row r="40" ht="18" customHeight="1" spans="1:6">
      <c r="A40" s="29">
        <v>103060198</v>
      </c>
      <c r="B40" s="66" t="s">
        <v>3020</v>
      </c>
      <c r="C40" s="73">
        <v>0</v>
      </c>
      <c r="D40" s="29"/>
      <c r="E40" s="66"/>
      <c r="F40" s="88"/>
    </row>
    <row r="41" ht="18" customHeight="1" spans="1:6">
      <c r="A41" s="29">
        <v>1030602</v>
      </c>
      <c r="B41" s="86" t="s">
        <v>730</v>
      </c>
      <c r="C41" s="31">
        <f>SUM(C42:C45)</f>
        <v>0</v>
      </c>
      <c r="D41" s="29"/>
      <c r="E41" s="66"/>
      <c r="F41" s="88"/>
    </row>
    <row r="42" ht="18" customHeight="1" spans="1:6">
      <c r="A42" s="29">
        <v>103060202</v>
      </c>
      <c r="B42" s="66" t="s">
        <v>3021</v>
      </c>
      <c r="C42" s="73">
        <v>0</v>
      </c>
      <c r="D42" s="29"/>
      <c r="E42" s="66"/>
      <c r="F42" s="88"/>
    </row>
    <row r="43" ht="18" customHeight="1" spans="1:6">
      <c r="A43" s="29">
        <v>103060203</v>
      </c>
      <c r="B43" s="66" t="s">
        <v>3022</v>
      </c>
      <c r="C43" s="73">
        <v>0</v>
      </c>
      <c r="D43" s="29"/>
      <c r="E43" s="66"/>
      <c r="F43" s="88"/>
    </row>
    <row r="44" ht="18" customHeight="1" spans="1:6">
      <c r="A44" s="29">
        <v>103060204</v>
      </c>
      <c r="B44" s="66" t="s">
        <v>3023</v>
      </c>
      <c r="C44" s="73">
        <v>0</v>
      </c>
      <c r="D44" s="29"/>
      <c r="E44" s="66"/>
      <c r="F44" s="88"/>
    </row>
    <row r="45" ht="18" customHeight="1" spans="1:6">
      <c r="A45" s="29">
        <v>103060298</v>
      </c>
      <c r="B45" s="66" t="s">
        <v>3024</v>
      </c>
      <c r="C45" s="73">
        <v>0</v>
      </c>
      <c r="D45" s="29"/>
      <c r="E45" s="66"/>
      <c r="F45" s="88"/>
    </row>
    <row r="46" ht="18" customHeight="1" spans="1:6">
      <c r="A46" s="29">
        <v>1030603</v>
      </c>
      <c r="B46" s="86" t="s">
        <v>733</v>
      </c>
      <c r="C46" s="31">
        <f>SUM(C47:C51)</f>
        <v>0</v>
      </c>
      <c r="D46" s="29"/>
      <c r="E46" s="66"/>
      <c r="F46" s="88"/>
    </row>
    <row r="47" ht="18" customHeight="1" spans="1:6">
      <c r="A47" s="29">
        <v>103060301</v>
      </c>
      <c r="B47" s="66" t="s">
        <v>3025</v>
      </c>
      <c r="C47" s="73">
        <v>0</v>
      </c>
      <c r="D47" s="29"/>
      <c r="E47" s="66"/>
      <c r="F47" s="88"/>
    </row>
    <row r="48" ht="18" customHeight="1" spans="1:6">
      <c r="A48" s="29">
        <v>103060304</v>
      </c>
      <c r="B48" s="66" t="s">
        <v>3026</v>
      </c>
      <c r="C48" s="73">
        <v>0</v>
      </c>
      <c r="D48" s="29"/>
      <c r="E48" s="66"/>
      <c r="F48" s="88"/>
    </row>
    <row r="49" ht="18" customHeight="1" spans="1:6">
      <c r="A49" s="29">
        <v>103060305</v>
      </c>
      <c r="B49" s="66" t="s">
        <v>3027</v>
      </c>
      <c r="C49" s="73">
        <v>0</v>
      </c>
      <c r="D49" s="29"/>
      <c r="E49" s="66"/>
      <c r="F49" s="88"/>
    </row>
    <row r="50" ht="18" customHeight="1" spans="1:6">
      <c r="A50" s="29">
        <v>103060307</v>
      </c>
      <c r="B50" s="66" t="s">
        <v>3028</v>
      </c>
      <c r="C50" s="73">
        <v>0</v>
      </c>
      <c r="D50" s="29"/>
      <c r="E50" s="66"/>
      <c r="F50" s="88"/>
    </row>
    <row r="51" ht="18" customHeight="1" spans="1:6">
      <c r="A51" s="29">
        <v>103060398</v>
      </c>
      <c r="B51" s="66" t="s">
        <v>3029</v>
      </c>
      <c r="C51" s="73">
        <v>0</v>
      </c>
      <c r="D51" s="29"/>
      <c r="E51" s="66"/>
      <c r="F51" s="88"/>
    </row>
    <row r="52" ht="18" customHeight="1" spans="1:6">
      <c r="A52" s="29">
        <v>1030604</v>
      </c>
      <c r="B52" s="86" t="s">
        <v>735</v>
      </c>
      <c r="C52" s="31">
        <f>SUM(C53:C55)</f>
        <v>0</v>
      </c>
      <c r="D52" s="29"/>
      <c r="E52" s="66"/>
      <c r="F52" s="88"/>
    </row>
    <row r="53" ht="18" customHeight="1" spans="1:6">
      <c r="A53" s="29">
        <v>103060401</v>
      </c>
      <c r="B53" s="66" t="s">
        <v>3030</v>
      </c>
      <c r="C53" s="73">
        <v>0</v>
      </c>
      <c r="D53" s="29"/>
      <c r="E53" s="66"/>
      <c r="F53" s="88"/>
    </row>
    <row r="54" ht="18" customHeight="1" spans="1:6">
      <c r="A54" s="29">
        <v>103060402</v>
      </c>
      <c r="B54" s="66" t="s">
        <v>3031</v>
      </c>
      <c r="C54" s="73">
        <v>0</v>
      </c>
      <c r="D54" s="29"/>
      <c r="E54" s="66"/>
      <c r="F54" s="88"/>
    </row>
    <row r="55" ht="18" customHeight="1" spans="1:6">
      <c r="A55" s="29">
        <v>103060498</v>
      </c>
      <c r="B55" s="66" t="s">
        <v>3032</v>
      </c>
      <c r="C55" s="73">
        <v>0</v>
      </c>
      <c r="D55" s="29"/>
      <c r="E55" s="66"/>
      <c r="F55" s="88"/>
    </row>
    <row r="56" ht="18" customHeight="1" spans="1:6">
      <c r="A56" s="29">
        <v>1030698</v>
      </c>
      <c r="B56" s="86" t="s">
        <v>3033</v>
      </c>
      <c r="C56" s="73">
        <v>0</v>
      </c>
      <c r="D56" s="29"/>
      <c r="E56" s="66"/>
      <c r="F56" s="88"/>
    </row>
  </sheetData>
  <mergeCells count="4">
    <mergeCell ref="A1:F1"/>
    <mergeCell ref="A2:F2"/>
    <mergeCell ref="A3:F3"/>
    <mergeCell ref="A4:D4"/>
  </mergeCells>
  <pageMargins left="0.75" right="0.75" top="1" bottom="1" header="0.511805555555556" footer="0.511805555555556"/>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6"/>
  <sheetViews>
    <sheetView showZeros="0" workbookViewId="0">
      <selection activeCell="E5" sqref="E5"/>
    </sheetView>
  </sheetViews>
  <sheetFormatPr defaultColWidth="9" defaultRowHeight="13.5" outlineLevelCol="2"/>
  <cols>
    <col min="1" max="1" width="9.75" customWidth="1"/>
    <col min="2" max="2" width="48.8" customWidth="1"/>
    <col min="3" max="3" width="28.1" customWidth="1"/>
  </cols>
  <sheetData>
    <row r="1" ht="79" customHeight="1" spans="1:3">
      <c r="A1" s="26" t="s">
        <v>62</v>
      </c>
      <c r="B1" s="26"/>
      <c r="C1" s="26"/>
    </row>
    <row r="2" spans="1:3">
      <c r="A2" s="27" t="s">
        <v>3034</v>
      </c>
      <c r="B2" s="27"/>
      <c r="C2" s="27"/>
    </row>
    <row r="3" spans="1:3">
      <c r="A3" s="27" t="s">
        <v>816</v>
      </c>
      <c r="B3" s="27"/>
      <c r="C3" s="27"/>
    </row>
    <row r="4" spans="1:3">
      <c r="A4" s="81" t="s">
        <v>3035</v>
      </c>
      <c r="B4" s="81"/>
      <c r="C4" s="81"/>
    </row>
    <row r="5" ht="22" customHeight="1" spans="1:3">
      <c r="A5" s="75" t="s">
        <v>145</v>
      </c>
      <c r="B5" s="82" t="s">
        <v>81</v>
      </c>
      <c r="C5" s="75" t="s">
        <v>84</v>
      </c>
    </row>
    <row r="6" ht="22" customHeight="1" spans="1:3">
      <c r="A6" s="75"/>
      <c r="B6" s="75" t="s">
        <v>2963</v>
      </c>
      <c r="C6" s="77">
        <f>C7</f>
        <v>0</v>
      </c>
    </row>
    <row r="7" ht="22" customHeight="1" spans="1:3">
      <c r="A7" s="76">
        <v>103</v>
      </c>
      <c r="B7" s="78" t="s">
        <v>481</v>
      </c>
      <c r="C7" s="77">
        <f>C8</f>
        <v>0</v>
      </c>
    </row>
    <row r="8" ht="22" customHeight="1" spans="1:3">
      <c r="A8" s="76">
        <v>10306</v>
      </c>
      <c r="B8" s="78" t="s">
        <v>725</v>
      </c>
      <c r="C8" s="77">
        <f>C9+C41+C46+C52+C56</f>
        <v>0</v>
      </c>
    </row>
    <row r="9" ht="22" customHeight="1" spans="1:3">
      <c r="A9" s="76">
        <v>1030601</v>
      </c>
      <c r="B9" s="78" t="s">
        <v>726</v>
      </c>
      <c r="C9" s="77">
        <f>SUM(C10:C40)</f>
        <v>0</v>
      </c>
    </row>
    <row r="10" ht="22" customHeight="1" spans="1:3">
      <c r="A10" s="76">
        <v>103060103</v>
      </c>
      <c r="B10" s="79" t="s">
        <v>2966</v>
      </c>
      <c r="C10" s="77">
        <v>0</v>
      </c>
    </row>
    <row r="11" ht="22" customHeight="1" spans="1:3">
      <c r="A11" s="76">
        <v>103060104</v>
      </c>
      <c r="B11" s="79" t="s">
        <v>2967</v>
      </c>
      <c r="C11" s="77">
        <v>0</v>
      </c>
    </row>
    <row r="12" ht="22" customHeight="1" spans="1:3">
      <c r="A12" s="76">
        <v>103060105</v>
      </c>
      <c r="B12" s="79" t="s">
        <v>2969</v>
      </c>
      <c r="C12" s="77">
        <v>0</v>
      </c>
    </row>
    <row r="13" ht="22" customHeight="1" spans="1:3">
      <c r="A13" s="76">
        <v>103060106</v>
      </c>
      <c r="B13" s="79" t="s">
        <v>2971</v>
      </c>
      <c r="C13" s="77">
        <v>0</v>
      </c>
    </row>
    <row r="14" ht="22" customHeight="1" spans="1:3">
      <c r="A14" s="76">
        <v>103060107</v>
      </c>
      <c r="B14" s="79" t="s">
        <v>2973</v>
      </c>
      <c r="C14" s="77">
        <v>0</v>
      </c>
    </row>
    <row r="15" ht="22" customHeight="1" spans="1:3">
      <c r="A15" s="76">
        <v>103060108</v>
      </c>
      <c r="B15" s="79" t="s">
        <v>2975</v>
      </c>
      <c r="C15" s="77">
        <v>0</v>
      </c>
    </row>
    <row r="16" ht="22" customHeight="1" spans="1:3">
      <c r="A16" s="76">
        <v>103060109</v>
      </c>
      <c r="B16" s="79" t="s">
        <v>2977</v>
      </c>
      <c r="C16" s="77">
        <v>0</v>
      </c>
    </row>
    <row r="17" ht="22" customHeight="1" spans="1:3">
      <c r="A17" s="76">
        <v>103060112</v>
      </c>
      <c r="B17" s="79" t="s">
        <v>2979</v>
      </c>
      <c r="C17" s="77">
        <v>0</v>
      </c>
    </row>
    <row r="18" ht="22" customHeight="1" spans="1:3">
      <c r="A18" s="76">
        <v>103060113</v>
      </c>
      <c r="B18" s="79" t="s">
        <v>2981</v>
      </c>
      <c r="C18" s="77">
        <v>0</v>
      </c>
    </row>
    <row r="19" ht="22" customHeight="1" spans="1:3">
      <c r="A19" s="76">
        <v>103060114</v>
      </c>
      <c r="B19" s="79" t="s">
        <v>2983</v>
      </c>
      <c r="C19" s="77">
        <v>0</v>
      </c>
    </row>
    <row r="20" ht="22" customHeight="1" spans="1:3">
      <c r="A20" s="76">
        <v>103060115</v>
      </c>
      <c r="B20" s="79" t="s">
        <v>2985</v>
      </c>
      <c r="C20" s="77">
        <v>0</v>
      </c>
    </row>
    <row r="21" ht="22" customHeight="1" spans="1:3">
      <c r="A21" s="76">
        <v>103060116</v>
      </c>
      <c r="B21" s="79" t="s">
        <v>2987</v>
      </c>
      <c r="C21" s="77">
        <v>0</v>
      </c>
    </row>
    <row r="22" ht="22" customHeight="1" spans="1:3">
      <c r="A22" s="76">
        <v>103060117</v>
      </c>
      <c r="B22" s="79" t="s">
        <v>2989</v>
      </c>
      <c r="C22" s="77">
        <v>0</v>
      </c>
    </row>
    <row r="23" ht="22" customHeight="1" spans="1:3">
      <c r="A23" s="76">
        <v>103060118</v>
      </c>
      <c r="B23" s="79" t="s">
        <v>2991</v>
      </c>
      <c r="C23" s="77">
        <v>0</v>
      </c>
    </row>
    <row r="24" ht="22" customHeight="1" spans="1:3">
      <c r="A24" s="76">
        <v>103060119</v>
      </c>
      <c r="B24" s="79" t="s">
        <v>2993</v>
      </c>
      <c r="C24" s="77">
        <v>0</v>
      </c>
    </row>
    <row r="25" ht="22" customHeight="1" spans="1:3">
      <c r="A25" s="76">
        <v>103060120</v>
      </c>
      <c r="B25" s="79" t="s">
        <v>2995</v>
      </c>
      <c r="C25" s="77">
        <v>0</v>
      </c>
    </row>
    <row r="26" ht="22" customHeight="1" spans="1:3">
      <c r="A26" s="76">
        <v>103060121</v>
      </c>
      <c r="B26" s="79" t="s">
        <v>2997</v>
      </c>
      <c r="C26" s="77">
        <v>0</v>
      </c>
    </row>
    <row r="27" ht="22" customHeight="1" spans="1:3">
      <c r="A27" s="76">
        <v>103060122</v>
      </c>
      <c r="B27" s="79" t="s">
        <v>2999</v>
      </c>
      <c r="C27" s="77">
        <v>0</v>
      </c>
    </row>
    <row r="28" ht="22" customHeight="1" spans="1:3">
      <c r="A28" s="76">
        <v>103060123</v>
      </c>
      <c r="B28" s="79" t="s">
        <v>3001</v>
      </c>
      <c r="C28" s="77">
        <v>0</v>
      </c>
    </row>
    <row r="29" ht="22" customHeight="1" spans="1:3">
      <c r="A29" s="76">
        <v>103060124</v>
      </c>
      <c r="B29" s="79" t="s">
        <v>3003</v>
      </c>
      <c r="C29" s="77">
        <v>0</v>
      </c>
    </row>
    <row r="30" ht="22" customHeight="1" spans="1:3">
      <c r="A30" s="76">
        <v>103060125</v>
      </c>
      <c r="B30" s="79" t="s">
        <v>3005</v>
      </c>
      <c r="C30" s="77">
        <v>0</v>
      </c>
    </row>
    <row r="31" ht="22" customHeight="1" spans="1:3">
      <c r="A31" s="76">
        <v>103060126</v>
      </c>
      <c r="B31" s="79" t="s">
        <v>3007</v>
      </c>
      <c r="C31" s="77">
        <v>0</v>
      </c>
    </row>
    <row r="32" ht="22" customHeight="1" spans="1:3">
      <c r="A32" s="76">
        <v>103060127</v>
      </c>
      <c r="B32" s="79" t="s">
        <v>3009</v>
      </c>
      <c r="C32" s="77">
        <v>0</v>
      </c>
    </row>
    <row r="33" ht="22" customHeight="1" spans="1:3">
      <c r="A33" s="76">
        <v>103060128</v>
      </c>
      <c r="B33" s="79" t="s">
        <v>3011</v>
      </c>
      <c r="C33" s="77">
        <v>0</v>
      </c>
    </row>
    <row r="34" ht="22" customHeight="1" spans="1:3">
      <c r="A34" s="76">
        <v>103060129</v>
      </c>
      <c r="B34" s="79" t="s">
        <v>3013</v>
      </c>
      <c r="C34" s="77">
        <v>0</v>
      </c>
    </row>
    <row r="35" ht="22" customHeight="1" spans="1:3">
      <c r="A35" s="76">
        <v>103060130</v>
      </c>
      <c r="B35" s="79" t="s">
        <v>3015</v>
      </c>
      <c r="C35" s="77">
        <v>0</v>
      </c>
    </row>
    <row r="36" ht="22" customHeight="1" spans="1:3">
      <c r="A36" s="76">
        <v>103060131</v>
      </c>
      <c r="B36" s="79" t="s">
        <v>3017</v>
      </c>
      <c r="C36" s="77">
        <v>0</v>
      </c>
    </row>
    <row r="37" ht="22" customHeight="1" spans="1:3">
      <c r="A37" s="76">
        <v>103060132</v>
      </c>
      <c r="B37" s="79" t="s">
        <v>3018</v>
      </c>
      <c r="C37" s="77">
        <v>0</v>
      </c>
    </row>
    <row r="38" ht="22" customHeight="1" spans="1:3">
      <c r="A38" s="76">
        <v>103060133</v>
      </c>
      <c r="B38" s="79" t="s">
        <v>3019</v>
      </c>
      <c r="C38" s="77">
        <v>0</v>
      </c>
    </row>
    <row r="39" ht="22" customHeight="1" spans="1:3">
      <c r="A39" s="76">
        <v>103060134</v>
      </c>
      <c r="B39" s="79" t="s">
        <v>728</v>
      </c>
      <c r="C39" s="77">
        <v>0</v>
      </c>
    </row>
    <row r="40" ht="22" customHeight="1" spans="1:3">
      <c r="A40" s="76">
        <v>103060198</v>
      </c>
      <c r="B40" s="79" t="s">
        <v>3020</v>
      </c>
      <c r="C40" s="77">
        <v>0</v>
      </c>
    </row>
    <row r="41" ht="22" customHeight="1" spans="1:3">
      <c r="A41" s="76">
        <v>1030602</v>
      </c>
      <c r="B41" s="78" t="s">
        <v>730</v>
      </c>
      <c r="C41" s="77">
        <f>SUM(C42:C45)</f>
        <v>0</v>
      </c>
    </row>
    <row r="42" ht="22" customHeight="1" spans="1:3">
      <c r="A42" s="76">
        <v>103060202</v>
      </c>
      <c r="B42" s="79" t="s">
        <v>3021</v>
      </c>
      <c r="C42" s="77">
        <v>0</v>
      </c>
    </row>
    <row r="43" ht="22" customHeight="1" spans="1:3">
      <c r="A43" s="76">
        <v>103060203</v>
      </c>
      <c r="B43" s="79" t="s">
        <v>3022</v>
      </c>
      <c r="C43" s="77">
        <v>0</v>
      </c>
    </row>
    <row r="44" ht="22" customHeight="1" spans="1:3">
      <c r="A44" s="76">
        <v>103060204</v>
      </c>
      <c r="B44" s="79" t="s">
        <v>3023</v>
      </c>
      <c r="C44" s="77">
        <v>0</v>
      </c>
    </row>
    <row r="45" ht="22" customHeight="1" spans="1:3">
      <c r="A45" s="76">
        <v>103060298</v>
      </c>
      <c r="B45" s="79" t="s">
        <v>3024</v>
      </c>
      <c r="C45" s="77">
        <v>0</v>
      </c>
    </row>
    <row r="46" ht="22" customHeight="1" spans="1:3">
      <c r="A46" s="76">
        <v>1030603</v>
      </c>
      <c r="B46" s="78" t="s">
        <v>733</v>
      </c>
      <c r="C46" s="77">
        <f>SUM(C47:C51)</f>
        <v>0</v>
      </c>
    </row>
    <row r="47" ht="22" customHeight="1" spans="1:3">
      <c r="A47" s="76">
        <v>103060301</v>
      </c>
      <c r="B47" s="79" t="s">
        <v>3025</v>
      </c>
      <c r="C47" s="77">
        <v>0</v>
      </c>
    </row>
    <row r="48" ht="22" customHeight="1" spans="1:3">
      <c r="A48" s="76">
        <v>103060304</v>
      </c>
      <c r="B48" s="79" t="s">
        <v>3026</v>
      </c>
      <c r="C48" s="77">
        <v>0</v>
      </c>
    </row>
    <row r="49" ht="22" customHeight="1" spans="1:3">
      <c r="A49" s="76">
        <v>103060305</v>
      </c>
      <c r="B49" s="79" t="s">
        <v>3027</v>
      </c>
      <c r="C49" s="77">
        <v>0</v>
      </c>
    </row>
    <row r="50" ht="22" customHeight="1" spans="1:3">
      <c r="A50" s="76">
        <v>103060307</v>
      </c>
      <c r="B50" s="79" t="s">
        <v>3028</v>
      </c>
      <c r="C50" s="77">
        <v>0</v>
      </c>
    </row>
    <row r="51" ht="22" customHeight="1" spans="1:3">
      <c r="A51" s="76">
        <v>103060398</v>
      </c>
      <c r="B51" s="79" t="s">
        <v>3029</v>
      </c>
      <c r="C51" s="77">
        <v>0</v>
      </c>
    </row>
    <row r="52" ht="22" customHeight="1" spans="1:3">
      <c r="A52" s="76">
        <v>1030604</v>
      </c>
      <c r="B52" s="78" t="s">
        <v>735</v>
      </c>
      <c r="C52" s="77">
        <f>SUM(C53:C55)</f>
        <v>0</v>
      </c>
    </row>
    <row r="53" ht="22" customHeight="1" spans="1:3">
      <c r="A53" s="76">
        <v>103060401</v>
      </c>
      <c r="B53" s="79" t="s">
        <v>3030</v>
      </c>
      <c r="C53" s="77">
        <v>0</v>
      </c>
    </row>
    <row r="54" ht="22" customHeight="1" spans="1:3">
      <c r="A54" s="76">
        <v>103060402</v>
      </c>
      <c r="B54" s="79" t="s">
        <v>3031</v>
      </c>
      <c r="C54" s="77">
        <v>0</v>
      </c>
    </row>
    <row r="55" ht="22" customHeight="1" spans="1:3">
      <c r="A55" s="76">
        <v>103060498</v>
      </c>
      <c r="B55" s="79" t="s">
        <v>3032</v>
      </c>
      <c r="C55" s="77">
        <v>0</v>
      </c>
    </row>
    <row r="56" ht="22" customHeight="1" spans="1:3">
      <c r="A56" s="76">
        <v>1030698</v>
      </c>
      <c r="B56" s="78" t="s">
        <v>3033</v>
      </c>
      <c r="C56" s="77">
        <v>0</v>
      </c>
    </row>
  </sheetData>
  <mergeCells count="4">
    <mergeCell ref="A1:C1"/>
    <mergeCell ref="A2:C2"/>
    <mergeCell ref="A3:C3"/>
    <mergeCell ref="A4:C4"/>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Zeros="0" topLeftCell="A2" workbookViewId="0">
      <selection activeCell="H9" sqref="H9"/>
    </sheetView>
  </sheetViews>
  <sheetFormatPr defaultColWidth="9" defaultRowHeight="13.5" outlineLevelCol="2"/>
  <cols>
    <col min="1" max="1" width="20.25" customWidth="1"/>
    <col min="2" max="2" width="45.8833333333333" customWidth="1"/>
    <col min="3" max="3" width="22.1" customWidth="1"/>
  </cols>
  <sheetData>
    <row r="1" ht="63" customHeight="1" spans="1:3">
      <c r="A1" s="26" t="s">
        <v>64</v>
      </c>
      <c r="B1" s="26"/>
      <c r="C1" s="26"/>
    </row>
    <row r="2" spans="1:3">
      <c r="A2" s="27" t="s">
        <v>3036</v>
      </c>
      <c r="B2" s="27"/>
      <c r="C2" s="27"/>
    </row>
    <row r="3" spans="1:3">
      <c r="A3" s="27" t="s">
        <v>816</v>
      </c>
      <c r="B3" s="27"/>
      <c r="C3" s="27"/>
    </row>
    <row r="4" spans="1:3">
      <c r="A4" s="81"/>
      <c r="B4" s="81"/>
      <c r="C4" s="81"/>
    </row>
    <row r="5" ht="22" customHeight="1" spans="1:3">
      <c r="A5" s="75" t="s">
        <v>145</v>
      </c>
      <c r="B5" s="75" t="s">
        <v>81</v>
      </c>
      <c r="C5" s="75" t="s">
        <v>84</v>
      </c>
    </row>
    <row r="6" ht="22" customHeight="1" spans="1:3">
      <c r="A6" s="76"/>
      <c r="B6" s="75" t="s">
        <v>2964</v>
      </c>
      <c r="C6" s="77"/>
    </row>
    <row r="7" ht="22" customHeight="1" spans="1:3">
      <c r="A7" s="76">
        <v>208</v>
      </c>
      <c r="B7" s="78" t="s">
        <v>1188</v>
      </c>
      <c r="C7" s="77">
        <v>0</v>
      </c>
    </row>
    <row r="8" ht="22" customHeight="1" spans="1:3">
      <c r="A8" s="76">
        <v>20804</v>
      </c>
      <c r="B8" s="78" t="s">
        <v>1208</v>
      </c>
      <c r="C8" s="77">
        <v>0</v>
      </c>
    </row>
    <row r="9" ht="22" customHeight="1" spans="1:3">
      <c r="A9" s="76">
        <v>2080451</v>
      </c>
      <c r="B9" s="79" t="s">
        <v>2965</v>
      </c>
      <c r="C9" s="77">
        <v>0</v>
      </c>
    </row>
    <row r="10" ht="22" customHeight="1" spans="1:3">
      <c r="A10" s="76">
        <v>223</v>
      </c>
      <c r="B10" s="78" t="s">
        <v>2964</v>
      </c>
      <c r="C10" s="77"/>
    </row>
    <row r="11" ht="22" customHeight="1" spans="1:3">
      <c r="A11" s="76">
        <v>22301</v>
      </c>
      <c r="B11" s="78" t="s">
        <v>2968</v>
      </c>
      <c r="C11" s="77"/>
    </row>
    <row r="12" ht="22" customHeight="1" spans="1:3">
      <c r="A12" s="76">
        <v>2230101</v>
      </c>
      <c r="B12" s="79" t="s">
        <v>2970</v>
      </c>
      <c r="C12" s="77">
        <v>0</v>
      </c>
    </row>
    <row r="13" ht="22" customHeight="1" spans="1:3">
      <c r="A13" s="76">
        <v>2230102</v>
      </c>
      <c r="B13" s="79" t="s">
        <v>2972</v>
      </c>
      <c r="C13" s="77">
        <v>0</v>
      </c>
    </row>
    <row r="14" ht="22" customHeight="1" spans="1:3">
      <c r="A14" s="76">
        <v>2230103</v>
      </c>
      <c r="B14" s="79" t="s">
        <v>2974</v>
      </c>
      <c r="C14" s="77">
        <v>0</v>
      </c>
    </row>
    <row r="15" ht="22" customHeight="1" spans="1:3">
      <c r="A15" s="76">
        <v>2230104</v>
      </c>
      <c r="B15" s="79" t="s">
        <v>2976</v>
      </c>
      <c r="C15" s="77">
        <v>0</v>
      </c>
    </row>
    <row r="16" ht="22" customHeight="1" spans="1:3">
      <c r="A16" s="76">
        <v>2230105</v>
      </c>
      <c r="B16" s="79" t="s">
        <v>2978</v>
      </c>
      <c r="C16" s="77"/>
    </row>
    <row r="17" ht="22" customHeight="1" spans="1:3">
      <c r="A17" s="76">
        <v>2230106</v>
      </c>
      <c r="B17" s="79" t="s">
        <v>2980</v>
      </c>
      <c r="C17" s="77">
        <v>0</v>
      </c>
    </row>
    <row r="18" ht="22" customHeight="1" spans="1:3">
      <c r="A18" s="76">
        <v>2230107</v>
      </c>
      <c r="B18" s="79" t="s">
        <v>2982</v>
      </c>
      <c r="C18" s="77">
        <v>0</v>
      </c>
    </row>
    <row r="19" ht="22" customHeight="1" spans="1:3">
      <c r="A19" s="76">
        <v>2230108</v>
      </c>
      <c r="B19" s="79" t="s">
        <v>2984</v>
      </c>
      <c r="C19" s="77">
        <v>0</v>
      </c>
    </row>
    <row r="20" ht="22" customHeight="1" spans="1:3">
      <c r="A20" s="76">
        <v>2230109</v>
      </c>
      <c r="B20" s="80" t="s">
        <v>2986</v>
      </c>
      <c r="C20" s="77">
        <v>0</v>
      </c>
    </row>
    <row r="21" ht="22" customHeight="1" spans="1:3">
      <c r="A21" s="76">
        <v>2230199</v>
      </c>
      <c r="B21" s="79" t="s">
        <v>2988</v>
      </c>
      <c r="C21" s="77">
        <v>0</v>
      </c>
    </row>
    <row r="22" ht="22" customHeight="1" spans="1:3">
      <c r="A22" s="76">
        <v>22302</v>
      </c>
      <c r="B22" s="78" t="s">
        <v>2990</v>
      </c>
      <c r="C22" s="77">
        <v>0</v>
      </c>
    </row>
    <row r="23" ht="22" customHeight="1" spans="1:3">
      <c r="A23" s="76">
        <v>2230201</v>
      </c>
      <c r="B23" s="79" t="s">
        <v>2992</v>
      </c>
      <c r="C23" s="77">
        <v>0</v>
      </c>
    </row>
    <row r="24" ht="22" customHeight="1" spans="1:3">
      <c r="A24" s="76">
        <v>2230202</v>
      </c>
      <c r="B24" s="79" t="s">
        <v>2994</v>
      </c>
      <c r="C24" s="77">
        <v>0</v>
      </c>
    </row>
    <row r="25" ht="22" customHeight="1" spans="1:3">
      <c r="A25" s="76">
        <v>2230203</v>
      </c>
      <c r="B25" s="79" t="s">
        <v>2996</v>
      </c>
      <c r="C25" s="77">
        <v>0</v>
      </c>
    </row>
    <row r="26" ht="22" customHeight="1" spans="1:3">
      <c r="A26" s="76">
        <v>2230204</v>
      </c>
      <c r="B26" s="79" t="s">
        <v>2998</v>
      </c>
      <c r="C26" s="77">
        <v>0</v>
      </c>
    </row>
    <row r="27" ht="22" customHeight="1" spans="1:3">
      <c r="A27" s="76">
        <v>2230205</v>
      </c>
      <c r="B27" s="79" t="s">
        <v>3000</v>
      </c>
      <c r="C27" s="77">
        <v>0</v>
      </c>
    </row>
    <row r="28" ht="22" customHeight="1" spans="1:3">
      <c r="A28" s="76">
        <v>2230206</v>
      </c>
      <c r="B28" s="79" t="s">
        <v>3002</v>
      </c>
      <c r="C28" s="77">
        <v>0</v>
      </c>
    </row>
    <row r="29" ht="22" customHeight="1" spans="1:3">
      <c r="A29" s="76">
        <v>2230207</v>
      </c>
      <c r="B29" s="79" t="s">
        <v>3004</v>
      </c>
      <c r="C29" s="77">
        <v>0</v>
      </c>
    </row>
    <row r="30" ht="22" customHeight="1" spans="1:3">
      <c r="A30" s="76">
        <v>2230208</v>
      </c>
      <c r="B30" s="79" t="s">
        <v>3006</v>
      </c>
      <c r="C30" s="77">
        <v>0</v>
      </c>
    </row>
    <row r="31" ht="22" customHeight="1" spans="1:3">
      <c r="A31" s="76">
        <v>2230299</v>
      </c>
      <c r="B31" s="79" t="s">
        <v>3008</v>
      </c>
      <c r="C31" s="77">
        <v>0</v>
      </c>
    </row>
    <row r="32" ht="22" customHeight="1" spans="1:3">
      <c r="A32" s="76">
        <v>22303</v>
      </c>
      <c r="B32" s="78" t="s">
        <v>3010</v>
      </c>
      <c r="C32" s="77">
        <v>0</v>
      </c>
    </row>
    <row r="33" ht="22" customHeight="1" spans="1:3">
      <c r="A33" s="76">
        <v>2230301</v>
      </c>
      <c r="B33" s="79" t="s">
        <v>3012</v>
      </c>
      <c r="C33" s="77">
        <v>0</v>
      </c>
    </row>
    <row r="34" ht="22" customHeight="1" spans="1:3">
      <c r="A34" s="76">
        <v>22399</v>
      </c>
      <c r="B34" s="78" t="s">
        <v>3014</v>
      </c>
      <c r="C34" s="77">
        <v>0</v>
      </c>
    </row>
    <row r="35" ht="22" customHeight="1" spans="1:3">
      <c r="A35" s="76">
        <v>2239999</v>
      </c>
      <c r="B35" s="80" t="s">
        <v>3016</v>
      </c>
      <c r="C35" s="77">
        <v>0</v>
      </c>
    </row>
  </sheetData>
  <mergeCells count="4">
    <mergeCell ref="A1:C1"/>
    <mergeCell ref="A2:C2"/>
    <mergeCell ref="A3:C3"/>
    <mergeCell ref="A4:C4"/>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showZeros="0" workbookViewId="0">
      <selection activeCell="F6" sqref="F6"/>
    </sheetView>
  </sheetViews>
  <sheetFormatPr defaultColWidth="9" defaultRowHeight="13.5" outlineLevelCol="2"/>
  <cols>
    <col min="1" max="1" width="15.2" customWidth="1"/>
    <col min="2" max="2" width="51.6333333333333" customWidth="1"/>
    <col min="3" max="3" width="22.1" customWidth="1"/>
  </cols>
  <sheetData>
    <row r="1" ht="57" customHeight="1" spans="1:3">
      <c r="A1" s="26" t="s">
        <v>3037</v>
      </c>
      <c r="B1" s="26"/>
      <c r="C1" s="26"/>
    </row>
    <row r="2" spans="1:3">
      <c r="A2" s="27" t="s">
        <v>3038</v>
      </c>
      <c r="B2" s="27"/>
      <c r="C2" s="27"/>
    </row>
    <row r="3" spans="1:3">
      <c r="A3" s="27" t="s">
        <v>816</v>
      </c>
      <c r="B3" s="27"/>
      <c r="C3" s="27"/>
    </row>
    <row r="4" ht="22" customHeight="1" spans="1:3">
      <c r="A4" s="75" t="s">
        <v>145</v>
      </c>
      <c r="B4" s="75" t="s">
        <v>81</v>
      </c>
      <c r="C4" s="75" t="s">
        <v>84</v>
      </c>
    </row>
    <row r="5" ht="22" customHeight="1" spans="1:3">
      <c r="A5" s="76"/>
      <c r="B5" s="75" t="s">
        <v>2964</v>
      </c>
      <c r="C5" s="77"/>
    </row>
    <row r="6" ht="22" customHeight="1" spans="1:3">
      <c r="A6" s="76">
        <v>208</v>
      </c>
      <c r="B6" s="78" t="s">
        <v>1188</v>
      </c>
      <c r="C6" s="77">
        <v>0</v>
      </c>
    </row>
    <row r="7" ht="22" customHeight="1" spans="1:3">
      <c r="A7" s="76">
        <v>20804</v>
      </c>
      <c r="B7" s="78" t="s">
        <v>1208</v>
      </c>
      <c r="C7" s="77">
        <v>0</v>
      </c>
    </row>
    <row r="8" ht="22" customHeight="1" spans="1:3">
      <c r="A8" s="76">
        <v>2080451</v>
      </c>
      <c r="B8" s="79" t="s">
        <v>2965</v>
      </c>
      <c r="C8" s="77">
        <v>0</v>
      </c>
    </row>
    <row r="9" ht="22" customHeight="1" spans="1:3">
      <c r="A9" s="76">
        <v>223</v>
      </c>
      <c r="B9" s="78" t="s">
        <v>2964</v>
      </c>
      <c r="C9" s="77"/>
    </row>
    <row r="10" ht="22" customHeight="1" spans="1:3">
      <c r="A10" s="76">
        <v>22301</v>
      </c>
      <c r="B10" s="78" t="s">
        <v>2968</v>
      </c>
      <c r="C10" s="77"/>
    </row>
    <row r="11" ht="22" customHeight="1" spans="1:3">
      <c r="A11" s="76">
        <v>2230101</v>
      </c>
      <c r="B11" s="79" t="s">
        <v>2970</v>
      </c>
      <c r="C11" s="77">
        <v>0</v>
      </c>
    </row>
    <row r="12" ht="22" customHeight="1" spans="1:3">
      <c r="A12" s="76">
        <v>2230102</v>
      </c>
      <c r="B12" s="79" t="s">
        <v>2972</v>
      </c>
      <c r="C12" s="77">
        <v>0</v>
      </c>
    </row>
    <row r="13" ht="22" customHeight="1" spans="1:3">
      <c r="A13" s="76">
        <v>2230103</v>
      </c>
      <c r="B13" s="79" t="s">
        <v>2974</v>
      </c>
      <c r="C13" s="77">
        <v>0</v>
      </c>
    </row>
    <row r="14" ht="22" customHeight="1" spans="1:3">
      <c r="A14" s="76">
        <v>2230104</v>
      </c>
      <c r="B14" s="79" t="s">
        <v>2976</v>
      </c>
      <c r="C14" s="77">
        <v>0</v>
      </c>
    </row>
    <row r="15" ht="22" customHeight="1" spans="1:3">
      <c r="A15" s="76">
        <v>2230105</v>
      </c>
      <c r="B15" s="79" t="s">
        <v>2978</v>
      </c>
      <c r="C15" s="77"/>
    </row>
    <row r="16" ht="22" customHeight="1" spans="1:3">
      <c r="A16" s="76">
        <v>2230106</v>
      </c>
      <c r="B16" s="79" t="s">
        <v>2980</v>
      </c>
      <c r="C16" s="77">
        <v>0</v>
      </c>
    </row>
    <row r="17" ht="22" customHeight="1" spans="1:3">
      <c r="A17" s="76">
        <v>2230107</v>
      </c>
      <c r="B17" s="79" t="s">
        <v>2982</v>
      </c>
      <c r="C17" s="77">
        <v>0</v>
      </c>
    </row>
    <row r="18" ht="22" customHeight="1" spans="1:3">
      <c r="A18" s="76">
        <v>2230108</v>
      </c>
      <c r="B18" s="79" t="s">
        <v>2984</v>
      </c>
      <c r="C18" s="77">
        <v>0</v>
      </c>
    </row>
    <row r="19" ht="22" customHeight="1" spans="1:3">
      <c r="A19" s="76">
        <v>2230109</v>
      </c>
      <c r="B19" s="80" t="s">
        <v>2986</v>
      </c>
      <c r="C19" s="77">
        <v>0</v>
      </c>
    </row>
    <row r="20" ht="22" customHeight="1" spans="1:3">
      <c r="A20" s="76">
        <v>2230199</v>
      </c>
      <c r="B20" s="79" t="s">
        <v>2988</v>
      </c>
      <c r="C20" s="77">
        <v>0</v>
      </c>
    </row>
    <row r="21" ht="22" customHeight="1" spans="1:3">
      <c r="A21" s="76">
        <v>22302</v>
      </c>
      <c r="B21" s="78" t="s">
        <v>2990</v>
      </c>
      <c r="C21" s="77">
        <v>0</v>
      </c>
    </row>
    <row r="22" ht="22" customHeight="1" spans="1:3">
      <c r="A22" s="76">
        <v>2230201</v>
      </c>
      <c r="B22" s="79" t="s">
        <v>2992</v>
      </c>
      <c r="C22" s="77">
        <v>0</v>
      </c>
    </row>
    <row r="23" ht="22" customHeight="1" spans="1:3">
      <c r="A23" s="76">
        <v>2230202</v>
      </c>
      <c r="B23" s="79" t="s">
        <v>2994</v>
      </c>
      <c r="C23" s="77">
        <v>0</v>
      </c>
    </row>
    <row r="24" ht="22" customHeight="1" spans="1:3">
      <c r="A24" s="76">
        <v>2230203</v>
      </c>
      <c r="B24" s="79" t="s">
        <v>2996</v>
      </c>
      <c r="C24" s="77">
        <v>0</v>
      </c>
    </row>
    <row r="25" ht="22" customHeight="1" spans="1:3">
      <c r="A25" s="76">
        <v>2230204</v>
      </c>
      <c r="B25" s="79" t="s">
        <v>2998</v>
      </c>
      <c r="C25" s="77">
        <v>0</v>
      </c>
    </row>
    <row r="26" ht="22" customHeight="1" spans="1:3">
      <c r="A26" s="76">
        <v>2230205</v>
      </c>
      <c r="B26" s="79" t="s">
        <v>3000</v>
      </c>
      <c r="C26" s="77">
        <v>0</v>
      </c>
    </row>
    <row r="27" ht="22" customHeight="1" spans="1:3">
      <c r="A27" s="76">
        <v>2230206</v>
      </c>
      <c r="B27" s="79" t="s">
        <v>3002</v>
      </c>
      <c r="C27" s="77">
        <v>0</v>
      </c>
    </row>
    <row r="28" ht="22" customHeight="1" spans="1:3">
      <c r="A28" s="76">
        <v>2230207</v>
      </c>
      <c r="B28" s="79" t="s">
        <v>3004</v>
      </c>
      <c r="C28" s="77">
        <v>0</v>
      </c>
    </row>
    <row r="29" ht="22" customHeight="1" spans="1:3">
      <c r="A29" s="76">
        <v>2230208</v>
      </c>
      <c r="B29" s="79" t="s">
        <v>3006</v>
      </c>
      <c r="C29" s="77">
        <v>0</v>
      </c>
    </row>
    <row r="30" ht="22" customHeight="1" spans="1:3">
      <c r="A30" s="76">
        <v>2230299</v>
      </c>
      <c r="B30" s="79" t="s">
        <v>3008</v>
      </c>
      <c r="C30" s="77">
        <v>0</v>
      </c>
    </row>
    <row r="31" ht="22" customHeight="1" spans="1:3">
      <c r="A31" s="76">
        <v>22303</v>
      </c>
      <c r="B31" s="78" t="s">
        <v>3010</v>
      </c>
      <c r="C31" s="77">
        <v>0</v>
      </c>
    </row>
    <row r="32" ht="22" customHeight="1" spans="1:3">
      <c r="A32" s="76">
        <v>2230301</v>
      </c>
      <c r="B32" s="79" t="s">
        <v>3012</v>
      </c>
      <c r="C32" s="77">
        <v>0</v>
      </c>
    </row>
    <row r="33" ht="22" customHeight="1" spans="1:3">
      <c r="A33" s="76">
        <v>22399</v>
      </c>
      <c r="B33" s="78" t="s">
        <v>3014</v>
      </c>
      <c r="C33" s="77">
        <v>0</v>
      </c>
    </row>
    <row r="34" ht="22" customHeight="1" spans="1:3">
      <c r="A34" s="76">
        <v>2239999</v>
      </c>
      <c r="B34" s="80" t="s">
        <v>3016</v>
      </c>
      <c r="C34" s="77">
        <v>0</v>
      </c>
    </row>
  </sheetData>
  <mergeCells count="3">
    <mergeCell ref="A1:C1"/>
    <mergeCell ref="A2:C2"/>
    <mergeCell ref="A3:C3"/>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Zeros="0" workbookViewId="0">
      <selection activeCell="G13" sqref="G13"/>
    </sheetView>
  </sheetViews>
  <sheetFormatPr defaultColWidth="12.1833333333333" defaultRowHeight="15.55" customHeight="1" outlineLevelCol="3"/>
  <cols>
    <col min="1" max="1" width="34.25" style="68" customWidth="1"/>
    <col min="2" max="2" width="25.9833333333333" style="68" customWidth="1"/>
    <col min="3" max="3" width="34.25" style="68" customWidth="1"/>
    <col min="4" max="4" width="25.9833333333333" style="68" customWidth="1"/>
    <col min="5" max="256" width="12.1833333333333" style="68" customWidth="1"/>
    <col min="257" max="16384" width="12.1833333333333" style="68"/>
  </cols>
  <sheetData>
    <row r="1" s="68" customFormat="1" ht="34" customHeight="1" spans="1:4">
      <c r="A1" s="69" t="s">
        <v>3039</v>
      </c>
      <c r="B1" s="69"/>
      <c r="C1" s="69"/>
      <c r="D1" s="69"/>
    </row>
    <row r="2" s="68" customFormat="1" ht="17" customHeight="1" spans="1:4">
      <c r="A2" s="27" t="s">
        <v>3040</v>
      </c>
      <c r="B2" s="27"/>
      <c r="C2" s="27"/>
      <c r="D2" s="27"/>
    </row>
    <row r="3" s="68" customFormat="1" ht="17" customHeight="1" spans="1:4">
      <c r="A3" s="27" t="s">
        <v>816</v>
      </c>
      <c r="B3" s="27"/>
      <c r="C3" s="27"/>
      <c r="D3" s="27"/>
    </row>
    <row r="4" s="68" customFormat="1" ht="16.95" customHeight="1" spans="1:4">
      <c r="A4" s="70" t="s">
        <v>1927</v>
      </c>
      <c r="B4" s="70" t="s">
        <v>84</v>
      </c>
      <c r="C4" s="70" t="s">
        <v>1927</v>
      </c>
      <c r="D4" s="70" t="s">
        <v>84</v>
      </c>
    </row>
    <row r="5" s="68" customFormat="1" ht="16.95" customHeight="1" spans="1:4">
      <c r="A5" s="66" t="s">
        <v>2963</v>
      </c>
      <c r="B5" s="31">
        <f>'[1]L14'!E5</f>
        <v>0</v>
      </c>
      <c r="C5" s="66" t="s">
        <v>2964</v>
      </c>
      <c r="D5" s="31"/>
    </row>
    <row r="6" s="68" customFormat="1" ht="16.95" customHeight="1" spans="1:4">
      <c r="A6" s="66" t="s">
        <v>3041</v>
      </c>
      <c r="B6" s="71">
        <v>5</v>
      </c>
      <c r="C6" s="66" t="s">
        <v>3042</v>
      </c>
      <c r="D6" s="71">
        <v>0</v>
      </c>
    </row>
    <row r="7" s="68" customFormat="1" ht="16.95" customHeight="1" spans="1:4">
      <c r="A7" s="66" t="s">
        <v>3043</v>
      </c>
      <c r="B7" s="71">
        <v>0</v>
      </c>
      <c r="C7" s="66" t="s">
        <v>3044</v>
      </c>
      <c r="D7" s="71">
        <v>0</v>
      </c>
    </row>
    <row r="8" s="68" customFormat="1" ht="16.95" customHeight="1" spans="1:4">
      <c r="A8" s="66" t="s">
        <v>3045</v>
      </c>
      <c r="B8" s="72">
        <v>5</v>
      </c>
      <c r="C8" s="66" t="s">
        <v>3046</v>
      </c>
      <c r="D8" s="73">
        <v>0</v>
      </c>
    </row>
    <row r="9" s="68" customFormat="1" ht="16.95" customHeight="1" spans="1:4">
      <c r="A9" s="66" t="s">
        <v>3047</v>
      </c>
      <c r="B9" s="71">
        <v>0</v>
      </c>
      <c r="C9" s="66" t="s">
        <v>3048</v>
      </c>
      <c r="D9" s="71">
        <v>0</v>
      </c>
    </row>
    <row r="10" s="68" customFormat="1" ht="16.95" customHeight="1" spans="1:4">
      <c r="A10" s="66" t="s">
        <v>3049</v>
      </c>
      <c r="B10" s="71">
        <v>0</v>
      </c>
      <c r="C10" s="66" t="s">
        <v>3050</v>
      </c>
      <c r="D10" s="71">
        <v>0</v>
      </c>
    </row>
    <row r="11" s="68" customFormat="1" ht="16.95" customHeight="1" spans="1:4">
      <c r="A11" s="66"/>
      <c r="B11" s="74"/>
      <c r="C11" s="66" t="s">
        <v>3051</v>
      </c>
      <c r="D11" s="31">
        <f>B12-SUM(D5:D10)</f>
        <v>10</v>
      </c>
    </row>
    <row r="12" s="68" customFormat="1" ht="16.95" customHeight="1" spans="1:4">
      <c r="A12" s="70" t="s">
        <v>1951</v>
      </c>
      <c r="B12" s="31">
        <f>SUM(B5:B10)</f>
        <v>10</v>
      </c>
      <c r="C12" s="70" t="s">
        <v>1952</v>
      </c>
      <c r="D12" s="31">
        <f>SUM(D5:D11)</f>
        <v>10</v>
      </c>
    </row>
  </sheetData>
  <mergeCells count="3">
    <mergeCell ref="A1:D1"/>
    <mergeCell ref="A2:D2"/>
    <mergeCell ref="A3:D3"/>
  </mergeCells>
  <pageMargins left="0.75" right="0.75" top="1" bottom="1" header="0.511805555555556" footer="0.511805555555556"/>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showGridLines="0" showZeros="0" workbookViewId="0">
      <selection activeCell="G11" sqref="G11"/>
    </sheetView>
  </sheetViews>
  <sheetFormatPr defaultColWidth="9.10833333333333" defaultRowHeight="14.25"/>
  <cols>
    <col min="1" max="1" width="30.8916666666667" style="57" customWidth="1"/>
    <col min="2" max="10" width="13.2166666666667" style="57" customWidth="1"/>
    <col min="11" max="252" width="9.10833333333333" style="58" customWidth="1"/>
    <col min="253" max="253" width="24" style="58" customWidth="1"/>
    <col min="254" max="262" width="13.2166666666667" style="58" customWidth="1"/>
    <col min="263" max="508" width="9.10833333333333" style="58" customWidth="1"/>
    <col min="509" max="509" width="24" style="58" customWidth="1"/>
    <col min="510" max="518" width="13.2166666666667" style="58" customWidth="1"/>
    <col min="519" max="764" width="9.10833333333333" style="58" customWidth="1"/>
    <col min="765" max="765" width="24" style="58" customWidth="1"/>
    <col min="766" max="774" width="13.2166666666667" style="58" customWidth="1"/>
    <col min="775" max="1020" width="9.10833333333333" style="58" customWidth="1"/>
    <col min="1021" max="1021" width="24" style="58" customWidth="1"/>
    <col min="1022" max="1030" width="13.2166666666667" style="58" customWidth="1"/>
    <col min="1031" max="1276" width="9.10833333333333" style="58" customWidth="1"/>
    <col min="1277" max="1277" width="24" style="58" customWidth="1"/>
    <col min="1278" max="1286" width="13.2166666666667" style="58" customWidth="1"/>
    <col min="1287" max="1532" width="9.10833333333333" style="58" customWidth="1"/>
    <col min="1533" max="1533" width="24" style="58" customWidth="1"/>
    <col min="1534" max="1542" width="13.2166666666667" style="58" customWidth="1"/>
    <col min="1543" max="1788" width="9.10833333333333" style="58" customWidth="1"/>
    <col min="1789" max="1789" width="24" style="58" customWidth="1"/>
    <col min="1790" max="1798" width="13.2166666666667" style="58" customWidth="1"/>
    <col min="1799" max="2044" width="9.10833333333333" style="58" customWidth="1"/>
    <col min="2045" max="2045" width="24" style="58" customWidth="1"/>
    <col min="2046" max="2054" width="13.2166666666667" style="58" customWidth="1"/>
    <col min="2055" max="2300" width="9.10833333333333" style="58" customWidth="1"/>
    <col min="2301" max="2301" width="24" style="58" customWidth="1"/>
    <col min="2302" max="2310" width="13.2166666666667" style="58" customWidth="1"/>
    <col min="2311" max="2556" width="9.10833333333333" style="58" customWidth="1"/>
    <col min="2557" max="2557" width="24" style="58" customWidth="1"/>
    <col min="2558" max="2566" width="13.2166666666667" style="58" customWidth="1"/>
    <col min="2567" max="2812" width="9.10833333333333" style="58" customWidth="1"/>
    <col min="2813" max="2813" width="24" style="58" customWidth="1"/>
    <col min="2814" max="2822" width="13.2166666666667" style="58" customWidth="1"/>
    <col min="2823" max="3068" width="9.10833333333333" style="58" customWidth="1"/>
    <col min="3069" max="3069" width="24" style="58" customWidth="1"/>
    <col min="3070" max="3078" width="13.2166666666667" style="58" customWidth="1"/>
    <col min="3079" max="3324" width="9.10833333333333" style="58" customWidth="1"/>
    <col min="3325" max="3325" width="24" style="58" customWidth="1"/>
    <col min="3326" max="3334" width="13.2166666666667" style="58" customWidth="1"/>
    <col min="3335" max="3580" width="9.10833333333333" style="58" customWidth="1"/>
    <col min="3581" max="3581" width="24" style="58" customWidth="1"/>
    <col min="3582" max="3590" width="13.2166666666667" style="58" customWidth="1"/>
    <col min="3591" max="3836" width="9.10833333333333" style="58" customWidth="1"/>
    <col min="3837" max="3837" width="24" style="58" customWidth="1"/>
    <col min="3838" max="3846" width="13.2166666666667" style="58" customWidth="1"/>
    <col min="3847" max="4092" width="9.10833333333333" style="58" customWidth="1"/>
    <col min="4093" max="4093" width="24" style="58" customWidth="1"/>
    <col min="4094" max="4102" width="13.2166666666667" style="58" customWidth="1"/>
    <col min="4103" max="4348" width="9.10833333333333" style="58" customWidth="1"/>
    <col min="4349" max="4349" width="24" style="58" customWidth="1"/>
    <col min="4350" max="4358" width="13.2166666666667" style="58" customWidth="1"/>
    <col min="4359" max="4604" width="9.10833333333333" style="58" customWidth="1"/>
    <col min="4605" max="4605" width="24" style="58" customWidth="1"/>
    <col min="4606" max="4614" width="13.2166666666667" style="58" customWidth="1"/>
    <col min="4615" max="4860" width="9.10833333333333" style="58" customWidth="1"/>
    <col min="4861" max="4861" width="24" style="58" customWidth="1"/>
    <col min="4862" max="4870" width="13.2166666666667" style="58" customWidth="1"/>
    <col min="4871" max="5116" width="9.10833333333333" style="58" customWidth="1"/>
    <col min="5117" max="5117" width="24" style="58" customWidth="1"/>
    <col min="5118" max="5126" width="13.2166666666667" style="58" customWidth="1"/>
    <col min="5127" max="5372" width="9.10833333333333" style="58" customWidth="1"/>
    <col min="5373" max="5373" width="24" style="58" customWidth="1"/>
    <col min="5374" max="5382" width="13.2166666666667" style="58" customWidth="1"/>
    <col min="5383" max="5628" width="9.10833333333333" style="58" customWidth="1"/>
    <col min="5629" max="5629" width="24" style="58" customWidth="1"/>
    <col min="5630" max="5638" width="13.2166666666667" style="58" customWidth="1"/>
    <col min="5639" max="5884" width="9.10833333333333" style="58" customWidth="1"/>
    <col min="5885" max="5885" width="24" style="58" customWidth="1"/>
    <col min="5886" max="5894" width="13.2166666666667" style="58" customWidth="1"/>
    <col min="5895" max="6140" width="9.10833333333333" style="58" customWidth="1"/>
    <col min="6141" max="6141" width="24" style="58" customWidth="1"/>
    <col min="6142" max="6150" width="13.2166666666667" style="58" customWidth="1"/>
    <col min="6151" max="6396" width="9.10833333333333" style="58" customWidth="1"/>
    <col min="6397" max="6397" width="24" style="58" customWidth="1"/>
    <col min="6398" max="6406" width="13.2166666666667" style="58" customWidth="1"/>
    <col min="6407" max="6652" width="9.10833333333333" style="58" customWidth="1"/>
    <col min="6653" max="6653" width="24" style="58" customWidth="1"/>
    <col min="6654" max="6662" width="13.2166666666667" style="58" customWidth="1"/>
    <col min="6663" max="6908" width="9.10833333333333" style="58" customWidth="1"/>
    <col min="6909" max="6909" width="24" style="58" customWidth="1"/>
    <col min="6910" max="6918" width="13.2166666666667" style="58" customWidth="1"/>
    <col min="6919" max="7164" width="9.10833333333333" style="58" customWidth="1"/>
    <col min="7165" max="7165" width="24" style="58" customWidth="1"/>
    <col min="7166" max="7174" width="13.2166666666667" style="58" customWidth="1"/>
    <col min="7175" max="7420" width="9.10833333333333" style="58" customWidth="1"/>
    <col min="7421" max="7421" width="24" style="58" customWidth="1"/>
    <col min="7422" max="7430" width="13.2166666666667" style="58" customWidth="1"/>
    <col min="7431" max="7676" width="9.10833333333333" style="58" customWidth="1"/>
    <col min="7677" max="7677" width="24" style="58" customWidth="1"/>
    <col min="7678" max="7686" width="13.2166666666667" style="58" customWidth="1"/>
    <col min="7687" max="7932" width="9.10833333333333" style="58" customWidth="1"/>
    <col min="7933" max="7933" width="24" style="58" customWidth="1"/>
    <col min="7934" max="7942" width="13.2166666666667" style="58" customWidth="1"/>
    <col min="7943" max="8188" width="9.10833333333333" style="58" customWidth="1"/>
    <col min="8189" max="8189" width="24" style="58" customWidth="1"/>
    <col min="8190" max="8198" width="13.2166666666667" style="58" customWidth="1"/>
    <col min="8199" max="8444" width="9.10833333333333" style="58" customWidth="1"/>
    <col min="8445" max="8445" width="24" style="58" customWidth="1"/>
    <col min="8446" max="8454" width="13.2166666666667" style="58" customWidth="1"/>
    <col min="8455" max="8700" width="9.10833333333333" style="58" customWidth="1"/>
    <col min="8701" max="8701" width="24" style="58" customWidth="1"/>
    <col min="8702" max="8710" width="13.2166666666667" style="58" customWidth="1"/>
    <col min="8711" max="8956" width="9.10833333333333" style="58" customWidth="1"/>
    <col min="8957" max="8957" width="24" style="58" customWidth="1"/>
    <col min="8958" max="8966" width="13.2166666666667" style="58" customWidth="1"/>
    <col min="8967" max="9212" width="9.10833333333333" style="58" customWidth="1"/>
    <col min="9213" max="9213" width="24" style="58" customWidth="1"/>
    <col min="9214" max="9222" width="13.2166666666667" style="58" customWidth="1"/>
    <col min="9223" max="9468" width="9.10833333333333" style="58" customWidth="1"/>
    <col min="9469" max="9469" width="24" style="58" customWidth="1"/>
    <col min="9470" max="9478" width="13.2166666666667" style="58" customWidth="1"/>
    <col min="9479" max="9724" width="9.10833333333333" style="58" customWidth="1"/>
    <col min="9725" max="9725" width="24" style="58" customWidth="1"/>
    <col min="9726" max="9734" width="13.2166666666667" style="58" customWidth="1"/>
    <col min="9735" max="9980" width="9.10833333333333" style="58" customWidth="1"/>
    <col min="9981" max="9981" width="24" style="58" customWidth="1"/>
    <col min="9982" max="9990" width="13.2166666666667" style="58" customWidth="1"/>
    <col min="9991" max="10236" width="9.10833333333333" style="58" customWidth="1"/>
    <col min="10237" max="10237" width="24" style="58" customWidth="1"/>
    <col min="10238" max="10246" width="13.2166666666667" style="58" customWidth="1"/>
    <col min="10247" max="10492" width="9.10833333333333" style="58" customWidth="1"/>
    <col min="10493" max="10493" width="24" style="58" customWidth="1"/>
    <col min="10494" max="10502" width="13.2166666666667" style="58" customWidth="1"/>
    <col min="10503" max="10748" width="9.10833333333333" style="58" customWidth="1"/>
    <col min="10749" max="10749" width="24" style="58" customWidth="1"/>
    <col min="10750" max="10758" width="13.2166666666667" style="58" customWidth="1"/>
    <col min="10759" max="11004" width="9.10833333333333" style="58" customWidth="1"/>
    <col min="11005" max="11005" width="24" style="58" customWidth="1"/>
    <col min="11006" max="11014" width="13.2166666666667" style="58" customWidth="1"/>
    <col min="11015" max="11260" width="9.10833333333333" style="58" customWidth="1"/>
    <col min="11261" max="11261" width="24" style="58" customWidth="1"/>
    <col min="11262" max="11270" width="13.2166666666667" style="58" customWidth="1"/>
    <col min="11271" max="11516" width="9.10833333333333" style="58" customWidth="1"/>
    <col min="11517" max="11517" width="24" style="58" customWidth="1"/>
    <col min="11518" max="11526" width="13.2166666666667" style="58" customWidth="1"/>
    <col min="11527" max="11772" width="9.10833333333333" style="58" customWidth="1"/>
    <col min="11773" max="11773" width="24" style="58" customWidth="1"/>
    <col min="11774" max="11782" width="13.2166666666667" style="58" customWidth="1"/>
    <col min="11783" max="12028" width="9.10833333333333" style="58" customWidth="1"/>
    <col min="12029" max="12029" width="24" style="58" customWidth="1"/>
    <col min="12030" max="12038" width="13.2166666666667" style="58" customWidth="1"/>
    <col min="12039" max="12284" width="9.10833333333333" style="58" customWidth="1"/>
    <col min="12285" max="12285" width="24" style="58" customWidth="1"/>
    <col min="12286" max="12294" width="13.2166666666667" style="58" customWidth="1"/>
    <col min="12295" max="12540" width="9.10833333333333" style="58" customWidth="1"/>
    <col min="12541" max="12541" width="24" style="58" customWidth="1"/>
    <col min="12542" max="12550" width="13.2166666666667" style="58" customWidth="1"/>
    <col min="12551" max="12796" width="9.10833333333333" style="58" customWidth="1"/>
    <col min="12797" max="12797" width="24" style="58" customWidth="1"/>
    <col min="12798" max="12806" width="13.2166666666667" style="58" customWidth="1"/>
    <col min="12807" max="13052" width="9.10833333333333" style="58" customWidth="1"/>
    <col min="13053" max="13053" width="24" style="58" customWidth="1"/>
    <col min="13054" max="13062" width="13.2166666666667" style="58" customWidth="1"/>
    <col min="13063" max="13308" width="9.10833333333333" style="58" customWidth="1"/>
    <col min="13309" max="13309" width="24" style="58" customWidth="1"/>
    <col min="13310" max="13318" width="13.2166666666667" style="58" customWidth="1"/>
    <col min="13319" max="13564" width="9.10833333333333" style="58" customWidth="1"/>
    <col min="13565" max="13565" width="24" style="58" customWidth="1"/>
    <col min="13566" max="13574" width="13.2166666666667" style="58" customWidth="1"/>
    <col min="13575" max="13820" width="9.10833333333333" style="58" customWidth="1"/>
    <col min="13821" max="13821" width="24" style="58" customWidth="1"/>
    <col min="13822" max="13830" width="13.2166666666667" style="58" customWidth="1"/>
    <col min="13831" max="14076" width="9.10833333333333" style="58" customWidth="1"/>
    <col min="14077" max="14077" width="24" style="58" customWidth="1"/>
    <col min="14078" max="14086" width="13.2166666666667" style="58" customWidth="1"/>
    <col min="14087" max="14332" width="9.10833333333333" style="58" customWidth="1"/>
    <col min="14333" max="14333" width="24" style="58" customWidth="1"/>
    <col min="14334" max="14342" width="13.2166666666667" style="58" customWidth="1"/>
    <col min="14343" max="14588" width="9.10833333333333" style="58" customWidth="1"/>
    <col min="14589" max="14589" width="24" style="58" customWidth="1"/>
    <col min="14590" max="14598" width="13.2166666666667" style="58" customWidth="1"/>
    <col min="14599" max="14844" width="9.10833333333333" style="58" customWidth="1"/>
    <col min="14845" max="14845" width="24" style="58" customWidth="1"/>
    <col min="14846" max="14854" width="13.2166666666667" style="58" customWidth="1"/>
    <col min="14855" max="15100" width="9.10833333333333" style="58" customWidth="1"/>
    <col min="15101" max="15101" width="24" style="58" customWidth="1"/>
    <col min="15102" max="15110" width="13.2166666666667" style="58" customWidth="1"/>
    <col min="15111" max="15356" width="9.10833333333333" style="58" customWidth="1"/>
    <col min="15357" max="15357" width="24" style="58" customWidth="1"/>
    <col min="15358" max="15366" width="13.2166666666667" style="58" customWidth="1"/>
    <col min="15367" max="15612" width="9.10833333333333" style="58" customWidth="1"/>
    <col min="15613" max="15613" width="24" style="58" customWidth="1"/>
    <col min="15614" max="15622" width="13.2166666666667" style="58" customWidth="1"/>
    <col min="15623" max="15868" width="9.10833333333333" style="58" customWidth="1"/>
    <col min="15869" max="15869" width="24" style="58" customWidth="1"/>
    <col min="15870" max="15878" width="13.2166666666667" style="58" customWidth="1"/>
    <col min="15879" max="16124" width="9.10833333333333" style="58" customWidth="1"/>
    <col min="16125" max="16125" width="24" style="58" customWidth="1"/>
    <col min="16126" max="16134" width="13.2166666666667" style="58" customWidth="1"/>
    <col min="16135" max="16380" width="9.10833333333333" style="58" customWidth="1"/>
    <col min="16381" max="16384" width="9.10833333333333" style="58"/>
  </cols>
  <sheetData>
    <row r="1" s="57" customFormat="1" ht="33.9" customHeight="1" spans="1:10">
      <c r="A1" s="59" t="s">
        <v>69</v>
      </c>
      <c r="B1" s="59"/>
      <c r="C1" s="59"/>
      <c r="D1" s="59"/>
      <c r="E1" s="59"/>
      <c r="F1" s="59"/>
      <c r="G1" s="59"/>
      <c r="H1" s="59"/>
      <c r="I1" s="59"/>
      <c r="J1" s="59"/>
    </row>
    <row r="2" s="57" customFormat="1" ht="33" customHeight="1" spans="1:10">
      <c r="A2" s="60" t="s">
        <v>3052</v>
      </c>
      <c r="B2" s="61"/>
      <c r="C2" s="61"/>
      <c r="D2" s="61"/>
      <c r="E2" s="61"/>
      <c r="F2" s="61"/>
      <c r="G2" s="61"/>
      <c r="H2" s="61"/>
      <c r="I2" s="61"/>
      <c r="J2" s="61"/>
    </row>
    <row r="3" s="57" customFormat="1" ht="17.1" customHeight="1" spans="1:10">
      <c r="A3" s="61"/>
      <c r="B3" s="61"/>
      <c r="C3" s="61"/>
      <c r="D3" s="61"/>
      <c r="E3" s="61"/>
      <c r="F3" s="61"/>
      <c r="G3" s="61"/>
      <c r="H3" s="61"/>
      <c r="I3" s="61"/>
      <c r="J3" s="67" t="s">
        <v>3053</v>
      </c>
    </row>
    <row r="4" s="57" customFormat="1" ht="17.1" customHeight="1" spans="1:10">
      <c r="A4" s="62" t="s">
        <v>80</v>
      </c>
      <c r="B4" s="62"/>
      <c r="C4" s="62"/>
      <c r="D4" s="62"/>
      <c r="E4" s="62"/>
      <c r="F4" s="62"/>
      <c r="G4" s="62"/>
      <c r="H4" s="62"/>
      <c r="I4" s="62"/>
      <c r="J4" s="62"/>
    </row>
    <row r="5" s="57" customFormat="1" ht="12.75" customHeight="1" spans="1:10">
      <c r="A5" s="63" t="s">
        <v>1927</v>
      </c>
      <c r="B5" s="64" t="s">
        <v>3054</v>
      </c>
      <c r="C5" s="64" t="s">
        <v>3055</v>
      </c>
      <c r="D5" s="64" t="s">
        <v>3056</v>
      </c>
      <c r="E5" s="64" t="s">
        <v>3057</v>
      </c>
      <c r="F5" s="64" t="s">
        <v>3058</v>
      </c>
      <c r="G5" s="64" t="s">
        <v>3059</v>
      </c>
      <c r="H5" s="64" t="s">
        <v>3060</v>
      </c>
      <c r="I5" s="64" t="s">
        <v>3061</v>
      </c>
      <c r="J5" s="64" t="s">
        <v>3062</v>
      </c>
    </row>
    <row r="6" s="57" customFormat="1" ht="36.9" customHeight="1" spans="1:10">
      <c r="A6" s="28"/>
      <c r="B6" s="65"/>
      <c r="C6" s="65"/>
      <c r="D6" s="65"/>
      <c r="E6" s="65"/>
      <c r="F6" s="65"/>
      <c r="G6" s="65"/>
      <c r="H6" s="65"/>
      <c r="I6" s="65"/>
      <c r="J6" s="65"/>
    </row>
    <row r="7" s="57" customFormat="1" ht="20.1" customHeight="1" spans="1:10">
      <c r="A7" s="29" t="s">
        <v>3063</v>
      </c>
      <c r="B7" s="31">
        <v>18098</v>
      </c>
      <c r="C7" s="31">
        <v>0</v>
      </c>
      <c r="D7" s="31">
        <v>18098</v>
      </c>
      <c r="E7" s="31">
        <v>0</v>
      </c>
      <c r="F7" s="31">
        <v>0</v>
      </c>
      <c r="G7" s="31">
        <v>0</v>
      </c>
      <c r="H7" s="31">
        <v>0</v>
      </c>
      <c r="I7" s="31">
        <v>0</v>
      </c>
      <c r="J7" s="31">
        <v>0</v>
      </c>
    </row>
    <row r="8" s="57" customFormat="1" ht="20.1" customHeight="1" spans="1:10">
      <c r="A8" s="29" t="s">
        <v>3064</v>
      </c>
      <c r="B8" s="31">
        <v>3816</v>
      </c>
      <c r="C8" s="31">
        <v>0</v>
      </c>
      <c r="D8" s="31">
        <v>3816</v>
      </c>
      <c r="E8" s="31">
        <v>0</v>
      </c>
      <c r="F8" s="31">
        <v>0</v>
      </c>
      <c r="G8" s="31">
        <v>0</v>
      </c>
      <c r="H8" s="31">
        <v>0</v>
      </c>
      <c r="I8" s="31">
        <v>0</v>
      </c>
      <c r="J8" s="31">
        <v>0</v>
      </c>
    </row>
    <row r="9" s="57" customFormat="1" ht="17.1" customHeight="1" spans="1:10">
      <c r="A9" s="29" t="s">
        <v>3065</v>
      </c>
      <c r="B9" s="31">
        <v>2497</v>
      </c>
      <c r="C9" s="31">
        <v>0</v>
      </c>
      <c r="D9" s="31">
        <v>2497</v>
      </c>
      <c r="E9" s="31">
        <v>0</v>
      </c>
      <c r="F9" s="31">
        <v>0</v>
      </c>
      <c r="G9" s="31">
        <v>0</v>
      </c>
      <c r="H9" s="31">
        <v>0</v>
      </c>
      <c r="I9" s="31">
        <v>0</v>
      </c>
      <c r="J9" s="31">
        <v>0</v>
      </c>
    </row>
    <row r="10" s="57" customFormat="1" ht="20.1" customHeight="1" spans="1:10">
      <c r="A10" s="29" t="s">
        <v>3066</v>
      </c>
      <c r="B10" s="31">
        <v>1046</v>
      </c>
      <c r="C10" s="31">
        <v>0</v>
      </c>
      <c r="D10" s="31">
        <v>1046</v>
      </c>
      <c r="E10" s="31">
        <v>0</v>
      </c>
      <c r="F10" s="31">
        <v>0</v>
      </c>
      <c r="G10" s="31">
        <v>0</v>
      </c>
      <c r="H10" s="31">
        <v>0</v>
      </c>
      <c r="I10" s="31">
        <v>0</v>
      </c>
      <c r="J10" s="31">
        <v>0</v>
      </c>
    </row>
    <row r="11" s="57" customFormat="1" ht="17.1" customHeight="1" spans="1:10">
      <c r="A11" s="29" t="s">
        <v>3067</v>
      </c>
      <c r="B11" s="31">
        <v>61</v>
      </c>
      <c r="C11" s="31">
        <v>0</v>
      </c>
      <c r="D11" s="31">
        <v>61</v>
      </c>
      <c r="E11" s="31">
        <v>0</v>
      </c>
      <c r="F11" s="31">
        <v>0</v>
      </c>
      <c r="G11" s="31">
        <v>0</v>
      </c>
      <c r="H11" s="31">
        <v>0</v>
      </c>
      <c r="I11" s="31">
        <v>0</v>
      </c>
      <c r="J11" s="31">
        <v>0</v>
      </c>
    </row>
    <row r="12" s="57" customFormat="1" ht="20.1" customHeight="1" spans="1:10">
      <c r="A12" s="29" t="s">
        <v>3068</v>
      </c>
      <c r="B12" s="31">
        <v>4</v>
      </c>
      <c r="C12" s="31">
        <v>0</v>
      </c>
      <c r="D12" s="31">
        <v>4</v>
      </c>
      <c r="E12" s="31">
        <v>0</v>
      </c>
      <c r="F12" s="31">
        <v>0</v>
      </c>
      <c r="G12" s="31">
        <v>0</v>
      </c>
      <c r="H12" s="31">
        <v>0</v>
      </c>
      <c r="I12" s="31">
        <v>0</v>
      </c>
      <c r="J12" s="31">
        <v>0</v>
      </c>
    </row>
    <row r="13" s="57" customFormat="1" ht="20.1" customHeight="1" spans="1:10">
      <c r="A13" s="29" t="s">
        <v>3069</v>
      </c>
      <c r="B13" s="31">
        <v>878</v>
      </c>
      <c r="C13" s="31">
        <v>0</v>
      </c>
      <c r="D13" s="31">
        <v>878</v>
      </c>
      <c r="E13" s="31">
        <v>0</v>
      </c>
      <c r="F13" s="31">
        <v>0</v>
      </c>
      <c r="G13" s="31">
        <v>0</v>
      </c>
      <c r="H13" s="31">
        <v>0</v>
      </c>
      <c r="I13" s="31">
        <v>0</v>
      </c>
      <c r="J13" s="31">
        <v>0</v>
      </c>
    </row>
    <row r="14" s="57" customFormat="1" ht="20.1" customHeight="1" spans="1:10">
      <c r="A14" s="66" t="s">
        <v>3070</v>
      </c>
      <c r="B14" s="31">
        <v>0</v>
      </c>
      <c r="C14" s="31">
        <v>0</v>
      </c>
      <c r="D14" s="31">
        <v>0</v>
      </c>
      <c r="E14" s="31">
        <v>0</v>
      </c>
      <c r="F14" s="31">
        <v>0</v>
      </c>
      <c r="G14" s="31">
        <v>0</v>
      </c>
      <c r="H14" s="31">
        <v>0</v>
      </c>
      <c r="I14" s="31">
        <v>0</v>
      </c>
      <c r="J14" s="31">
        <v>0</v>
      </c>
    </row>
    <row r="15" s="57" customFormat="1" ht="20.1" customHeight="1" spans="1:10">
      <c r="A15" s="29" t="s">
        <v>3071</v>
      </c>
      <c r="B15" s="31">
        <v>12241</v>
      </c>
      <c r="C15" s="31">
        <v>0</v>
      </c>
      <c r="D15" s="31">
        <v>12241</v>
      </c>
      <c r="E15" s="31">
        <v>0</v>
      </c>
      <c r="F15" s="31">
        <v>0</v>
      </c>
      <c r="G15" s="31">
        <v>0</v>
      </c>
      <c r="H15" s="31">
        <v>0</v>
      </c>
      <c r="I15" s="31">
        <v>0</v>
      </c>
      <c r="J15" s="31">
        <v>0</v>
      </c>
    </row>
    <row r="16" s="57" customFormat="1" ht="20.1" customHeight="1" spans="1:10">
      <c r="A16" s="29" t="s">
        <v>3072</v>
      </c>
      <c r="B16" s="31">
        <v>12232</v>
      </c>
      <c r="C16" s="31">
        <v>0</v>
      </c>
      <c r="D16" s="31">
        <v>12232</v>
      </c>
      <c r="E16" s="31">
        <v>0</v>
      </c>
      <c r="F16" s="31">
        <v>0</v>
      </c>
      <c r="G16" s="31">
        <v>0</v>
      </c>
      <c r="H16" s="31">
        <v>0</v>
      </c>
      <c r="I16" s="31">
        <v>0</v>
      </c>
      <c r="J16" s="31">
        <v>0</v>
      </c>
    </row>
    <row r="17" s="57" customFormat="1" ht="20.1" customHeight="1" spans="1:10">
      <c r="A17" s="29" t="s">
        <v>3073</v>
      </c>
      <c r="B17" s="31">
        <v>9</v>
      </c>
      <c r="C17" s="31">
        <v>0</v>
      </c>
      <c r="D17" s="31">
        <v>9</v>
      </c>
      <c r="E17" s="31">
        <v>0</v>
      </c>
      <c r="F17" s="31">
        <v>0</v>
      </c>
      <c r="G17" s="31">
        <v>0</v>
      </c>
      <c r="H17" s="31">
        <v>0</v>
      </c>
      <c r="I17" s="31">
        <v>0</v>
      </c>
      <c r="J17" s="31">
        <v>0</v>
      </c>
    </row>
    <row r="18" s="57" customFormat="1" ht="20.1" customHeight="1" spans="1:10">
      <c r="A18" s="29" t="s">
        <v>3074</v>
      </c>
      <c r="B18" s="31">
        <v>0</v>
      </c>
      <c r="C18" s="31">
        <v>0</v>
      </c>
      <c r="D18" s="31">
        <v>0</v>
      </c>
      <c r="E18" s="31">
        <v>0</v>
      </c>
      <c r="F18" s="31">
        <v>0</v>
      </c>
      <c r="G18" s="31">
        <v>0</v>
      </c>
      <c r="H18" s="31">
        <v>0</v>
      </c>
      <c r="I18" s="31">
        <v>0</v>
      </c>
      <c r="J18" s="31">
        <v>0</v>
      </c>
    </row>
    <row r="19" s="57" customFormat="1" ht="20.1" customHeight="1" spans="1:10">
      <c r="A19" s="66" t="s">
        <v>3075</v>
      </c>
      <c r="B19" s="31">
        <v>0</v>
      </c>
      <c r="C19" s="31">
        <v>0</v>
      </c>
      <c r="D19" s="31">
        <v>0</v>
      </c>
      <c r="E19" s="31">
        <v>0</v>
      </c>
      <c r="F19" s="31">
        <v>0</v>
      </c>
      <c r="G19" s="31">
        <v>0</v>
      </c>
      <c r="H19" s="31">
        <v>0</v>
      </c>
      <c r="I19" s="31">
        <v>0</v>
      </c>
      <c r="J19" s="31">
        <v>0</v>
      </c>
    </row>
    <row r="20" s="57" customFormat="1" ht="17.1" customHeight="1" spans="1:10">
      <c r="A20" s="29" t="s">
        <v>3076</v>
      </c>
      <c r="B20" s="31">
        <v>5857</v>
      </c>
      <c r="C20" s="31">
        <v>0</v>
      </c>
      <c r="D20" s="31">
        <v>5857</v>
      </c>
      <c r="E20" s="31">
        <v>0</v>
      </c>
      <c r="F20" s="31">
        <v>0</v>
      </c>
      <c r="G20" s="31">
        <v>0</v>
      </c>
      <c r="H20" s="31">
        <v>0</v>
      </c>
      <c r="I20" s="31">
        <v>0</v>
      </c>
      <c r="J20" s="31">
        <v>0</v>
      </c>
    </row>
    <row r="21" ht="23" customHeight="1" spans="1:10">
      <c r="A21" s="29" t="s">
        <v>3077</v>
      </c>
      <c r="B21" s="31">
        <v>54940</v>
      </c>
      <c r="C21" s="31">
        <v>0</v>
      </c>
      <c r="D21" s="31">
        <v>54940</v>
      </c>
      <c r="E21" s="31">
        <v>0</v>
      </c>
      <c r="F21" s="31">
        <v>0</v>
      </c>
      <c r="G21" s="31">
        <v>0</v>
      </c>
      <c r="H21" s="31">
        <v>0</v>
      </c>
      <c r="I21" s="31">
        <v>0</v>
      </c>
      <c r="J21" s="31">
        <v>0</v>
      </c>
    </row>
  </sheetData>
  <mergeCells count="13">
    <mergeCell ref="A1:J1"/>
    <mergeCell ref="A2:J2"/>
    <mergeCell ref="A4:J4"/>
    <mergeCell ref="A5:A6"/>
    <mergeCell ref="B5:B6"/>
    <mergeCell ref="C5:C6"/>
    <mergeCell ref="D5:D6"/>
    <mergeCell ref="E5:E6"/>
    <mergeCell ref="F5:F6"/>
    <mergeCell ref="G5:G6"/>
    <mergeCell ref="H5:H6"/>
    <mergeCell ref="I5:I6"/>
    <mergeCell ref="J5:J6"/>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workbookViewId="0">
      <selection activeCell="C11" sqref="C11"/>
    </sheetView>
  </sheetViews>
  <sheetFormatPr defaultColWidth="9" defaultRowHeight="13.5" outlineLevelCol="1"/>
  <cols>
    <col min="1" max="1" width="51.3" customWidth="1"/>
    <col min="2" max="2" width="23" customWidth="1"/>
  </cols>
  <sheetData>
    <row r="1" ht="76" customHeight="1" spans="1:2">
      <c r="A1" s="34" t="s">
        <v>71</v>
      </c>
      <c r="B1" s="35"/>
    </row>
    <row r="2" ht="14.25" spans="1:2">
      <c r="A2" s="36"/>
      <c r="B2" s="37" t="s">
        <v>816</v>
      </c>
    </row>
    <row r="3" ht="14.25" spans="1:2">
      <c r="A3" s="36"/>
      <c r="B3" s="37" t="s">
        <v>3078</v>
      </c>
    </row>
    <row r="4" ht="22" customHeight="1" spans="1:2">
      <c r="A4" s="38" t="s">
        <v>3079</v>
      </c>
      <c r="B4" s="39" t="s">
        <v>3080</v>
      </c>
    </row>
    <row r="5" ht="22" customHeight="1" spans="1:2">
      <c r="A5" s="40" t="s">
        <v>3081</v>
      </c>
      <c r="B5" s="39">
        <v>18006</v>
      </c>
    </row>
    <row r="6" ht="22" customHeight="1" spans="1:2">
      <c r="A6" s="40" t="s">
        <v>3082</v>
      </c>
      <c r="B6" s="41"/>
    </row>
    <row r="7" ht="22" customHeight="1" spans="1:2">
      <c r="A7" s="42" t="s">
        <v>3083</v>
      </c>
      <c r="B7" s="43"/>
    </row>
    <row r="8" ht="22" customHeight="1" spans="1:2">
      <c r="A8" s="42" t="s">
        <v>3084</v>
      </c>
      <c r="B8" s="43"/>
    </row>
    <row r="9" ht="22" customHeight="1" spans="1:2">
      <c r="A9" s="42" t="s">
        <v>3085</v>
      </c>
      <c r="B9" s="43"/>
    </row>
    <row r="10" ht="22" customHeight="1" spans="1:2">
      <c r="A10" s="42" t="s">
        <v>3086</v>
      </c>
      <c r="B10" s="43"/>
    </row>
    <row r="11" ht="22" customHeight="1" spans="1:2">
      <c r="A11" s="42" t="s">
        <v>3087</v>
      </c>
      <c r="B11" s="43"/>
    </row>
    <row r="12" ht="22" customHeight="1" spans="1:2">
      <c r="A12" s="44" t="s">
        <v>3088</v>
      </c>
      <c r="B12" s="48"/>
    </row>
    <row r="13" ht="22" customHeight="1" spans="1:2">
      <c r="A13" s="46" t="s">
        <v>3089</v>
      </c>
      <c r="B13" s="51"/>
    </row>
    <row r="14" ht="22" customHeight="1" spans="1:2">
      <c r="A14" s="47" t="s">
        <v>3090</v>
      </c>
      <c r="B14" s="48"/>
    </row>
    <row r="15" ht="22" customHeight="1" spans="1:2">
      <c r="A15" s="49" t="s">
        <v>3091</v>
      </c>
      <c r="B15" s="48"/>
    </row>
    <row r="16" ht="22" customHeight="1" spans="1:2">
      <c r="A16" s="49" t="s">
        <v>3092</v>
      </c>
      <c r="B16" s="48"/>
    </row>
    <row r="17" ht="22" customHeight="1" spans="1:2">
      <c r="A17" s="49" t="s">
        <v>3093</v>
      </c>
      <c r="B17" s="55"/>
    </row>
    <row r="18" ht="22" customHeight="1" spans="1:2">
      <c r="A18" s="49" t="s">
        <v>3094</v>
      </c>
      <c r="B18" s="48"/>
    </row>
    <row r="19" ht="22" customHeight="1" spans="1:2">
      <c r="A19" s="49" t="s">
        <v>3095</v>
      </c>
      <c r="B19" s="48"/>
    </row>
    <row r="20" ht="22" customHeight="1" spans="1:2">
      <c r="A20" s="56" t="s">
        <v>3096</v>
      </c>
      <c r="B20" s="51"/>
    </row>
    <row r="21" ht="22" customHeight="1" spans="1:2">
      <c r="A21" s="47" t="s">
        <v>3097</v>
      </c>
      <c r="B21" s="48"/>
    </row>
    <row r="22" ht="22" customHeight="1" spans="1:2">
      <c r="A22" s="47" t="s">
        <v>3098</v>
      </c>
      <c r="B22" s="48"/>
    </row>
    <row r="23" ht="22" customHeight="1" spans="1:2">
      <c r="A23" s="44" t="s">
        <v>3099</v>
      </c>
      <c r="B23" s="48"/>
    </row>
    <row r="24" ht="22" customHeight="1" spans="1:2">
      <c r="A24" s="44" t="s">
        <v>3100</v>
      </c>
      <c r="B24" s="48"/>
    </row>
    <row r="25" ht="22" customHeight="1" spans="1:2">
      <c r="A25" s="56" t="s">
        <v>3101</v>
      </c>
      <c r="B25" s="51">
        <v>18006</v>
      </c>
    </row>
    <row r="26" ht="22" customHeight="1" spans="1:2">
      <c r="A26" s="47" t="s">
        <v>3102</v>
      </c>
      <c r="B26" s="48">
        <v>4613</v>
      </c>
    </row>
    <row r="27" ht="22" customHeight="1" spans="1:2">
      <c r="A27" s="47" t="s">
        <v>3103</v>
      </c>
      <c r="B27" s="48">
        <v>12354</v>
      </c>
    </row>
    <row r="28" ht="22" customHeight="1" spans="1:2">
      <c r="A28" s="44" t="s">
        <v>3104</v>
      </c>
      <c r="B28" s="48">
        <v>1014</v>
      </c>
    </row>
    <row r="29" ht="22" customHeight="1" spans="1:2">
      <c r="A29" s="44" t="s">
        <v>3105</v>
      </c>
      <c r="B29" s="48"/>
    </row>
    <row r="30" ht="22" customHeight="1" spans="1:2">
      <c r="A30" s="44" t="s">
        <v>3106</v>
      </c>
      <c r="B30" s="48">
        <v>25</v>
      </c>
    </row>
    <row r="31" ht="22" customHeight="1" spans="1:2">
      <c r="A31" s="56" t="s">
        <v>3107</v>
      </c>
      <c r="B31" s="51"/>
    </row>
    <row r="32" ht="22" customHeight="1" spans="1:2">
      <c r="A32" s="54" t="s">
        <v>3108</v>
      </c>
      <c r="B32" s="48"/>
    </row>
    <row r="33" ht="22" customHeight="1" spans="1:2">
      <c r="A33" s="54" t="s">
        <v>3109</v>
      </c>
      <c r="B33" s="48"/>
    </row>
    <row r="34" ht="22" customHeight="1" spans="1:2">
      <c r="A34" s="54" t="s">
        <v>3110</v>
      </c>
      <c r="B34" s="48"/>
    </row>
    <row r="35" ht="22" customHeight="1" spans="1:2">
      <c r="A35" s="45" t="s">
        <v>3111</v>
      </c>
      <c r="B35" s="48"/>
    </row>
    <row r="36" ht="22" customHeight="1" spans="1:2">
      <c r="A36" s="45" t="s">
        <v>3112</v>
      </c>
      <c r="B36" s="48"/>
    </row>
    <row r="37" ht="22" customHeight="1" spans="1:2">
      <c r="A37" s="50" t="s">
        <v>3113</v>
      </c>
      <c r="B37" s="51"/>
    </row>
    <row r="38" ht="22" customHeight="1" spans="1:2">
      <c r="A38" s="52" t="s">
        <v>3114</v>
      </c>
      <c r="B38" s="48"/>
    </row>
    <row r="39" ht="22" customHeight="1" spans="1:2">
      <c r="A39" s="52" t="s">
        <v>3115</v>
      </c>
      <c r="B39" s="48"/>
    </row>
    <row r="40" ht="22" customHeight="1" spans="1:2">
      <c r="A40" s="52" t="s">
        <v>3116</v>
      </c>
      <c r="B40" s="48"/>
    </row>
    <row r="41" ht="22" customHeight="1" spans="1:2">
      <c r="A41" s="45" t="s">
        <v>3117</v>
      </c>
      <c r="B41" s="48"/>
    </row>
    <row r="42" ht="22" customHeight="1" spans="1:2">
      <c r="A42" s="45"/>
      <c r="B42" s="48"/>
    </row>
    <row r="43" ht="22" customHeight="1" spans="1:2">
      <c r="A43" s="56" t="s">
        <v>3118</v>
      </c>
      <c r="B43" s="51"/>
    </row>
    <row r="44" ht="22" customHeight="1" spans="1:2">
      <c r="A44" s="54" t="s">
        <v>3119</v>
      </c>
      <c r="B44" s="48"/>
    </row>
    <row r="45" ht="22" customHeight="1" spans="1:2">
      <c r="A45" s="54" t="s">
        <v>3120</v>
      </c>
      <c r="B45" s="48"/>
    </row>
    <row r="46" ht="22" customHeight="1" spans="1:2">
      <c r="A46" s="45" t="s">
        <v>3121</v>
      </c>
      <c r="B46" s="48"/>
    </row>
    <row r="47" ht="22" customHeight="1" spans="1:2">
      <c r="A47" s="45" t="s">
        <v>3122</v>
      </c>
      <c r="B47" s="48"/>
    </row>
    <row r="48" ht="22" customHeight="1" spans="1:2">
      <c r="A48" s="47"/>
      <c r="B48" s="48"/>
    </row>
  </sheetData>
  <mergeCells count="1">
    <mergeCell ref="A1:B1"/>
  </mergeCells>
  <pageMargins left="0.75" right="0.75" top="1" bottom="1" header="0.5" footer="0.5"/>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workbookViewId="0">
      <selection activeCell="G9" sqref="G9"/>
    </sheetView>
  </sheetViews>
  <sheetFormatPr defaultColWidth="9" defaultRowHeight="13.5" outlineLevelCol="1"/>
  <cols>
    <col min="1" max="1" width="53.4" customWidth="1"/>
    <col min="2" max="2" width="20.2" customWidth="1"/>
  </cols>
  <sheetData>
    <row r="1" ht="14.25" spans="1:2">
      <c r="A1" s="32"/>
      <c r="B1" s="33"/>
    </row>
    <row r="2" ht="78" customHeight="1" spans="1:2">
      <c r="A2" s="34" t="s">
        <v>73</v>
      </c>
      <c r="B2" s="35"/>
    </row>
    <row r="3" ht="14.25" spans="1:2">
      <c r="A3" s="36"/>
      <c r="B3" s="37" t="s">
        <v>816</v>
      </c>
    </row>
    <row r="4" ht="14.25" spans="1:2">
      <c r="A4" s="36"/>
      <c r="B4" s="37" t="s">
        <v>3123</v>
      </c>
    </row>
    <row r="5" ht="22" customHeight="1" spans="1:2">
      <c r="A5" s="38" t="s">
        <v>3079</v>
      </c>
      <c r="B5" s="39" t="s">
        <v>3124</v>
      </c>
    </row>
    <row r="6" ht="22" customHeight="1" spans="1:2">
      <c r="A6" s="40" t="s">
        <v>3125</v>
      </c>
      <c r="B6" s="39">
        <v>12241</v>
      </c>
    </row>
    <row r="7" ht="22" customHeight="1" spans="1:2">
      <c r="A7" s="40" t="s">
        <v>3126</v>
      </c>
      <c r="B7" s="41"/>
    </row>
    <row r="8" ht="22" customHeight="1" spans="1:2">
      <c r="A8" s="42" t="s">
        <v>3127</v>
      </c>
      <c r="B8" s="43"/>
    </row>
    <row r="9" ht="22" customHeight="1" spans="1:2">
      <c r="A9" s="42" t="s">
        <v>3128</v>
      </c>
      <c r="B9" s="43"/>
    </row>
    <row r="10" ht="22" customHeight="1" spans="1:2">
      <c r="A10" s="42" t="s">
        <v>3129</v>
      </c>
      <c r="B10" s="43"/>
    </row>
    <row r="11" ht="22" customHeight="1" spans="1:2">
      <c r="A11" s="44" t="s">
        <v>3130</v>
      </c>
      <c r="B11" s="43"/>
    </row>
    <row r="12" ht="22" customHeight="1" spans="1:2">
      <c r="A12" s="42" t="s">
        <v>3131</v>
      </c>
      <c r="B12" s="43"/>
    </row>
    <row r="13" ht="22" customHeight="1" spans="1:2">
      <c r="A13" s="45"/>
      <c r="B13" s="43"/>
    </row>
    <row r="14" ht="22" customHeight="1" spans="1:2">
      <c r="A14" s="46" t="s">
        <v>3132</v>
      </c>
      <c r="B14" s="41"/>
    </row>
    <row r="15" ht="22" customHeight="1" spans="1:2">
      <c r="A15" s="47" t="s">
        <v>3127</v>
      </c>
      <c r="B15" s="48"/>
    </row>
    <row r="16" ht="22" customHeight="1" spans="1:2">
      <c r="A16" s="49" t="s">
        <v>3133</v>
      </c>
      <c r="B16" s="48"/>
    </row>
    <row r="17" ht="22" customHeight="1" spans="1:2">
      <c r="A17" s="49" t="s">
        <v>3134</v>
      </c>
      <c r="B17" s="48"/>
    </row>
    <row r="18" ht="22" customHeight="1" spans="1:2">
      <c r="A18" s="49" t="s">
        <v>3135</v>
      </c>
      <c r="B18" s="48"/>
    </row>
    <row r="19" ht="22" customHeight="1" spans="1:2">
      <c r="A19" s="50" t="s">
        <v>3136</v>
      </c>
      <c r="B19" s="51">
        <v>12241</v>
      </c>
    </row>
    <row r="20" ht="22" customHeight="1" spans="1:2">
      <c r="A20" s="42" t="s">
        <v>3137</v>
      </c>
      <c r="B20" s="48">
        <v>11353</v>
      </c>
    </row>
    <row r="21" ht="22" customHeight="1" spans="1:2">
      <c r="A21" s="42" t="s">
        <v>3138</v>
      </c>
      <c r="B21" s="48">
        <v>623</v>
      </c>
    </row>
    <row r="22" ht="22" customHeight="1" spans="1:2">
      <c r="A22" s="42" t="s">
        <v>3139</v>
      </c>
      <c r="B22" s="48">
        <v>0</v>
      </c>
    </row>
    <row r="23" ht="22" customHeight="1" spans="1:2">
      <c r="A23" s="44" t="s">
        <v>3140</v>
      </c>
      <c r="B23" s="48">
        <v>265</v>
      </c>
    </row>
    <row r="24" ht="22" customHeight="1" spans="1:2">
      <c r="A24" s="50" t="s">
        <v>3141</v>
      </c>
      <c r="B24" s="51"/>
    </row>
    <row r="25" ht="22" customHeight="1" spans="1:2">
      <c r="A25" s="42" t="s">
        <v>3142</v>
      </c>
      <c r="B25" s="48"/>
    </row>
    <row r="26" ht="22" customHeight="1" spans="1:2">
      <c r="A26" s="42" t="s">
        <v>3143</v>
      </c>
      <c r="B26" s="48"/>
    </row>
    <row r="27" ht="22" customHeight="1" spans="1:2">
      <c r="A27" s="42" t="s">
        <v>3139</v>
      </c>
      <c r="B27" s="48"/>
    </row>
    <row r="28" ht="22" customHeight="1" spans="1:2">
      <c r="A28" s="44" t="s">
        <v>3144</v>
      </c>
      <c r="B28" s="48"/>
    </row>
    <row r="29" ht="22" customHeight="1" spans="1:2">
      <c r="A29" s="44"/>
      <c r="B29" s="48"/>
    </row>
    <row r="30" ht="22" customHeight="1" spans="1:2">
      <c r="A30" s="44"/>
      <c r="B30" s="48"/>
    </row>
    <row r="31" ht="22" customHeight="1" spans="1:2">
      <c r="A31" s="44"/>
      <c r="B31" s="48"/>
    </row>
    <row r="32" ht="22" customHeight="1" spans="1:2">
      <c r="A32" s="50" t="s">
        <v>3145</v>
      </c>
      <c r="B32" s="51"/>
    </row>
    <row r="33" ht="22" customHeight="1" spans="1:2">
      <c r="A33" s="52" t="s">
        <v>3146</v>
      </c>
      <c r="B33" s="48"/>
    </row>
    <row r="34" ht="22" customHeight="1" spans="1:2">
      <c r="A34" s="52" t="s">
        <v>3147</v>
      </c>
      <c r="B34" s="48"/>
    </row>
    <row r="35" ht="22" customHeight="1" spans="1:2">
      <c r="A35" s="52" t="s">
        <v>3148</v>
      </c>
      <c r="B35" s="48"/>
    </row>
    <row r="36" ht="22" customHeight="1" spans="1:2">
      <c r="A36" s="53" t="s">
        <v>3149</v>
      </c>
      <c r="B36" s="48"/>
    </row>
    <row r="37" ht="22" customHeight="1" spans="1:2">
      <c r="A37" s="45" t="s">
        <v>3150</v>
      </c>
      <c r="B37" s="48"/>
    </row>
    <row r="38" ht="22" customHeight="1" spans="1:2">
      <c r="A38" s="50" t="s">
        <v>3151</v>
      </c>
      <c r="B38" s="51"/>
    </row>
    <row r="39" ht="22" customHeight="1" spans="1:2">
      <c r="A39" s="42" t="s">
        <v>3152</v>
      </c>
      <c r="B39" s="48"/>
    </row>
    <row r="40" ht="22" customHeight="1" spans="1:2">
      <c r="A40" s="47" t="s">
        <v>3153</v>
      </c>
      <c r="B40" s="48"/>
    </row>
    <row r="41" ht="22" customHeight="1" spans="1:2">
      <c r="A41" s="42" t="s">
        <v>3154</v>
      </c>
      <c r="B41" s="48"/>
    </row>
    <row r="42" ht="22" customHeight="1" spans="1:2">
      <c r="A42" s="44" t="s">
        <v>3155</v>
      </c>
      <c r="B42" s="48"/>
    </row>
    <row r="43" ht="22" customHeight="1" spans="1:2">
      <c r="A43" s="47" t="s">
        <v>3156</v>
      </c>
      <c r="B43" s="48"/>
    </row>
    <row r="44" ht="22" customHeight="1" spans="1:2">
      <c r="A44" s="50" t="s">
        <v>3157</v>
      </c>
      <c r="B44" s="51"/>
    </row>
    <row r="45" ht="22" customHeight="1" spans="1:2">
      <c r="A45" s="54" t="s">
        <v>3158</v>
      </c>
      <c r="B45" s="48"/>
    </row>
    <row r="46" ht="22" customHeight="1" spans="1:2">
      <c r="A46" s="54" t="s">
        <v>3159</v>
      </c>
      <c r="B46" s="48"/>
    </row>
    <row r="47" ht="22" customHeight="1" spans="1:2">
      <c r="A47" s="45" t="s">
        <v>3160</v>
      </c>
      <c r="B47" s="48"/>
    </row>
    <row r="48" ht="22" customHeight="1" spans="1:2">
      <c r="A48" s="52"/>
      <c r="B48" s="48"/>
    </row>
    <row r="49" ht="22" customHeight="1" spans="1:2">
      <c r="A49" s="52"/>
      <c r="B49" s="48"/>
    </row>
  </sheetData>
  <mergeCells count="1">
    <mergeCell ref="A2:B2"/>
  </mergeCells>
  <pageMargins left="0.75" right="0.75" top="1" bottom="1" header="0.5" footer="0.5"/>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C17" sqref="C17"/>
    </sheetView>
  </sheetViews>
  <sheetFormatPr defaultColWidth="9" defaultRowHeight="13.5" outlineLevelCol="2"/>
  <cols>
    <col min="1" max="1" width="46.5" customWidth="1"/>
    <col min="2" max="2" width="14.3833333333333" customWidth="1"/>
    <col min="3" max="3" width="19.1333333333333" customWidth="1"/>
  </cols>
  <sheetData>
    <row r="1" ht="54" customHeight="1" spans="1:3">
      <c r="A1" s="26" t="s">
        <v>75</v>
      </c>
      <c r="B1" s="26"/>
      <c r="C1" s="26"/>
    </row>
    <row r="2" spans="1:3">
      <c r="A2" s="27" t="s">
        <v>3161</v>
      </c>
      <c r="B2" s="27"/>
      <c r="C2" s="27"/>
    </row>
    <row r="3" spans="1:3">
      <c r="A3" s="27" t="s">
        <v>80</v>
      </c>
      <c r="B3" s="27"/>
      <c r="C3" s="27"/>
    </row>
    <row r="4" ht="26" customHeight="1" spans="1:3">
      <c r="A4" s="28" t="s">
        <v>1927</v>
      </c>
      <c r="B4" s="28" t="s">
        <v>82</v>
      </c>
      <c r="C4" s="28" t="s">
        <v>84</v>
      </c>
    </row>
    <row r="5" ht="26" customHeight="1" spans="1:3">
      <c r="A5" s="29" t="s">
        <v>3162</v>
      </c>
      <c r="B5" s="30"/>
      <c r="C5" s="31">
        <v>378738</v>
      </c>
    </row>
    <row r="6" ht="26" customHeight="1" spans="1:3">
      <c r="A6" s="29" t="s">
        <v>2494</v>
      </c>
      <c r="B6" s="30"/>
      <c r="C6" s="31">
        <v>97945</v>
      </c>
    </row>
    <row r="7" ht="26" customHeight="1" spans="1:3">
      <c r="A7" s="29" t="s">
        <v>2944</v>
      </c>
      <c r="B7" s="30"/>
      <c r="C7" s="31">
        <v>280793</v>
      </c>
    </row>
    <row r="8" ht="26" customHeight="1" spans="1:3">
      <c r="A8" s="29" t="s">
        <v>2493</v>
      </c>
      <c r="B8" s="31">
        <v>458398</v>
      </c>
      <c r="C8" s="30"/>
    </row>
    <row r="9" ht="26" customHeight="1" spans="1:3">
      <c r="A9" s="29" t="s">
        <v>2494</v>
      </c>
      <c r="B9" s="31">
        <v>112144</v>
      </c>
      <c r="C9" s="30"/>
    </row>
    <row r="10" ht="26" customHeight="1" spans="1:3">
      <c r="A10" s="29" t="s">
        <v>2944</v>
      </c>
      <c r="B10" s="31">
        <v>346254</v>
      </c>
      <c r="C10" s="30"/>
    </row>
    <row r="11" ht="26" customHeight="1" spans="1:3">
      <c r="A11" s="29" t="s">
        <v>3163</v>
      </c>
      <c r="B11" s="30"/>
      <c r="C11" s="31">
        <v>85216</v>
      </c>
    </row>
    <row r="12" ht="26" customHeight="1" spans="1:3">
      <c r="A12" s="29" t="s">
        <v>2494</v>
      </c>
      <c r="B12" s="30"/>
      <c r="C12" s="31">
        <v>15526</v>
      </c>
    </row>
    <row r="13" ht="26" customHeight="1" spans="1:3">
      <c r="A13" s="29" t="s">
        <v>2944</v>
      </c>
      <c r="B13" s="30"/>
      <c r="C13" s="31">
        <v>69690</v>
      </c>
    </row>
    <row r="14" ht="26" customHeight="1" spans="1:3">
      <c r="A14" s="29" t="s">
        <v>3164</v>
      </c>
      <c r="B14" s="30"/>
      <c r="C14" s="31">
        <v>19253</v>
      </c>
    </row>
    <row r="15" ht="26" customHeight="1" spans="1:3">
      <c r="A15" s="29" t="s">
        <v>2494</v>
      </c>
      <c r="B15" s="30"/>
      <c r="C15" s="31">
        <v>12345</v>
      </c>
    </row>
    <row r="16" ht="26" customHeight="1" spans="1:3">
      <c r="A16" s="29" t="s">
        <v>2944</v>
      </c>
      <c r="B16" s="30"/>
      <c r="C16" s="31">
        <v>6908</v>
      </c>
    </row>
    <row r="17" ht="26" customHeight="1" spans="1:3">
      <c r="A17" s="29" t="s">
        <v>3165</v>
      </c>
      <c r="B17" s="30"/>
      <c r="C17" s="31">
        <v>444701</v>
      </c>
    </row>
    <row r="18" ht="26" customHeight="1" spans="1:3">
      <c r="A18" s="29" t="s">
        <v>2494</v>
      </c>
      <c r="B18" s="30"/>
      <c r="C18" s="31">
        <v>101126</v>
      </c>
    </row>
    <row r="19" ht="26" customHeight="1" spans="1:3">
      <c r="A19" s="29" t="s">
        <v>2944</v>
      </c>
      <c r="B19" s="30"/>
      <c r="C19" s="31">
        <v>343575</v>
      </c>
    </row>
  </sheetData>
  <mergeCells count="3">
    <mergeCell ref="A1:C1"/>
    <mergeCell ref="A2:C2"/>
    <mergeCell ref="A3:C3"/>
  </mergeCells>
  <pageMargins left="0.75" right="0.75" top="1" bottom="1" header="0.511805555555556" footer="0.511805555555556"/>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workbookViewId="0">
      <selection activeCell="C8" sqref="C8"/>
    </sheetView>
  </sheetViews>
  <sheetFormatPr defaultColWidth="9" defaultRowHeight="13.5" outlineLevelRow="7"/>
  <cols>
    <col min="1" max="1" width="11.3833333333333" customWidth="1"/>
    <col min="2" max="2" width="10.25" customWidth="1"/>
    <col min="3" max="3" width="13.6333333333333" customWidth="1"/>
    <col min="4" max="4" width="11.8833333333333" customWidth="1"/>
    <col min="5" max="5" width="14.3833333333333" customWidth="1"/>
    <col min="12" max="12" width="13" customWidth="1"/>
  </cols>
  <sheetData>
    <row r="1" ht="22.5" spans="1:12">
      <c r="A1" s="1" t="s">
        <v>3166</v>
      </c>
      <c r="B1" s="1"/>
      <c r="C1" s="1"/>
      <c r="D1" s="1"/>
      <c r="E1" s="1"/>
      <c r="F1" s="1"/>
      <c r="G1" s="1"/>
      <c r="H1" s="1"/>
      <c r="I1" s="1"/>
      <c r="J1" s="1"/>
      <c r="K1" s="1"/>
      <c r="L1" s="1"/>
    </row>
    <row r="2" ht="22.5" spans="1:13">
      <c r="A2" s="1"/>
      <c r="B2" s="1"/>
      <c r="C2" s="1"/>
      <c r="D2" s="1"/>
      <c r="E2" s="1"/>
      <c r="F2" s="1"/>
      <c r="G2" s="1"/>
      <c r="H2" s="1"/>
      <c r="I2" s="1"/>
      <c r="J2" s="17"/>
      <c r="K2" s="17"/>
      <c r="L2" s="18" t="s">
        <v>3167</v>
      </c>
      <c r="M2" s="17"/>
    </row>
    <row r="3" ht="22" customHeight="1" spans="1:13">
      <c r="A3" s="2"/>
      <c r="B3" s="3"/>
      <c r="C3" s="3"/>
      <c r="D3" s="2"/>
      <c r="E3" s="4" t="s">
        <v>3168</v>
      </c>
      <c r="F3" s="5"/>
      <c r="G3" s="5"/>
      <c r="H3" s="5"/>
      <c r="I3" s="5"/>
      <c r="J3" s="5"/>
      <c r="K3" s="19"/>
      <c r="L3" s="19" t="s">
        <v>816</v>
      </c>
      <c r="M3" s="20"/>
    </row>
    <row r="4" ht="22" customHeight="1" spans="1:12">
      <c r="A4" s="6" t="s">
        <v>82</v>
      </c>
      <c r="B4" s="7"/>
      <c r="C4" s="7"/>
      <c r="D4" s="7"/>
      <c r="E4" s="7"/>
      <c r="F4" s="7"/>
      <c r="G4" s="7" t="s">
        <v>84</v>
      </c>
      <c r="H4" s="7"/>
      <c r="I4" s="7"/>
      <c r="J4" s="7"/>
      <c r="K4" s="7"/>
      <c r="L4" s="21"/>
    </row>
    <row r="5" ht="22" customHeight="1" spans="1:12">
      <c r="A5" s="8" t="s">
        <v>3054</v>
      </c>
      <c r="B5" s="9" t="s">
        <v>3169</v>
      </c>
      <c r="C5" s="9" t="s">
        <v>3170</v>
      </c>
      <c r="D5" s="9"/>
      <c r="E5" s="9"/>
      <c r="F5" s="9" t="s">
        <v>3171</v>
      </c>
      <c r="G5" s="9" t="s">
        <v>3054</v>
      </c>
      <c r="H5" s="9" t="s">
        <v>3169</v>
      </c>
      <c r="I5" s="9" t="s">
        <v>3170</v>
      </c>
      <c r="J5" s="9"/>
      <c r="K5" s="9"/>
      <c r="L5" s="22" t="s">
        <v>3171</v>
      </c>
    </row>
    <row r="6" ht="24" spans="1:12">
      <c r="A6" s="8"/>
      <c r="B6" s="9"/>
      <c r="C6" s="9" t="s">
        <v>3172</v>
      </c>
      <c r="D6" s="9" t="s">
        <v>3173</v>
      </c>
      <c r="E6" s="9" t="s">
        <v>3174</v>
      </c>
      <c r="F6" s="9"/>
      <c r="G6" s="9"/>
      <c r="H6" s="9"/>
      <c r="I6" s="9" t="s">
        <v>3172</v>
      </c>
      <c r="J6" s="9" t="s">
        <v>3173</v>
      </c>
      <c r="K6" s="9" t="s">
        <v>3174</v>
      </c>
      <c r="L6" s="22"/>
    </row>
    <row r="7" ht="13" customHeight="1" spans="1:12">
      <c r="A7" s="10">
        <v>1</v>
      </c>
      <c r="B7" s="11">
        <v>2</v>
      </c>
      <c r="C7" s="11">
        <v>3</v>
      </c>
      <c r="D7" s="11">
        <v>4</v>
      </c>
      <c r="E7" s="11">
        <v>5</v>
      </c>
      <c r="F7" s="11">
        <v>6</v>
      </c>
      <c r="G7" s="11">
        <v>1</v>
      </c>
      <c r="H7" s="11">
        <v>2</v>
      </c>
      <c r="I7" s="11">
        <v>3</v>
      </c>
      <c r="J7" s="11">
        <v>4</v>
      </c>
      <c r="K7" s="11">
        <v>5</v>
      </c>
      <c r="L7" s="23">
        <v>6</v>
      </c>
    </row>
    <row r="8" ht="43" customHeight="1" spans="1:12">
      <c r="A8" s="12">
        <v>1823</v>
      </c>
      <c r="B8" s="13"/>
      <c r="C8" s="14">
        <v>1709</v>
      </c>
      <c r="D8" s="15">
        <v>1101</v>
      </c>
      <c r="E8" s="15">
        <v>608</v>
      </c>
      <c r="F8" s="15">
        <v>114</v>
      </c>
      <c r="G8" s="16">
        <v>1739</v>
      </c>
      <c r="H8" s="13" t="s">
        <v>3168</v>
      </c>
      <c r="I8" s="24">
        <v>1627</v>
      </c>
      <c r="J8" s="15">
        <v>1101</v>
      </c>
      <c r="K8" s="15">
        <v>526</v>
      </c>
      <c r="L8" s="25">
        <v>112</v>
      </c>
    </row>
  </sheetData>
  <mergeCells count="11">
    <mergeCell ref="A1:L1"/>
    <mergeCell ref="A4:F4"/>
    <mergeCell ref="G4:L4"/>
    <mergeCell ref="C5:E5"/>
    <mergeCell ref="I5:K5"/>
    <mergeCell ref="A5:A6"/>
    <mergeCell ref="B5:B6"/>
    <mergeCell ref="F5:F6"/>
    <mergeCell ref="G5:G6"/>
    <mergeCell ref="H5:H6"/>
    <mergeCell ref="L5:L6"/>
  </mergeCells>
  <pageMargins left="0.75" right="0.75" top="1" bottom="1"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4"/>
  <sheetViews>
    <sheetView showZeros="0" workbookViewId="0">
      <selection activeCell="B5" sqref="B21 B5"/>
    </sheetView>
  </sheetViews>
  <sheetFormatPr defaultColWidth="9.15" defaultRowHeight="14.25" outlineLevelCol="7"/>
  <cols>
    <col min="1" max="1" width="29.7583333333333" style="68" customWidth="1"/>
    <col min="2" max="2" width="11.8833333333333" style="68" customWidth="1"/>
    <col min="3" max="3" width="12.6333333333333" style="68" customWidth="1"/>
    <col min="4" max="4" width="11.1333333333333" style="68" customWidth="1"/>
    <col min="5" max="5" width="25.7416666666667" style="68" customWidth="1"/>
    <col min="6" max="6" width="16.1083333333333" style="68" customWidth="1"/>
    <col min="7" max="7" width="11.3833333333333" style="68" customWidth="1"/>
    <col min="8" max="8" width="10.8833333333333" style="68" customWidth="1"/>
    <col min="9" max="244" width="9.15" style="68" customWidth="1"/>
    <col min="245" max="16372" width="9.15" style="68"/>
    <col min="16373" max="16384" width="9.15" style="89"/>
  </cols>
  <sheetData>
    <row r="1" s="68" customFormat="1" ht="34" customHeight="1" spans="1:8">
      <c r="A1" s="69" t="s">
        <v>135</v>
      </c>
      <c r="B1" s="69"/>
      <c r="C1" s="69"/>
      <c r="D1" s="69"/>
      <c r="E1" s="69"/>
      <c r="F1" s="69"/>
      <c r="G1" s="69"/>
      <c r="H1" s="69"/>
    </row>
    <row r="2" s="68" customFormat="1" ht="16.95" customHeight="1" spans="1:8">
      <c r="A2" s="27" t="s">
        <v>136</v>
      </c>
      <c r="B2" s="27"/>
      <c r="C2" s="27"/>
      <c r="D2" s="27"/>
      <c r="E2" s="27"/>
      <c r="F2" s="27"/>
      <c r="G2" s="27"/>
      <c r="H2" s="27"/>
    </row>
    <row r="3" s="68" customFormat="1" ht="16.95" customHeight="1" spans="1:8">
      <c r="A3" s="27" t="s">
        <v>80</v>
      </c>
      <c r="B3" s="27"/>
      <c r="C3" s="27"/>
      <c r="D3" s="27"/>
      <c r="E3" s="27"/>
      <c r="F3" s="27"/>
      <c r="G3" s="27"/>
      <c r="H3" s="27"/>
    </row>
    <row r="4" s="197" customFormat="1" ht="41.35" customHeight="1" spans="1:8">
      <c r="A4" s="65" t="s">
        <v>81</v>
      </c>
      <c r="B4" s="65" t="s">
        <v>137</v>
      </c>
      <c r="C4" s="65" t="s">
        <v>138</v>
      </c>
      <c r="D4" s="65" t="s">
        <v>139</v>
      </c>
      <c r="E4" s="65" t="s">
        <v>81</v>
      </c>
      <c r="F4" s="65" t="s">
        <v>137</v>
      </c>
      <c r="G4" s="65" t="s">
        <v>138</v>
      </c>
      <c r="H4" s="65" t="s">
        <v>139</v>
      </c>
    </row>
    <row r="5" s="68" customFormat="1" ht="16.4" customHeight="1" spans="1:8">
      <c r="A5" s="29" t="s">
        <v>85</v>
      </c>
      <c r="B5" s="31">
        <v>52539</v>
      </c>
      <c r="C5" s="31">
        <f>B5-D5</f>
        <v>21472</v>
      </c>
      <c r="D5" s="31">
        <v>31067</v>
      </c>
      <c r="E5" s="29" t="s">
        <v>86</v>
      </c>
      <c r="F5" s="31">
        <v>42240</v>
      </c>
      <c r="G5" s="31">
        <f>F5-H5</f>
        <v>22654</v>
      </c>
      <c r="H5" s="31">
        <v>19586</v>
      </c>
    </row>
    <row r="6" s="68" customFormat="1" ht="16.4" customHeight="1" spans="1:8">
      <c r="A6" s="29" t="s">
        <v>87</v>
      </c>
      <c r="B6" s="31">
        <v>20027</v>
      </c>
      <c r="C6" s="31">
        <f t="shared" ref="C6:C27" si="0">B6-D6</f>
        <v>4916</v>
      </c>
      <c r="D6" s="31">
        <v>15111</v>
      </c>
      <c r="E6" s="29" t="s">
        <v>88</v>
      </c>
      <c r="F6" s="31">
        <v>0</v>
      </c>
      <c r="G6" s="31">
        <f t="shared" ref="G6:G28" si="1">F6-H6</f>
        <v>0</v>
      </c>
      <c r="H6" s="31">
        <v>0</v>
      </c>
    </row>
    <row r="7" s="68" customFormat="1" ht="16.4" customHeight="1" spans="1:8">
      <c r="A7" s="29" t="s">
        <v>89</v>
      </c>
      <c r="B7" s="31">
        <v>6461</v>
      </c>
      <c r="C7" s="31">
        <f t="shared" si="0"/>
        <v>1384</v>
      </c>
      <c r="D7" s="31">
        <v>5077</v>
      </c>
      <c r="E7" s="29" t="s">
        <v>90</v>
      </c>
      <c r="F7" s="31">
        <v>85</v>
      </c>
      <c r="G7" s="31">
        <f t="shared" si="1"/>
        <v>85</v>
      </c>
      <c r="H7" s="31">
        <v>0</v>
      </c>
    </row>
    <row r="8" s="68" customFormat="1" ht="16.4" customHeight="1" spans="1:8">
      <c r="A8" s="29" t="s">
        <v>91</v>
      </c>
      <c r="B8" s="31">
        <v>700</v>
      </c>
      <c r="C8" s="31">
        <f t="shared" si="0"/>
        <v>476</v>
      </c>
      <c r="D8" s="31">
        <v>224</v>
      </c>
      <c r="E8" s="29" t="s">
        <v>92</v>
      </c>
      <c r="F8" s="31">
        <v>10143</v>
      </c>
      <c r="G8" s="31">
        <f t="shared" si="1"/>
        <v>10143</v>
      </c>
      <c r="H8" s="31">
        <v>0</v>
      </c>
    </row>
    <row r="9" s="68" customFormat="1" ht="16.4" customHeight="1" spans="1:8">
      <c r="A9" s="29" t="s">
        <v>93</v>
      </c>
      <c r="B9" s="31">
        <v>75</v>
      </c>
      <c r="C9" s="31">
        <f t="shared" si="0"/>
        <v>44</v>
      </c>
      <c r="D9" s="31">
        <v>31</v>
      </c>
      <c r="E9" s="29" t="s">
        <v>94</v>
      </c>
      <c r="F9" s="31">
        <v>67709</v>
      </c>
      <c r="G9" s="31">
        <f t="shared" si="1"/>
        <v>67709</v>
      </c>
      <c r="H9" s="31">
        <v>0</v>
      </c>
    </row>
    <row r="10" s="68" customFormat="1" ht="16.4" customHeight="1" spans="1:8">
      <c r="A10" s="29" t="s">
        <v>95</v>
      </c>
      <c r="B10" s="31">
        <v>2229</v>
      </c>
      <c r="C10" s="31">
        <f t="shared" si="0"/>
        <v>701</v>
      </c>
      <c r="D10" s="31">
        <v>1528</v>
      </c>
      <c r="E10" s="29" t="s">
        <v>96</v>
      </c>
      <c r="F10" s="31">
        <v>3172</v>
      </c>
      <c r="G10" s="31">
        <f t="shared" si="1"/>
        <v>168</v>
      </c>
      <c r="H10" s="31">
        <v>3004</v>
      </c>
    </row>
    <row r="11" s="68" customFormat="1" ht="16.4" customHeight="1" spans="1:8">
      <c r="A11" s="29" t="s">
        <v>97</v>
      </c>
      <c r="B11" s="31">
        <v>582</v>
      </c>
      <c r="C11" s="31">
        <f t="shared" si="0"/>
        <v>517</v>
      </c>
      <c r="D11" s="31">
        <v>65</v>
      </c>
      <c r="E11" s="29" t="s">
        <v>98</v>
      </c>
      <c r="F11" s="31">
        <v>4269</v>
      </c>
      <c r="G11" s="31">
        <f t="shared" si="1"/>
        <v>4198</v>
      </c>
      <c r="H11" s="31">
        <v>71</v>
      </c>
    </row>
    <row r="12" s="68" customFormat="1" ht="16.4" customHeight="1" spans="1:8">
      <c r="A12" s="29" t="s">
        <v>99</v>
      </c>
      <c r="B12" s="31">
        <v>1151</v>
      </c>
      <c r="C12" s="31">
        <f t="shared" si="0"/>
        <v>202</v>
      </c>
      <c r="D12" s="31">
        <v>949</v>
      </c>
      <c r="E12" s="29" t="s">
        <v>100</v>
      </c>
      <c r="F12" s="31">
        <v>47516</v>
      </c>
      <c r="G12" s="31">
        <f t="shared" si="1"/>
        <v>42881</v>
      </c>
      <c r="H12" s="31">
        <v>4635</v>
      </c>
    </row>
    <row r="13" s="68" customFormat="1" ht="16.4" customHeight="1" spans="1:8">
      <c r="A13" s="29" t="s">
        <v>101</v>
      </c>
      <c r="B13" s="31">
        <v>676</v>
      </c>
      <c r="C13" s="31">
        <f t="shared" si="0"/>
        <v>353</v>
      </c>
      <c r="D13" s="31">
        <v>323</v>
      </c>
      <c r="E13" s="29" t="s">
        <v>102</v>
      </c>
      <c r="F13" s="31">
        <v>39503</v>
      </c>
      <c r="G13" s="31">
        <f t="shared" si="1"/>
        <v>38554</v>
      </c>
      <c r="H13" s="31">
        <v>949</v>
      </c>
    </row>
    <row r="14" s="68" customFormat="1" ht="16.4" customHeight="1" spans="1:8">
      <c r="A14" s="29" t="s">
        <v>103</v>
      </c>
      <c r="B14" s="31">
        <v>1878</v>
      </c>
      <c r="C14" s="31">
        <f t="shared" si="0"/>
        <v>1574</v>
      </c>
      <c r="D14" s="31">
        <v>304</v>
      </c>
      <c r="E14" s="29" t="s">
        <v>104</v>
      </c>
      <c r="F14" s="31">
        <v>5923</v>
      </c>
      <c r="G14" s="31">
        <f t="shared" si="1"/>
        <v>5346</v>
      </c>
      <c r="H14" s="31">
        <v>577</v>
      </c>
    </row>
    <row r="15" s="68" customFormat="1" ht="16.4" customHeight="1" spans="1:8">
      <c r="A15" s="29" t="s">
        <v>105</v>
      </c>
      <c r="B15" s="31">
        <v>7445</v>
      </c>
      <c r="C15" s="31">
        <f t="shared" si="0"/>
        <v>0</v>
      </c>
      <c r="D15" s="31">
        <v>7445</v>
      </c>
      <c r="E15" s="29" t="s">
        <v>106</v>
      </c>
      <c r="F15" s="31">
        <v>8507</v>
      </c>
      <c r="G15" s="31">
        <f t="shared" si="1"/>
        <v>8201</v>
      </c>
      <c r="H15" s="31">
        <v>306</v>
      </c>
    </row>
    <row r="16" s="68" customFormat="1" ht="16.4" customHeight="1" spans="1:8">
      <c r="A16" s="29" t="s">
        <v>107</v>
      </c>
      <c r="B16" s="31">
        <v>5982</v>
      </c>
      <c r="C16" s="31">
        <f t="shared" si="0"/>
        <v>5982</v>
      </c>
      <c r="D16" s="31">
        <v>0</v>
      </c>
      <c r="E16" s="29" t="s">
        <v>108</v>
      </c>
      <c r="F16" s="31">
        <v>54267</v>
      </c>
      <c r="G16" s="31">
        <f t="shared" si="1"/>
        <v>46999</v>
      </c>
      <c r="H16" s="31">
        <v>7268</v>
      </c>
    </row>
    <row r="17" s="68" customFormat="1" ht="16.4" customHeight="1" spans="1:8">
      <c r="A17" s="29" t="s">
        <v>109</v>
      </c>
      <c r="B17" s="31">
        <v>5323</v>
      </c>
      <c r="C17" s="31">
        <f t="shared" si="0"/>
        <v>5323</v>
      </c>
      <c r="D17" s="31">
        <v>0</v>
      </c>
      <c r="E17" s="29" t="s">
        <v>110</v>
      </c>
      <c r="F17" s="31">
        <v>15756</v>
      </c>
      <c r="G17" s="31">
        <f t="shared" si="1"/>
        <v>15651</v>
      </c>
      <c r="H17" s="31">
        <v>105</v>
      </c>
    </row>
    <row r="18" s="68" customFormat="1" ht="16.4" customHeight="1" spans="1:8">
      <c r="A18" s="29" t="s">
        <v>111</v>
      </c>
      <c r="B18" s="31">
        <v>0</v>
      </c>
      <c r="C18" s="31">
        <f t="shared" si="0"/>
        <v>0</v>
      </c>
      <c r="D18" s="31">
        <v>0</v>
      </c>
      <c r="E18" s="29" t="s">
        <v>112</v>
      </c>
      <c r="F18" s="31">
        <v>17265</v>
      </c>
      <c r="G18" s="31">
        <f t="shared" si="1"/>
        <v>15593</v>
      </c>
      <c r="H18" s="31">
        <v>1672</v>
      </c>
    </row>
    <row r="19" s="68" customFormat="1" ht="15.55" customHeight="1" spans="1:8">
      <c r="A19" s="29" t="s">
        <v>113</v>
      </c>
      <c r="B19" s="31">
        <v>10</v>
      </c>
      <c r="C19" s="31">
        <f t="shared" si="0"/>
        <v>0</v>
      </c>
      <c r="D19" s="31">
        <v>10</v>
      </c>
      <c r="E19" s="29" t="s">
        <v>114</v>
      </c>
      <c r="F19" s="31">
        <v>2760</v>
      </c>
      <c r="G19" s="31">
        <f t="shared" si="1"/>
        <v>2760</v>
      </c>
      <c r="H19" s="31">
        <v>0</v>
      </c>
    </row>
    <row r="20" s="68" customFormat="1" ht="16.4" customHeight="1" spans="1:8">
      <c r="A20" s="29" t="s">
        <v>115</v>
      </c>
      <c r="B20" s="31">
        <v>0</v>
      </c>
      <c r="C20" s="31">
        <f t="shared" si="0"/>
        <v>0</v>
      </c>
      <c r="D20" s="31">
        <v>0</v>
      </c>
      <c r="E20" s="29" t="s">
        <v>116</v>
      </c>
      <c r="F20" s="31">
        <v>0</v>
      </c>
      <c r="G20" s="31">
        <f t="shared" si="1"/>
        <v>0</v>
      </c>
      <c r="H20" s="31">
        <v>0</v>
      </c>
    </row>
    <row r="21" s="68" customFormat="1" ht="16.4" customHeight="1" spans="1:8">
      <c r="A21" s="29" t="s">
        <v>117</v>
      </c>
      <c r="B21" s="31">
        <v>23386</v>
      </c>
      <c r="C21" s="31">
        <f t="shared" si="0"/>
        <v>23386</v>
      </c>
      <c r="D21" s="31">
        <v>0</v>
      </c>
      <c r="E21" s="29" t="s">
        <v>118</v>
      </c>
      <c r="F21" s="31">
        <v>134</v>
      </c>
      <c r="G21" s="31">
        <f t="shared" si="1"/>
        <v>134</v>
      </c>
      <c r="H21" s="31">
        <v>0</v>
      </c>
    </row>
    <row r="22" s="68" customFormat="1" ht="16.4" customHeight="1" spans="1:8">
      <c r="A22" s="29" t="s">
        <v>119</v>
      </c>
      <c r="B22" s="31">
        <v>3810</v>
      </c>
      <c r="C22" s="31">
        <f t="shared" si="0"/>
        <v>3810</v>
      </c>
      <c r="D22" s="31">
        <v>0</v>
      </c>
      <c r="E22" s="29" t="s">
        <v>120</v>
      </c>
      <c r="F22" s="31">
        <v>1623</v>
      </c>
      <c r="G22" s="31">
        <f t="shared" si="1"/>
        <v>1623</v>
      </c>
      <c r="H22" s="31">
        <v>0</v>
      </c>
    </row>
    <row r="23" s="68" customFormat="1" ht="16.4" customHeight="1" spans="1:8">
      <c r="A23" s="29" t="s">
        <v>121</v>
      </c>
      <c r="B23" s="31">
        <v>1247</v>
      </c>
      <c r="C23" s="31">
        <f t="shared" si="0"/>
        <v>1247</v>
      </c>
      <c r="D23" s="31">
        <v>0</v>
      </c>
      <c r="E23" s="29" t="s">
        <v>122</v>
      </c>
      <c r="F23" s="31">
        <v>9556</v>
      </c>
      <c r="G23" s="31">
        <f t="shared" si="1"/>
        <v>9005</v>
      </c>
      <c r="H23" s="31">
        <v>551</v>
      </c>
    </row>
    <row r="24" s="68" customFormat="1" ht="16.4" customHeight="1" spans="1:8">
      <c r="A24" s="29" t="s">
        <v>123</v>
      </c>
      <c r="B24" s="31">
        <v>6164</v>
      </c>
      <c r="C24" s="31">
        <f t="shared" si="0"/>
        <v>6164</v>
      </c>
      <c r="D24" s="31">
        <v>0</v>
      </c>
      <c r="E24" s="29" t="s">
        <v>124</v>
      </c>
      <c r="F24" s="31">
        <v>967</v>
      </c>
      <c r="G24" s="31">
        <f t="shared" si="1"/>
        <v>966</v>
      </c>
      <c r="H24" s="31">
        <v>1</v>
      </c>
    </row>
    <row r="25" s="68" customFormat="1" ht="16.4" customHeight="1" spans="1:8">
      <c r="A25" s="29" t="s">
        <v>125</v>
      </c>
      <c r="B25" s="31">
        <v>0</v>
      </c>
      <c r="C25" s="31">
        <f t="shared" si="0"/>
        <v>0</v>
      </c>
      <c r="D25" s="31">
        <v>0</v>
      </c>
      <c r="E25" s="29" t="s">
        <v>126</v>
      </c>
      <c r="F25" s="31">
        <v>36456</v>
      </c>
      <c r="G25" s="31">
        <f t="shared" si="1"/>
        <v>36248</v>
      </c>
      <c r="H25" s="31">
        <v>208</v>
      </c>
    </row>
    <row r="26" s="68" customFormat="1" ht="16.4" customHeight="1" spans="1:8">
      <c r="A26" s="29" t="s">
        <v>127</v>
      </c>
      <c r="B26" s="31">
        <v>10063</v>
      </c>
      <c r="C26" s="31">
        <f t="shared" si="0"/>
        <v>10063</v>
      </c>
      <c r="D26" s="31">
        <v>0</v>
      </c>
      <c r="E26" s="29" t="s">
        <v>140</v>
      </c>
      <c r="F26" s="31">
        <v>148</v>
      </c>
      <c r="G26" s="31">
        <f t="shared" si="1"/>
        <v>58</v>
      </c>
      <c r="H26" s="31">
        <v>90</v>
      </c>
    </row>
    <row r="27" s="68" customFormat="1" ht="16.4" customHeight="1" spans="1:8">
      <c r="A27" s="29" t="s">
        <v>129</v>
      </c>
      <c r="B27" s="31">
        <v>2102</v>
      </c>
      <c r="C27" s="31">
        <f t="shared" si="0"/>
        <v>2102</v>
      </c>
      <c r="D27" s="31">
        <v>0</v>
      </c>
      <c r="E27" s="29" t="s">
        <v>141</v>
      </c>
      <c r="F27" s="31">
        <v>3393</v>
      </c>
      <c r="G27" s="31">
        <f t="shared" si="1"/>
        <v>3393</v>
      </c>
      <c r="H27" s="31">
        <v>0</v>
      </c>
    </row>
    <row r="28" s="68" customFormat="1" ht="16.4" customHeight="1" spans="1:8">
      <c r="A28" s="88"/>
      <c r="B28" s="30"/>
      <c r="C28" s="88"/>
      <c r="D28" s="88"/>
      <c r="E28" s="29" t="s">
        <v>142</v>
      </c>
      <c r="F28" s="31">
        <v>1</v>
      </c>
      <c r="G28" s="31">
        <f t="shared" si="1"/>
        <v>1</v>
      </c>
      <c r="H28" s="31">
        <v>0</v>
      </c>
    </row>
    <row r="29" s="68" customFormat="1" ht="16.4" customHeight="1" spans="1:8">
      <c r="A29" s="29"/>
      <c r="B29" s="30"/>
      <c r="C29" s="30"/>
      <c r="D29" s="30"/>
      <c r="E29" s="29"/>
      <c r="F29" s="30"/>
      <c r="G29" s="30"/>
      <c r="H29" s="30"/>
    </row>
    <row r="30" s="68" customFormat="1" ht="16.4" customHeight="1" spans="1:8">
      <c r="A30" s="29"/>
      <c r="B30" s="30"/>
      <c r="C30" s="30"/>
      <c r="D30" s="30"/>
      <c r="E30" s="29"/>
      <c r="F30" s="30"/>
      <c r="G30" s="30"/>
      <c r="H30" s="30"/>
    </row>
    <row r="31" s="68" customFormat="1" ht="16.4" customHeight="1" spans="1:8">
      <c r="A31" s="29"/>
      <c r="B31" s="30"/>
      <c r="C31" s="30"/>
      <c r="D31" s="30"/>
      <c r="E31" s="29"/>
      <c r="F31" s="30"/>
      <c r="G31" s="30"/>
      <c r="H31" s="30"/>
    </row>
    <row r="32" s="68" customFormat="1" ht="16.4" customHeight="1" spans="1:8">
      <c r="A32" s="29"/>
      <c r="B32" s="30"/>
      <c r="C32" s="30"/>
      <c r="D32" s="30"/>
      <c r="E32" s="29"/>
      <c r="F32" s="30"/>
      <c r="G32" s="30"/>
      <c r="H32" s="30"/>
    </row>
    <row r="33" s="68" customFormat="1" ht="16.4" customHeight="1" spans="1:8">
      <c r="A33" s="29"/>
      <c r="B33" s="30"/>
      <c r="C33" s="30"/>
      <c r="D33" s="30"/>
      <c r="E33" s="29"/>
      <c r="F33" s="30"/>
      <c r="G33" s="30"/>
      <c r="H33" s="30"/>
    </row>
    <row r="34" s="68" customFormat="1" ht="16.4" customHeight="1" spans="1:8">
      <c r="A34" s="29"/>
      <c r="B34" s="30"/>
      <c r="C34" s="30"/>
      <c r="D34" s="30"/>
      <c r="E34" s="29"/>
      <c r="F34" s="30"/>
      <c r="G34" s="30"/>
      <c r="H34" s="30"/>
    </row>
    <row r="35" s="68" customFormat="1" ht="16.4" customHeight="1" spans="1:8">
      <c r="A35" s="29"/>
      <c r="B35" s="30"/>
      <c r="C35" s="30"/>
      <c r="D35" s="30"/>
      <c r="E35" s="29"/>
      <c r="F35" s="30"/>
      <c r="G35" s="30"/>
      <c r="H35" s="30"/>
    </row>
    <row r="36" s="68" customFormat="1" ht="16.4" customHeight="1" spans="1:8">
      <c r="A36" s="29"/>
      <c r="B36" s="30"/>
      <c r="C36" s="30"/>
      <c r="D36" s="30"/>
      <c r="E36" s="29"/>
      <c r="F36" s="30"/>
      <c r="G36" s="30"/>
      <c r="H36" s="30"/>
    </row>
    <row r="37" s="68" customFormat="1" ht="16.4" customHeight="1" spans="1:8">
      <c r="A37" s="29"/>
      <c r="B37" s="30"/>
      <c r="C37" s="30"/>
      <c r="D37" s="30"/>
      <c r="E37" s="29"/>
      <c r="F37" s="30"/>
      <c r="G37" s="30"/>
      <c r="H37" s="30"/>
    </row>
    <row r="38" s="68" customFormat="1" ht="16.4" customHeight="1" spans="1:8">
      <c r="A38" s="29"/>
      <c r="B38" s="30"/>
      <c r="C38" s="30"/>
      <c r="D38" s="30"/>
      <c r="E38" s="29"/>
      <c r="F38" s="30"/>
      <c r="G38" s="30"/>
      <c r="H38" s="30"/>
    </row>
    <row r="39" s="68" customFormat="1" ht="16.4" customHeight="1" spans="1:8">
      <c r="A39" s="28" t="s">
        <v>133</v>
      </c>
      <c r="B39" s="31">
        <f>B5+B21</f>
        <v>75925</v>
      </c>
      <c r="C39" s="31">
        <f>C5+C21</f>
        <v>44858</v>
      </c>
      <c r="D39" s="31">
        <f>D5+D21</f>
        <v>31067</v>
      </c>
      <c r="E39" s="28" t="s">
        <v>134</v>
      </c>
      <c r="F39" s="31">
        <f>SUM(F5:F28)</f>
        <v>371393</v>
      </c>
      <c r="G39" s="31">
        <f>SUM(G5:G28)</f>
        <v>332370</v>
      </c>
      <c r="H39" s="31">
        <f>SUM(H5:H28)</f>
        <v>39023</v>
      </c>
    </row>
    <row r="40" s="68" customFormat="1" ht="16.4" customHeight="1"/>
    <row r="41" s="68" customFormat="1" ht="16.95" customHeight="1"/>
    <row r="42" s="68" customFormat="1"/>
    <row r="43" s="68" customFormat="1"/>
    <row r="44" s="68" customFormat="1"/>
    <row r="45" s="68" customFormat="1"/>
    <row r="46" s="68" customFormat="1"/>
    <row r="47" s="68" customFormat="1"/>
    <row r="48" s="68" customFormat="1"/>
    <row r="49" s="68" customFormat="1"/>
    <row r="50" s="68" customFormat="1"/>
    <row r="51" s="68" customFormat="1"/>
    <row r="52" s="68" customFormat="1"/>
    <row r="53" s="68" customFormat="1"/>
    <row r="54" s="68" customFormat="1"/>
    <row r="55" s="68" customFormat="1"/>
    <row r="56" s="68" customFormat="1"/>
    <row r="57" s="68" customFormat="1"/>
    <row r="58" s="68" customFormat="1"/>
    <row r="59" s="68" customFormat="1"/>
    <row r="60" s="68" customFormat="1"/>
    <row r="61" s="68" customFormat="1"/>
    <row r="62" s="68" customFormat="1"/>
    <row r="63" s="68" customFormat="1"/>
    <row r="64" s="68" customFormat="1"/>
    <row r="65" s="68" customFormat="1"/>
    <row r="66" s="68" customFormat="1"/>
    <row r="67" s="68" customFormat="1"/>
    <row r="68" s="68" customFormat="1"/>
    <row r="69" s="68" customFormat="1"/>
    <row r="70" s="68" customFormat="1"/>
    <row r="71" s="68" customFormat="1"/>
    <row r="72" s="68" customFormat="1"/>
    <row r="73" s="68" customFormat="1"/>
    <row r="74" s="68" customFormat="1"/>
    <row r="75" s="68" customFormat="1"/>
    <row r="76" s="68" customFormat="1"/>
    <row r="77" s="68" customFormat="1"/>
    <row r="78" s="68" customFormat="1"/>
    <row r="79" s="68" customFormat="1"/>
    <row r="80" s="68" customFormat="1"/>
    <row r="81" s="68" customFormat="1"/>
    <row r="82" s="68" customFormat="1"/>
    <row r="83" s="68" customFormat="1"/>
    <row r="84" s="68" customFormat="1"/>
    <row r="85" s="68" customFormat="1"/>
    <row r="86" s="68" customFormat="1"/>
    <row r="87" s="68" customFormat="1"/>
    <row r="88" s="68" customFormat="1"/>
    <row r="89" s="68" customFormat="1"/>
    <row r="90" s="68" customFormat="1"/>
    <row r="91" s="68" customFormat="1"/>
    <row r="92" s="68" customFormat="1"/>
    <row r="93" s="68" customFormat="1"/>
    <row r="94" s="68" customFormat="1"/>
    <row r="95" s="68" customFormat="1"/>
    <row r="96" s="68" customFormat="1"/>
    <row r="97" s="68" customFormat="1"/>
    <row r="98" s="68" customFormat="1"/>
    <row r="99" s="68" customFormat="1"/>
    <row r="100" s="68" customFormat="1"/>
    <row r="101" s="68" customFormat="1"/>
    <row r="102" s="68" customFormat="1"/>
    <row r="103" s="68" customFormat="1"/>
    <row r="104" s="68" customFormat="1"/>
    <row r="105" s="68" customFormat="1"/>
    <row r="106" s="68" customFormat="1"/>
    <row r="107" s="68" customFormat="1"/>
    <row r="108" s="68" customFormat="1"/>
    <row r="109" s="68" customFormat="1"/>
    <row r="110" s="68" customFormat="1"/>
    <row r="111" s="68" customFormat="1"/>
    <row r="112" s="68" customFormat="1"/>
    <row r="113" s="68" customFormat="1"/>
    <row r="114" s="68" customFormat="1"/>
    <row r="115" s="68" customFormat="1"/>
    <row r="116" s="68" customFormat="1"/>
    <row r="117" s="68" customFormat="1"/>
    <row r="118" s="68" customFormat="1"/>
    <row r="119" s="68" customFormat="1"/>
    <row r="120" s="68" customFormat="1"/>
    <row r="121" s="68" customFormat="1"/>
    <row r="122" s="68" customFormat="1"/>
    <row r="123" s="68" customFormat="1"/>
    <row r="124" s="68" customFormat="1"/>
    <row r="125" s="68" customFormat="1"/>
    <row r="126" s="68" customFormat="1"/>
    <row r="127" s="68" customFormat="1"/>
    <row r="128" s="68" customFormat="1"/>
    <row r="129" s="68" customFormat="1"/>
    <row r="130" s="68" customFormat="1"/>
    <row r="131" s="68" customFormat="1"/>
    <row r="132" s="68" customFormat="1"/>
    <row r="133" s="68" customFormat="1"/>
    <row r="134" s="68" customFormat="1"/>
    <row r="135" s="68" customFormat="1"/>
    <row r="136" s="68" customFormat="1"/>
    <row r="137" s="68" customFormat="1"/>
    <row r="138" s="68" customFormat="1"/>
    <row r="139" s="68" customFormat="1"/>
    <row r="140" s="68" customFormat="1"/>
    <row r="141" s="68" customFormat="1"/>
    <row r="142" s="68" customFormat="1"/>
    <row r="143" s="68" customFormat="1"/>
    <row r="144" s="68" customFormat="1"/>
    <row r="145" s="68" customFormat="1"/>
    <row r="146" s="68" customFormat="1"/>
    <row r="147" s="68" customFormat="1"/>
    <row r="148" s="68" customFormat="1"/>
    <row r="149" s="68" customFormat="1"/>
    <row r="150" s="68" customFormat="1"/>
    <row r="151" s="68" customFormat="1"/>
    <row r="152" s="68" customFormat="1"/>
    <row r="153" s="68" customFormat="1"/>
    <row r="154" s="68" customFormat="1"/>
    <row r="155" s="68" customFormat="1"/>
    <row r="156" s="68" customFormat="1"/>
    <row r="157" s="68" customFormat="1"/>
    <row r="158" s="68" customFormat="1"/>
    <row r="159" s="68" customFormat="1"/>
    <row r="160" s="68" customFormat="1"/>
    <row r="161" s="68" customFormat="1"/>
    <row r="162" s="68" customFormat="1"/>
    <row r="163" s="68" customFormat="1"/>
    <row r="164" s="68" customFormat="1"/>
    <row r="165" s="68" customFormat="1"/>
    <row r="166" s="68" customFormat="1"/>
    <row r="167" s="68" customFormat="1"/>
    <row r="168" s="68" customFormat="1"/>
    <row r="169" s="68" customFormat="1"/>
    <row r="170" s="68" customFormat="1"/>
    <row r="171" s="68" customFormat="1"/>
    <row r="172" s="68" customFormat="1"/>
    <row r="173" s="68" customFormat="1"/>
    <row r="174" s="68" customFormat="1"/>
    <row r="175" s="68" customFormat="1"/>
    <row r="176" s="68" customFormat="1"/>
    <row r="177" s="68" customFormat="1"/>
    <row r="178" s="68" customFormat="1"/>
    <row r="179" s="68" customFormat="1"/>
    <row r="180" s="68" customFormat="1"/>
    <row r="181" s="68" customFormat="1"/>
    <row r="182" s="68" customFormat="1"/>
    <row r="183" s="68" customFormat="1"/>
    <row r="184" s="68" customFormat="1"/>
    <row r="185" s="68" customFormat="1"/>
    <row r="186" s="68" customFormat="1"/>
    <row r="187" s="68" customFormat="1"/>
    <row r="188" s="68" customFormat="1"/>
    <row r="189" s="68" customFormat="1"/>
    <row r="190" s="68" customFormat="1"/>
    <row r="191" s="68" customFormat="1"/>
    <row r="192" s="68" customFormat="1"/>
    <row r="193" s="68" customFormat="1"/>
    <row r="194" s="68" customFormat="1"/>
    <row r="195" s="68" customFormat="1"/>
    <row r="196" s="68" customFormat="1"/>
    <row r="197" s="68" customFormat="1"/>
    <row r="198" s="68" customFormat="1"/>
    <row r="199" s="68" customFormat="1"/>
    <row r="200" s="68" customFormat="1"/>
    <row r="201" s="68" customFormat="1"/>
    <row r="202" s="68" customFormat="1"/>
    <row r="203" s="68" customFormat="1"/>
    <row r="204" s="68" customFormat="1"/>
    <row r="205" s="68" customFormat="1"/>
    <row r="206" s="68" customFormat="1"/>
    <row r="207" s="68" customFormat="1"/>
    <row r="208" s="68" customFormat="1"/>
    <row r="209" s="68" customFormat="1"/>
    <row r="210" s="68" customFormat="1"/>
    <row r="211" s="68" customFormat="1"/>
    <row r="212" s="68" customFormat="1"/>
    <row r="213" s="68" customFormat="1"/>
    <row r="214" s="68" customFormat="1"/>
    <row r="215" s="68" customFormat="1"/>
    <row r="216" s="68" customFormat="1"/>
    <row r="217" s="68" customFormat="1"/>
    <row r="218" s="68" customFormat="1"/>
    <row r="219" s="68" customFormat="1"/>
    <row r="220" s="68" customFormat="1"/>
    <row r="221" s="68" customFormat="1"/>
    <row r="222" s="68" customFormat="1"/>
    <row r="223" s="68" customFormat="1"/>
    <row r="224" s="68" customFormat="1"/>
    <row r="225" s="68" customFormat="1"/>
    <row r="226" s="68" customFormat="1"/>
    <row r="227" s="68" customFormat="1"/>
    <row r="228" s="68" customFormat="1"/>
    <row r="229" s="68" customFormat="1"/>
    <row r="230" s="68" customFormat="1"/>
    <row r="231" s="68" customFormat="1"/>
    <row r="232" s="68" customFormat="1"/>
    <row r="233" s="68" customFormat="1"/>
    <row r="234" s="68" customFormat="1"/>
    <row r="235" s="68" customFormat="1"/>
    <row r="236" s="68" customFormat="1"/>
    <row r="237" s="68" customFormat="1"/>
    <row r="238" s="68" customFormat="1"/>
    <row r="239" s="68" customFormat="1"/>
    <row r="240" s="68" customFormat="1"/>
    <row r="241" s="68" customFormat="1"/>
    <row r="242" s="68" customFormat="1"/>
    <row r="243" s="68" customFormat="1"/>
    <row r="244" s="68" customFormat="1"/>
    <row r="245" s="68" customFormat="1"/>
    <row r="246" s="68" customFormat="1"/>
    <row r="247" s="68" customFormat="1"/>
    <row r="248" s="68" customFormat="1"/>
    <row r="249" s="68" customFormat="1"/>
    <row r="250" s="68" customFormat="1"/>
    <row r="251" s="68" customFormat="1"/>
    <row r="252" s="68" customFormat="1"/>
    <row r="253" s="68" customFormat="1"/>
    <row r="254" s="68" customFormat="1"/>
    <row r="255" s="68" customFormat="1"/>
    <row r="256" s="68" customFormat="1"/>
    <row r="257" s="68" customFormat="1"/>
    <row r="258" s="68" customFormat="1"/>
    <row r="259" s="68" customFormat="1"/>
    <row r="260" s="68" customFormat="1"/>
    <row r="261" s="68" customFormat="1"/>
    <row r="262" s="68" customFormat="1"/>
    <row r="263" s="68" customFormat="1"/>
    <row r="264" s="68" customFormat="1"/>
    <row r="265" s="68" customFormat="1" hidden="1"/>
    <row r="266" s="68" customFormat="1" hidden="1"/>
    <row r="267" s="68" customFormat="1" hidden="1"/>
    <row r="268" s="68" customFormat="1" hidden="1"/>
    <row r="269" s="68" customFormat="1" hidden="1"/>
    <row r="270" s="68" customFormat="1" hidden="1"/>
    <row r="271" s="68" customFormat="1" hidden="1"/>
    <row r="272" s="68" customFormat="1" hidden="1"/>
    <row r="273" s="68" customFormat="1" hidden="1"/>
    <row r="274" s="68" customFormat="1" hidden="1"/>
    <row r="275" s="68" customFormat="1" hidden="1"/>
    <row r="276" s="68" customFormat="1" hidden="1"/>
    <row r="277" s="68" customFormat="1" hidden="1"/>
    <row r="278" s="68" customFormat="1" hidden="1"/>
    <row r="279" s="68" customFormat="1" hidden="1"/>
    <row r="280" s="68" customFormat="1" hidden="1"/>
    <row r="281" s="68" customFormat="1" hidden="1"/>
    <row r="282" s="68" customFormat="1" hidden="1"/>
    <row r="283" s="68" customFormat="1" hidden="1"/>
    <row r="284" s="68" customFormat="1" hidden="1"/>
  </sheetData>
  <mergeCells count="3">
    <mergeCell ref="A1:H1"/>
    <mergeCell ref="A2:H2"/>
    <mergeCell ref="A3:H3"/>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5"/>
  <sheetViews>
    <sheetView showGridLines="0" showZeros="0" workbookViewId="0">
      <selection activeCell="A1" sqref="A1:C1"/>
    </sheetView>
  </sheetViews>
  <sheetFormatPr defaultColWidth="12.1833333333333" defaultRowHeight="17" customHeight="1" outlineLevelCol="2"/>
  <cols>
    <col min="1" max="1" width="11.1333333333333" style="68" customWidth="1"/>
    <col min="2" max="2" width="67.75" style="68" customWidth="1"/>
    <col min="3" max="3" width="25" style="68" customWidth="1"/>
    <col min="4" max="248" width="12.1833333333333" style="68" customWidth="1"/>
    <col min="249" max="16384" width="12.1833333333333" style="68"/>
  </cols>
  <sheetData>
    <row r="1" s="68" customFormat="1" ht="34" customHeight="1" spans="1:3">
      <c r="A1" s="69" t="s">
        <v>143</v>
      </c>
      <c r="B1" s="69"/>
      <c r="C1" s="69"/>
    </row>
    <row r="2" s="68" customFormat="1" customHeight="1" spans="1:3">
      <c r="A2" s="27" t="s">
        <v>144</v>
      </c>
      <c r="B2" s="27"/>
      <c r="C2" s="27"/>
    </row>
    <row r="3" s="68" customFormat="1" customHeight="1" spans="1:3">
      <c r="A3" s="27" t="s">
        <v>80</v>
      </c>
      <c r="B3" s="27"/>
      <c r="C3" s="27"/>
    </row>
    <row r="4" s="68" customFormat="1" customHeight="1" spans="1:3">
      <c r="A4" s="70" t="s">
        <v>145</v>
      </c>
      <c r="B4" s="70" t="s">
        <v>146</v>
      </c>
      <c r="C4" s="206" t="s">
        <v>84</v>
      </c>
    </row>
    <row r="5" s="68" customFormat="1" customHeight="1" spans="1:3">
      <c r="A5" s="29"/>
      <c r="B5" s="172" t="s">
        <v>147</v>
      </c>
      <c r="C5" s="31">
        <f>SUM(C6,C359)</f>
        <v>75925</v>
      </c>
    </row>
    <row r="6" s="68" customFormat="1" customHeight="1" spans="1:3">
      <c r="A6" s="29">
        <v>101</v>
      </c>
      <c r="B6" s="207" t="s">
        <v>148</v>
      </c>
      <c r="C6" s="31">
        <v>52539</v>
      </c>
    </row>
    <row r="7" s="68" customFormat="1" customHeight="1" spans="1:3">
      <c r="A7" s="29">
        <v>10101</v>
      </c>
      <c r="B7" s="207" t="s">
        <v>149</v>
      </c>
      <c r="C7" s="106">
        <v>20027</v>
      </c>
    </row>
    <row r="8" s="68" customFormat="1" customHeight="1" spans="1:3">
      <c r="A8" s="29">
        <v>1010101</v>
      </c>
      <c r="B8" s="207" t="s">
        <v>150</v>
      </c>
      <c r="C8" s="31">
        <v>20027</v>
      </c>
    </row>
    <row r="9" s="68" customFormat="1" customHeight="1" spans="1:3">
      <c r="A9" s="29">
        <v>101010101</v>
      </c>
      <c r="B9" s="101" t="s">
        <v>151</v>
      </c>
      <c r="C9" s="208">
        <v>2463</v>
      </c>
    </row>
    <row r="10" s="68" customFormat="1" customHeight="1" spans="1:3">
      <c r="A10" s="29">
        <v>101010102</v>
      </c>
      <c r="B10" s="101" t="s">
        <v>152</v>
      </c>
      <c r="C10" s="72">
        <v>4</v>
      </c>
    </row>
    <row r="11" s="68" customFormat="1" customHeight="1" spans="1:3">
      <c r="A11" s="29">
        <v>101010103</v>
      </c>
      <c r="B11" s="101" t="s">
        <v>153</v>
      </c>
      <c r="C11" s="72">
        <v>15640</v>
      </c>
    </row>
    <row r="12" s="68" customFormat="1" customHeight="1" spans="1:3">
      <c r="A12" s="29">
        <v>101010104</v>
      </c>
      <c r="B12" s="101" t="s">
        <v>154</v>
      </c>
      <c r="C12" s="72">
        <v>0</v>
      </c>
    </row>
    <row r="13" s="68" customFormat="1" customHeight="1" spans="1:3">
      <c r="A13" s="29">
        <v>101010105</v>
      </c>
      <c r="B13" s="101" t="s">
        <v>155</v>
      </c>
      <c r="C13" s="72">
        <v>52</v>
      </c>
    </row>
    <row r="14" s="68" customFormat="1" customHeight="1" spans="1:3">
      <c r="A14" s="29">
        <v>101010106</v>
      </c>
      <c r="B14" s="101" t="s">
        <v>156</v>
      </c>
      <c r="C14" s="72">
        <v>4414</v>
      </c>
    </row>
    <row r="15" s="68" customFormat="1" customHeight="1" spans="1:3">
      <c r="A15" s="29">
        <v>101010117</v>
      </c>
      <c r="B15" s="101" t="s">
        <v>157</v>
      </c>
      <c r="C15" s="209">
        <v>0</v>
      </c>
    </row>
    <row r="16" s="68" customFormat="1" customHeight="1" spans="1:3">
      <c r="A16" s="29">
        <v>101010118</v>
      </c>
      <c r="B16" s="101" t="s">
        <v>158</v>
      </c>
      <c r="C16" s="72">
        <v>0</v>
      </c>
    </row>
    <row r="17" s="68" customFormat="1" customHeight="1" spans="1:3">
      <c r="A17" s="29">
        <v>101010119</v>
      </c>
      <c r="B17" s="101" t="s">
        <v>159</v>
      </c>
      <c r="C17" s="208">
        <v>227</v>
      </c>
    </row>
    <row r="18" s="68" customFormat="1" customHeight="1" spans="1:3">
      <c r="A18" s="29">
        <v>101010120</v>
      </c>
      <c r="B18" s="101" t="s">
        <v>160</v>
      </c>
      <c r="C18" s="72">
        <v>43</v>
      </c>
    </row>
    <row r="19" s="68" customFormat="1" customHeight="1" spans="1:3">
      <c r="A19" s="29">
        <v>101010121</v>
      </c>
      <c r="B19" s="101" t="s">
        <v>161</v>
      </c>
      <c r="C19" s="72">
        <v>0</v>
      </c>
    </row>
    <row r="20" s="68" customFormat="1" customHeight="1" spans="1:3">
      <c r="A20" s="29">
        <v>101010122</v>
      </c>
      <c r="B20" s="101" t="s">
        <v>162</v>
      </c>
      <c r="C20" s="72">
        <v>0</v>
      </c>
    </row>
    <row r="21" s="68" customFormat="1" customHeight="1" spans="1:3">
      <c r="A21" s="29">
        <v>101010125</v>
      </c>
      <c r="B21" s="101" t="s">
        <v>163</v>
      </c>
      <c r="C21" s="72">
        <v>0</v>
      </c>
    </row>
    <row r="22" s="68" customFormat="1" customHeight="1" spans="1:3">
      <c r="A22" s="29">
        <v>101010127</v>
      </c>
      <c r="B22" s="101" t="s">
        <v>164</v>
      </c>
      <c r="C22" s="72">
        <v>0</v>
      </c>
    </row>
    <row r="23" s="68" customFormat="1" customHeight="1" spans="1:3">
      <c r="A23" s="29">
        <v>101010129</v>
      </c>
      <c r="B23" s="101" t="s">
        <v>165</v>
      </c>
      <c r="C23" s="72">
        <v>0</v>
      </c>
    </row>
    <row r="24" s="68" customFormat="1" customHeight="1" spans="1:3">
      <c r="A24" s="29">
        <v>101010130</v>
      </c>
      <c r="B24" s="101" t="s">
        <v>166</v>
      </c>
      <c r="C24" s="72"/>
    </row>
    <row r="25" s="68" customFormat="1" customHeight="1" spans="1:3">
      <c r="A25" s="29">
        <v>101010131</v>
      </c>
      <c r="B25" s="101" t="s">
        <v>167</v>
      </c>
      <c r="C25" s="72">
        <v>0</v>
      </c>
    </row>
    <row r="26" s="68" customFormat="1" customHeight="1" spans="1:3">
      <c r="A26" s="29">
        <v>101010132</v>
      </c>
      <c r="B26" s="101" t="s">
        <v>168</v>
      </c>
      <c r="C26" s="72">
        <v>0</v>
      </c>
    </row>
    <row r="27" s="68" customFormat="1" customHeight="1" spans="1:3">
      <c r="A27" s="29">
        <v>101010133</v>
      </c>
      <c r="B27" s="101" t="s">
        <v>169</v>
      </c>
      <c r="C27" s="72">
        <v>0</v>
      </c>
    </row>
    <row r="28" s="68" customFormat="1" customHeight="1" spans="1:3">
      <c r="A28" s="29">
        <v>101010134</v>
      </c>
      <c r="B28" s="101" t="s">
        <v>170</v>
      </c>
      <c r="C28" s="72">
        <v>0</v>
      </c>
    </row>
    <row r="29" s="68" customFormat="1" customHeight="1" spans="1:3">
      <c r="A29" s="29">
        <v>101010135</v>
      </c>
      <c r="B29" s="101" t="s">
        <v>171</v>
      </c>
      <c r="C29" s="72">
        <v>0</v>
      </c>
    </row>
    <row r="30" s="68" customFormat="1" customHeight="1" spans="1:3">
      <c r="A30" s="29">
        <v>101010136</v>
      </c>
      <c r="B30" s="101" t="s">
        <v>172</v>
      </c>
      <c r="C30" s="72">
        <v>-50</v>
      </c>
    </row>
    <row r="31" s="68" customFormat="1" customHeight="1" spans="1:3">
      <c r="A31" s="29">
        <v>101010137</v>
      </c>
      <c r="B31" s="101" t="s">
        <v>173</v>
      </c>
      <c r="C31" s="72">
        <v>0</v>
      </c>
    </row>
    <row r="32" s="68" customFormat="1" ht="17.25" customHeight="1" spans="1:3">
      <c r="A32" s="29">
        <v>101010138</v>
      </c>
      <c r="B32" s="101" t="s">
        <v>174</v>
      </c>
      <c r="C32" s="72">
        <v>0</v>
      </c>
    </row>
    <row r="33" s="68" customFormat="1" customHeight="1" spans="1:3">
      <c r="A33" s="29">
        <v>101010139</v>
      </c>
      <c r="B33" s="101" t="s">
        <v>175</v>
      </c>
      <c r="C33" s="72">
        <v>0</v>
      </c>
    </row>
    <row r="34" s="68" customFormat="1" customHeight="1" spans="1:3">
      <c r="A34" s="29">
        <v>101010140</v>
      </c>
      <c r="B34" s="101" t="s">
        <v>176</v>
      </c>
      <c r="C34" s="72">
        <v>-1167</v>
      </c>
    </row>
    <row r="35" s="68" customFormat="1" customHeight="1" spans="1:3">
      <c r="A35" s="29">
        <v>101010141</v>
      </c>
      <c r="B35" s="101" t="s">
        <v>177</v>
      </c>
      <c r="C35" s="72">
        <v>0</v>
      </c>
    </row>
    <row r="36" s="68" customFormat="1" customHeight="1" spans="1:3">
      <c r="A36" s="29">
        <v>101010142</v>
      </c>
      <c r="B36" s="101" t="s">
        <v>178</v>
      </c>
      <c r="C36" s="72">
        <v>-1600</v>
      </c>
    </row>
    <row r="37" s="68" customFormat="1" customHeight="1" spans="1:3">
      <c r="A37" s="29">
        <v>101010150</v>
      </c>
      <c r="B37" s="101" t="s">
        <v>179</v>
      </c>
      <c r="C37" s="31">
        <v>0</v>
      </c>
    </row>
    <row r="38" s="68" customFormat="1" customHeight="1" spans="1:3">
      <c r="A38" s="29">
        <v>101010151</v>
      </c>
      <c r="B38" s="101" t="s">
        <v>180</v>
      </c>
      <c r="C38" s="72">
        <v>1</v>
      </c>
    </row>
    <row r="39" s="68" customFormat="1" customHeight="1" spans="1:3">
      <c r="A39" s="29">
        <v>101010152</v>
      </c>
      <c r="B39" s="101" t="s">
        <v>181</v>
      </c>
      <c r="C39" s="72">
        <v>0</v>
      </c>
    </row>
    <row r="40" s="68" customFormat="1" customHeight="1" spans="1:3">
      <c r="A40" s="29">
        <v>101010153</v>
      </c>
      <c r="B40" s="101" t="s">
        <v>182</v>
      </c>
      <c r="C40" s="72">
        <v>0</v>
      </c>
    </row>
    <row r="41" s="68" customFormat="1" customHeight="1" spans="1:3">
      <c r="A41" s="29">
        <v>101010154</v>
      </c>
      <c r="B41" s="101" t="s">
        <v>183</v>
      </c>
      <c r="C41" s="31">
        <v>0</v>
      </c>
    </row>
    <row r="42" s="68" customFormat="1" customHeight="1" spans="1:3">
      <c r="A42" s="29">
        <v>101010155</v>
      </c>
      <c r="B42" s="101" t="s">
        <v>184</v>
      </c>
      <c r="C42" s="72">
        <v>0</v>
      </c>
    </row>
    <row r="43" s="68" customFormat="1" customHeight="1" spans="1:3">
      <c r="A43" s="29">
        <v>1010102</v>
      </c>
      <c r="B43" s="207" t="s">
        <v>185</v>
      </c>
      <c r="C43" s="72">
        <v>0</v>
      </c>
    </row>
    <row r="44" s="68" customFormat="1" customHeight="1" spans="1:3">
      <c r="A44" s="29">
        <v>101010201</v>
      </c>
      <c r="B44" s="101" t="s">
        <v>186</v>
      </c>
      <c r="C44" s="31">
        <v>0</v>
      </c>
    </row>
    <row r="45" s="68" customFormat="1" customHeight="1" spans="1:3">
      <c r="A45" s="29">
        <v>101010220</v>
      </c>
      <c r="B45" s="101" t="s">
        <v>187</v>
      </c>
      <c r="C45" s="31">
        <v>0</v>
      </c>
    </row>
    <row r="46" s="68" customFormat="1" customHeight="1" spans="1:3">
      <c r="A46" s="29">
        <v>101010221</v>
      </c>
      <c r="B46" s="101" t="s">
        <v>188</v>
      </c>
      <c r="C46" s="72">
        <v>0</v>
      </c>
    </row>
    <row r="47" s="68" customFormat="1" customHeight="1" spans="1:3">
      <c r="A47" s="29">
        <v>1010103</v>
      </c>
      <c r="B47" s="207" t="s">
        <v>189</v>
      </c>
      <c r="C47" s="72">
        <v>0</v>
      </c>
    </row>
    <row r="48" s="68" customFormat="1" customHeight="1" spans="1:3">
      <c r="A48" s="29">
        <v>101010301</v>
      </c>
      <c r="B48" s="101" t="s">
        <v>190</v>
      </c>
      <c r="C48" s="72">
        <v>0</v>
      </c>
    </row>
    <row r="49" s="68" customFormat="1" customHeight="1" spans="1:3">
      <c r="A49" s="29">
        <v>101010302</v>
      </c>
      <c r="B49" s="101" t="s">
        <v>191</v>
      </c>
      <c r="C49" s="72">
        <v>0</v>
      </c>
    </row>
    <row r="50" s="68" customFormat="1" customHeight="1" spans="1:3">
      <c r="A50" s="29">
        <v>10102</v>
      </c>
      <c r="B50" s="207" t="s">
        <v>192</v>
      </c>
      <c r="C50" s="72">
        <v>0</v>
      </c>
    </row>
    <row r="51" s="68" customFormat="1" customHeight="1" spans="1:3">
      <c r="A51" s="29">
        <v>1010201</v>
      </c>
      <c r="B51" s="207" t="s">
        <v>193</v>
      </c>
      <c r="C51" s="72">
        <v>0</v>
      </c>
    </row>
    <row r="52" s="68" customFormat="1" customHeight="1" spans="1:3">
      <c r="A52" s="29">
        <v>101020101</v>
      </c>
      <c r="B52" s="101" t="s">
        <v>194</v>
      </c>
      <c r="C52" s="72">
        <v>0</v>
      </c>
    </row>
    <row r="53" s="68" customFormat="1" customHeight="1" spans="1:3">
      <c r="A53" s="29">
        <v>101020102</v>
      </c>
      <c r="B53" s="101" t="s">
        <v>195</v>
      </c>
      <c r="C53" s="72">
        <v>0</v>
      </c>
    </row>
    <row r="54" s="68" customFormat="1" customHeight="1" spans="1:3">
      <c r="A54" s="29">
        <v>101020103</v>
      </c>
      <c r="B54" s="101" t="s">
        <v>196</v>
      </c>
      <c r="C54" s="72">
        <v>0</v>
      </c>
    </row>
    <row r="55" s="68" customFormat="1" customHeight="1" spans="1:3">
      <c r="A55" s="29">
        <v>101020104</v>
      </c>
      <c r="B55" s="101" t="s">
        <v>197</v>
      </c>
      <c r="C55" s="72">
        <v>0</v>
      </c>
    </row>
    <row r="56" s="68" customFormat="1" customHeight="1" spans="1:3">
      <c r="A56" s="29">
        <v>101020105</v>
      </c>
      <c r="B56" s="101" t="s">
        <v>198</v>
      </c>
      <c r="C56" s="72">
        <v>0</v>
      </c>
    </row>
    <row r="57" s="68" customFormat="1" customHeight="1" spans="1:3">
      <c r="A57" s="29">
        <v>101020106</v>
      </c>
      <c r="B57" s="101" t="s">
        <v>199</v>
      </c>
      <c r="C57" s="31">
        <v>0</v>
      </c>
    </row>
    <row r="58" s="68" customFormat="1" customHeight="1" spans="1:3">
      <c r="A58" s="29">
        <v>101020107</v>
      </c>
      <c r="B58" s="101" t="s">
        <v>200</v>
      </c>
      <c r="C58" s="72">
        <v>0</v>
      </c>
    </row>
    <row r="59" s="68" customFormat="1" customHeight="1" spans="1:3">
      <c r="A59" s="29">
        <v>101020119</v>
      </c>
      <c r="B59" s="101" t="s">
        <v>201</v>
      </c>
      <c r="C59" s="72">
        <v>0</v>
      </c>
    </row>
    <row r="60" s="68" customFormat="1" customHeight="1" spans="1:3">
      <c r="A60" s="29">
        <v>101020120</v>
      </c>
      <c r="B60" s="101" t="s">
        <v>202</v>
      </c>
      <c r="C60" s="72">
        <v>0</v>
      </c>
    </row>
    <row r="61" s="68" customFormat="1" customHeight="1" spans="1:3">
      <c r="A61" s="29">
        <v>101020121</v>
      </c>
      <c r="B61" s="101" t="s">
        <v>203</v>
      </c>
      <c r="C61" s="72">
        <v>0</v>
      </c>
    </row>
    <row r="62" s="68" customFormat="1" customHeight="1" spans="1:3">
      <c r="A62" s="29">
        <v>101020129</v>
      </c>
      <c r="B62" s="101" t="s">
        <v>204</v>
      </c>
      <c r="C62" s="72">
        <v>0</v>
      </c>
    </row>
    <row r="63" s="68" customFormat="1" customHeight="1" spans="1:3">
      <c r="A63" s="29">
        <v>1010202</v>
      </c>
      <c r="B63" s="207" t="s">
        <v>205</v>
      </c>
      <c r="C63" s="72">
        <v>0</v>
      </c>
    </row>
    <row r="64" s="68" customFormat="1" customHeight="1" spans="1:3">
      <c r="A64" s="29">
        <v>101020202</v>
      </c>
      <c r="B64" s="101" t="s">
        <v>206</v>
      </c>
      <c r="C64" s="31">
        <v>0</v>
      </c>
    </row>
    <row r="65" s="68" customFormat="1" customHeight="1" spans="1:3">
      <c r="A65" s="29">
        <v>101020209</v>
      </c>
      <c r="B65" s="101" t="s">
        <v>207</v>
      </c>
      <c r="C65" s="72">
        <v>0</v>
      </c>
    </row>
    <row r="66" s="68" customFormat="1" customHeight="1" spans="1:3">
      <c r="A66" s="29">
        <v>101020220</v>
      </c>
      <c r="B66" s="101" t="s">
        <v>208</v>
      </c>
      <c r="C66" s="72">
        <v>0</v>
      </c>
    </row>
    <row r="67" s="68" customFormat="1" customHeight="1" spans="1:3">
      <c r="A67" s="29">
        <v>101020221</v>
      </c>
      <c r="B67" s="101" t="s">
        <v>209</v>
      </c>
      <c r="C67" s="72">
        <v>0</v>
      </c>
    </row>
    <row r="68" s="68" customFormat="1" customHeight="1" spans="1:3">
      <c r="A68" s="29">
        <v>101020229</v>
      </c>
      <c r="B68" s="101" t="s">
        <v>210</v>
      </c>
      <c r="C68" s="72">
        <v>0</v>
      </c>
    </row>
    <row r="69" s="68" customFormat="1" customHeight="1" spans="1:3">
      <c r="A69" s="29">
        <v>1010203</v>
      </c>
      <c r="B69" s="207" t="s">
        <v>211</v>
      </c>
      <c r="C69" s="72">
        <v>0</v>
      </c>
    </row>
    <row r="70" s="68" customFormat="1" customHeight="1" spans="1:3">
      <c r="A70" s="29">
        <v>10104</v>
      </c>
      <c r="B70" s="207" t="s">
        <v>212</v>
      </c>
      <c r="C70" s="72">
        <v>6461</v>
      </c>
    </row>
    <row r="71" s="68" customFormat="1" customHeight="1" spans="1:3">
      <c r="A71" s="29">
        <v>1010401</v>
      </c>
      <c r="B71" s="207" t="s">
        <v>213</v>
      </c>
      <c r="C71" s="72">
        <v>0</v>
      </c>
    </row>
    <row r="72" s="68" customFormat="1" customHeight="1" spans="1:3">
      <c r="A72" s="29">
        <v>1010402</v>
      </c>
      <c r="B72" s="207" t="s">
        <v>214</v>
      </c>
      <c r="C72" s="72">
        <v>0</v>
      </c>
    </row>
    <row r="73" s="68" customFormat="1" customHeight="1" spans="1:3">
      <c r="A73" s="29">
        <v>1010403</v>
      </c>
      <c r="B73" s="207" t="s">
        <v>215</v>
      </c>
      <c r="C73" s="72">
        <v>0</v>
      </c>
    </row>
    <row r="74" s="68" customFormat="1" customHeight="1" spans="1:3">
      <c r="A74" s="29">
        <v>1010404</v>
      </c>
      <c r="B74" s="207" t="s">
        <v>216</v>
      </c>
      <c r="C74" s="72">
        <v>0</v>
      </c>
    </row>
    <row r="75" s="68" customFormat="1" customHeight="1" spans="1:3">
      <c r="A75" s="29">
        <v>1010405</v>
      </c>
      <c r="B75" s="207" t="s">
        <v>217</v>
      </c>
      <c r="C75" s="72">
        <v>0</v>
      </c>
    </row>
    <row r="76" s="68" customFormat="1" customHeight="1" spans="1:3">
      <c r="A76" s="29">
        <v>1010406</v>
      </c>
      <c r="B76" s="207" t="s">
        <v>218</v>
      </c>
      <c r="C76" s="72">
        <v>0</v>
      </c>
    </row>
    <row r="77" s="68" customFormat="1" customHeight="1" spans="1:3">
      <c r="A77" s="29">
        <v>1010407</v>
      </c>
      <c r="B77" s="207" t="s">
        <v>219</v>
      </c>
      <c r="C77" s="72">
        <v>0</v>
      </c>
    </row>
    <row r="78" s="68" customFormat="1" customHeight="1" spans="1:3">
      <c r="A78" s="29">
        <v>1010408</v>
      </c>
      <c r="B78" s="207" t="s">
        <v>220</v>
      </c>
      <c r="C78" s="72">
        <v>0</v>
      </c>
    </row>
    <row r="79" s="68" customFormat="1" customHeight="1" spans="1:3">
      <c r="A79" s="29">
        <v>1010409</v>
      </c>
      <c r="B79" s="207" t="s">
        <v>221</v>
      </c>
      <c r="C79" s="72">
        <v>0</v>
      </c>
    </row>
    <row r="80" s="68" customFormat="1" customHeight="1" spans="1:3">
      <c r="A80" s="29">
        <v>1010410</v>
      </c>
      <c r="B80" s="207" t="s">
        <v>222</v>
      </c>
      <c r="C80" s="72">
        <v>0</v>
      </c>
    </row>
    <row r="81" s="68" customFormat="1" customHeight="1" spans="1:3">
      <c r="A81" s="29">
        <v>1010411</v>
      </c>
      <c r="B81" s="207" t="s">
        <v>223</v>
      </c>
      <c r="C81" s="31">
        <v>0</v>
      </c>
    </row>
    <row r="82" s="68" customFormat="1" customHeight="1" spans="1:3">
      <c r="A82" s="29">
        <v>1010412</v>
      </c>
      <c r="B82" s="207" t="s">
        <v>224</v>
      </c>
      <c r="C82" s="72">
        <v>0</v>
      </c>
    </row>
    <row r="83" s="68" customFormat="1" customHeight="1" spans="1:3">
      <c r="A83" s="29">
        <v>1010413</v>
      </c>
      <c r="B83" s="207" t="s">
        <v>225</v>
      </c>
      <c r="C83" s="72">
        <v>0</v>
      </c>
    </row>
    <row r="84" s="68" customFormat="1" customHeight="1" spans="1:3">
      <c r="A84" s="29">
        <v>1010414</v>
      </c>
      <c r="B84" s="207" t="s">
        <v>226</v>
      </c>
      <c r="C84" s="72">
        <v>0</v>
      </c>
    </row>
    <row r="85" s="68" customFormat="1" customHeight="1" spans="1:3">
      <c r="A85" s="29">
        <v>1010415</v>
      </c>
      <c r="B85" s="207" t="s">
        <v>227</v>
      </c>
      <c r="C85" s="72">
        <v>526</v>
      </c>
    </row>
    <row r="86" s="68" customFormat="1" customHeight="1" spans="1:3">
      <c r="A86" s="29">
        <v>1010416</v>
      </c>
      <c r="B86" s="207" t="s">
        <v>228</v>
      </c>
      <c r="C86" s="72">
        <v>0</v>
      </c>
    </row>
    <row r="87" s="68" customFormat="1" customHeight="1" spans="1:3">
      <c r="A87" s="29">
        <v>1010417</v>
      </c>
      <c r="B87" s="207" t="s">
        <v>229</v>
      </c>
      <c r="C87" s="72">
        <v>0</v>
      </c>
    </row>
    <row r="88" s="68" customFormat="1" customHeight="1" spans="1:3">
      <c r="A88" s="29">
        <v>101041701</v>
      </c>
      <c r="B88" s="101" t="s">
        <v>230</v>
      </c>
      <c r="C88" s="72">
        <v>0</v>
      </c>
    </row>
    <row r="89" s="68" customFormat="1" customHeight="1" spans="1:3">
      <c r="A89" s="29">
        <v>101041702</v>
      </c>
      <c r="B89" s="101" t="s">
        <v>231</v>
      </c>
      <c r="C89" s="72">
        <v>0</v>
      </c>
    </row>
    <row r="90" s="68" customFormat="1" customHeight="1" spans="1:3">
      <c r="A90" s="29">
        <v>101041709</v>
      </c>
      <c r="B90" s="101" t="s">
        <v>232</v>
      </c>
      <c r="C90" s="31">
        <v>0</v>
      </c>
    </row>
    <row r="91" s="68" customFormat="1" customHeight="1" spans="1:3">
      <c r="A91" s="29">
        <v>1010418</v>
      </c>
      <c r="B91" s="207" t="s">
        <v>233</v>
      </c>
      <c r="C91" s="72">
        <v>0</v>
      </c>
    </row>
    <row r="92" s="68" customFormat="1" customHeight="1" spans="1:3">
      <c r="A92" s="29">
        <v>1010419</v>
      </c>
      <c r="B92" s="207" t="s">
        <v>234</v>
      </c>
      <c r="C92" s="72">
        <v>0</v>
      </c>
    </row>
    <row r="93" s="68" customFormat="1" customHeight="1" spans="1:3">
      <c r="A93" s="29">
        <v>1010420</v>
      </c>
      <c r="B93" s="207" t="s">
        <v>235</v>
      </c>
      <c r="C93" s="72">
        <v>0</v>
      </c>
    </row>
    <row r="94" s="68" customFormat="1" customHeight="1" spans="1:3">
      <c r="A94" s="29">
        <v>1010421</v>
      </c>
      <c r="B94" s="207" t="s">
        <v>236</v>
      </c>
      <c r="C94" s="31">
        <v>0</v>
      </c>
    </row>
    <row r="95" s="68" customFormat="1" customHeight="1" spans="1:3">
      <c r="A95" s="29">
        <v>1010422</v>
      </c>
      <c r="B95" s="207" t="s">
        <v>237</v>
      </c>
      <c r="C95" s="72">
        <v>0</v>
      </c>
    </row>
    <row r="96" s="68" customFormat="1" customHeight="1" spans="1:3">
      <c r="A96" s="29">
        <v>1010423</v>
      </c>
      <c r="B96" s="207" t="s">
        <v>238</v>
      </c>
      <c r="C96" s="72">
        <v>0</v>
      </c>
    </row>
    <row r="97" s="68" customFormat="1" customHeight="1" spans="1:3">
      <c r="A97" s="29">
        <v>101042303</v>
      </c>
      <c r="B97" s="101" t="s">
        <v>239</v>
      </c>
      <c r="C97" s="72">
        <v>0</v>
      </c>
    </row>
    <row r="98" s="68" customFormat="1" customHeight="1" spans="1:3">
      <c r="A98" s="29">
        <v>101042304</v>
      </c>
      <c r="B98" s="101" t="s">
        <v>240</v>
      </c>
      <c r="C98" s="72">
        <v>0</v>
      </c>
    </row>
    <row r="99" s="68" customFormat="1" customHeight="1" spans="1:3">
      <c r="A99" s="29">
        <v>101042309</v>
      </c>
      <c r="B99" s="101" t="s">
        <v>241</v>
      </c>
      <c r="C99" s="72">
        <v>0</v>
      </c>
    </row>
    <row r="100" s="68" customFormat="1" customHeight="1" spans="1:3">
      <c r="A100" s="29">
        <v>1010424</v>
      </c>
      <c r="B100" s="207" t="s">
        <v>242</v>
      </c>
      <c r="C100" s="31">
        <v>0</v>
      </c>
    </row>
    <row r="101" s="68" customFormat="1" customHeight="1" spans="1:3">
      <c r="A101" s="29">
        <v>101042402</v>
      </c>
      <c r="B101" s="101" t="s">
        <v>243</v>
      </c>
      <c r="C101" s="72">
        <v>0</v>
      </c>
    </row>
    <row r="102" s="68" customFormat="1" customHeight="1" spans="1:3">
      <c r="A102" s="29">
        <v>101042403</v>
      </c>
      <c r="B102" s="101" t="s">
        <v>244</v>
      </c>
      <c r="C102" s="72">
        <v>0</v>
      </c>
    </row>
    <row r="103" s="68" customFormat="1" customHeight="1" spans="1:3">
      <c r="A103" s="29">
        <v>101042404</v>
      </c>
      <c r="B103" s="101" t="s">
        <v>245</v>
      </c>
      <c r="C103" s="72">
        <v>0</v>
      </c>
    </row>
    <row r="104" s="68" customFormat="1" customHeight="1" spans="1:3">
      <c r="A104" s="29">
        <v>101042409</v>
      </c>
      <c r="B104" s="101" t="s">
        <v>246</v>
      </c>
      <c r="C104" s="72">
        <v>0</v>
      </c>
    </row>
    <row r="105" s="68" customFormat="1" customHeight="1" spans="1:3">
      <c r="A105" s="29">
        <v>1010425</v>
      </c>
      <c r="B105" s="207" t="s">
        <v>247</v>
      </c>
      <c r="C105" s="72">
        <v>0</v>
      </c>
    </row>
    <row r="106" s="68" customFormat="1" customHeight="1" spans="1:3">
      <c r="A106" s="29">
        <v>1010426</v>
      </c>
      <c r="B106" s="207" t="s">
        <v>248</v>
      </c>
      <c r="C106" s="72">
        <v>0</v>
      </c>
    </row>
    <row r="107" s="68" customFormat="1" customHeight="1" spans="1:3">
      <c r="A107" s="29">
        <v>101042601</v>
      </c>
      <c r="B107" s="101" t="s">
        <v>249</v>
      </c>
      <c r="C107" s="72">
        <v>0</v>
      </c>
    </row>
    <row r="108" s="68" customFormat="1" customHeight="1" spans="1:3">
      <c r="A108" s="29">
        <v>101042602</v>
      </c>
      <c r="B108" s="101" t="s">
        <v>250</v>
      </c>
      <c r="C108" s="72">
        <v>0</v>
      </c>
    </row>
    <row r="109" s="68" customFormat="1" customHeight="1" spans="1:3">
      <c r="A109" s="29">
        <v>101042609</v>
      </c>
      <c r="B109" s="101" t="s">
        <v>251</v>
      </c>
      <c r="C109" s="72">
        <v>0</v>
      </c>
    </row>
    <row r="110" s="68" customFormat="1" customHeight="1" spans="1:3">
      <c r="A110" s="29">
        <v>1010427</v>
      </c>
      <c r="B110" s="207" t="s">
        <v>252</v>
      </c>
      <c r="C110" s="31">
        <v>0</v>
      </c>
    </row>
    <row r="111" s="68" customFormat="1" customHeight="1" spans="1:3">
      <c r="A111" s="29">
        <v>1010428</v>
      </c>
      <c r="B111" s="207" t="s">
        <v>253</v>
      </c>
      <c r="C111" s="72">
        <v>0</v>
      </c>
    </row>
    <row r="112" s="68" customFormat="1" customHeight="1" spans="1:3">
      <c r="A112" s="29">
        <v>1010429</v>
      </c>
      <c r="B112" s="207" t="s">
        <v>254</v>
      </c>
      <c r="C112" s="72">
        <v>0</v>
      </c>
    </row>
    <row r="113" s="68" customFormat="1" customHeight="1" spans="1:3">
      <c r="A113" s="29">
        <v>1010430</v>
      </c>
      <c r="B113" s="207" t="s">
        <v>255</v>
      </c>
      <c r="C113" s="72">
        <v>0</v>
      </c>
    </row>
    <row r="114" s="68" customFormat="1" customHeight="1" spans="1:3">
      <c r="A114" s="29">
        <v>1010431</v>
      </c>
      <c r="B114" s="207" t="s">
        <v>256</v>
      </c>
      <c r="C114" s="72">
        <v>0</v>
      </c>
    </row>
    <row r="115" s="68" customFormat="1" customHeight="1" spans="1:3">
      <c r="A115" s="29">
        <v>1010432</v>
      </c>
      <c r="B115" s="207" t="s">
        <v>257</v>
      </c>
      <c r="C115" s="72">
        <v>0</v>
      </c>
    </row>
    <row r="116" s="68" customFormat="1" customHeight="1" spans="1:3">
      <c r="A116" s="29">
        <v>1010433</v>
      </c>
      <c r="B116" s="207" t="s">
        <v>258</v>
      </c>
      <c r="C116" s="72">
        <v>3146</v>
      </c>
    </row>
    <row r="117" s="68" customFormat="1" customHeight="1" spans="1:3">
      <c r="A117" s="29">
        <v>101043302</v>
      </c>
      <c r="B117" s="101" t="s">
        <v>259</v>
      </c>
      <c r="C117" s="72">
        <v>0</v>
      </c>
    </row>
    <row r="118" s="68" customFormat="1" customHeight="1" spans="1:3">
      <c r="A118" s="29">
        <v>101043303</v>
      </c>
      <c r="B118" s="101" t="s">
        <v>260</v>
      </c>
      <c r="C118" s="72">
        <v>0</v>
      </c>
    </row>
    <row r="119" s="68" customFormat="1" customHeight="1" spans="1:3">
      <c r="A119" s="29">
        <v>101043304</v>
      </c>
      <c r="B119" s="101" t="s">
        <v>261</v>
      </c>
      <c r="C119" s="72">
        <v>0</v>
      </c>
    </row>
    <row r="120" s="68" customFormat="1" customHeight="1" spans="1:3">
      <c r="A120" s="29">
        <v>101043308</v>
      </c>
      <c r="B120" s="101" t="s">
        <v>262</v>
      </c>
      <c r="C120" s="72">
        <v>0</v>
      </c>
    </row>
    <row r="121" s="68" customFormat="1" customHeight="1" spans="1:3">
      <c r="A121" s="29">
        <v>101043309</v>
      </c>
      <c r="B121" s="101" t="s">
        <v>263</v>
      </c>
      <c r="C121" s="72">
        <v>0</v>
      </c>
    </row>
    <row r="122" s="68" customFormat="1" customHeight="1" spans="1:3">
      <c r="A122" s="29">
        <v>101043310</v>
      </c>
      <c r="B122" s="101" t="s">
        <v>264</v>
      </c>
      <c r="C122" s="72">
        <v>0</v>
      </c>
    </row>
    <row r="123" s="68" customFormat="1" customHeight="1" spans="1:3">
      <c r="A123" s="29">
        <v>101043312</v>
      </c>
      <c r="B123" s="101" t="s">
        <v>265</v>
      </c>
      <c r="C123" s="72">
        <v>0</v>
      </c>
    </row>
    <row r="124" s="68" customFormat="1" customHeight="1" spans="1:3">
      <c r="A124" s="29">
        <v>101043313</v>
      </c>
      <c r="B124" s="101" t="s">
        <v>266</v>
      </c>
      <c r="C124" s="72">
        <v>0</v>
      </c>
    </row>
    <row r="125" s="68" customFormat="1" customHeight="1" spans="1:3">
      <c r="A125" s="29">
        <v>101043314</v>
      </c>
      <c r="B125" s="101" t="s">
        <v>267</v>
      </c>
      <c r="C125" s="72">
        <v>0</v>
      </c>
    </row>
    <row r="126" s="68" customFormat="1" customHeight="1" spans="1:3">
      <c r="A126" s="29">
        <v>101043315</v>
      </c>
      <c r="B126" s="101" t="s">
        <v>268</v>
      </c>
      <c r="C126" s="72">
        <v>0</v>
      </c>
    </row>
    <row r="127" s="68" customFormat="1" customHeight="1" spans="1:3">
      <c r="A127" s="29">
        <v>101043316</v>
      </c>
      <c r="B127" s="101" t="s">
        <v>269</v>
      </c>
      <c r="C127" s="72">
        <v>0</v>
      </c>
    </row>
    <row r="128" s="68" customFormat="1" customHeight="1" spans="1:3">
      <c r="A128" s="29">
        <v>101043317</v>
      </c>
      <c r="B128" s="101" t="s">
        <v>270</v>
      </c>
      <c r="C128" s="31">
        <v>0</v>
      </c>
    </row>
    <row r="129" s="68" customFormat="1" customHeight="1" spans="1:3">
      <c r="A129" s="29">
        <v>101043318</v>
      </c>
      <c r="B129" s="101" t="s">
        <v>271</v>
      </c>
      <c r="C129" s="72">
        <v>0</v>
      </c>
    </row>
    <row r="130" s="68" customFormat="1" customHeight="1" spans="1:3">
      <c r="A130" s="29">
        <v>101043319</v>
      </c>
      <c r="B130" s="101" t="s">
        <v>272</v>
      </c>
      <c r="C130" s="72">
        <v>0</v>
      </c>
    </row>
    <row r="131" s="68" customFormat="1" customHeight="1" spans="1:3">
      <c r="A131" s="29">
        <v>101043320</v>
      </c>
      <c r="B131" s="101" t="s">
        <v>273</v>
      </c>
      <c r="C131" s="72">
        <v>0</v>
      </c>
    </row>
    <row r="132" s="68" customFormat="1" customHeight="1" spans="1:3">
      <c r="A132" s="29">
        <v>101043399</v>
      </c>
      <c r="B132" s="101" t="s">
        <v>274</v>
      </c>
      <c r="C132" s="72">
        <v>3146</v>
      </c>
    </row>
    <row r="133" s="68" customFormat="1" customHeight="1" spans="1:3">
      <c r="A133" s="29">
        <v>1010434</v>
      </c>
      <c r="B133" s="207" t="s">
        <v>275</v>
      </c>
      <c r="C133" s="31">
        <v>0</v>
      </c>
    </row>
    <row r="134" s="68" customFormat="1" customHeight="1" spans="1:3">
      <c r="A134" s="29">
        <v>1010435</v>
      </c>
      <c r="B134" s="207" t="s">
        <v>276</v>
      </c>
      <c r="C134" s="72">
        <v>654</v>
      </c>
    </row>
    <row r="135" s="68" customFormat="1" customHeight="1" spans="1:3">
      <c r="A135" s="29">
        <v>101043501</v>
      </c>
      <c r="B135" s="101" t="s">
        <v>277</v>
      </c>
      <c r="C135" s="72">
        <v>0</v>
      </c>
    </row>
    <row r="136" s="68" customFormat="1" customHeight="1" spans="1:3">
      <c r="A136" s="29">
        <v>101043509</v>
      </c>
      <c r="B136" s="101" t="s">
        <v>278</v>
      </c>
      <c r="C136" s="72">
        <v>654</v>
      </c>
    </row>
    <row r="137" s="68" customFormat="1" customHeight="1" spans="1:3">
      <c r="A137" s="29">
        <v>1010436</v>
      </c>
      <c r="B137" s="207" t="s">
        <v>279</v>
      </c>
      <c r="C137" s="72">
        <v>1667</v>
      </c>
    </row>
    <row r="138" s="68" customFormat="1" customHeight="1" spans="1:3">
      <c r="A138" s="29">
        <v>1010439</v>
      </c>
      <c r="B138" s="207" t="s">
        <v>280</v>
      </c>
      <c r="C138" s="31">
        <v>0</v>
      </c>
    </row>
    <row r="139" s="68" customFormat="1" customHeight="1" spans="1:3">
      <c r="A139" s="29">
        <v>1010440</v>
      </c>
      <c r="B139" s="207" t="s">
        <v>281</v>
      </c>
      <c r="C139" s="72">
        <v>0</v>
      </c>
    </row>
    <row r="140" s="68" customFormat="1" customHeight="1" spans="1:3">
      <c r="A140" s="29">
        <v>101044001</v>
      </c>
      <c r="B140" s="101" t="s">
        <v>282</v>
      </c>
      <c r="C140" s="72">
        <v>0</v>
      </c>
    </row>
    <row r="141" s="68" customFormat="1" customHeight="1" spans="1:3">
      <c r="A141" s="29">
        <v>101044002</v>
      </c>
      <c r="B141" s="101" t="s">
        <v>283</v>
      </c>
      <c r="C141" s="72">
        <v>0</v>
      </c>
    </row>
    <row r="142" s="68" customFormat="1" customHeight="1" spans="1:3">
      <c r="A142" s="29">
        <v>101044003</v>
      </c>
      <c r="B142" s="101" t="s">
        <v>284</v>
      </c>
      <c r="C142" s="72">
        <v>0</v>
      </c>
    </row>
    <row r="143" s="68" customFormat="1" customHeight="1" spans="1:3">
      <c r="A143" s="29">
        <v>101044099</v>
      </c>
      <c r="B143" s="101" t="s">
        <v>285</v>
      </c>
      <c r="C143" s="31">
        <v>0</v>
      </c>
    </row>
    <row r="144" s="68" customFormat="1" customHeight="1" spans="1:3">
      <c r="A144" s="29">
        <v>1010441</v>
      </c>
      <c r="B144" s="207" t="s">
        <v>286</v>
      </c>
      <c r="C144" s="72">
        <v>0</v>
      </c>
    </row>
    <row r="145" s="68" customFormat="1" customHeight="1" spans="1:3">
      <c r="A145" s="29">
        <v>101044101</v>
      </c>
      <c r="B145" s="101" t="s">
        <v>287</v>
      </c>
      <c r="C145" s="72">
        <v>0</v>
      </c>
    </row>
    <row r="146" s="68" customFormat="1" customHeight="1" spans="1:3">
      <c r="A146" s="29">
        <v>101044102</v>
      </c>
      <c r="B146" s="101" t="s">
        <v>288</v>
      </c>
      <c r="C146" s="72">
        <v>0</v>
      </c>
    </row>
    <row r="147" s="68" customFormat="1" customHeight="1" spans="1:3">
      <c r="A147" s="29">
        <v>101044103</v>
      </c>
      <c r="B147" s="101" t="s">
        <v>289</v>
      </c>
      <c r="C147" s="72">
        <v>0</v>
      </c>
    </row>
    <row r="148" s="68" customFormat="1" customHeight="1" spans="1:3">
      <c r="A148" s="29">
        <v>101044199</v>
      </c>
      <c r="B148" s="101" t="s">
        <v>290</v>
      </c>
      <c r="C148" s="31">
        <v>0</v>
      </c>
    </row>
    <row r="149" s="68" customFormat="1" customHeight="1" spans="1:3">
      <c r="A149" s="29">
        <v>1010442</v>
      </c>
      <c r="B149" s="207" t="s">
        <v>291</v>
      </c>
      <c r="C149" s="72">
        <v>0</v>
      </c>
    </row>
    <row r="150" s="68" customFormat="1" customHeight="1" spans="1:3">
      <c r="A150" s="29">
        <v>101044201</v>
      </c>
      <c r="B150" s="101" t="s">
        <v>292</v>
      </c>
      <c r="C150" s="72">
        <v>0</v>
      </c>
    </row>
    <row r="151" s="68" customFormat="1" customHeight="1" spans="1:3">
      <c r="A151" s="29">
        <v>101044202</v>
      </c>
      <c r="B151" s="101" t="s">
        <v>293</v>
      </c>
      <c r="C151" s="72">
        <v>0</v>
      </c>
    </row>
    <row r="152" s="68" customFormat="1" customHeight="1" spans="1:3">
      <c r="A152" s="29">
        <v>101044203</v>
      </c>
      <c r="B152" s="101" t="s">
        <v>294</v>
      </c>
      <c r="C152" s="72">
        <v>0</v>
      </c>
    </row>
    <row r="153" s="68" customFormat="1" customHeight="1" spans="1:3">
      <c r="A153" s="29">
        <v>101044299</v>
      </c>
      <c r="B153" s="101" t="s">
        <v>295</v>
      </c>
      <c r="C153" s="31">
        <v>0</v>
      </c>
    </row>
    <row r="154" s="68" customFormat="1" customHeight="1" spans="1:3">
      <c r="A154" s="29">
        <v>1010443</v>
      </c>
      <c r="B154" s="207" t="s">
        <v>296</v>
      </c>
      <c r="C154" s="72">
        <v>0</v>
      </c>
    </row>
    <row r="155" s="68" customFormat="1" customHeight="1" spans="1:3">
      <c r="A155" s="29">
        <v>101044301</v>
      </c>
      <c r="B155" s="101" t="s">
        <v>297</v>
      </c>
      <c r="C155" s="72">
        <v>0</v>
      </c>
    </row>
    <row r="156" s="68" customFormat="1" customHeight="1" spans="1:3">
      <c r="A156" s="29">
        <v>101044302</v>
      </c>
      <c r="B156" s="101" t="s">
        <v>298</v>
      </c>
      <c r="C156" s="72">
        <v>0</v>
      </c>
    </row>
    <row r="157" s="68" customFormat="1" customHeight="1" spans="1:3">
      <c r="A157" s="29">
        <v>101044303</v>
      </c>
      <c r="B157" s="101" t="s">
        <v>299</v>
      </c>
      <c r="C157" s="72">
        <v>0</v>
      </c>
    </row>
    <row r="158" s="68" customFormat="1" customHeight="1" spans="1:3">
      <c r="A158" s="29">
        <v>101044399</v>
      </c>
      <c r="B158" s="101" t="s">
        <v>300</v>
      </c>
      <c r="C158" s="31">
        <v>0</v>
      </c>
    </row>
    <row r="159" s="68" customFormat="1" customHeight="1" spans="1:3">
      <c r="A159" s="29">
        <v>1010444</v>
      </c>
      <c r="B159" s="207" t="s">
        <v>301</v>
      </c>
      <c r="C159" s="72">
        <v>0</v>
      </c>
    </row>
    <row r="160" s="68" customFormat="1" customHeight="1" spans="1:3">
      <c r="A160" s="29">
        <v>101044401</v>
      </c>
      <c r="B160" s="101" t="s">
        <v>282</v>
      </c>
      <c r="C160" s="72">
        <v>0</v>
      </c>
    </row>
    <row r="161" s="68" customFormat="1" customHeight="1" spans="1:3">
      <c r="A161" s="29">
        <v>101044402</v>
      </c>
      <c r="B161" s="101" t="s">
        <v>283</v>
      </c>
      <c r="C161" s="72">
        <v>0</v>
      </c>
    </row>
    <row r="162" s="68" customFormat="1" customHeight="1" spans="1:3">
      <c r="A162" s="29">
        <v>101044403</v>
      </c>
      <c r="B162" s="101" t="s">
        <v>284</v>
      </c>
      <c r="C162" s="72">
        <v>0</v>
      </c>
    </row>
    <row r="163" s="68" customFormat="1" customHeight="1" spans="1:3">
      <c r="A163" s="29">
        <v>101044499</v>
      </c>
      <c r="B163" s="101" t="s">
        <v>285</v>
      </c>
      <c r="C163" s="31">
        <v>0</v>
      </c>
    </row>
    <row r="164" s="68" customFormat="1" customHeight="1" spans="1:3">
      <c r="A164" s="29">
        <v>1010445</v>
      </c>
      <c r="B164" s="207" t="s">
        <v>302</v>
      </c>
      <c r="C164" s="72">
        <v>433</v>
      </c>
    </row>
    <row r="165" s="68" customFormat="1" customHeight="1" spans="1:3">
      <c r="A165" s="29">
        <v>101044501</v>
      </c>
      <c r="B165" s="101" t="s">
        <v>287</v>
      </c>
      <c r="C165" s="72">
        <v>0</v>
      </c>
    </row>
    <row r="166" s="68" customFormat="1" customHeight="1" spans="1:3">
      <c r="A166" s="29">
        <v>101044502</v>
      </c>
      <c r="B166" s="101" t="s">
        <v>288</v>
      </c>
      <c r="C166" s="72">
        <v>168</v>
      </c>
    </row>
    <row r="167" s="68" customFormat="1" customHeight="1" spans="1:3">
      <c r="A167" s="29">
        <v>101044503</v>
      </c>
      <c r="B167" s="101" t="s">
        <v>289</v>
      </c>
      <c r="C167" s="72">
        <v>0</v>
      </c>
    </row>
    <row r="168" s="68" customFormat="1" customHeight="1" spans="1:3">
      <c r="A168" s="29">
        <v>101044599</v>
      </c>
      <c r="B168" s="101" t="s">
        <v>290</v>
      </c>
      <c r="C168" s="31">
        <v>265</v>
      </c>
    </row>
    <row r="169" s="68" customFormat="1" customHeight="1" spans="1:3">
      <c r="A169" s="29">
        <v>1010446</v>
      </c>
      <c r="B169" s="207" t="s">
        <v>303</v>
      </c>
      <c r="C169" s="72">
        <v>27</v>
      </c>
    </row>
    <row r="170" s="68" customFormat="1" customHeight="1" spans="1:3">
      <c r="A170" s="29">
        <v>101044601</v>
      </c>
      <c r="B170" s="101" t="s">
        <v>292</v>
      </c>
      <c r="C170" s="72">
        <v>0</v>
      </c>
    </row>
    <row r="171" s="68" customFormat="1" customHeight="1" spans="1:3">
      <c r="A171" s="29">
        <v>101044602</v>
      </c>
      <c r="B171" s="101" t="s">
        <v>293</v>
      </c>
      <c r="C171" s="72">
        <v>0</v>
      </c>
    </row>
    <row r="172" s="68" customFormat="1" customHeight="1" spans="1:3">
      <c r="A172" s="29">
        <v>101044603</v>
      </c>
      <c r="B172" s="101" t="s">
        <v>294</v>
      </c>
      <c r="C172" s="72">
        <v>0</v>
      </c>
    </row>
    <row r="173" s="68" customFormat="1" customHeight="1" spans="1:3">
      <c r="A173" s="29">
        <v>101044699</v>
      </c>
      <c r="B173" s="101" t="s">
        <v>295</v>
      </c>
      <c r="C173" s="31">
        <v>27</v>
      </c>
    </row>
    <row r="174" s="68" customFormat="1" customHeight="1" spans="1:3">
      <c r="A174" s="29">
        <v>1010447</v>
      </c>
      <c r="B174" s="207" t="s">
        <v>304</v>
      </c>
      <c r="C174" s="72">
        <v>0</v>
      </c>
    </row>
    <row r="175" s="68" customFormat="1" customHeight="1" spans="1:3">
      <c r="A175" s="29">
        <v>101044701</v>
      </c>
      <c r="B175" s="101" t="s">
        <v>297</v>
      </c>
      <c r="C175" s="72">
        <v>0</v>
      </c>
    </row>
    <row r="176" s="68" customFormat="1" customHeight="1" spans="1:3">
      <c r="A176" s="29">
        <v>101044702</v>
      </c>
      <c r="B176" s="101" t="s">
        <v>298</v>
      </c>
      <c r="C176" s="72">
        <v>0</v>
      </c>
    </row>
    <row r="177" s="68" customFormat="1" customHeight="1" spans="1:3">
      <c r="A177" s="29">
        <v>101044703</v>
      </c>
      <c r="B177" s="101" t="s">
        <v>299</v>
      </c>
      <c r="C177" s="72">
        <v>0</v>
      </c>
    </row>
    <row r="178" s="68" customFormat="1" customHeight="1" spans="1:3">
      <c r="A178" s="29">
        <v>101044799</v>
      </c>
      <c r="B178" s="101" t="s">
        <v>300</v>
      </c>
      <c r="C178" s="31">
        <v>0</v>
      </c>
    </row>
    <row r="179" s="68" customFormat="1" customHeight="1" spans="1:3">
      <c r="A179" s="29">
        <v>1010448</v>
      </c>
      <c r="B179" s="207" t="s">
        <v>305</v>
      </c>
      <c r="C179" s="72">
        <v>1</v>
      </c>
    </row>
    <row r="180" s="68" customFormat="1" customHeight="1" spans="1:3">
      <c r="A180" s="29">
        <v>101044801</v>
      </c>
      <c r="B180" s="101" t="s">
        <v>306</v>
      </c>
      <c r="C180" s="72">
        <v>1</v>
      </c>
    </row>
    <row r="181" s="68" customFormat="1" customHeight="1" spans="1:3">
      <c r="A181" s="29">
        <v>101044802</v>
      </c>
      <c r="B181" s="101" t="s">
        <v>307</v>
      </c>
      <c r="C181" s="72">
        <v>0</v>
      </c>
    </row>
    <row r="182" s="68" customFormat="1" customHeight="1" spans="1:3">
      <c r="A182" s="29">
        <v>101044803</v>
      </c>
      <c r="B182" s="101" t="s">
        <v>308</v>
      </c>
      <c r="C182" s="72">
        <v>0</v>
      </c>
    </row>
    <row r="183" s="68" customFormat="1" customHeight="1" spans="1:3">
      <c r="A183" s="29">
        <v>101044899</v>
      </c>
      <c r="B183" s="101" t="s">
        <v>309</v>
      </c>
      <c r="C183" s="31">
        <v>0</v>
      </c>
    </row>
    <row r="184" s="68" customFormat="1" customHeight="1" spans="1:3">
      <c r="A184" s="29">
        <v>1010449</v>
      </c>
      <c r="B184" s="207" t="s">
        <v>310</v>
      </c>
      <c r="C184" s="72">
        <v>0</v>
      </c>
    </row>
    <row r="185" s="68" customFormat="1" customHeight="1" spans="1:3">
      <c r="A185" s="29">
        <v>101044901</v>
      </c>
      <c r="B185" s="101" t="s">
        <v>306</v>
      </c>
      <c r="C185" s="72">
        <v>0</v>
      </c>
    </row>
    <row r="186" s="68" customFormat="1" customHeight="1" spans="1:3">
      <c r="A186" s="29">
        <v>101044902</v>
      </c>
      <c r="B186" s="101" t="s">
        <v>307</v>
      </c>
      <c r="C186" s="72">
        <v>0</v>
      </c>
    </row>
    <row r="187" s="68" customFormat="1" customHeight="1" spans="1:3">
      <c r="A187" s="29">
        <v>101044903</v>
      </c>
      <c r="B187" s="101" t="s">
        <v>308</v>
      </c>
      <c r="C187" s="31">
        <v>0</v>
      </c>
    </row>
    <row r="188" s="68" customFormat="1" customHeight="1" spans="1:3">
      <c r="A188" s="29">
        <v>101044999</v>
      </c>
      <c r="B188" s="101" t="s">
        <v>309</v>
      </c>
      <c r="C188" s="72">
        <v>0</v>
      </c>
    </row>
    <row r="189" s="68" customFormat="1" customHeight="1" spans="1:3">
      <c r="A189" s="29">
        <v>1010450</v>
      </c>
      <c r="B189" s="207" t="s">
        <v>311</v>
      </c>
      <c r="C189" s="72">
        <v>7</v>
      </c>
    </row>
    <row r="190" s="68" customFormat="1" customHeight="1" spans="1:3">
      <c r="A190" s="29">
        <v>101045001</v>
      </c>
      <c r="B190" s="101" t="s">
        <v>312</v>
      </c>
      <c r="C190" s="72">
        <v>7</v>
      </c>
    </row>
    <row r="191" s="68" customFormat="1" customHeight="1" spans="1:3">
      <c r="A191" s="29">
        <v>101045002</v>
      </c>
      <c r="B191" s="101" t="s">
        <v>313</v>
      </c>
      <c r="C191" s="72">
        <v>0</v>
      </c>
    </row>
    <row r="192" s="68" customFormat="1" customHeight="1" spans="1:3">
      <c r="A192" s="29">
        <v>101045003</v>
      </c>
      <c r="B192" s="101" t="s">
        <v>314</v>
      </c>
      <c r="C192" s="72">
        <v>0</v>
      </c>
    </row>
    <row r="193" s="68" customFormat="1" customHeight="1" spans="1:3">
      <c r="A193" s="29">
        <v>1010451</v>
      </c>
      <c r="B193" s="101" t="s">
        <v>315</v>
      </c>
      <c r="C193" s="72">
        <v>0</v>
      </c>
    </row>
    <row r="194" s="68" customFormat="1" customHeight="1" spans="1:3">
      <c r="A194" s="29">
        <v>1010452</v>
      </c>
      <c r="B194" s="101" t="s">
        <v>316</v>
      </c>
      <c r="C194" s="72">
        <v>0</v>
      </c>
    </row>
    <row r="195" s="68" customFormat="1" customHeight="1" spans="1:3">
      <c r="A195" s="29">
        <v>10105</v>
      </c>
      <c r="B195" s="207" t="s">
        <v>317</v>
      </c>
      <c r="C195" s="72">
        <v>0</v>
      </c>
    </row>
    <row r="196" s="68" customFormat="1" customHeight="1" spans="1:3">
      <c r="A196" s="29">
        <v>1010501</v>
      </c>
      <c r="B196" s="207" t="s">
        <v>318</v>
      </c>
      <c r="C196" s="72">
        <v>0</v>
      </c>
    </row>
    <row r="197" s="68" customFormat="1" customHeight="1" spans="1:3">
      <c r="A197" s="29">
        <v>1010502</v>
      </c>
      <c r="B197" s="207" t="s">
        <v>319</v>
      </c>
      <c r="C197" s="72">
        <v>0</v>
      </c>
    </row>
    <row r="198" s="68" customFormat="1" customHeight="1" spans="1:3">
      <c r="A198" s="29">
        <v>1010503</v>
      </c>
      <c r="B198" s="207" t="s">
        <v>320</v>
      </c>
      <c r="C198" s="72">
        <v>0</v>
      </c>
    </row>
    <row r="199" s="68" customFormat="1" customHeight="1" spans="1:3">
      <c r="A199" s="29">
        <v>1010504</v>
      </c>
      <c r="B199" s="207" t="s">
        <v>321</v>
      </c>
      <c r="C199" s="72">
        <v>0</v>
      </c>
    </row>
    <row r="200" s="68" customFormat="1" customHeight="1" spans="1:3">
      <c r="A200" s="29">
        <v>1010505</v>
      </c>
      <c r="B200" s="207" t="s">
        <v>322</v>
      </c>
      <c r="C200" s="72">
        <v>0</v>
      </c>
    </row>
    <row r="201" s="68" customFormat="1" customHeight="1" spans="1:3">
      <c r="A201" s="29">
        <v>1010506</v>
      </c>
      <c r="B201" s="207" t="s">
        <v>323</v>
      </c>
      <c r="C201" s="72">
        <v>0</v>
      </c>
    </row>
    <row r="202" s="68" customFormat="1" customHeight="1" spans="1:3">
      <c r="A202" s="29">
        <v>1010507</v>
      </c>
      <c r="B202" s="207" t="s">
        <v>324</v>
      </c>
      <c r="C202" s="72">
        <v>0</v>
      </c>
    </row>
    <row r="203" s="68" customFormat="1" customHeight="1" spans="1:3">
      <c r="A203" s="29">
        <v>1010508</v>
      </c>
      <c r="B203" s="207" t="s">
        <v>325</v>
      </c>
      <c r="C203" s="72">
        <v>0</v>
      </c>
    </row>
    <row r="204" s="68" customFormat="1" customHeight="1" spans="1:3">
      <c r="A204" s="29">
        <v>1010509</v>
      </c>
      <c r="B204" s="207" t="s">
        <v>326</v>
      </c>
      <c r="C204" s="72">
        <v>0</v>
      </c>
    </row>
    <row r="205" s="68" customFormat="1" customHeight="1" spans="1:3">
      <c r="A205" s="29">
        <v>1010510</v>
      </c>
      <c r="B205" s="207" t="s">
        <v>327</v>
      </c>
      <c r="C205" s="72">
        <v>0</v>
      </c>
    </row>
    <row r="206" s="68" customFormat="1" customHeight="1" spans="1:3">
      <c r="A206" s="29">
        <v>1010511</v>
      </c>
      <c r="B206" s="207" t="s">
        <v>328</v>
      </c>
      <c r="C206" s="72">
        <v>0</v>
      </c>
    </row>
    <row r="207" s="68" customFormat="1" customHeight="1" spans="1:3">
      <c r="A207" s="29">
        <v>1010512</v>
      </c>
      <c r="B207" s="207" t="s">
        <v>329</v>
      </c>
      <c r="C207" s="72">
        <v>0</v>
      </c>
    </row>
    <row r="208" s="68" customFormat="1" customHeight="1" spans="1:3">
      <c r="A208" s="29">
        <v>1010513</v>
      </c>
      <c r="B208" s="207" t="s">
        <v>330</v>
      </c>
      <c r="C208" s="72">
        <v>0</v>
      </c>
    </row>
    <row r="209" s="68" customFormat="1" customHeight="1" spans="1:3">
      <c r="A209" s="29">
        <v>1010514</v>
      </c>
      <c r="B209" s="207" t="s">
        <v>331</v>
      </c>
      <c r="C209" s="72">
        <v>0</v>
      </c>
    </row>
    <row r="210" s="68" customFormat="1" customHeight="1" spans="1:3">
      <c r="A210" s="29">
        <v>1010515</v>
      </c>
      <c r="B210" s="207" t="s">
        <v>332</v>
      </c>
      <c r="C210" s="31">
        <v>0</v>
      </c>
    </row>
    <row r="211" s="68" customFormat="1" customHeight="1" spans="1:3">
      <c r="A211" s="29">
        <v>1010516</v>
      </c>
      <c r="B211" s="207" t="s">
        <v>333</v>
      </c>
      <c r="C211" s="72">
        <v>0</v>
      </c>
    </row>
    <row r="212" s="68" customFormat="1" customHeight="1" spans="1:3">
      <c r="A212" s="29">
        <v>1010517</v>
      </c>
      <c r="B212" s="207" t="s">
        <v>334</v>
      </c>
      <c r="C212" s="72">
        <v>0</v>
      </c>
    </row>
    <row r="213" s="68" customFormat="1" customHeight="1" spans="1:3">
      <c r="A213" s="29">
        <v>1010518</v>
      </c>
      <c r="B213" s="207" t="s">
        <v>335</v>
      </c>
      <c r="C213" s="72">
        <v>0</v>
      </c>
    </row>
    <row r="214" s="68" customFormat="1" customHeight="1" spans="1:3">
      <c r="A214" s="29">
        <v>1010519</v>
      </c>
      <c r="B214" s="207" t="s">
        <v>336</v>
      </c>
      <c r="C214" s="31">
        <v>0</v>
      </c>
    </row>
    <row r="215" s="68" customFormat="1" customHeight="1" spans="1:3">
      <c r="A215" s="29">
        <v>1010520</v>
      </c>
      <c r="B215" s="207" t="s">
        <v>337</v>
      </c>
      <c r="C215" s="72">
        <v>0</v>
      </c>
    </row>
    <row r="216" s="68" customFormat="1" customHeight="1" spans="1:3">
      <c r="A216" s="29">
        <v>1010521</v>
      </c>
      <c r="B216" s="207" t="s">
        <v>338</v>
      </c>
      <c r="C216" s="72">
        <v>0</v>
      </c>
    </row>
    <row r="217" s="68" customFormat="1" customHeight="1" spans="1:3">
      <c r="A217" s="29">
        <v>1010522</v>
      </c>
      <c r="B217" s="207" t="s">
        <v>339</v>
      </c>
      <c r="C217" s="72">
        <v>0</v>
      </c>
    </row>
    <row r="218" s="68" customFormat="1" customHeight="1" spans="1:3">
      <c r="A218" s="29">
        <v>1010523</v>
      </c>
      <c r="B218" s="207" t="s">
        <v>340</v>
      </c>
      <c r="C218" s="31">
        <v>0</v>
      </c>
    </row>
    <row r="219" s="68" customFormat="1" customHeight="1" spans="1:3">
      <c r="A219" s="29">
        <v>101052303</v>
      </c>
      <c r="B219" s="101" t="s">
        <v>341</v>
      </c>
      <c r="C219" s="72">
        <v>0</v>
      </c>
    </row>
    <row r="220" s="68" customFormat="1" customHeight="1" spans="1:3">
      <c r="A220" s="29">
        <v>101052304</v>
      </c>
      <c r="B220" s="101" t="s">
        <v>342</v>
      </c>
      <c r="C220" s="72">
        <v>0</v>
      </c>
    </row>
    <row r="221" s="68" customFormat="1" customHeight="1" spans="1:3">
      <c r="A221" s="29">
        <v>101052309</v>
      </c>
      <c r="B221" s="101" t="s">
        <v>343</v>
      </c>
      <c r="C221" s="72">
        <v>0</v>
      </c>
    </row>
    <row r="222" s="68" customFormat="1" customHeight="1" spans="1:3">
      <c r="A222" s="29">
        <v>1010524</v>
      </c>
      <c r="B222" s="207" t="s">
        <v>344</v>
      </c>
      <c r="C222" s="72">
        <v>0</v>
      </c>
    </row>
    <row r="223" s="68" customFormat="1" customHeight="1" spans="1:3">
      <c r="A223" s="29">
        <v>101052401</v>
      </c>
      <c r="B223" s="101" t="s">
        <v>345</v>
      </c>
      <c r="C223" s="72">
        <v>0</v>
      </c>
    </row>
    <row r="224" s="68" customFormat="1" customHeight="1" spans="1:3">
      <c r="A224" s="29">
        <v>101052409</v>
      </c>
      <c r="B224" s="101" t="s">
        <v>346</v>
      </c>
      <c r="C224" s="72">
        <v>0</v>
      </c>
    </row>
    <row r="225" s="68" customFormat="1" customHeight="1" spans="1:3">
      <c r="A225" s="29">
        <v>1010525</v>
      </c>
      <c r="B225" s="207" t="s">
        <v>347</v>
      </c>
      <c r="C225" s="72">
        <v>0</v>
      </c>
    </row>
    <row r="226" s="68" customFormat="1" customHeight="1" spans="1:3">
      <c r="A226" s="29">
        <v>1010526</v>
      </c>
      <c r="B226" s="207" t="s">
        <v>348</v>
      </c>
      <c r="C226" s="72">
        <v>0</v>
      </c>
    </row>
    <row r="227" s="68" customFormat="1" customHeight="1" spans="1:3">
      <c r="A227" s="29">
        <v>101052601</v>
      </c>
      <c r="B227" s="101" t="s">
        <v>349</v>
      </c>
      <c r="C227" s="31">
        <v>0</v>
      </c>
    </row>
    <row r="228" s="68" customFormat="1" customHeight="1" spans="1:3">
      <c r="A228" s="29">
        <v>101052602</v>
      </c>
      <c r="B228" s="101" t="s">
        <v>350</v>
      </c>
      <c r="C228" s="72">
        <v>0</v>
      </c>
    </row>
    <row r="229" s="68" customFormat="1" customHeight="1" spans="1:3">
      <c r="A229" s="29">
        <v>101052609</v>
      </c>
      <c r="B229" s="101" t="s">
        <v>351</v>
      </c>
      <c r="C229" s="72">
        <v>0</v>
      </c>
    </row>
    <row r="230" s="68" customFormat="1" customHeight="1" spans="1:3">
      <c r="A230" s="29">
        <v>1010527</v>
      </c>
      <c r="B230" s="207" t="s">
        <v>352</v>
      </c>
      <c r="C230" s="72">
        <v>0</v>
      </c>
    </row>
    <row r="231" s="68" customFormat="1" customHeight="1" spans="1:3">
      <c r="A231" s="29">
        <v>1010528</v>
      </c>
      <c r="B231" s="207" t="s">
        <v>353</v>
      </c>
      <c r="C231" s="72">
        <v>0</v>
      </c>
    </row>
    <row r="232" s="68" customFormat="1" customHeight="1" spans="1:3">
      <c r="A232" s="29">
        <v>1010529</v>
      </c>
      <c r="B232" s="207" t="s">
        <v>354</v>
      </c>
      <c r="C232" s="72">
        <v>0</v>
      </c>
    </row>
    <row r="233" s="68" customFormat="1" customHeight="1" spans="1:3">
      <c r="A233" s="29">
        <v>1010530</v>
      </c>
      <c r="B233" s="207" t="s">
        <v>355</v>
      </c>
      <c r="C233" s="72">
        <v>0</v>
      </c>
    </row>
    <row r="234" s="68" customFormat="1" customHeight="1" spans="1:3">
      <c r="A234" s="29">
        <v>1010531</v>
      </c>
      <c r="B234" s="207" t="s">
        <v>356</v>
      </c>
      <c r="C234" s="72">
        <v>0</v>
      </c>
    </row>
    <row r="235" s="68" customFormat="1" customHeight="1" spans="1:3">
      <c r="A235" s="29">
        <v>1010532</v>
      </c>
      <c r="B235" s="207" t="s">
        <v>357</v>
      </c>
      <c r="C235" s="72">
        <v>0</v>
      </c>
    </row>
    <row r="236" s="68" customFormat="1" customHeight="1" spans="1:3">
      <c r="A236" s="29">
        <v>101053201</v>
      </c>
      <c r="B236" s="101" t="s">
        <v>358</v>
      </c>
      <c r="C236" s="72">
        <v>0</v>
      </c>
    </row>
    <row r="237" s="68" customFormat="1" customHeight="1" spans="1:3">
      <c r="A237" s="29">
        <v>101053202</v>
      </c>
      <c r="B237" s="101" t="s">
        <v>359</v>
      </c>
      <c r="C237" s="72">
        <v>0</v>
      </c>
    </row>
    <row r="238" s="68" customFormat="1" customHeight="1" spans="1:3">
      <c r="A238" s="29">
        <v>101053203</v>
      </c>
      <c r="B238" s="101" t="s">
        <v>360</v>
      </c>
      <c r="C238" s="72">
        <v>0</v>
      </c>
    </row>
    <row r="239" s="68" customFormat="1" customHeight="1" spans="1:3">
      <c r="A239" s="29">
        <v>101053205</v>
      </c>
      <c r="B239" s="101" t="s">
        <v>361</v>
      </c>
      <c r="C239" s="72">
        <v>0</v>
      </c>
    </row>
    <row r="240" s="68" customFormat="1" ht="17.25" customHeight="1" spans="1:3">
      <c r="A240" s="29">
        <v>101053206</v>
      </c>
      <c r="B240" s="101" t="s">
        <v>362</v>
      </c>
      <c r="C240" s="72">
        <v>0</v>
      </c>
    </row>
    <row r="241" s="68" customFormat="1" customHeight="1" spans="1:3">
      <c r="A241" s="29">
        <v>101053215</v>
      </c>
      <c r="B241" s="101" t="s">
        <v>363</v>
      </c>
      <c r="C241" s="31">
        <v>0</v>
      </c>
    </row>
    <row r="242" s="68" customFormat="1" customHeight="1" spans="1:3">
      <c r="A242" s="29">
        <v>101053216</v>
      </c>
      <c r="B242" s="101" t="s">
        <v>364</v>
      </c>
      <c r="C242" s="72">
        <v>0</v>
      </c>
    </row>
    <row r="243" s="68" customFormat="1" customHeight="1" spans="1:3">
      <c r="A243" s="29">
        <v>101053218</v>
      </c>
      <c r="B243" s="101" t="s">
        <v>365</v>
      </c>
      <c r="C243" s="72">
        <v>0</v>
      </c>
    </row>
    <row r="244" s="68" customFormat="1" customHeight="1" spans="1:3">
      <c r="A244" s="29">
        <v>101053219</v>
      </c>
      <c r="B244" s="101" t="s">
        <v>366</v>
      </c>
      <c r="C244" s="72">
        <v>0</v>
      </c>
    </row>
    <row r="245" s="68" customFormat="1" customHeight="1" spans="1:3">
      <c r="A245" s="29">
        <v>101053220</v>
      </c>
      <c r="B245" s="101" t="s">
        <v>367</v>
      </c>
      <c r="C245" s="72">
        <v>0</v>
      </c>
    </row>
    <row r="246" s="68" customFormat="1" customHeight="1" spans="1:3">
      <c r="A246" s="29">
        <v>101053299</v>
      </c>
      <c r="B246" s="101" t="s">
        <v>368</v>
      </c>
      <c r="C246" s="31">
        <v>0</v>
      </c>
    </row>
    <row r="247" s="68" customFormat="1" customHeight="1" spans="1:3">
      <c r="A247" s="29">
        <v>1010533</v>
      </c>
      <c r="B247" s="207" t="s">
        <v>369</v>
      </c>
      <c r="C247" s="72">
        <v>0</v>
      </c>
    </row>
    <row r="248" s="68" customFormat="1" customHeight="1" spans="1:3">
      <c r="A248" s="29">
        <v>1010534</v>
      </c>
      <c r="B248" s="207" t="s">
        <v>370</v>
      </c>
      <c r="C248" s="72">
        <v>0</v>
      </c>
    </row>
    <row r="249" s="68" customFormat="1" customHeight="1" spans="1:3">
      <c r="A249" s="29">
        <v>1010535</v>
      </c>
      <c r="B249" s="207" t="s">
        <v>371</v>
      </c>
      <c r="C249" s="72">
        <v>0</v>
      </c>
    </row>
    <row r="250" s="68" customFormat="1" customHeight="1" spans="1:3">
      <c r="A250" s="29">
        <v>101053501</v>
      </c>
      <c r="B250" s="101" t="s">
        <v>372</v>
      </c>
      <c r="C250" s="72">
        <v>0</v>
      </c>
    </row>
    <row r="251" s="68" customFormat="1" customHeight="1" spans="1:3">
      <c r="A251" s="29">
        <v>101053502</v>
      </c>
      <c r="B251" s="101" t="s">
        <v>373</v>
      </c>
      <c r="C251" s="72">
        <v>0</v>
      </c>
    </row>
    <row r="252" s="68" customFormat="1" customHeight="1" spans="1:3">
      <c r="A252" s="29">
        <v>101053503</v>
      </c>
      <c r="B252" s="101" t="s">
        <v>374</v>
      </c>
      <c r="C252" s="31">
        <v>0</v>
      </c>
    </row>
    <row r="253" s="68" customFormat="1" customHeight="1" spans="1:3">
      <c r="A253" s="29">
        <v>101053599</v>
      </c>
      <c r="B253" s="101" t="s">
        <v>375</v>
      </c>
      <c r="C253" s="31">
        <v>0</v>
      </c>
    </row>
    <row r="254" s="68" customFormat="1" customHeight="1" spans="1:3">
      <c r="A254" s="29">
        <v>1010536</v>
      </c>
      <c r="B254" s="207" t="s">
        <v>376</v>
      </c>
      <c r="C254" s="72">
        <v>0</v>
      </c>
    </row>
    <row r="255" s="68" customFormat="1" customHeight="1" spans="1:3">
      <c r="A255" s="29">
        <v>101053601</v>
      </c>
      <c r="B255" s="101" t="s">
        <v>377</v>
      </c>
      <c r="C255" s="72">
        <v>0</v>
      </c>
    </row>
    <row r="256" s="68" customFormat="1" customHeight="1" spans="1:3">
      <c r="A256" s="29">
        <v>101053602</v>
      </c>
      <c r="B256" s="101" t="s">
        <v>378</v>
      </c>
      <c r="C256" s="72">
        <v>0</v>
      </c>
    </row>
    <row r="257" s="68" customFormat="1" customHeight="1" spans="1:3">
      <c r="A257" s="29">
        <v>101053603</v>
      </c>
      <c r="B257" s="101" t="s">
        <v>379</v>
      </c>
      <c r="C257" s="72">
        <v>0</v>
      </c>
    </row>
    <row r="258" s="68" customFormat="1" customHeight="1" spans="1:3">
      <c r="A258" s="29">
        <v>101053699</v>
      </c>
      <c r="B258" s="101" t="s">
        <v>380</v>
      </c>
      <c r="C258" s="72">
        <v>0</v>
      </c>
    </row>
    <row r="259" s="68" customFormat="1" customHeight="1" spans="1:3">
      <c r="A259" s="29">
        <v>1010599</v>
      </c>
      <c r="B259" s="207" t="s">
        <v>381</v>
      </c>
      <c r="C259" s="72">
        <v>0</v>
      </c>
    </row>
    <row r="260" s="68" customFormat="1" customHeight="1" spans="1:3">
      <c r="A260" s="29">
        <v>10106</v>
      </c>
      <c r="B260" s="207" t="s">
        <v>382</v>
      </c>
      <c r="C260" s="31">
        <v>700</v>
      </c>
    </row>
    <row r="261" s="68" customFormat="1" customHeight="1" spans="1:3">
      <c r="A261" s="29">
        <v>1010601</v>
      </c>
      <c r="B261" s="207" t="s">
        <v>383</v>
      </c>
      <c r="C261" s="72">
        <v>777</v>
      </c>
    </row>
    <row r="262" s="68" customFormat="1" customHeight="1" spans="1:3">
      <c r="A262" s="29">
        <v>101060101</v>
      </c>
      <c r="B262" s="101" t="s">
        <v>384</v>
      </c>
      <c r="C262" s="72">
        <v>0</v>
      </c>
    </row>
    <row r="263" s="68" customFormat="1" customHeight="1" spans="1:3">
      <c r="A263" s="29">
        <v>101060102</v>
      </c>
      <c r="B263" s="101" t="s">
        <v>385</v>
      </c>
      <c r="C263" s="72"/>
    </row>
    <row r="264" s="68" customFormat="1" customHeight="1" spans="1:3">
      <c r="A264" s="29">
        <v>101060109</v>
      </c>
      <c r="B264" s="101" t="s">
        <v>386</v>
      </c>
      <c r="C264" s="72">
        <v>777</v>
      </c>
    </row>
    <row r="265" s="68" customFormat="1" customHeight="1" spans="1:3">
      <c r="A265" s="29">
        <v>1010602</v>
      </c>
      <c r="B265" s="207" t="s">
        <v>387</v>
      </c>
      <c r="C265" s="31">
        <v>-66</v>
      </c>
    </row>
    <row r="266" s="68" customFormat="1" customHeight="1" spans="1:3">
      <c r="A266" s="29">
        <v>1010603</v>
      </c>
      <c r="B266" s="207" t="s">
        <v>388</v>
      </c>
      <c r="C266" s="31">
        <v>-11</v>
      </c>
    </row>
    <row r="267" s="68" customFormat="1" customHeight="1" spans="1:3">
      <c r="A267" s="29">
        <v>1010620</v>
      </c>
      <c r="B267" s="207" t="s">
        <v>389</v>
      </c>
      <c r="C267" s="72">
        <v>0</v>
      </c>
    </row>
    <row r="268" s="68" customFormat="1" customHeight="1" spans="1:3">
      <c r="A268" s="29">
        <v>10107</v>
      </c>
      <c r="B268" s="207" t="s">
        <v>390</v>
      </c>
      <c r="C268" s="72">
        <v>75</v>
      </c>
    </row>
    <row r="269" s="68" customFormat="1" customHeight="1" spans="1:3">
      <c r="A269" s="29">
        <v>1010701</v>
      </c>
      <c r="B269" s="207" t="s">
        <v>391</v>
      </c>
      <c r="C269" s="72">
        <v>0</v>
      </c>
    </row>
    <row r="270" s="68" customFormat="1" customHeight="1" spans="1:3">
      <c r="A270" s="29">
        <v>1010702</v>
      </c>
      <c r="B270" s="207" t="s">
        <v>392</v>
      </c>
      <c r="C270" s="72">
        <v>74</v>
      </c>
    </row>
    <row r="271" s="68" customFormat="1" customHeight="1" spans="1:3">
      <c r="A271" s="29">
        <v>1010719</v>
      </c>
      <c r="B271" s="207" t="s">
        <v>393</v>
      </c>
      <c r="C271" s="72">
        <v>1</v>
      </c>
    </row>
    <row r="272" s="68" customFormat="1" customHeight="1" spans="1:3">
      <c r="A272" s="29">
        <v>1010720</v>
      </c>
      <c r="B272" s="207" t="s">
        <v>394</v>
      </c>
      <c r="C272" s="72">
        <v>0</v>
      </c>
    </row>
    <row r="273" s="68" customFormat="1" customHeight="1" spans="1:3">
      <c r="A273" s="29">
        <v>10109</v>
      </c>
      <c r="B273" s="207" t="s">
        <v>395</v>
      </c>
      <c r="C273" s="72">
        <v>2229</v>
      </c>
    </row>
    <row r="274" s="68" customFormat="1" customHeight="1" spans="1:3">
      <c r="A274" s="29">
        <v>1010901</v>
      </c>
      <c r="B274" s="207" t="s">
        <v>396</v>
      </c>
      <c r="C274" s="72">
        <v>337</v>
      </c>
    </row>
    <row r="275" s="68" customFormat="1" customHeight="1" spans="1:3">
      <c r="A275" s="29">
        <v>101090101</v>
      </c>
      <c r="B275" s="101" t="s">
        <v>397</v>
      </c>
      <c r="C275" s="72">
        <v>0</v>
      </c>
    </row>
    <row r="276" s="68" customFormat="1" customHeight="1" spans="1:3">
      <c r="A276" s="29">
        <v>101090109</v>
      </c>
      <c r="B276" s="101" t="s">
        <v>398</v>
      </c>
      <c r="C276" s="72">
        <v>337</v>
      </c>
    </row>
    <row r="277" s="68" customFormat="1" customHeight="1" spans="1:3">
      <c r="A277" s="29">
        <v>1010902</v>
      </c>
      <c r="B277" s="207" t="s">
        <v>399</v>
      </c>
      <c r="C277" s="72">
        <v>0</v>
      </c>
    </row>
    <row r="278" s="68" customFormat="1" customHeight="1" spans="1:3">
      <c r="A278" s="29">
        <v>1010903</v>
      </c>
      <c r="B278" s="207" t="s">
        <v>400</v>
      </c>
      <c r="C278" s="72">
        <v>1530</v>
      </c>
    </row>
    <row r="279" s="68" customFormat="1" customHeight="1" spans="1:3">
      <c r="A279" s="29">
        <v>1010904</v>
      </c>
      <c r="B279" s="207" t="s">
        <v>401</v>
      </c>
      <c r="C279" s="31">
        <v>0</v>
      </c>
    </row>
    <row r="280" s="68" customFormat="1" customHeight="1" spans="1:3">
      <c r="A280" s="29">
        <v>1010905</v>
      </c>
      <c r="B280" s="207" t="s">
        <v>402</v>
      </c>
      <c r="C280" s="72">
        <v>7</v>
      </c>
    </row>
    <row r="281" s="68" customFormat="1" customHeight="1" spans="1:3">
      <c r="A281" s="29">
        <v>1010906</v>
      </c>
      <c r="B281" s="207" t="s">
        <v>403</v>
      </c>
      <c r="C281" s="72">
        <v>337</v>
      </c>
    </row>
    <row r="282" s="68" customFormat="1" customHeight="1" spans="1:3">
      <c r="A282" s="29">
        <v>1010918</v>
      </c>
      <c r="B282" s="207" t="s">
        <v>404</v>
      </c>
      <c r="C282" s="72">
        <v>0</v>
      </c>
    </row>
    <row r="283" s="68" customFormat="1" customHeight="1" spans="1:3">
      <c r="A283" s="29">
        <v>1010919</v>
      </c>
      <c r="B283" s="207" t="s">
        <v>405</v>
      </c>
      <c r="C283" s="72">
        <v>13</v>
      </c>
    </row>
    <row r="284" s="68" customFormat="1" customHeight="1" spans="1:3">
      <c r="A284" s="29">
        <v>1010920</v>
      </c>
      <c r="B284" s="207" t="s">
        <v>406</v>
      </c>
      <c r="C284" s="72">
        <v>5</v>
      </c>
    </row>
    <row r="285" s="68" customFormat="1" customHeight="1" spans="1:3">
      <c r="A285" s="29">
        <v>1010921</v>
      </c>
      <c r="B285" s="207" t="s">
        <v>407</v>
      </c>
      <c r="C285" s="72">
        <v>0</v>
      </c>
    </row>
    <row r="286" s="68" customFormat="1" customHeight="1" spans="1:3">
      <c r="A286" s="29">
        <v>1010922</v>
      </c>
      <c r="B286" s="207" t="s">
        <v>408</v>
      </c>
      <c r="C286" s="72">
        <v>0</v>
      </c>
    </row>
    <row r="287" s="68" customFormat="1" customHeight="1" spans="1:3">
      <c r="A287" s="29">
        <v>1010923</v>
      </c>
      <c r="B287" s="207" t="s">
        <v>409</v>
      </c>
      <c r="C287" s="72">
        <v>0</v>
      </c>
    </row>
    <row r="288" s="68" customFormat="1" customHeight="1" spans="1:3">
      <c r="A288" s="29">
        <v>1010924</v>
      </c>
      <c r="B288" s="207" t="s">
        <v>410</v>
      </c>
      <c r="C288" s="31">
        <v>0</v>
      </c>
    </row>
    <row r="289" s="68" customFormat="1" customHeight="1" spans="1:3">
      <c r="A289" s="29">
        <v>10110</v>
      </c>
      <c r="B289" s="207" t="s">
        <v>411</v>
      </c>
      <c r="C289" s="31">
        <v>582</v>
      </c>
    </row>
    <row r="290" s="68" customFormat="1" customHeight="1" spans="1:3">
      <c r="A290" s="29">
        <v>1011001</v>
      </c>
      <c r="B290" s="207" t="s">
        <v>412</v>
      </c>
      <c r="C290" s="72">
        <v>78</v>
      </c>
    </row>
    <row r="291" s="68" customFormat="1" customHeight="1" spans="1:3">
      <c r="A291" s="29">
        <v>1011002</v>
      </c>
      <c r="B291" s="207" t="s">
        <v>413</v>
      </c>
      <c r="C291" s="72">
        <v>0</v>
      </c>
    </row>
    <row r="292" s="68" customFormat="1" customHeight="1" spans="1:3">
      <c r="A292" s="29">
        <v>1011003</v>
      </c>
      <c r="B292" s="207" t="s">
        <v>414</v>
      </c>
      <c r="C292" s="72">
        <v>443</v>
      </c>
    </row>
    <row r="293" s="68" customFormat="1" customHeight="1" spans="1:3">
      <c r="A293" s="29">
        <v>1011004</v>
      </c>
      <c r="B293" s="207" t="s">
        <v>415</v>
      </c>
      <c r="C293" s="72">
        <v>0</v>
      </c>
    </row>
    <row r="294" s="68" customFormat="1" customHeight="1" spans="1:3">
      <c r="A294" s="29">
        <v>1011005</v>
      </c>
      <c r="B294" s="207" t="s">
        <v>416</v>
      </c>
      <c r="C294" s="31">
        <v>26</v>
      </c>
    </row>
    <row r="295" s="68" customFormat="1" customHeight="1" spans="1:3">
      <c r="A295" s="29">
        <v>1011006</v>
      </c>
      <c r="B295" s="207" t="s">
        <v>417</v>
      </c>
      <c r="C295" s="72">
        <v>21</v>
      </c>
    </row>
    <row r="296" s="68" customFormat="1" customHeight="1" spans="1:3">
      <c r="A296" s="29">
        <v>1011019</v>
      </c>
      <c r="B296" s="207" t="s">
        <v>418</v>
      </c>
      <c r="C296" s="72">
        <v>12</v>
      </c>
    </row>
    <row r="297" s="68" customFormat="1" customHeight="1" spans="1:3">
      <c r="A297" s="29">
        <v>1011020</v>
      </c>
      <c r="B297" s="207" t="s">
        <v>419</v>
      </c>
      <c r="C297" s="72">
        <v>2</v>
      </c>
    </row>
    <row r="298" s="68" customFormat="1" customHeight="1" spans="1:3">
      <c r="A298" s="29">
        <v>10111</v>
      </c>
      <c r="B298" s="207" t="s">
        <v>420</v>
      </c>
      <c r="C298" s="72">
        <v>1151</v>
      </c>
    </row>
    <row r="299" s="68" customFormat="1" customHeight="1" spans="1:3">
      <c r="A299" s="29">
        <v>1011101</v>
      </c>
      <c r="B299" s="207" t="s">
        <v>421</v>
      </c>
      <c r="C299" s="72">
        <v>0</v>
      </c>
    </row>
    <row r="300" s="68" customFormat="1" customHeight="1" spans="1:3">
      <c r="A300" s="29">
        <v>101110101</v>
      </c>
      <c r="B300" s="101" t="s">
        <v>422</v>
      </c>
      <c r="C300" s="72">
        <v>0</v>
      </c>
    </row>
    <row r="301" s="68" customFormat="1" customHeight="1" spans="1:3">
      <c r="A301" s="29">
        <v>101110109</v>
      </c>
      <c r="B301" s="101" t="s">
        <v>423</v>
      </c>
      <c r="C301" s="72">
        <v>0</v>
      </c>
    </row>
    <row r="302" s="68" customFormat="1" customHeight="1" spans="1:3">
      <c r="A302" s="29">
        <v>1011119</v>
      </c>
      <c r="B302" s="207" t="s">
        <v>424</v>
      </c>
      <c r="C302" s="72">
        <v>1096</v>
      </c>
    </row>
    <row r="303" s="68" customFormat="1" customHeight="1" spans="1:3">
      <c r="A303" s="29">
        <v>1011120</v>
      </c>
      <c r="B303" s="207" t="s">
        <v>425</v>
      </c>
      <c r="C303" s="31">
        <v>55</v>
      </c>
    </row>
    <row r="304" s="68" customFormat="1" customHeight="1" spans="1:3">
      <c r="A304" s="29">
        <v>10112</v>
      </c>
      <c r="B304" s="207" t="s">
        <v>426</v>
      </c>
      <c r="C304" s="72">
        <v>676</v>
      </c>
    </row>
    <row r="305" s="68" customFormat="1" customHeight="1" spans="1:3">
      <c r="A305" s="29">
        <v>1011201</v>
      </c>
      <c r="B305" s="207" t="s">
        <v>427</v>
      </c>
      <c r="C305" s="72">
        <v>71</v>
      </c>
    </row>
    <row r="306" s="68" customFormat="1" customHeight="1" spans="1:3">
      <c r="A306" s="29">
        <v>1011202</v>
      </c>
      <c r="B306" s="207" t="s">
        <v>428</v>
      </c>
      <c r="C306" s="72">
        <v>4</v>
      </c>
    </row>
    <row r="307" s="68" customFormat="1" customHeight="1" spans="1:3">
      <c r="A307" s="29">
        <v>1011203</v>
      </c>
      <c r="B307" s="207" t="s">
        <v>429</v>
      </c>
      <c r="C307" s="72">
        <v>395</v>
      </c>
    </row>
    <row r="308" s="68" customFormat="1" customHeight="1" spans="1:3">
      <c r="A308" s="29">
        <v>1011204</v>
      </c>
      <c r="B308" s="207" t="s">
        <v>430</v>
      </c>
      <c r="C308" s="72">
        <v>0</v>
      </c>
    </row>
    <row r="309" s="68" customFormat="1" customHeight="1" spans="1:3">
      <c r="A309" s="29">
        <v>1011205</v>
      </c>
      <c r="B309" s="207" t="s">
        <v>431</v>
      </c>
      <c r="C309" s="72">
        <v>98</v>
      </c>
    </row>
    <row r="310" s="68" customFormat="1" customHeight="1" spans="1:3">
      <c r="A310" s="29">
        <v>1011206</v>
      </c>
      <c r="B310" s="207" t="s">
        <v>432</v>
      </c>
      <c r="C310" s="72">
        <v>77</v>
      </c>
    </row>
    <row r="311" s="68" customFormat="1" customHeight="1" spans="1:3">
      <c r="A311" s="29">
        <v>1011219</v>
      </c>
      <c r="B311" s="207" t="s">
        <v>433</v>
      </c>
      <c r="C311" s="72">
        <v>29</v>
      </c>
    </row>
    <row r="312" s="68" customFormat="1" customHeight="1" spans="1:3">
      <c r="A312" s="29">
        <v>1011220</v>
      </c>
      <c r="B312" s="207" t="s">
        <v>434</v>
      </c>
      <c r="C312" s="31">
        <v>2</v>
      </c>
    </row>
    <row r="313" s="68" customFormat="1" customHeight="1" spans="1:3">
      <c r="A313" s="29">
        <v>10113</v>
      </c>
      <c r="B313" s="207" t="s">
        <v>435</v>
      </c>
      <c r="C313" s="72">
        <v>1878</v>
      </c>
    </row>
    <row r="314" s="68" customFormat="1" customHeight="1" spans="1:3">
      <c r="A314" s="29">
        <v>1011301</v>
      </c>
      <c r="B314" s="207" t="s">
        <v>436</v>
      </c>
      <c r="C314" s="72">
        <v>0</v>
      </c>
    </row>
    <row r="315" s="68" customFormat="1" customHeight="1" spans="1:3">
      <c r="A315" s="29">
        <v>1011302</v>
      </c>
      <c r="B315" s="207" t="s">
        <v>437</v>
      </c>
      <c r="C315" s="31">
        <v>0</v>
      </c>
    </row>
    <row r="316" s="68" customFormat="1" customHeight="1" spans="1:3">
      <c r="A316" s="29">
        <v>1011303</v>
      </c>
      <c r="B316" s="207" t="s">
        <v>438</v>
      </c>
      <c r="C316" s="72">
        <v>1580</v>
      </c>
    </row>
    <row r="317" s="68" customFormat="1" customHeight="1" spans="1:3">
      <c r="A317" s="29">
        <v>1011304</v>
      </c>
      <c r="B317" s="207" t="s">
        <v>439</v>
      </c>
      <c r="C317" s="72">
        <v>0</v>
      </c>
    </row>
    <row r="318" s="68" customFormat="1" customHeight="1" spans="1:3">
      <c r="A318" s="29">
        <v>1011305</v>
      </c>
      <c r="B318" s="207" t="s">
        <v>440</v>
      </c>
      <c r="C318" s="31">
        <v>0</v>
      </c>
    </row>
    <row r="319" s="68" customFormat="1" customHeight="1" spans="1:3">
      <c r="A319" s="29">
        <v>1011306</v>
      </c>
      <c r="B319" s="207" t="s">
        <v>441</v>
      </c>
      <c r="C319" s="72">
        <v>175</v>
      </c>
    </row>
    <row r="320" s="68" customFormat="1" customHeight="1" spans="1:3">
      <c r="A320" s="29">
        <v>1011319</v>
      </c>
      <c r="B320" s="207" t="s">
        <v>442</v>
      </c>
      <c r="C320" s="72">
        <v>0</v>
      </c>
    </row>
    <row r="321" s="68" customFormat="1" customHeight="1" spans="1:3">
      <c r="A321" s="29">
        <v>1011320</v>
      </c>
      <c r="B321" s="207" t="s">
        <v>443</v>
      </c>
      <c r="C321" s="31">
        <v>123</v>
      </c>
    </row>
    <row r="322" s="68" customFormat="1" customHeight="1" spans="1:3">
      <c r="A322" s="29">
        <v>10114</v>
      </c>
      <c r="B322" s="207" t="s">
        <v>444</v>
      </c>
      <c r="C322" s="31">
        <v>7445</v>
      </c>
    </row>
    <row r="323" s="68" customFormat="1" customHeight="1" spans="1:3">
      <c r="A323" s="29">
        <v>1011401</v>
      </c>
      <c r="B323" s="207" t="s">
        <v>445</v>
      </c>
      <c r="C323" s="72">
        <v>7445</v>
      </c>
    </row>
    <row r="324" s="68" customFormat="1" customHeight="1" spans="1:3">
      <c r="A324" s="29">
        <v>1011420</v>
      </c>
      <c r="B324" s="207" t="s">
        <v>446</v>
      </c>
      <c r="C324" s="72">
        <v>0</v>
      </c>
    </row>
    <row r="325" s="68" customFormat="1" customHeight="1" spans="1:3">
      <c r="A325" s="29">
        <v>10115</v>
      </c>
      <c r="B325" s="207" t="s">
        <v>447</v>
      </c>
      <c r="C325" s="72">
        <v>0</v>
      </c>
    </row>
    <row r="326" s="68" customFormat="1" customHeight="1" spans="1:3">
      <c r="A326" s="29">
        <v>1011501</v>
      </c>
      <c r="B326" s="207" t="s">
        <v>448</v>
      </c>
      <c r="C326" s="31">
        <v>0</v>
      </c>
    </row>
    <row r="327" s="68" customFormat="1" customHeight="1" spans="1:3">
      <c r="A327" s="29">
        <v>1011520</v>
      </c>
      <c r="B327" s="207" t="s">
        <v>449</v>
      </c>
      <c r="C327" s="72">
        <v>0</v>
      </c>
    </row>
    <row r="328" s="68" customFormat="1" customHeight="1" spans="1:3">
      <c r="A328" s="29">
        <v>10116</v>
      </c>
      <c r="B328" s="207" t="s">
        <v>450</v>
      </c>
      <c r="C328" s="72">
        <v>0</v>
      </c>
    </row>
    <row r="329" s="68" customFormat="1" customHeight="1" spans="1:3">
      <c r="A329" s="29">
        <v>1011601</v>
      </c>
      <c r="B329" s="207" t="s">
        <v>451</v>
      </c>
      <c r="C329" s="72">
        <v>0</v>
      </c>
    </row>
    <row r="330" s="68" customFormat="1" customHeight="1" spans="1:3">
      <c r="A330" s="29">
        <v>1011620</v>
      </c>
      <c r="B330" s="207" t="s">
        <v>452</v>
      </c>
      <c r="C330" s="72">
        <v>0</v>
      </c>
    </row>
    <row r="331" s="68" customFormat="1" customHeight="1" spans="1:3">
      <c r="A331" s="29">
        <v>10117</v>
      </c>
      <c r="B331" s="207" t="s">
        <v>453</v>
      </c>
      <c r="C331" s="72">
        <v>0</v>
      </c>
    </row>
    <row r="332" s="68" customFormat="1" customHeight="1" spans="1:3">
      <c r="A332" s="29">
        <v>1011701</v>
      </c>
      <c r="B332" s="207" t="s">
        <v>454</v>
      </c>
      <c r="C332" s="72">
        <v>0</v>
      </c>
    </row>
    <row r="333" s="68" customFormat="1" customHeight="1" spans="1:3">
      <c r="A333" s="29">
        <v>101170101</v>
      </c>
      <c r="B333" s="101" t="s">
        <v>455</v>
      </c>
      <c r="C333" s="31">
        <v>0</v>
      </c>
    </row>
    <row r="334" s="68" customFormat="1" customHeight="1" spans="1:3">
      <c r="A334" s="29">
        <v>101170102</v>
      </c>
      <c r="B334" s="101" t="s">
        <v>456</v>
      </c>
      <c r="C334" s="72">
        <v>0</v>
      </c>
    </row>
    <row r="335" s="68" customFormat="1" customHeight="1" spans="1:3">
      <c r="A335" s="29">
        <v>101170103</v>
      </c>
      <c r="B335" s="101" t="s">
        <v>457</v>
      </c>
      <c r="C335" s="72">
        <v>0</v>
      </c>
    </row>
    <row r="336" s="68" customFormat="1" customHeight="1" spans="1:3">
      <c r="A336" s="29">
        <v>1011703</v>
      </c>
      <c r="B336" s="207" t="s">
        <v>458</v>
      </c>
      <c r="C336" s="72">
        <v>0</v>
      </c>
    </row>
    <row r="337" s="68" customFormat="1" customHeight="1" spans="1:3">
      <c r="A337" s="29">
        <v>101170301</v>
      </c>
      <c r="B337" s="101" t="s">
        <v>459</v>
      </c>
      <c r="C337" s="31">
        <v>0</v>
      </c>
    </row>
    <row r="338" s="68" customFormat="1" customHeight="1" spans="1:3">
      <c r="A338" s="29">
        <v>101170302</v>
      </c>
      <c r="B338" s="101" t="s">
        <v>460</v>
      </c>
      <c r="C338" s="72">
        <v>0</v>
      </c>
    </row>
    <row r="339" s="68" customFormat="1" customHeight="1" spans="1:3">
      <c r="A339" s="29">
        <v>101170303</v>
      </c>
      <c r="B339" s="101" t="s">
        <v>461</v>
      </c>
      <c r="C339" s="72">
        <v>0</v>
      </c>
    </row>
    <row r="340" s="68" customFormat="1" customHeight="1" spans="1:3">
      <c r="A340" s="29">
        <v>101170304</v>
      </c>
      <c r="B340" s="101" t="s">
        <v>462</v>
      </c>
      <c r="C340" s="31">
        <v>0</v>
      </c>
    </row>
    <row r="341" s="68" customFormat="1" customHeight="1" spans="1:3">
      <c r="A341" s="29">
        <v>1011720</v>
      </c>
      <c r="B341" s="207" t="s">
        <v>463</v>
      </c>
      <c r="C341" s="72">
        <v>0</v>
      </c>
    </row>
    <row r="342" s="68" customFormat="1" customHeight="1" spans="1:3">
      <c r="A342" s="29">
        <v>1011721</v>
      </c>
      <c r="B342" s="207" t="s">
        <v>464</v>
      </c>
      <c r="C342" s="72">
        <v>0</v>
      </c>
    </row>
    <row r="343" s="68" customFormat="1" customHeight="1" spans="1:3">
      <c r="A343" s="29">
        <v>10118</v>
      </c>
      <c r="B343" s="207" t="s">
        <v>465</v>
      </c>
      <c r="C343" s="31">
        <v>5982</v>
      </c>
    </row>
    <row r="344" s="68" customFormat="1" customHeight="1" spans="1:3">
      <c r="A344" s="29">
        <v>1011801</v>
      </c>
      <c r="B344" s="207" t="s">
        <v>466</v>
      </c>
      <c r="C344" s="72">
        <v>3610</v>
      </c>
    </row>
    <row r="345" s="68" customFormat="1" customHeight="1" spans="1:3">
      <c r="A345" s="29">
        <v>1011802</v>
      </c>
      <c r="B345" s="207" t="s">
        <v>467</v>
      </c>
      <c r="C345" s="72">
        <v>0</v>
      </c>
    </row>
    <row r="346" s="68" customFormat="1" customHeight="1" spans="1:3">
      <c r="A346" s="29">
        <v>1011820</v>
      </c>
      <c r="B346" s="207" t="s">
        <v>468</v>
      </c>
      <c r="C346" s="31">
        <v>2372</v>
      </c>
    </row>
    <row r="347" s="68" customFormat="1" customHeight="1" spans="1:3">
      <c r="A347" s="29">
        <v>10119</v>
      </c>
      <c r="B347" s="207" t="s">
        <v>469</v>
      </c>
      <c r="C347" s="72">
        <v>5323</v>
      </c>
    </row>
    <row r="348" s="68" customFormat="1" customHeight="1" spans="1:3">
      <c r="A348" s="29">
        <v>1011901</v>
      </c>
      <c r="B348" s="207" t="s">
        <v>470</v>
      </c>
      <c r="C348" s="72">
        <v>5323</v>
      </c>
    </row>
    <row r="349" s="68" customFormat="1" customHeight="1" spans="1:3">
      <c r="A349" s="29">
        <v>1011920</v>
      </c>
      <c r="B349" s="207" t="s">
        <v>471</v>
      </c>
      <c r="C349" s="31">
        <v>0</v>
      </c>
    </row>
    <row r="350" s="68" customFormat="1" customHeight="1" spans="1:3">
      <c r="A350" s="29">
        <v>10120</v>
      </c>
      <c r="B350" s="207" t="s">
        <v>472</v>
      </c>
      <c r="C350" s="31">
        <v>0</v>
      </c>
    </row>
    <row r="351" s="68" customFormat="1" customHeight="1" spans="1:3">
      <c r="A351" s="29">
        <v>1012001</v>
      </c>
      <c r="B351" s="207" t="s">
        <v>473</v>
      </c>
      <c r="C351" s="31">
        <v>0</v>
      </c>
    </row>
    <row r="352" s="68" customFormat="1" customHeight="1" spans="1:3">
      <c r="A352" s="29">
        <v>1012020</v>
      </c>
      <c r="B352" s="207" t="s">
        <v>474</v>
      </c>
      <c r="C352" s="72">
        <v>0</v>
      </c>
    </row>
    <row r="353" s="68" customFormat="1" customHeight="1" spans="1:3">
      <c r="A353" s="29">
        <v>10121</v>
      </c>
      <c r="B353" s="207" t="s">
        <v>475</v>
      </c>
      <c r="C353" s="72">
        <v>10</v>
      </c>
    </row>
    <row r="354" s="68" customFormat="1" customHeight="1" spans="1:3">
      <c r="A354" s="29">
        <v>1012101</v>
      </c>
      <c r="B354" s="207" t="s">
        <v>476</v>
      </c>
      <c r="C354" s="72">
        <v>10</v>
      </c>
    </row>
    <row r="355" s="68" customFormat="1" customHeight="1" spans="1:3">
      <c r="A355" s="29">
        <v>1012120</v>
      </c>
      <c r="B355" s="207" t="s">
        <v>477</v>
      </c>
      <c r="C355" s="72">
        <v>0</v>
      </c>
    </row>
    <row r="356" s="68" customFormat="1" customHeight="1" spans="1:3">
      <c r="A356" s="29">
        <v>10199</v>
      </c>
      <c r="B356" s="207" t="s">
        <v>478</v>
      </c>
      <c r="C356" s="72">
        <v>0</v>
      </c>
    </row>
    <row r="357" s="68" customFormat="1" customHeight="1" spans="1:3">
      <c r="A357" s="29">
        <v>1019901</v>
      </c>
      <c r="B357" s="207" t="s">
        <v>479</v>
      </c>
      <c r="C357" s="72">
        <v>0</v>
      </c>
    </row>
    <row r="358" s="68" customFormat="1" customHeight="1" spans="1:3">
      <c r="A358" s="29">
        <v>1019920</v>
      </c>
      <c r="B358" s="207" t="s">
        <v>480</v>
      </c>
      <c r="C358" s="72">
        <v>0</v>
      </c>
    </row>
    <row r="359" s="68" customFormat="1" customHeight="1" spans="1:3">
      <c r="A359" s="29">
        <v>103</v>
      </c>
      <c r="B359" s="207" t="s">
        <v>481</v>
      </c>
      <c r="C359" s="72">
        <v>23386</v>
      </c>
    </row>
    <row r="360" s="68" customFormat="1" customHeight="1" spans="1:3">
      <c r="A360" s="29">
        <v>10302</v>
      </c>
      <c r="B360" s="207" t="s">
        <v>482</v>
      </c>
      <c r="C360" s="72">
        <v>3810</v>
      </c>
    </row>
    <row r="361" s="68" customFormat="1" customHeight="1" spans="1:3">
      <c r="A361" s="29">
        <v>1030203</v>
      </c>
      <c r="B361" s="207" t="s">
        <v>483</v>
      </c>
      <c r="C361" s="31">
        <v>1172</v>
      </c>
    </row>
    <row r="362" s="68" customFormat="1" customHeight="1" spans="1:3">
      <c r="A362" s="29">
        <v>103020301</v>
      </c>
      <c r="B362" s="101" t="s">
        <v>484</v>
      </c>
      <c r="C362" s="72">
        <v>1172</v>
      </c>
    </row>
    <row r="363" s="68" customFormat="1" customHeight="1" spans="1:3">
      <c r="A363" s="29">
        <v>103020302</v>
      </c>
      <c r="B363" s="101" t="s">
        <v>485</v>
      </c>
      <c r="C363" s="72">
        <v>0</v>
      </c>
    </row>
    <row r="364" s="68" customFormat="1" customHeight="1" spans="1:3">
      <c r="A364" s="29">
        <v>103020303</v>
      </c>
      <c r="B364" s="101" t="s">
        <v>486</v>
      </c>
      <c r="C364" s="72">
        <v>0</v>
      </c>
    </row>
    <row r="365" s="68" customFormat="1" customHeight="1" spans="1:3">
      <c r="A365" s="29">
        <v>103020304</v>
      </c>
      <c r="B365" s="101" t="s">
        <v>487</v>
      </c>
      <c r="C365" s="72">
        <v>0</v>
      </c>
    </row>
    <row r="366" s="68" customFormat="1" customHeight="1" spans="1:3">
      <c r="A366" s="29">
        <v>103020305</v>
      </c>
      <c r="B366" s="101" t="s">
        <v>488</v>
      </c>
      <c r="C366" s="72">
        <v>0</v>
      </c>
    </row>
    <row r="367" s="68" customFormat="1" customHeight="1" spans="1:3">
      <c r="A367" s="29">
        <v>103020306</v>
      </c>
      <c r="B367" s="101" t="s">
        <v>489</v>
      </c>
      <c r="C367" s="72">
        <v>0</v>
      </c>
    </row>
    <row r="368" s="68" customFormat="1" customHeight="1" spans="1:3">
      <c r="A368" s="29">
        <v>103020307</v>
      </c>
      <c r="B368" s="101" t="s">
        <v>490</v>
      </c>
      <c r="C368" s="72">
        <v>0</v>
      </c>
    </row>
    <row r="369" s="68" customFormat="1" customHeight="1" spans="1:3">
      <c r="A369" s="29">
        <v>103020399</v>
      </c>
      <c r="B369" s="101" t="s">
        <v>491</v>
      </c>
      <c r="C369" s="72">
        <v>0</v>
      </c>
    </row>
    <row r="370" s="68" customFormat="1" customHeight="1" spans="1:3">
      <c r="A370" s="29">
        <v>1030205</v>
      </c>
      <c r="B370" s="207" t="s">
        <v>492</v>
      </c>
      <c r="C370" s="72">
        <v>0</v>
      </c>
    </row>
    <row r="371" s="68" customFormat="1" customHeight="1" spans="1:3">
      <c r="A371" s="29">
        <v>1030210</v>
      </c>
      <c r="B371" s="207" t="s">
        <v>493</v>
      </c>
      <c r="C371" s="72">
        <v>0</v>
      </c>
    </row>
    <row r="372" s="68" customFormat="1" customHeight="1" spans="1:3">
      <c r="A372" s="29">
        <v>1030212</v>
      </c>
      <c r="B372" s="207" t="s">
        <v>494</v>
      </c>
      <c r="C372" s="31">
        <v>0</v>
      </c>
    </row>
    <row r="373" s="68" customFormat="1" customHeight="1" spans="1:3">
      <c r="A373" s="29">
        <v>1030216</v>
      </c>
      <c r="B373" s="207" t="s">
        <v>495</v>
      </c>
      <c r="C373" s="72">
        <v>392</v>
      </c>
    </row>
    <row r="374" s="68" customFormat="1" customHeight="1" spans="1:3">
      <c r="A374" s="29">
        <v>103021601</v>
      </c>
      <c r="B374" s="101" t="s">
        <v>496</v>
      </c>
      <c r="C374" s="72">
        <v>392</v>
      </c>
    </row>
    <row r="375" s="68" customFormat="1" customHeight="1" spans="1:3">
      <c r="A375" s="29">
        <v>103021699</v>
      </c>
      <c r="B375" s="101" t="s">
        <v>497</v>
      </c>
      <c r="C375" s="31">
        <v>0</v>
      </c>
    </row>
    <row r="376" s="68" customFormat="1" customHeight="1" spans="1:3">
      <c r="A376" s="29">
        <v>1030217</v>
      </c>
      <c r="B376" s="207" t="s">
        <v>498</v>
      </c>
      <c r="C376" s="31">
        <v>0</v>
      </c>
    </row>
    <row r="377" s="68" customFormat="1" customHeight="1" spans="1:3">
      <c r="A377" s="29">
        <v>1030218</v>
      </c>
      <c r="B377" s="207" t="s">
        <v>499</v>
      </c>
      <c r="C377" s="72">
        <v>161</v>
      </c>
    </row>
    <row r="378" s="68" customFormat="1" customHeight="1" spans="1:3">
      <c r="A378" s="29">
        <v>1030219</v>
      </c>
      <c r="B378" s="207" t="s">
        <v>500</v>
      </c>
      <c r="C378" s="72">
        <v>1000</v>
      </c>
    </row>
    <row r="379" s="68" customFormat="1" customHeight="1" spans="1:3">
      <c r="A379" s="29">
        <v>1030220</v>
      </c>
      <c r="B379" s="207" t="s">
        <v>501</v>
      </c>
      <c r="C379" s="72">
        <v>1000</v>
      </c>
    </row>
    <row r="380" s="68" customFormat="1" customHeight="1" spans="1:3">
      <c r="A380" s="29">
        <v>1030222</v>
      </c>
      <c r="B380" s="207" t="s">
        <v>502</v>
      </c>
      <c r="C380" s="72">
        <v>0</v>
      </c>
    </row>
    <row r="381" s="68" customFormat="1" customHeight="1" spans="1:3">
      <c r="A381" s="29">
        <v>1030223</v>
      </c>
      <c r="B381" s="207" t="s">
        <v>503</v>
      </c>
      <c r="C381" s="72">
        <v>0</v>
      </c>
    </row>
    <row r="382" s="68" customFormat="1" customHeight="1" spans="1:3">
      <c r="A382" s="29">
        <v>1030224</v>
      </c>
      <c r="B382" s="207" t="s">
        <v>504</v>
      </c>
      <c r="C382" s="72">
        <v>0</v>
      </c>
    </row>
    <row r="383" s="68" customFormat="1" customHeight="1" spans="1:3">
      <c r="A383" s="29">
        <v>1030225</v>
      </c>
      <c r="B383" s="207" t="s">
        <v>505</v>
      </c>
      <c r="C383" s="72">
        <v>0</v>
      </c>
    </row>
    <row r="384" s="68" customFormat="1" customHeight="1" spans="1:3">
      <c r="A384" s="29">
        <v>1030299</v>
      </c>
      <c r="B384" s="207" t="s">
        <v>506</v>
      </c>
      <c r="C384" s="72">
        <v>85</v>
      </c>
    </row>
    <row r="385" s="68" customFormat="1" customHeight="1" spans="1:3">
      <c r="A385" s="29">
        <v>103029901</v>
      </c>
      <c r="B385" s="101" t="s">
        <v>507</v>
      </c>
      <c r="C385" s="72">
        <v>85</v>
      </c>
    </row>
    <row r="386" s="68" customFormat="1" customHeight="1" spans="1:3">
      <c r="A386" s="29">
        <v>103029999</v>
      </c>
      <c r="B386" s="101" t="s">
        <v>508</v>
      </c>
      <c r="C386" s="72">
        <v>0</v>
      </c>
    </row>
    <row r="387" s="68" customFormat="1" customHeight="1" spans="1:3">
      <c r="A387" s="29">
        <v>10304</v>
      </c>
      <c r="B387" s="207" t="s">
        <v>509</v>
      </c>
      <c r="C387" s="72">
        <v>1247</v>
      </c>
    </row>
    <row r="388" s="68" customFormat="1" customHeight="1" spans="1:3">
      <c r="A388" s="29">
        <v>1030401</v>
      </c>
      <c r="B388" s="207" t="s">
        <v>510</v>
      </c>
      <c r="C388" s="72">
        <v>6</v>
      </c>
    </row>
    <row r="389" s="68" customFormat="1" customHeight="1" spans="1:3">
      <c r="A389" s="29">
        <v>103040101</v>
      </c>
      <c r="B389" s="101" t="s">
        <v>511</v>
      </c>
      <c r="C389" s="72">
        <v>0</v>
      </c>
    </row>
    <row r="390" s="68" customFormat="1" customHeight="1" spans="1:3">
      <c r="A390" s="29">
        <v>103040102</v>
      </c>
      <c r="B390" s="101" t="s">
        <v>512</v>
      </c>
      <c r="C390" s="72">
        <v>0</v>
      </c>
    </row>
    <row r="391" s="68" customFormat="1" customHeight="1" spans="1:3">
      <c r="A391" s="29">
        <v>103040103</v>
      </c>
      <c r="B391" s="101" t="s">
        <v>513</v>
      </c>
      <c r="C391" s="72">
        <v>0</v>
      </c>
    </row>
    <row r="392" s="68" customFormat="1" customHeight="1" spans="1:3">
      <c r="A392" s="29">
        <v>103040104</v>
      </c>
      <c r="B392" s="101" t="s">
        <v>514</v>
      </c>
      <c r="C392" s="72">
        <v>0</v>
      </c>
    </row>
    <row r="393" s="68" customFormat="1" customHeight="1" spans="1:3">
      <c r="A393" s="29">
        <v>103040109</v>
      </c>
      <c r="B393" s="101" t="s">
        <v>515</v>
      </c>
      <c r="C393" s="31">
        <v>6</v>
      </c>
    </row>
    <row r="394" s="68" customFormat="1" customHeight="1" spans="1:3">
      <c r="A394" s="29">
        <v>103040110</v>
      </c>
      <c r="B394" s="101" t="s">
        <v>516</v>
      </c>
      <c r="C394" s="72">
        <v>0</v>
      </c>
    </row>
    <row r="395" s="68" customFormat="1" customHeight="1" spans="1:3">
      <c r="A395" s="29">
        <v>103040111</v>
      </c>
      <c r="B395" s="101" t="s">
        <v>517</v>
      </c>
      <c r="C395" s="72">
        <v>0</v>
      </c>
    </row>
    <row r="396" s="68" customFormat="1" customHeight="1" spans="1:3">
      <c r="A396" s="29">
        <v>103040112</v>
      </c>
      <c r="B396" s="101" t="s">
        <v>518</v>
      </c>
      <c r="C396" s="72">
        <v>0</v>
      </c>
    </row>
    <row r="397" s="68" customFormat="1" customHeight="1" spans="1:3">
      <c r="A397" s="29">
        <v>103040113</v>
      </c>
      <c r="B397" s="101" t="s">
        <v>519</v>
      </c>
      <c r="C397" s="31">
        <v>0</v>
      </c>
    </row>
    <row r="398" s="68" customFormat="1" customHeight="1" spans="1:3">
      <c r="A398" s="29">
        <v>103040116</v>
      </c>
      <c r="B398" s="101" t="s">
        <v>520</v>
      </c>
      <c r="C398" s="72">
        <v>0</v>
      </c>
    </row>
    <row r="399" s="68" customFormat="1" customHeight="1" spans="1:3">
      <c r="A399" s="29">
        <v>103040117</v>
      </c>
      <c r="B399" s="101" t="s">
        <v>521</v>
      </c>
      <c r="C399" s="72">
        <v>0</v>
      </c>
    </row>
    <row r="400" s="68" customFormat="1" customHeight="1" spans="1:3">
      <c r="A400" s="29">
        <v>103040120</v>
      </c>
      <c r="B400" s="101" t="s">
        <v>522</v>
      </c>
      <c r="C400" s="31">
        <v>0</v>
      </c>
    </row>
    <row r="401" s="68" customFormat="1" customHeight="1" spans="1:3">
      <c r="A401" s="29">
        <v>103040121</v>
      </c>
      <c r="B401" s="101" t="s">
        <v>523</v>
      </c>
      <c r="C401" s="72">
        <v>0</v>
      </c>
    </row>
    <row r="402" s="68" customFormat="1" customHeight="1" spans="1:3">
      <c r="A402" s="29">
        <v>103040122</v>
      </c>
      <c r="B402" s="101" t="s">
        <v>524</v>
      </c>
      <c r="C402" s="72">
        <v>0</v>
      </c>
    </row>
    <row r="403" s="68" customFormat="1" customHeight="1" spans="1:3">
      <c r="A403" s="29">
        <v>103040123</v>
      </c>
      <c r="B403" s="101" t="s">
        <v>525</v>
      </c>
      <c r="C403" s="72"/>
    </row>
    <row r="404" s="68" customFormat="1" customHeight="1" spans="1:3">
      <c r="A404" s="29">
        <v>103040150</v>
      </c>
      <c r="B404" s="101" t="s">
        <v>526</v>
      </c>
      <c r="C404" s="72">
        <v>0</v>
      </c>
    </row>
    <row r="405" s="68" customFormat="1" customHeight="1" spans="1:3">
      <c r="A405" s="29">
        <v>1030402</v>
      </c>
      <c r="B405" s="207" t="s">
        <v>527</v>
      </c>
      <c r="C405" s="31">
        <v>0</v>
      </c>
    </row>
    <row r="406" s="68" customFormat="1" customHeight="1" spans="1:3">
      <c r="A406" s="29">
        <v>103040201</v>
      </c>
      <c r="B406" s="101" t="s">
        <v>528</v>
      </c>
      <c r="C406" s="72">
        <v>0</v>
      </c>
    </row>
    <row r="407" s="68" customFormat="1" customHeight="1" spans="1:3">
      <c r="A407" s="29">
        <v>103040202</v>
      </c>
      <c r="B407" s="101" t="s">
        <v>529</v>
      </c>
      <c r="C407" s="31"/>
    </row>
    <row r="408" s="68" customFormat="1" customHeight="1" spans="1:3">
      <c r="A408" s="29">
        <v>103040250</v>
      </c>
      <c r="B408" s="101" t="s">
        <v>530</v>
      </c>
      <c r="C408" s="72">
        <v>0</v>
      </c>
    </row>
    <row r="409" s="68" customFormat="1" customHeight="1" spans="1:3">
      <c r="A409" s="29">
        <v>1030403</v>
      </c>
      <c r="B409" s="207" t="s">
        <v>531</v>
      </c>
      <c r="C409" s="72">
        <v>0</v>
      </c>
    </row>
    <row r="410" s="68" customFormat="1" customHeight="1" spans="1:3">
      <c r="A410" s="29">
        <v>103040305</v>
      </c>
      <c r="B410" s="101" t="s">
        <v>532</v>
      </c>
      <c r="C410" s="31">
        <v>0</v>
      </c>
    </row>
    <row r="411" s="68" customFormat="1" customHeight="1" spans="1:3">
      <c r="A411" s="29">
        <v>103040350</v>
      </c>
      <c r="B411" s="101" t="s">
        <v>533</v>
      </c>
      <c r="C411" s="72">
        <v>0</v>
      </c>
    </row>
    <row r="412" s="68" customFormat="1" customHeight="1" spans="1:3">
      <c r="A412" s="29">
        <v>1030404</v>
      </c>
      <c r="B412" s="207" t="s">
        <v>534</v>
      </c>
      <c r="C412" s="31">
        <v>0</v>
      </c>
    </row>
    <row r="413" s="68" customFormat="1" customHeight="1" spans="1:3">
      <c r="A413" s="29">
        <v>103040402</v>
      </c>
      <c r="B413" s="101" t="s">
        <v>535</v>
      </c>
      <c r="C413" s="72">
        <v>0</v>
      </c>
    </row>
    <row r="414" s="68" customFormat="1" customHeight="1" spans="1:3">
      <c r="A414" s="29">
        <v>103040403</v>
      </c>
      <c r="B414" s="101" t="s">
        <v>536</v>
      </c>
      <c r="C414" s="31">
        <v>0</v>
      </c>
    </row>
    <row r="415" s="68" customFormat="1" customHeight="1" spans="1:3">
      <c r="A415" s="29">
        <v>103040404</v>
      </c>
      <c r="B415" s="101" t="s">
        <v>537</v>
      </c>
      <c r="C415" s="72">
        <v>0</v>
      </c>
    </row>
    <row r="416" s="68" customFormat="1" customHeight="1" spans="1:3">
      <c r="A416" s="29">
        <v>103040450</v>
      </c>
      <c r="B416" s="101" t="s">
        <v>538</v>
      </c>
      <c r="C416" s="72">
        <v>0</v>
      </c>
    </row>
    <row r="417" s="68" customFormat="1" customHeight="1" spans="1:3">
      <c r="A417" s="29">
        <v>1030406</v>
      </c>
      <c r="B417" s="207" t="s">
        <v>539</v>
      </c>
      <c r="C417" s="31">
        <v>0</v>
      </c>
    </row>
    <row r="418" s="68" customFormat="1" customHeight="1" spans="1:3">
      <c r="A418" s="29">
        <v>103040650</v>
      </c>
      <c r="B418" s="101" t="s">
        <v>540</v>
      </c>
      <c r="C418" s="72">
        <v>0</v>
      </c>
    </row>
    <row r="419" s="68" customFormat="1" customHeight="1" spans="1:3">
      <c r="A419" s="29">
        <v>1030407</v>
      </c>
      <c r="B419" s="207" t="s">
        <v>541</v>
      </c>
      <c r="C419" s="209">
        <v>0</v>
      </c>
    </row>
    <row r="420" s="68" customFormat="1" customHeight="1" spans="1:3">
      <c r="A420" s="29">
        <v>103040702</v>
      </c>
      <c r="B420" s="101" t="s">
        <v>542</v>
      </c>
      <c r="C420" s="31">
        <v>0</v>
      </c>
    </row>
    <row r="421" s="68" customFormat="1" customHeight="1" spans="1:3">
      <c r="A421" s="29">
        <v>103040750</v>
      </c>
      <c r="B421" s="101" t="s">
        <v>543</v>
      </c>
      <c r="C421" s="72">
        <v>0</v>
      </c>
    </row>
    <row r="422" s="68" customFormat="1" customHeight="1" spans="1:3">
      <c r="A422" s="29">
        <v>1030408</v>
      </c>
      <c r="B422" s="207" t="s">
        <v>544</v>
      </c>
      <c r="C422" s="140">
        <v>0</v>
      </c>
    </row>
    <row r="423" s="68" customFormat="1" customHeight="1" spans="1:3">
      <c r="A423" s="29">
        <v>103040850</v>
      </c>
      <c r="B423" s="101" t="s">
        <v>545</v>
      </c>
      <c r="C423" s="72">
        <v>0</v>
      </c>
    </row>
    <row r="424" s="68" customFormat="1" customHeight="1" spans="1:3">
      <c r="A424" s="29">
        <v>1030409</v>
      </c>
      <c r="B424" s="207" t="s">
        <v>546</v>
      </c>
      <c r="C424" s="31">
        <v>0</v>
      </c>
    </row>
    <row r="425" s="68" customFormat="1" customHeight="1" spans="1:3">
      <c r="A425" s="29">
        <v>103040950</v>
      </c>
      <c r="B425" s="101" t="s">
        <v>547</v>
      </c>
      <c r="C425" s="72">
        <v>0</v>
      </c>
    </row>
    <row r="426" s="68" customFormat="1" customHeight="1" spans="1:3">
      <c r="A426" s="29">
        <v>1030410</v>
      </c>
      <c r="B426" s="207" t="s">
        <v>548</v>
      </c>
      <c r="C426" s="72">
        <v>0</v>
      </c>
    </row>
    <row r="427" s="68" customFormat="1" customHeight="1" spans="1:3">
      <c r="A427" s="29">
        <v>103041001</v>
      </c>
      <c r="B427" s="101" t="s">
        <v>542</v>
      </c>
      <c r="C427" s="72">
        <v>0</v>
      </c>
    </row>
    <row r="428" s="68" customFormat="1" customHeight="1" spans="1:3">
      <c r="A428" s="29">
        <v>103041050</v>
      </c>
      <c r="B428" s="101" t="s">
        <v>549</v>
      </c>
      <c r="C428" s="72">
        <v>0</v>
      </c>
    </row>
    <row r="429" s="68" customFormat="1" customHeight="1" spans="1:3">
      <c r="A429" s="29">
        <v>1030413</v>
      </c>
      <c r="B429" s="207" t="s">
        <v>550</v>
      </c>
      <c r="C429" s="72">
        <v>0</v>
      </c>
    </row>
    <row r="430" s="68" customFormat="1" customHeight="1" spans="1:3">
      <c r="A430" s="29">
        <v>103041303</v>
      </c>
      <c r="B430" s="101" t="s">
        <v>551</v>
      </c>
      <c r="C430" s="72">
        <v>0</v>
      </c>
    </row>
    <row r="431" s="68" customFormat="1" customHeight="1" spans="1:3">
      <c r="A431" s="29">
        <v>103041350</v>
      </c>
      <c r="B431" s="210" t="s">
        <v>552</v>
      </c>
      <c r="C431" s="72">
        <v>0</v>
      </c>
    </row>
    <row r="432" s="68" customFormat="1" customHeight="1" spans="1:3">
      <c r="A432" s="101">
        <v>1030414</v>
      </c>
      <c r="B432" s="207" t="s">
        <v>553</v>
      </c>
      <c r="C432" s="72">
        <v>0</v>
      </c>
    </row>
    <row r="433" s="68" customFormat="1" customHeight="1" spans="1:3">
      <c r="A433" s="101">
        <v>103041450</v>
      </c>
      <c r="B433" s="101" t="s">
        <v>554</v>
      </c>
      <c r="C433" s="72">
        <v>0</v>
      </c>
    </row>
    <row r="434" s="68" customFormat="1" customHeight="1" spans="1:3">
      <c r="A434" s="29">
        <v>1030415</v>
      </c>
      <c r="B434" s="211" t="s">
        <v>555</v>
      </c>
      <c r="C434" s="72">
        <v>0</v>
      </c>
    </row>
    <row r="435" s="68" customFormat="1" customHeight="1" spans="1:3">
      <c r="A435" s="29">
        <v>103041550</v>
      </c>
      <c r="B435" s="101" t="s">
        <v>556</v>
      </c>
      <c r="C435" s="31">
        <v>0</v>
      </c>
    </row>
    <row r="436" s="68" customFormat="1" customHeight="1" spans="1:3">
      <c r="A436" s="29">
        <v>1030416</v>
      </c>
      <c r="B436" s="207" t="s">
        <v>557</v>
      </c>
      <c r="C436" s="72">
        <v>0</v>
      </c>
    </row>
    <row r="437" s="68" customFormat="1" customHeight="1" spans="1:3">
      <c r="A437" s="29">
        <v>103041601</v>
      </c>
      <c r="B437" s="101" t="s">
        <v>558</v>
      </c>
      <c r="C437" s="72">
        <v>0</v>
      </c>
    </row>
    <row r="438" s="68" customFormat="1" customHeight="1" spans="1:3">
      <c r="A438" s="29">
        <v>103041602</v>
      </c>
      <c r="B438" s="101" t="s">
        <v>559</v>
      </c>
      <c r="C438" s="31">
        <v>0</v>
      </c>
    </row>
    <row r="439" s="68" customFormat="1" customHeight="1" spans="1:3">
      <c r="A439" s="29">
        <v>103041603</v>
      </c>
      <c r="B439" s="101" t="s">
        <v>560</v>
      </c>
      <c r="C439" s="72">
        <v>0</v>
      </c>
    </row>
    <row r="440" s="68" customFormat="1" customHeight="1" spans="1:3">
      <c r="A440" s="29">
        <v>103041604</v>
      </c>
      <c r="B440" s="101" t="s">
        <v>561</v>
      </c>
      <c r="C440" s="31">
        <v>0</v>
      </c>
    </row>
    <row r="441" s="68" customFormat="1" customHeight="1" spans="1:3">
      <c r="A441" s="29">
        <v>103041605</v>
      </c>
      <c r="B441" s="101" t="s">
        <v>562</v>
      </c>
      <c r="C441" s="72">
        <v>0</v>
      </c>
    </row>
    <row r="442" s="68" customFormat="1" customHeight="1" spans="1:3">
      <c r="A442" s="29">
        <v>103041607</v>
      </c>
      <c r="B442" s="101" t="s">
        <v>563</v>
      </c>
      <c r="C442" s="31">
        <v>0</v>
      </c>
    </row>
    <row r="443" s="68" customFormat="1" customHeight="1" spans="1:3">
      <c r="A443" s="29">
        <v>103041608</v>
      </c>
      <c r="B443" s="101" t="s">
        <v>542</v>
      </c>
      <c r="C443" s="72">
        <v>0</v>
      </c>
    </row>
    <row r="444" s="68" customFormat="1" customHeight="1" spans="1:3">
      <c r="A444" s="29">
        <v>103041616</v>
      </c>
      <c r="B444" s="101" t="s">
        <v>564</v>
      </c>
      <c r="C444" s="31">
        <v>0</v>
      </c>
    </row>
    <row r="445" s="68" customFormat="1" customHeight="1" spans="1:3">
      <c r="A445" s="29">
        <v>103041617</v>
      </c>
      <c r="B445" s="101" t="s">
        <v>565</v>
      </c>
      <c r="C445" s="72">
        <v>0</v>
      </c>
    </row>
    <row r="446" s="68" customFormat="1" customHeight="1" spans="1:3">
      <c r="A446" s="29">
        <v>103041650</v>
      </c>
      <c r="B446" s="101" t="s">
        <v>566</v>
      </c>
      <c r="C446" s="31">
        <v>0</v>
      </c>
    </row>
    <row r="447" s="68" customFormat="1" customHeight="1" spans="1:3">
      <c r="A447" s="29">
        <v>1030417</v>
      </c>
      <c r="B447" s="207" t="s">
        <v>567</v>
      </c>
      <c r="C447" s="72">
        <v>0</v>
      </c>
    </row>
    <row r="448" s="68" customFormat="1" customHeight="1" spans="1:3">
      <c r="A448" s="29">
        <v>103041704</v>
      </c>
      <c r="B448" s="101" t="s">
        <v>542</v>
      </c>
      <c r="C448" s="72">
        <v>0</v>
      </c>
    </row>
    <row r="449" s="68" customFormat="1" customHeight="1" spans="1:3">
      <c r="A449" s="29">
        <v>103041750</v>
      </c>
      <c r="B449" s="101" t="s">
        <v>568</v>
      </c>
      <c r="C449" s="31">
        <v>0</v>
      </c>
    </row>
    <row r="450" s="68" customFormat="1" customHeight="1" spans="1:3">
      <c r="A450" s="29">
        <v>1030418</v>
      </c>
      <c r="B450" s="207" t="s">
        <v>569</v>
      </c>
      <c r="C450" s="72">
        <v>0</v>
      </c>
    </row>
    <row r="451" s="68" customFormat="1" customHeight="1" spans="1:3">
      <c r="A451" s="29">
        <v>103041850</v>
      </c>
      <c r="B451" s="101" t="s">
        <v>570</v>
      </c>
      <c r="C451" s="72">
        <v>0</v>
      </c>
    </row>
    <row r="452" s="68" customFormat="1" customHeight="1" spans="1:3">
      <c r="A452" s="29">
        <v>1030419</v>
      </c>
      <c r="B452" s="207" t="s">
        <v>571</v>
      </c>
      <c r="C452" s="72">
        <v>0</v>
      </c>
    </row>
    <row r="453" s="68" customFormat="1" customHeight="1" spans="1:3">
      <c r="A453" s="29">
        <v>103041950</v>
      </c>
      <c r="B453" s="101" t="s">
        <v>572</v>
      </c>
      <c r="C453" s="72">
        <v>0</v>
      </c>
    </row>
    <row r="454" s="68" customFormat="1" customHeight="1" spans="1:3">
      <c r="A454" s="29">
        <v>1030420</v>
      </c>
      <c r="B454" s="207" t="s">
        <v>573</v>
      </c>
      <c r="C454" s="31">
        <v>0</v>
      </c>
    </row>
    <row r="455" s="68" customFormat="1" customHeight="1" spans="1:3">
      <c r="A455" s="29">
        <v>103042050</v>
      </c>
      <c r="B455" s="101" t="s">
        <v>574</v>
      </c>
      <c r="C455" s="72">
        <v>0</v>
      </c>
    </row>
    <row r="456" s="68" customFormat="1" customHeight="1" spans="1:3">
      <c r="A456" s="29">
        <v>1030422</v>
      </c>
      <c r="B456" s="207" t="s">
        <v>575</v>
      </c>
      <c r="C456" s="72">
        <v>0</v>
      </c>
    </row>
    <row r="457" s="68" customFormat="1" customHeight="1" spans="1:3">
      <c r="A457" s="29">
        <v>103042250</v>
      </c>
      <c r="B457" s="101" t="s">
        <v>576</v>
      </c>
      <c r="C457" s="31">
        <v>0</v>
      </c>
    </row>
    <row r="458" s="68" customFormat="1" customHeight="1" spans="1:3">
      <c r="A458" s="29">
        <v>1030424</v>
      </c>
      <c r="B458" s="207" t="s">
        <v>577</v>
      </c>
      <c r="C458" s="72">
        <v>474</v>
      </c>
    </row>
    <row r="459" s="68" customFormat="1" customHeight="1" spans="1:3">
      <c r="A459" s="29">
        <v>103042401</v>
      </c>
      <c r="B459" s="101" t="s">
        <v>578</v>
      </c>
      <c r="C459" s="72">
        <v>424</v>
      </c>
    </row>
    <row r="460" s="68" customFormat="1" customHeight="1" spans="1:3">
      <c r="A460" s="29">
        <v>103042450</v>
      </c>
      <c r="B460" s="101" t="s">
        <v>579</v>
      </c>
      <c r="C460" s="72">
        <v>50</v>
      </c>
    </row>
    <row r="461" s="68" customFormat="1" customHeight="1" spans="1:3">
      <c r="A461" s="29">
        <v>1030425</v>
      </c>
      <c r="B461" s="207" t="s">
        <v>580</v>
      </c>
      <c r="C461" s="72">
        <v>0</v>
      </c>
    </row>
    <row r="462" s="68" customFormat="1" customHeight="1" spans="1:3">
      <c r="A462" s="29">
        <v>103042502</v>
      </c>
      <c r="B462" s="101" t="s">
        <v>581</v>
      </c>
      <c r="C462" s="31">
        <v>0</v>
      </c>
    </row>
    <row r="463" s="68" customFormat="1" customHeight="1" spans="1:3">
      <c r="A463" s="29">
        <v>103042507</v>
      </c>
      <c r="B463" s="101" t="s">
        <v>582</v>
      </c>
      <c r="C463" s="72">
        <v>0</v>
      </c>
    </row>
    <row r="464" s="68" customFormat="1" customHeight="1" spans="1:3">
      <c r="A464" s="29">
        <v>103042508</v>
      </c>
      <c r="B464" s="101" t="s">
        <v>583</v>
      </c>
      <c r="C464" s="72">
        <v>0</v>
      </c>
    </row>
    <row r="465" s="68" customFormat="1" customHeight="1" spans="1:3">
      <c r="A465" s="29">
        <v>103042550</v>
      </c>
      <c r="B465" s="101" t="s">
        <v>584</v>
      </c>
      <c r="C465" s="72">
        <v>0</v>
      </c>
    </row>
    <row r="466" s="68" customFormat="1" customHeight="1" spans="1:3">
      <c r="A466" s="29">
        <v>1030426</v>
      </c>
      <c r="B466" s="207" t="s">
        <v>585</v>
      </c>
      <c r="C466" s="31">
        <v>0</v>
      </c>
    </row>
    <row r="467" s="68" customFormat="1" customHeight="1" spans="1:3">
      <c r="A467" s="29">
        <v>103042604</v>
      </c>
      <c r="B467" s="101" t="s">
        <v>586</v>
      </c>
      <c r="C467" s="72">
        <v>0</v>
      </c>
    </row>
    <row r="468" s="68" customFormat="1" customHeight="1" spans="1:3">
      <c r="A468" s="29">
        <v>103042650</v>
      </c>
      <c r="B468" s="101" t="s">
        <v>587</v>
      </c>
      <c r="C468" s="31">
        <v>0</v>
      </c>
    </row>
    <row r="469" s="68" customFormat="1" customHeight="1" spans="1:3">
      <c r="A469" s="29">
        <v>1030427</v>
      </c>
      <c r="B469" s="207" t="s">
        <v>588</v>
      </c>
      <c r="C469" s="72">
        <v>442</v>
      </c>
    </row>
    <row r="470" s="68" customFormat="1" customHeight="1" spans="1:3">
      <c r="A470" s="29">
        <v>103042707</v>
      </c>
      <c r="B470" s="101" t="s">
        <v>589</v>
      </c>
      <c r="C470" s="72">
        <v>0</v>
      </c>
    </row>
    <row r="471" s="68" customFormat="1" customHeight="1" spans="1:3">
      <c r="A471" s="29">
        <v>103042750</v>
      </c>
      <c r="B471" s="101" t="s">
        <v>590</v>
      </c>
      <c r="C471" s="31">
        <v>442</v>
      </c>
    </row>
    <row r="472" s="68" customFormat="1" customHeight="1" spans="1:3">
      <c r="A472" s="29">
        <v>103042751</v>
      </c>
      <c r="B472" s="101" t="s">
        <v>591</v>
      </c>
      <c r="C472" s="72">
        <v>0</v>
      </c>
    </row>
    <row r="473" s="68" customFormat="1" customHeight="1" spans="1:3">
      <c r="A473" s="29">
        <v>103042752</v>
      </c>
      <c r="B473" s="101" t="s">
        <v>592</v>
      </c>
      <c r="C473" s="72">
        <v>0</v>
      </c>
    </row>
    <row r="474" s="68" customFormat="1" customHeight="1" spans="1:3">
      <c r="A474" s="29">
        <v>1030429</v>
      </c>
      <c r="B474" s="207" t="s">
        <v>593</v>
      </c>
      <c r="C474" s="72">
        <v>0</v>
      </c>
    </row>
    <row r="475" s="68" customFormat="1" customHeight="1" spans="1:3">
      <c r="A475" s="29">
        <v>103042907</v>
      </c>
      <c r="B475" s="101" t="s">
        <v>594</v>
      </c>
      <c r="C475" s="72">
        <v>0</v>
      </c>
    </row>
    <row r="476" s="68" customFormat="1" customHeight="1" spans="1:3">
      <c r="A476" s="29">
        <v>103042908</v>
      </c>
      <c r="B476" s="101" t="s">
        <v>595</v>
      </c>
      <c r="C476" s="72">
        <v>0</v>
      </c>
    </row>
    <row r="477" s="68" customFormat="1" customHeight="1" spans="1:3">
      <c r="A477" s="29">
        <v>103042950</v>
      </c>
      <c r="B477" s="101" t="s">
        <v>596</v>
      </c>
      <c r="C477" s="31">
        <v>0</v>
      </c>
    </row>
    <row r="478" s="68" customFormat="1" customHeight="1" spans="1:3">
      <c r="A478" s="29">
        <v>1030430</v>
      </c>
      <c r="B478" s="207" t="s">
        <v>597</v>
      </c>
      <c r="C478" s="72">
        <v>0</v>
      </c>
    </row>
    <row r="479" s="68" customFormat="1" customHeight="1" spans="1:3">
      <c r="A479" s="29">
        <v>103043050</v>
      </c>
      <c r="B479" s="101" t="s">
        <v>598</v>
      </c>
      <c r="C479" s="72">
        <v>0</v>
      </c>
    </row>
    <row r="480" s="68" customFormat="1" customHeight="1" spans="1:3">
      <c r="A480" s="29">
        <v>1030431</v>
      </c>
      <c r="B480" s="207" t="s">
        <v>599</v>
      </c>
      <c r="C480" s="72">
        <v>0</v>
      </c>
    </row>
    <row r="481" s="68" customFormat="1" customHeight="1" spans="1:3">
      <c r="A481" s="29">
        <v>103043101</v>
      </c>
      <c r="B481" s="101" t="s">
        <v>600</v>
      </c>
      <c r="C481" s="72">
        <v>0</v>
      </c>
    </row>
    <row r="482" s="68" customFormat="1" customHeight="1" spans="1:3">
      <c r="A482" s="29">
        <v>103043150</v>
      </c>
      <c r="B482" s="101" t="s">
        <v>601</v>
      </c>
      <c r="C482" s="72">
        <v>0</v>
      </c>
    </row>
    <row r="483" s="68" customFormat="1" customHeight="1" spans="1:3">
      <c r="A483" s="29">
        <v>1030432</v>
      </c>
      <c r="B483" s="207" t="s">
        <v>602</v>
      </c>
      <c r="C483" s="31">
        <v>0</v>
      </c>
    </row>
    <row r="484" s="68" customFormat="1" customHeight="1" spans="1:3">
      <c r="A484" s="29">
        <v>103043204</v>
      </c>
      <c r="B484" s="101" t="s">
        <v>603</v>
      </c>
      <c r="C484" s="72">
        <v>0</v>
      </c>
    </row>
    <row r="485" s="68" customFormat="1" customHeight="1" spans="1:3">
      <c r="A485" s="29">
        <v>103043205</v>
      </c>
      <c r="B485" s="101" t="s">
        <v>604</v>
      </c>
      <c r="C485" s="72">
        <v>0</v>
      </c>
    </row>
    <row r="486" s="68" customFormat="1" customHeight="1" spans="1:3">
      <c r="A486" s="29">
        <v>103043208</v>
      </c>
      <c r="B486" s="101" t="s">
        <v>605</v>
      </c>
      <c r="C486" s="72">
        <v>0</v>
      </c>
    </row>
    <row r="487" s="68" customFormat="1" customHeight="1" spans="1:3">
      <c r="A487" s="29">
        <v>103043211</v>
      </c>
      <c r="B487" s="101" t="s">
        <v>606</v>
      </c>
      <c r="C487" s="72">
        <v>0</v>
      </c>
    </row>
    <row r="488" s="68" customFormat="1" customHeight="1" spans="1:3">
      <c r="A488" s="29">
        <v>103043250</v>
      </c>
      <c r="B488" s="101" t="s">
        <v>607</v>
      </c>
      <c r="C488" s="72">
        <v>0</v>
      </c>
    </row>
    <row r="489" s="68" customFormat="1" customHeight="1" spans="1:3">
      <c r="A489" s="29">
        <v>1030433</v>
      </c>
      <c r="B489" s="207" t="s">
        <v>608</v>
      </c>
      <c r="C489" s="31">
        <v>119</v>
      </c>
    </row>
    <row r="490" s="68" customFormat="1" customHeight="1" spans="1:3">
      <c r="A490" s="29">
        <v>103043306</v>
      </c>
      <c r="B490" s="101" t="s">
        <v>609</v>
      </c>
      <c r="C490" s="72">
        <v>0</v>
      </c>
    </row>
    <row r="491" s="68" customFormat="1" customHeight="1" spans="1:3">
      <c r="A491" s="29">
        <v>103043310</v>
      </c>
      <c r="B491" s="101" t="s">
        <v>542</v>
      </c>
      <c r="C491" s="72">
        <v>0</v>
      </c>
    </row>
    <row r="492" s="68" customFormat="1" customHeight="1" spans="1:3">
      <c r="A492" s="29">
        <v>103043311</v>
      </c>
      <c r="B492" s="101" t="s">
        <v>610</v>
      </c>
      <c r="C492" s="72"/>
    </row>
    <row r="493" s="68" customFormat="1" customHeight="1" spans="1:3">
      <c r="A493" s="29">
        <v>103043313</v>
      </c>
      <c r="B493" s="101" t="s">
        <v>611</v>
      </c>
      <c r="C493" s="31">
        <v>7</v>
      </c>
    </row>
    <row r="494" s="68" customFormat="1" customHeight="1" spans="1:3">
      <c r="A494" s="29">
        <v>103043350</v>
      </c>
      <c r="B494" s="101" t="s">
        <v>612</v>
      </c>
      <c r="C494" s="72">
        <v>112</v>
      </c>
    </row>
    <row r="495" s="68" customFormat="1" customHeight="1" spans="1:3">
      <c r="A495" s="29">
        <v>1030434</v>
      </c>
      <c r="B495" s="207" t="s">
        <v>613</v>
      </c>
      <c r="C495" s="72">
        <v>0</v>
      </c>
    </row>
    <row r="496" s="68" customFormat="1" customHeight="1" spans="1:3">
      <c r="A496" s="29">
        <v>103043401</v>
      </c>
      <c r="B496" s="101" t="s">
        <v>614</v>
      </c>
      <c r="C496" s="31">
        <v>0</v>
      </c>
    </row>
    <row r="497" s="68" customFormat="1" customHeight="1" spans="1:3">
      <c r="A497" s="29">
        <v>103043402</v>
      </c>
      <c r="B497" s="101" t="s">
        <v>615</v>
      </c>
      <c r="C497" s="72">
        <v>0</v>
      </c>
    </row>
    <row r="498" s="68" customFormat="1" customHeight="1" spans="1:3">
      <c r="A498" s="29">
        <v>103043403</v>
      </c>
      <c r="B498" s="101" t="s">
        <v>616</v>
      </c>
      <c r="C498" s="72">
        <v>0</v>
      </c>
    </row>
    <row r="499" s="68" customFormat="1" customHeight="1" spans="1:3">
      <c r="A499" s="29">
        <v>103043404</v>
      </c>
      <c r="B499" s="101" t="s">
        <v>617</v>
      </c>
      <c r="C499" s="72">
        <v>0</v>
      </c>
    </row>
    <row r="500" s="68" customFormat="1" customHeight="1" spans="1:3">
      <c r="A500" s="29">
        <v>103043450</v>
      </c>
      <c r="B500" s="101" t="s">
        <v>618</v>
      </c>
      <c r="C500" s="72">
        <v>0</v>
      </c>
    </row>
    <row r="501" s="68" customFormat="1" customHeight="1" spans="1:3">
      <c r="A501" s="29">
        <v>1030435</v>
      </c>
      <c r="B501" s="207" t="s">
        <v>619</v>
      </c>
      <c r="C501" s="72">
        <v>0</v>
      </c>
    </row>
    <row r="502" s="68" customFormat="1" customHeight="1" spans="1:3">
      <c r="A502" s="29">
        <v>103043506</v>
      </c>
      <c r="B502" s="101" t="s">
        <v>542</v>
      </c>
      <c r="C502" s="72">
        <v>0</v>
      </c>
    </row>
    <row r="503" s="68" customFormat="1" customHeight="1" spans="1:3">
      <c r="A503" s="29">
        <v>103043507</v>
      </c>
      <c r="B503" s="101" t="s">
        <v>620</v>
      </c>
      <c r="C503" s="31">
        <v>0</v>
      </c>
    </row>
    <row r="504" s="68" customFormat="1" customHeight="1" spans="1:3">
      <c r="A504" s="29">
        <v>103043550</v>
      </c>
      <c r="B504" s="101" t="s">
        <v>621</v>
      </c>
      <c r="C504" s="72">
        <v>0</v>
      </c>
    </row>
    <row r="505" s="68" customFormat="1" customHeight="1" spans="1:3">
      <c r="A505" s="29">
        <v>1030440</v>
      </c>
      <c r="B505" s="207" t="s">
        <v>622</v>
      </c>
      <c r="C505" s="72">
        <v>0</v>
      </c>
    </row>
    <row r="506" s="68" customFormat="1" customHeight="1" spans="1:3">
      <c r="A506" s="29">
        <v>103044001</v>
      </c>
      <c r="B506" s="101" t="s">
        <v>542</v>
      </c>
      <c r="C506" s="72">
        <v>0</v>
      </c>
    </row>
    <row r="507" s="68" customFormat="1" customHeight="1" spans="1:3">
      <c r="A507" s="29">
        <v>103044050</v>
      </c>
      <c r="B507" s="101" t="s">
        <v>623</v>
      </c>
      <c r="C507" s="72">
        <v>0</v>
      </c>
    </row>
    <row r="508" s="68" customFormat="1" customHeight="1" spans="1:3">
      <c r="A508" s="29">
        <v>1030442</v>
      </c>
      <c r="B508" s="207" t="s">
        <v>624</v>
      </c>
      <c r="C508" s="31">
        <v>0</v>
      </c>
    </row>
    <row r="509" s="68" customFormat="1" customHeight="1" spans="1:3">
      <c r="A509" s="29">
        <v>103044203</v>
      </c>
      <c r="B509" s="101" t="s">
        <v>542</v>
      </c>
      <c r="C509" s="72">
        <v>0</v>
      </c>
    </row>
    <row r="510" s="68" customFormat="1" customHeight="1" spans="1:3">
      <c r="A510" s="29">
        <v>103044208</v>
      </c>
      <c r="B510" s="101" t="s">
        <v>625</v>
      </c>
      <c r="C510" s="72">
        <v>0</v>
      </c>
    </row>
    <row r="511" s="68" customFormat="1" customHeight="1" spans="1:3">
      <c r="A511" s="29">
        <v>103044209</v>
      </c>
      <c r="B511" s="101" t="s">
        <v>626</v>
      </c>
      <c r="C511" s="72">
        <v>0</v>
      </c>
    </row>
    <row r="512" s="68" customFormat="1" customHeight="1" spans="1:3">
      <c r="A512" s="29">
        <v>103044220</v>
      </c>
      <c r="B512" s="101" t="s">
        <v>627</v>
      </c>
      <c r="C512" s="72">
        <v>0</v>
      </c>
    </row>
    <row r="513" s="68" customFormat="1" customHeight="1" spans="1:3">
      <c r="A513" s="29">
        <v>103044221</v>
      </c>
      <c r="B513" s="101" t="s">
        <v>628</v>
      </c>
      <c r="C513" s="72">
        <v>0</v>
      </c>
    </row>
    <row r="514" s="68" customFormat="1" customHeight="1" spans="1:3">
      <c r="A514" s="29">
        <v>103044250</v>
      </c>
      <c r="B514" s="101" t="s">
        <v>629</v>
      </c>
      <c r="C514" s="72">
        <v>0</v>
      </c>
    </row>
    <row r="515" s="68" customFormat="1" customHeight="1" spans="1:3">
      <c r="A515" s="29">
        <v>1030443</v>
      </c>
      <c r="B515" s="207" t="s">
        <v>630</v>
      </c>
      <c r="C515" s="31">
        <v>0</v>
      </c>
    </row>
    <row r="516" s="68" customFormat="1" customHeight="1" spans="1:3">
      <c r="A516" s="29">
        <v>103044306</v>
      </c>
      <c r="B516" s="101" t="s">
        <v>542</v>
      </c>
      <c r="C516" s="72">
        <v>0</v>
      </c>
    </row>
    <row r="517" s="68" customFormat="1" customHeight="1" spans="1:3">
      <c r="A517" s="29">
        <v>103044307</v>
      </c>
      <c r="B517" s="101" t="s">
        <v>631</v>
      </c>
      <c r="C517" s="72">
        <v>0</v>
      </c>
    </row>
    <row r="518" s="68" customFormat="1" customHeight="1" spans="1:3">
      <c r="A518" s="29">
        <v>103044308</v>
      </c>
      <c r="B518" s="101" t="s">
        <v>632</v>
      </c>
      <c r="C518" s="31">
        <v>0</v>
      </c>
    </row>
    <row r="519" s="68" customFormat="1" customHeight="1" spans="1:3">
      <c r="A519" s="29">
        <v>103044350</v>
      </c>
      <c r="B519" s="101" t="s">
        <v>633</v>
      </c>
      <c r="C519" s="72">
        <v>0</v>
      </c>
    </row>
    <row r="520" s="68" customFormat="1" customHeight="1" spans="1:3">
      <c r="A520" s="29">
        <v>1030444</v>
      </c>
      <c r="B520" s="207" t="s">
        <v>634</v>
      </c>
      <c r="C520" s="72">
        <v>0</v>
      </c>
    </row>
    <row r="521" s="68" customFormat="1" customHeight="1" spans="1:3">
      <c r="A521" s="29">
        <v>103044414</v>
      </c>
      <c r="B521" s="101" t="s">
        <v>635</v>
      </c>
      <c r="C521" s="72">
        <v>0</v>
      </c>
    </row>
    <row r="522" s="68" customFormat="1" customHeight="1" spans="1:3">
      <c r="A522" s="29">
        <v>103044416</v>
      </c>
      <c r="B522" s="101" t="s">
        <v>636</v>
      </c>
      <c r="C522" s="31">
        <v>0</v>
      </c>
    </row>
    <row r="523" s="68" customFormat="1" customHeight="1" spans="1:3">
      <c r="A523" s="29">
        <v>103044433</v>
      </c>
      <c r="B523" s="101" t="s">
        <v>637</v>
      </c>
      <c r="C523" s="72">
        <v>0</v>
      </c>
    </row>
    <row r="524" s="68" customFormat="1" customHeight="1" spans="1:3">
      <c r="A524" s="29">
        <v>103044434</v>
      </c>
      <c r="B524" s="101" t="s">
        <v>638</v>
      </c>
      <c r="C524" s="72">
        <v>0</v>
      </c>
    </row>
    <row r="525" s="68" customFormat="1" customHeight="1" spans="1:3">
      <c r="A525" s="29">
        <v>103044435</v>
      </c>
      <c r="B525" s="101" t="s">
        <v>639</v>
      </c>
      <c r="C525" s="72">
        <v>0</v>
      </c>
    </row>
    <row r="526" s="68" customFormat="1" customHeight="1" spans="1:3">
      <c r="A526" s="29">
        <v>103044450</v>
      </c>
      <c r="B526" s="101" t="s">
        <v>640</v>
      </c>
      <c r="C526" s="72">
        <v>0</v>
      </c>
    </row>
    <row r="527" s="68" customFormat="1" customHeight="1" spans="1:3">
      <c r="A527" s="29">
        <v>1030445</v>
      </c>
      <c r="B527" s="207" t="s">
        <v>641</v>
      </c>
      <c r="C527" s="72">
        <v>0</v>
      </c>
    </row>
    <row r="528" s="68" customFormat="1" customHeight="1" spans="1:3">
      <c r="A528" s="29">
        <v>103044507</v>
      </c>
      <c r="B528" s="101" t="s">
        <v>642</v>
      </c>
      <c r="C528" s="72">
        <v>0</v>
      </c>
    </row>
    <row r="529" s="68" customFormat="1" customHeight="1" spans="1:3">
      <c r="A529" s="29">
        <v>103044550</v>
      </c>
      <c r="B529" s="101" t="s">
        <v>643</v>
      </c>
      <c r="C529" s="72">
        <v>0</v>
      </c>
    </row>
    <row r="530" s="68" customFormat="1" customHeight="1" spans="1:3">
      <c r="A530" s="29">
        <v>1030446</v>
      </c>
      <c r="B530" s="207" t="s">
        <v>644</v>
      </c>
      <c r="C530" s="72">
        <v>45</v>
      </c>
    </row>
    <row r="531" s="68" customFormat="1" ht="17.25" customHeight="1" spans="1:3">
      <c r="A531" s="29">
        <v>103044608</v>
      </c>
      <c r="B531" s="101" t="s">
        <v>542</v>
      </c>
      <c r="C531" s="72">
        <v>0</v>
      </c>
    </row>
    <row r="532" s="68" customFormat="1" customHeight="1" spans="1:3">
      <c r="A532" s="29">
        <v>103044609</v>
      </c>
      <c r="B532" s="101" t="s">
        <v>645</v>
      </c>
      <c r="C532" s="31">
        <v>45</v>
      </c>
    </row>
    <row r="533" s="68" customFormat="1" customHeight="1" spans="1:3">
      <c r="A533" s="29">
        <v>103044650</v>
      </c>
      <c r="B533" s="101" t="s">
        <v>646</v>
      </c>
      <c r="C533" s="72">
        <v>0</v>
      </c>
    </row>
    <row r="534" s="68" customFormat="1" customHeight="1" spans="1:3">
      <c r="A534" s="29">
        <v>1030447</v>
      </c>
      <c r="B534" s="207" t="s">
        <v>647</v>
      </c>
      <c r="C534" s="72">
        <v>0</v>
      </c>
    </row>
    <row r="535" s="68" customFormat="1" customHeight="1" spans="1:3">
      <c r="A535" s="29">
        <v>103044709</v>
      </c>
      <c r="B535" s="101" t="s">
        <v>648</v>
      </c>
      <c r="C535" s="72">
        <v>0</v>
      </c>
    </row>
    <row r="536" s="68" customFormat="1" customHeight="1" spans="1:3">
      <c r="A536" s="29">
        <v>103044712</v>
      </c>
      <c r="B536" s="101" t="s">
        <v>649</v>
      </c>
      <c r="C536" s="31">
        <v>0</v>
      </c>
    </row>
    <row r="537" s="68" customFormat="1" customHeight="1" spans="1:3">
      <c r="A537" s="29">
        <v>103044713</v>
      </c>
      <c r="B537" s="101" t="s">
        <v>542</v>
      </c>
      <c r="C537" s="72">
        <v>0</v>
      </c>
    </row>
    <row r="538" s="68" customFormat="1" customHeight="1" spans="1:3">
      <c r="A538" s="29">
        <v>103044715</v>
      </c>
      <c r="B538" s="101" t="s">
        <v>650</v>
      </c>
      <c r="C538" s="72">
        <v>0</v>
      </c>
    </row>
    <row r="539" s="68" customFormat="1" customHeight="1" spans="1:3">
      <c r="A539" s="29">
        <v>103044730</v>
      </c>
      <c r="B539" s="101" t="s">
        <v>651</v>
      </c>
      <c r="C539" s="72">
        <v>0</v>
      </c>
    </row>
    <row r="540" s="68" customFormat="1" customHeight="1" spans="1:3">
      <c r="A540" s="29">
        <v>103044731</v>
      </c>
      <c r="B540" s="101" t="s">
        <v>652</v>
      </c>
      <c r="C540" s="31">
        <v>0</v>
      </c>
    </row>
    <row r="541" s="68" customFormat="1" customHeight="1" spans="1:3">
      <c r="A541" s="29">
        <v>103044732</v>
      </c>
      <c r="B541" s="101" t="s">
        <v>653</v>
      </c>
      <c r="C541" s="72"/>
    </row>
    <row r="542" s="68" customFormat="1" customHeight="1" spans="1:3">
      <c r="A542" s="29">
        <v>103044733</v>
      </c>
      <c r="B542" s="101" t="s">
        <v>654</v>
      </c>
      <c r="C542" s="72">
        <v>0</v>
      </c>
    </row>
    <row r="543" s="68" customFormat="1" customHeight="1" spans="1:3">
      <c r="A543" s="29">
        <v>103044750</v>
      </c>
      <c r="B543" s="101" t="s">
        <v>655</v>
      </c>
      <c r="C543" s="72">
        <v>0</v>
      </c>
    </row>
    <row r="544" s="68" customFormat="1" customHeight="1" spans="1:3">
      <c r="A544" s="29">
        <v>1030448</v>
      </c>
      <c r="B544" s="207" t="s">
        <v>656</v>
      </c>
      <c r="C544" s="31">
        <v>0</v>
      </c>
    </row>
    <row r="545" s="68" customFormat="1" customHeight="1" spans="1:3">
      <c r="A545" s="29">
        <v>103044801</v>
      </c>
      <c r="B545" s="101" t="s">
        <v>657</v>
      </c>
      <c r="C545" s="72">
        <v>0</v>
      </c>
    </row>
    <row r="546" s="68" customFormat="1" customHeight="1" spans="1:3">
      <c r="A546" s="29">
        <v>103044802</v>
      </c>
      <c r="B546" s="101" t="s">
        <v>658</v>
      </c>
      <c r="C546" s="72">
        <v>0</v>
      </c>
    </row>
    <row r="547" s="68" customFormat="1" customHeight="1" spans="1:3">
      <c r="A547" s="29">
        <v>103044850</v>
      </c>
      <c r="B547" s="101" t="s">
        <v>659</v>
      </c>
      <c r="C547" s="72">
        <v>0</v>
      </c>
    </row>
    <row r="548" s="68" customFormat="1" customHeight="1" spans="1:3">
      <c r="A548" s="29">
        <v>1030449</v>
      </c>
      <c r="B548" s="207" t="s">
        <v>660</v>
      </c>
      <c r="C548" s="72">
        <v>72</v>
      </c>
    </row>
    <row r="549" s="68" customFormat="1" customHeight="1" spans="1:3">
      <c r="A549" s="29">
        <v>103044907</v>
      </c>
      <c r="B549" s="101" t="s">
        <v>582</v>
      </c>
      <c r="C549" s="31">
        <v>0</v>
      </c>
    </row>
    <row r="550" s="68" customFormat="1" customHeight="1" spans="1:3">
      <c r="A550" s="29">
        <v>103044908</v>
      </c>
      <c r="B550" s="101" t="s">
        <v>661</v>
      </c>
      <c r="C550" s="72">
        <v>0</v>
      </c>
    </row>
    <row r="551" s="68" customFormat="1" customHeight="1" spans="1:3">
      <c r="A551" s="29">
        <v>103044950</v>
      </c>
      <c r="B551" s="101" t="s">
        <v>662</v>
      </c>
      <c r="C551" s="72">
        <v>72</v>
      </c>
    </row>
    <row r="552" s="68" customFormat="1" customHeight="1" spans="1:3">
      <c r="A552" s="29">
        <v>1030450</v>
      </c>
      <c r="B552" s="207" t="s">
        <v>663</v>
      </c>
      <c r="C552" s="72">
        <v>89</v>
      </c>
    </row>
    <row r="553" s="68" customFormat="1" customHeight="1" spans="1:3">
      <c r="A553" s="29">
        <v>103045002</v>
      </c>
      <c r="B553" s="101" t="s">
        <v>664</v>
      </c>
      <c r="C553" s="72">
        <v>0</v>
      </c>
    </row>
    <row r="554" s="68" customFormat="1" customHeight="1" spans="1:3">
      <c r="A554" s="29">
        <v>103045004</v>
      </c>
      <c r="B554" s="101" t="s">
        <v>665</v>
      </c>
      <c r="C554" s="31">
        <v>0</v>
      </c>
    </row>
    <row r="555" s="68" customFormat="1" customHeight="1" spans="1:3">
      <c r="A555" s="29">
        <v>103045050</v>
      </c>
      <c r="B555" s="101" t="s">
        <v>666</v>
      </c>
      <c r="C555" s="72">
        <v>89</v>
      </c>
    </row>
    <row r="556" s="68" customFormat="1" customHeight="1" spans="1:3">
      <c r="A556" s="29">
        <v>1030451</v>
      </c>
      <c r="B556" s="207" t="s">
        <v>667</v>
      </c>
      <c r="C556" s="72">
        <v>0</v>
      </c>
    </row>
    <row r="557" s="68" customFormat="1" customHeight="1" spans="1:3">
      <c r="A557" s="29">
        <v>103045101</v>
      </c>
      <c r="B557" s="101" t="s">
        <v>668</v>
      </c>
      <c r="C557" s="31">
        <v>0</v>
      </c>
    </row>
    <row r="558" s="68" customFormat="1" customHeight="1" spans="1:3">
      <c r="A558" s="29">
        <v>103045102</v>
      </c>
      <c r="B558" s="101" t="s">
        <v>669</v>
      </c>
      <c r="C558" s="72">
        <v>0</v>
      </c>
    </row>
    <row r="559" s="68" customFormat="1" customHeight="1" spans="1:3">
      <c r="A559" s="29">
        <v>103045103</v>
      </c>
      <c r="B559" s="101" t="s">
        <v>670</v>
      </c>
      <c r="C559" s="31">
        <v>0</v>
      </c>
    </row>
    <row r="560" s="68" customFormat="1" customHeight="1" spans="1:3">
      <c r="A560" s="29">
        <v>103045150</v>
      </c>
      <c r="B560" s="101" t="s">
        <v>671</v>
      </c>
      <c r="C560" s="72">
        <v>0</v>
      </c>
    </row>
    <row r="561" s="68" customFormat="1" customHeight="1" spans="1:3">
      <c r="A561" s="29">
        <v>1030452</v>
      </c>
      <c r="B561" s="207" t="s">
        <v>672</v>
      </c>
      <c r="C561" s="31">
        <v>0</v>
      </c>
    </row>
    <row r="562" s="68" customFormat="1" customHeight="1" spans="1:3">
      <c r="A562" s="29">
        <v>103045201</v>
      </c>
      <c r="B562" s="101" t="s">
        <v>673</v>
      </c>
      <c r="C562" s="72">
        <v>0</v>
      </c>
    </row>
    <row r="563" s="68" customFormat="1" customHeight="1" spans="1:3">
      <c r="A563" s="29">
        <v>103045202</v>
      </c>
      <c r="B563" s="101" t="s">
        <v>674</v>
      </c>
      <c r="C563" s="31">
        <v>0</v>
      </c>
    </row>
    <row r="564" s="68" customFormat="1" customHeight="1" spans="1:3">
      <c r="A564" s="29">
        <v>103045203</v>
      </c>
      <c r="B564" s="101" t="s">
        <v>542</v>
      </c>
      <c r="C564" s="72">
        <v>0</v>
      </c>
    </row>
    <row r="565" s="68" customFormat="1" customHeight="1" spans="1:3">
      <c r="A565" s="29">
        <v>103045250</v>
      </c>
      <c r="B565" s="101" t="s">
        <v>675</v>
      </c>
      <c r="C565" s="72">
        <v>0</v>
      </c>
    </row>
    <row r="566" s="68" customFormat="1" customHeight="1" spans="1:3">
      <c r="A566" s="29">
        <v>1030455</v>
      </c>
      <c r="B566" s="207" t="s">
        <v>676</v>
      </c>
      <c r="C566" s="31">
        <v>0</v>
      </c>
    </row>
    <row r="567" s="68" customFormat="1" customHeight="1" spans="1:3">
      <c r="A567" s="29">
        <v>103045501</v>
      </c>
      <c r="B567" s="101" t="s">
        <v>677</v>
      </c>
      <c r="C567" s="72">
        <v>0</v>
      </c>
    </row>
    <row r="568" s="68" customFormat="1" customHeight="1" spans="1:3">
      <c r="A568" s="29">
        <v>103045550</v>
      </c>
      <c r="B568" s="101" t="s">
        <v>678</v>
      </c>
      <c r="C568" s="72">
        <v>0</v>
      </c>
    </row>
    <row r="569" s="68" customFormat="1" customHeight="1" spans="1:3">
      <c r="A569" s="29">
        <v>1030456</v>
      </c>
      <c r="B569" s="207" t="s">
        <v>679</v>
      </c>
      <c r="C569" s="31">
        <v>0</v>
      </c>
    </row>
    <row r="570" s="68" customFormat="1" customHeight="1" spans="1:3">
      <c r="A570" s="29">
        <v>103045650</v>
      </c>
      <c r="B570" s="101" t="s">
        <v>680</v>
      </c>
      <c r="C570" s="72">
        <v>0</v>
      </c>
    </row>
    <row r="571" s="68" customFormat="1" customHeight="1" spans="1:3">
      <c r="A571" s="29">
        <v>1030457</v>
      </c>
      <c r="B571" s="207" t="s">
        <v>681</v>
      </c>
      <c r="C571" s="31">
        <v>0</v>
      </c>
    </row>
    <row r="572" s="68" customFormat="1" customHeight="1" spans="1:3">
      <c r="A572" s="29">
        <v>103045750</v>
      </c>
      <c r="B572" s="101" t="s">
        <v>682</v>
      </c>
      <c r="C572" s="31">
        <v>0</v>
      </c>
    </row>
    <row r="573" s="68" customFormat="1" customHeight="1" spans="1:3">
      <c r="A573" s="29">
        <v>1030458</v>
      </c>
      <c r="B573" s="207" t="s">
        <v>683</v>
      </c>
      <c r="C573" s="72">
        <v>0</v>
      </c>
    </row>
    <row r="574" s="68" customFormat="1" customHeight="1" spans="1:3">
      <c r="A574" s="29">
        <v>103045850</v>
      </c>
      <c r="B574" s="101" t="s">
        <v>684</v>
      </c>
      <c r="C574" s="72">
        <v>0</v>
      </c>
    </row>
    <row r="575" s="68" customFormat="1" customHeight="1" spans="1:3">
      <c r="A575" s="29">
        <v>1030459</v>
      </c>
      <c r="B575" s="207" t="s">
        <v>685</v>
      </c>
      <c r="C575" s="72">
        <v>0</v>
      </c>
    </row>
    <row r="576" s="68" customFormat="1" customHeight="1" spans="1:3">
      <c r="A576" s="29">
        <v>103045901</v>
      </c>
      <c r="B576" s="101" t="s">
        <v>686</v>
      </c>
      <c r="C576" s="72"/>
    </row>
    <row r="577" s="68" customFormat="1" customHeight="1" spans="1:3">
      <c r="A577" s="29">
        <v>103045950</v>
      </c>
      <c r="B577" s="101" t="s">
        <v>687</v>
      </c>
      <c r="C577" s="72">
        <v>0</v>
      </c>
    </row>
    <row r="578" s="68" customFormat="1" customHeight="1" spans="1:3">
      <c r="A578" s="29">
        <v>1030461</v>
      </c>
      <c r="B578" s="207" t="s">
        <v>688</v>
      </c>
      <c r="C578" s="72">
        <v>0</v>
      </c>
    </row>
    <row r="579" s="68" customFormat="1" customHeight="1" spans="1:3">
      <c r="A579" s="29">
        <v>103046101</v>
      </c>
      <c r="B579" s="101" t="s">
        <v>542</v>
      </c>
      <c r="C579" s="72">
        <v>0</v>
      </c>
    </row>
    <row r="580" s="68" customFormat="1" customHeight="1" spans="1:3">
      <c r="A580" s="29">
        <v>103046150</v>
      </c>
      <c r="B580" s="101" t="s">
        <v>689</v>
      </c>
      <c r="C580" s="72">
        <v>0</v>
      </c>
    </row>
    <row r="581" s="68" customFormat="1" customHeight="1" spans="1:3">
      <c r="A581" s="29">
        <v>1030499</v>
      </c>
      <c r="B581" s="207" t="s">
        <v>690</v>
      </c>
      <c r="C581" s="72">
        <v>0</v>
      </c>
    </row>
    <row r="582" s="68" customFormat="1" customHeight="1" spans="1:3">
      <c r="A582" s="29">
        <v>103049950</v>
      </c>
      <c r="B582" s="101" t="s">
        <v>691</v>
      </c>
      <c r="C582" s="72">
        <v>0</v>
      </c>
    </row>
    <row r="583" s="68" customFormat="1" customHeight="1" spans="1:3">
      <c r="A583" s="29">
        <v>10305</v>
      </c>
      <c r="B583" s="207" t="s">
        <v>692</v>
      </c>
      <c r="C583" s="72">
        <v>6164</v>
      </c>
    </row>
    <row r="584" s="68" customFormat="1" customHeight="1" spans="1:3">
      <c r="A584" s="29">
        <v>1030501</v>
      </c>
      <c r="B584" s="207" t="s">
        <v>693</v>
      </c>
      <c r="C584" s="72">
        <v>6164</v>
      </c>
    </row>
    <row r="585" s="68" customFormat="1" customHeight="1" spans="1:3">
      <c r="A585" s="29">
        <v>103050101</v>
      </c>
      <c r="B585" s="101" t="s">
        <v>694</v>
      </c>
      <c r="C585" s="72">
        <v>1013</v>
      </c>
    </row>
    <row r="586" s="68" customFormat="1" customHeight="1" spans="1:3">
      <c r="A586" s="29">
        <v>103050102</v>
      </c>
      <c r="B586" s="101" t="s">
        <v>695</v>
      </c>
      <c r="C586" s="72">
        <v>0</v>
      </c>
    </row>
    <row r="587" s="68" customFormat="1" customHeight="1" spans="1:3">
      <c r="A587" s="29">
        <v>103050103</v>
      </c>
      <c r="B587" s="101" t="s">
        <v>696</v>
      </c>
      <c r="C587" s="72">
        <v>0</v>
      </c>
    </row>
    <row r="588" s="68" customFormat="1" customHeight="1" spans="1:3">
      <c r="A588" s="29">
        <v>103050105</v>
      </c>
      <c r="B588" s="101" t="s">
        <v>697</v>
      </c>
      <c r="C588" s="72">
        <v>0</v>
      </c>
    </row>
    <row r="589" s="68" customFormat="1" customHeight="1" spans="1:3">
      <c r="A589" s="29">
        <v>103050107</v>
      </c>
      <c r="B589" s="101" t="s">
        <v>698</v>
      </c>
      <c r="C589" s="72">
        <v>0</v>
      </c>
    </row>
    <row r="590" s="68" customFormat="1" customHeight="1" spans="1:3">
      <c r="A590" s="29">
        <v>103050108</v>
      </c>
      <c r="B590" s="101" t="s">
        <v>699</v>
      </c>
      <c r="C590" s="72">
        <v>0</v>
      </c>
    </row>
    <row r="591" s="68" customFormat="1" customHeight="1" spans="1:3">
      <c r="A591" s="29">
        <v>103050109</v>
      </c>
      <c r="B591" s="101" t="s">
        <v>700</v>
      </c>
      <c r="C591" s="72">
        <v>0</v>
      </c>
    </row>
    <row r="592" s="68" customFormat="1" customHeight="1" spans="1:3">
      <c r="A592" s="29">
        <v>103050110</v>
      </c>
      <c r="B592" s="101" t="s">
        <v>701</v>
      </c>
      <c r="C592" s="72">
        <v>25</v>
      </c>
    </row>
    <row r="593" s="68" customFormat="1" customHeight="1" spans="1:3">
      <c r="A593" s="29">
        <v>103050111</v>
      </c>
      <c r="B593" s="101" t="s">
        <v>702</v>
      </c>
      <c r="C593" s="72">
        <v>0</v>
      </c>
    </row>
    <row r="594" s="68" customFormat="1" customHeight="1" spans="1:3">
      <c r="A594" s="29">
        <v>103050112</v>
      </c>
      <c r="B594" s="101" t="s">
        <v>703</v>
      </c>
      <c r="C594" s="72">
        <v>0</v>
      </c>
    </row>
    <row r="595" s="68" customFormat="1" customHeight="1" spans="1:3">
      <c r="A595" s="29">
        <v>103050113</v>
      </c>
      <c r="B595" s="101" t="s">
        <v>704</v>
      </c>
      <c r="C595" s="72">
        <v>0</v>
      </c>
    </row>
    <row r="596" s="68" customFormat="1" customHeight="1" spans="1:3">
      <c r="A596" s="29">
        <v>103050114</v>
      </c>
      <c r="B596" s="101" t="s">
        <v>705</v>
      </c>
      <c r="C596" s="72">
        <v>36</v>
      </c>
    </row>
    <row r="597" s="68" customFormat="1" customHeight="1" spans="1:3">
      <c r="A597" s="29">
        <v>103050115</v>
      </c>
      <c r="B597" s="101" t="s">
        <v>706</v>
      </c>
      <c r="C597" s="31">
        <v>0</v>
      </c>
    </row>
    <row r="598" s="68" customFormat="1" customHeight="1" spans="1:3">
      <c r="A598" s="29">
        <v>103050116</v>
      </c>
      <c r="B598" s="101" t="s">
        <v>707</v>
      </c>
      <c r="C598" s="72">
        <v>0</v>
      </c>
    </row>
    <row r="599" s="68" customFormat="1" customHeight="1" spans="1:3">
      <c r="A599" s="29">
        <v>103050117</v>
      </c>
      <c r="B599" s="101" t="s">
        <v>708</v>
      </c>
      <c r="C599" s="72">
        <v>0</v>
      </c>
    </row>
    <row r="600" s="68" customFormat="1" customHeight="1" spans="1:3">
      <c r="A600" s="29">
        <v>103050119</v>
      </c>
      <c r="B600" s="101" t="s">
        <v>709</v>
      </c>
      <c r="C600" s="72">
        <v>0</v>
      </c>
    </row>
    <row r="601" s="68" customFormat="1" customHeight="1" spans="1:3">
      <c r="A601" s="29">
        <v>103050120</v>
      </c>
      <c r="B601" s="101" t="s">
        <v>710</v>
      </c>
      <c r="C601" s="72">
        <v>0</v>
      </c>
    </row>
    <row r="602" s="68" customFormat="1" customHeight="1" spans="1:3">
      <c r="A602" s="29">
        <v>103050121</v>
      </c>
      <c r="B602" s="101" t="s">
        <v>711</v>
      </c>
      <c r="C602" s="72">
        <v>0</v>
      </c>
    </row>
    <row r="603" s="68" customFormat="1" customHeight="1" spans="1:3">
      <c r="A603" s="29">
        <v>103050122</v>
      </c>
      <c r="B603" s="101" t="s">
        <v>712</v>
      </c>
      <c r="C603" s="72">
        <v>0</v>
      </c>
    </row>
    <row r="604" s="68" customFormat="1" customHeight="1" spans="1:3">
      <c r="A604" s="29">
        <v>103050123</v>
      </c>
      <c r="B604" s="101" t="s">
        <v>713</v>
      </c>
      <c r="C604" s="31">
        <v>159</v>
      </c>
    </row>
    <row r="605" s="68" customFormat="1" customHeight="1" spans="1:3">
      <c r="A605" s="29">
        <v>103050124</v>
      </c>
      <c r="B605" s="101" t="s">
        <v>714</v>
      </c>
      <c r="C605" s="31">
        <v>0</v>
      </c>
    </row>
    <row r="606" s="68" customFormat="1" customHeight="1" spans="1:3">
      <c r="A606" s="29">
        <v>103050125</v>
      </c>
      <c r="B606" s="101" t="s">
        <v>715</v>
      </c>
      <c r="C606" s="72">
        <v>0</v>
      </c>
    </row>
    <row r="607" s="68" customFormat="1" customHeight="1" spans="1:3">
      <c r="A607" s="29">
        <v>103050126</v>
      </c>
      <c r="B607" s="101" t="s">
        <v>716</v>
      </c>
      <c r="C607" s="72">
        <v>0</v>
      </c>
    </row>
    <row r="608" s="68" customFormat="1" customHeight="1" spans="1:3">
      <c r="A608" s="29">
        <v>103050199</v>
      </c>
      <c r="B608" s="101" t="s">
        <v>717</v>
      </c>
      <c r="C608" s="72">
        <v>4931</v>
      </c>
    </row>
    <row r="609" s="68" customFormat="1" customHeight="1" spans="1:3">
      <c r="A609" s="29">
        <v>1030502</v>
      </c>
      <c r="B609" s="207" t="s">
        <v>718</v>
      </c>
      <c r="C609" s="31">
        <v>0</v>
      </c>
    </row>
    <row r="610" s="68" customFormat="1" customHeight="1" spans="1:3">
      <c r="A610" s="29">
        <v>103050201</v>
      </c>
      <c r="B610" s="101" t="s">
        <v>719</v>
      </c>
      <c r="C610" s="72">
        <v>0</v>
      </c>
    </row>
    <row r="611" s="68" customFormat="1" customHeight="1" spans="1:3">
      <c r="A611" s="29">
        <v>103050202</v>
      </c>
      <c r="B611" s="101" t="s">
        <v>720</v>
      </c>
      <c r="C611" s="72">
        <v>0</v>
      </c>
    </row>
    <row r="612" s="68" customFormat="1" customHeight="1" spans="1:3">
      <c r="A612" s="29">
        <v>103050203</v>
      </c>
      <c r="B612" s="101" t="s">
        <v>721</v>
      </c>
      <c r="C612" s="31">
        <v>0</v>
      </c>
    </row>
    <row r="613" s="68" customFormat="1" customHeight="1" spans="1:3">
      <c r="A613" s="29">
        <v>103050299</v>
      </c>
      <c r="B613" s="101" t="s">
        <v>722</v>
      </c>
      <c r="C613" s="72">
        <v>0</v>
      </c>
    </row>
    <row r="614" s="68" customFormat="1" customHeight="1" spans="1:3">
      <c r="A614" s="29">
        <v>1030503</v>
      </c>
      <c r="B614" s="207" t="s">
        <v>723</v>
      </c>
      <c r="C614" s="31">
        <v>0</v>
      </c>
    </row>
    <row r="615" s="68" customFormat="1" customHeight="1" spans="1:3">
      <c r="A615" s="29">
        <v>1030509</v>
      </c>
      <c r="B615" s="207" t="s">
        <v>724</v>
      </c>
      <c r="C615" s="72">
        <v>0</v>
      </c>
    </row>
    <row r="616" s="68" customFormat="1" customHeight="1" spans="1:3">
      <c r="A616" s="29">
        <v>10306</v>
      </c>
      <c r="B616" s="207" t="s">
        <v>725</v>
      </c>
      <c r="C616" s="72">
        <v>0</v>
      </c>
    </row>
    <row r="617" s="68" customFormat="1" customHeight="1" spans="1:3">
      <c r="A617" s="29">
        <v>1030601</v>
      </c>
      <c r="B617" s="207" t="s">
        <v>726</v>
      </c>
      <c r="C617" s="31">
        <v>0</v>
      </c>
    </row>
    <row r="618" s="68" customFormat="1" customHeight="1" spans="1:3">
      <c r="A618" s="29">
        <v>103060101</v>
      </c>
      <c r="B618" s="101" t="s">
        <v>727</v>
      </c>
      <c r="C618" s="72">
        <v>0</v>
      </c>
    </row>
    <row r="619" s="68" customFormat="1" customHeight="1" spans="1:3">
      <c r="A619" s="29">
        <v>103060102</v>
      </c>
      <c r="B619" s="101" t="s">
        <v>728</v>
      </c>
      <c r="C619" s="72">
        <v>0</v>
      </c>
    </row>
    <row r="620" s="68" customFormat="1" customHeight="1" spans="1:3">
      <c r="A620" s="29">
        <v>103060199</v>
      </c>
      <c r="B620" s="101" t="s">
        <v>729</v>
      </c>
      <c r="C620" s="72">
        <v>0</v>
      </c>
    </row>
    <row r="621" s="68" customFormat="1" customHeight="1" spans="1:3">
      <c r="A621" s="29">
        <v>1030602</v>
      </c>
      <c r="B621" s="207" t="s">
        <v>730</v>
      </c>
      <c r="C621" s="72">
        <v>0</v>
      </c>
    </row>
    <row r="622" s="68" customFormat="1" customHeight="1" spans="1:3">
      <c r="A622" s="29">
        <v>103060201</v>
      </c>
      <c r="B622" s="101" t="s">
        <v>731</v>
      </c>
      <c r="C622" s="72">
        <v>0</v>
      </c>
    </row>
    <row r="623" s="68" customFormat="1" customHeight="1" spans="1:3">
      <c r="A623" s="29">
        <v>103060299</v>
      </c>
      <c r="B623" s="101" t="s">
        <v>732</v>
      </c>
      <c r="C623" s="31">
        <v>0</v>
      </c>
    </row>
    <row r="624" s="68" customFormat="1" customHeight="1" spans="1:3">
      <c r="A624" s="29">
        <v>1030603</v>
      </c>
      <c r="B624" s="207" t="s">
        <v>733</v>
      </c>
      <c r="C624" s="31">
        <v>0</v>
      </c>
    </row>
    <row r="625" s="68" customFormat="1" customHeight="1" spans="1:3">
      <c r="A625" s="29">
        <v>103060399</v>
      </c>
      <c r="B625" s="101" t="s">
        <v>734</v>
      </c>
      <c r="C625" s="72">
        <v>0</v>
      </c>
    </row>
    <row r="626" s="68" customFormat="1" customHeight="1" spans="1:3">
      <c r="A626" s="29">
        <v>1030604</v>
      </c>
      <c r="B626" s="207" t="s">
        <v>735</v>
      </c>
      <c r="C626" s="72">
        <v>0</v>
      </c>
    </row>
    <row r="627" s="68" customFormat="1" customHeight="1" spans="1:3">
      <c r="A627" s="29">
        <v>103060499</v>
      </c>
      <c r="B627" s="101" t="s">
        <v>736</v>
      </c>
      <c r="C627" s="31">
        <v>0</v>
      </c>
    </row>
    <row r="628" s="68" customFormat="1" customHeight="1" spans="1:3">
      <c r="A628" s="29">
        <v>1030605</v>
      </c>
      <c r="B628" s="207" t="s">
        <v>737</v>
      </c>
      <c r="C628" s="72">
        <v>0</v>
      </c>
    </row>
    <row r="629" s="68" customFormat="1" customHeight="1" spans="1:3">
      <c r="A629" s="29">
        <v>1030606</v>
      </c>
      <c r="B629" s="207" t="s">
        <v>738</v>
      </c>
      <c r="C629" s="72">
        <v>0</v>
      </c>
    </row>
    <row r="630" s="68" customFormat="1" customHeight="1" spans="1:3">
      <c r="A630" s="29">
        <v>103060601</v>
      </c>
      <c r="B630" s="101" t="s">
        <v>739</v>
      </c>
      <c r="C630" s="72">
        <v>0</v>
      </c>
    </row>
    <row r="631" s="68" customFormat="1" customHeight="1" spans="1:3">
      <c r="A631" s="29">
        <v>103060602</v>
      </c>
      <c r="B631" s="101" t="s">
        <v>740</v>
      </c>
      <c r="C631" s="72">
        <v>0</v>
      </c>
    </row>
    <row r="632" s="68" customFormat="1" customHeight="1" spans="1:3">
      <c r="A632" s="29">
        <v>103060699</v>
      </c>
      <c r="B632" s="101" t="s">
        <v>741</v>
      </c>
      <c r="C632" s="72">
        <v>0</v>
      </c>
    </row>
    <row r="633" s="68" customFormat="1" customHeight="1" spans="1:3">
      <c r="A633" s="29">
        <v>1030607</v>
      </c>
      <c r="B633" s="207" t="s">
        <v>742</v>
      </c>
      <c r="C633" s="72">
        <v>0</v>
      </c>
    </row>
    <row r="634" s="68" customFormat="1" customHeight="1" spans="1:3">
      <c r="A634" s="29">
        <v>1030699</v>
      </c>
      <c r="B634" s="207" t="s">
        <v>743</v>
      </c>
      <c r="C634" s="72">
        <v>0</v>
      </c>
    </row>
    <row r="635" s="68" customFormat="1" customHeight="1" spans="1:3">
      <c r="A635" s="29">
        <v>10307</v>
      </c>
      <c r="B635" s="207" t="s">
        <v>744</v>
      </c>
      <c r="C635" s="72">
        <v>10063</v>
      </c>
    </row>
    <row r="636" s="68" customFormat="1" customHeight="1" spans="1:3">
      <c r="A636" s="29">
        <v>1030701</v>
      </c>
      <c r="B636" s="207" t="s">
        <v>745</v>
      </c>
      <c r="C636" s="31">
        <v>0</v>
      </c>
    </row>
    <row r="637" s="68" customFormat="1" customHeight="1" spans="1:3">
      <c r="A637" s="29">
        <v>103070101</v>
      </c>
      <c r="B637" s="101" t="s">
        <v>746</v>
      </c>
      <c r="C637" s="72">
        <v>0</v>
      </c>
    </row>
    <row r="638" s="68" customFormat="1" customHeight="1" spans="1:3">
      <c r="A638" s="29">
        <v>103070102</v>
      </c>
      <c r="B638" s="101" t="s">
        <v>747</v>
      </c>
      <c r="C638" s="72">
        <v>0</v>
      </c>
    </row>
    <row r="639" s="68" customFormat="1" customHeight="1" spans="1:3">
      <c r="A639" s="29">
        <v>1030702</v>
      </c>
      <c r="B639" s="207" t="s">
        <v>748</v>
      </c>
      <c r="C639" s="72">
        <v>0</v>
      </c>
    </row>
    <row r="640" s="68" customFormat="1" customHeight="1" spans="1:3">
      <c r="A640" s="29">
        <v>103070201</v>
      </c>
      <c r="B640" s="101" t="s">
        <v>749</v>
      </c>
      <c r="C640" s="72">
        <v>0</v>
      </c>
    </row>
    <row r="641" s="68" customFormat="1" customHeight="1" spans="1:3">
      <c r="A641" s="29">
        <v>103070202</v>
      </c>
      <c r="B641" s="101" t="s">
        <v>750</v>
      </c>
      <c r="C641" s="31">
        <v>0</v>
      </c>
    </row>
    <row r="642" s="68" customFormat="1" customHeight="1" spans="1:3">
      <c r="A642" s="29">
        <v>103070203</v>
      </c>
      <c r="B642" s="101" t="s">
        <v>751</v>
      </c>
      <c r="C642" s="72">
        <v>0</v>
      </c>
    </row>
    <row r="643" s="68" customFormat="1" customHeight="1" spans="1:3">
      <c r="A643" s="29">
        <v>103070204</v>
      </c>
      <c r="B643" s="101" t="s">
        <v>752</v>
      </c>
      <c r="C643" s="72">
        <v>0</v>
      </c>
    </row>
    <row r="644" s="68" customFormat="1" customHeight="1" spans="1:3">
      <c r="A644" s="29">
        <v>103070205</v>
      </c>
      <c r="B644" s="101" t="s">
        <v>753</v>
      </c>
      <c r="C644" s="72">
        <v>0</v>
      </c>
    </row>
    <row r="645" s="68" customFormat="1" customHeight="1" spans="1:3">
      <c r="A645" s="29">
        <v>103070206</v>
      </c>
      <c r="B645" s="101" t="s">
        <v>754</v>
      </c>
      <c r="C645" s="72">
        <v>0</v>
      </c>
    </row>
    <row r="646" s="68" customFormat="1" customHeight="1" spans="1:3">
      <c r="A646" s="29">
        <v>1030703</v>
      </c>
      <c r="B646" s="207" t="s">
        <v>755</v>
      </c>
      <c r="C646" s="72">
        <v>0</v>
      </c>
    </row>
    <row r="647" s="68" customFormat="1" customHeight="1" spans="1:3">
      <c r="A647" s="29">
        <v>1030704</v>
      </c>
      <c r="B647" s="207" t="s">
        <v>756</v>
      </c>
      <c r="C647" s="72">
        <v>0</v>
      </c>
    </row>
    <row r="648" s="68" customFormat="1" customHeight="1" spans="1:3">
      <c r="A648" s="29">
        <v>1030705</v>
      </c>
      <c r="B648" s="207" t="s">
        <v>757</v>
      </c>
      <c r="C648" s="31">
        <v>217</v>
      </c>
    </row>
    <row r="649" s="68" customFormat="1" customHeight="1" spans="1:3">
      <c r="A649" s="29">
        <v>103070501</v>
      </c>
      <c r="B649" s="101" t="s">
        <v>758</v>
      </c>
      <c r="C649" s="72">
        <v>44</v>
      </c>
    </row>
    <row r="650" s="68" customFormat="1" customHeight="1" spans="1:3">
      <c r="A650" s="29">
        <v>103070502</v>
      </c>
      <c r="B650" s="101" t="s">
        <v>759</v>
      </c>
      <c r="C650" s="72">
        <v>0</v>
      </c>
    </row>
    <row r="651" s="68" customFormat="1" customHeight="1" spans="1:3">
      <c r="A651" s="29">
        <v>103070503</v>
      </c>
      <c r="B651" s="101" t="s">
        <v>760</v>
      </c>
      <c r="C651" s="72">
        <v>0</v>
      </c>
    </row>
    <row r="652" s="68" customFormat="1" customHeight="1" spans="1:3">
      <c r="A652" s="29">
        <v>103070599</v>
      </c>
      <c r="B652" s="101" t="s">
        <v>761</v>
      </c>
      <c r="C652" s="31">
        <v>173</v>
      </c>
    </row>
    <row r="653" s="68" customFormat="1" customHeight="1" spans="1:3">
      <c r="A653" s="29">
        <v>1030706</v>
      </c>
      <c r="B653" s="207" t="s">
        <v>762</v>
      </c>
      <c r="C653" s="72">
        <v>0</v>
      </c>
    </row>
    <row r="654" s="68" customFormat="1" customHeight="1" spans="1:3">
      <c r="A654" s="29">
        <v>103070601</v>
      </c>
      <c r="B654" s="101" t="s">
        <v>763</v>
      </c>
      <c r="C654" s="72">
        <v>0</v>
      </c>
    </row>
    <row r="655" s="68" customFormat="1" customHeight="1" spans="1:3">
      <c r="A655" s="29">
        <v>103070602</v>
      </c>
      <c r="B655" s="101" t="s">
        <v>764</v>
      </c>
      <c r="C655" s="72">
        <v>0</v>
      </c>
    </row>
    <row r="656" s="68" customFormat="1" customHeight="1" spans="1:3">
      <c r="A656" s="29">
        <v>103070603</v>
      </c>
      <c r="B656" s="101" t="s">
        <v>765</v>
      </c>
      <c r="C656" s="72">
        <v>0</v>
      </c>
    </row>
    <row r="657" s="68" customFormat="1" customHeight="1" spans="1:3">
      <c r="A657" s="29">
        <v>103070604</v>
      </c>
      <c r="B657" s="101" t="s">
        <v>766</v>
      </c>
      <c r="C657" s="72">
        <v>0</v>
      </c>
    </row>
    <row r="658" s="68" customFormat="1" customHeight="1" spans="1:3">
      <c r="A658" s="29">
        <v>103070699</v>
      </c>
      <c r="B658" s="101" t="s">
        <v>767</v>
      </c>
      <c r="C658" s="31">
        <v>0</v>
      </c>
    </row>
    <row r="659" s="68" customFormat="1" customHeight="1" spans="1:3">
      <c r="A659" s="29">
        <v>1030707</v>
      </c>
      <c r="B659" s="207" t="s">
        <v>768</v>
      </c>
      <c r="C659" s="72">
        <v>0</v>
      </c>
    </row>
    <row r="660" s="68" customFormat="1" customHeight="1" spans="1:3">
      <c r="A660" s="29">
        <v>1030708</v>
      </c>
      <c r="B660" s="207" t="s">
        <v>769</v>
      </c>
      <c r="C660" s="72">
        <v>0</v>
      </c>
    </row>
    <row r="661" s="68" customFormat="1" customHeight="1" spans="1:3">
      <c r="A661" s="29">
        <v>103070801</v>
      </c>
      <c r="B661" s="101" t="s">
        <v>770</v>
      </c>
      <c r="C661" s="72">
        <v>0</v>
      </c>
    </row>
    <row r="662" s="68" customFormat="1" customHeight="1" spans="1:3">
      <c r="A662" s="29">
        <v>103070802</v>
      </c>
      <c r="B662" s="101" t="s">
        <v>771</v>
      </c>
      <c r="C662" s="72">
        <v>0</v>
      </c>
    </row>
    <row r="663" s="68" customFormat="1" customHeight="1" spans="1:3">
      <c r="A663" s="29">
        <v>1030709</v>
      </c>
      <c r="B663" s="207" t="s">
        <v>772</v>
      </c>
      <c r="C663" s="72">
        <v>0</v>
      </c>
    </row>
    <row r="664" s="68" customFormat="1" customHeight="1" spans="1:3">
      <c r="A664" s="29">
        <v>1030710</v>
      </c>
      <c r="B664" s="207" t="s">
        <v>773</v>
      </c>
      <c r="C664" s="72">
        <v>0</v>
      </c>
    </row>
    <row r="665" s="68" customFormat="1" customHeight="1" spans="1:3">
      <c r="A665" s="29">
        <v>103071001</v>
      </c>
      <c r="B665" s="101" t="s">
        <v>774</v>
      </c>
      <c r="C665" s="72">
        <v>0</v>
      </c>
    </row>
    <row r="666" s="68" customFormat="1" customHeight="1" spans="1:3">
      <c r="A666" s="29">
        <v>103071002</v>
      </c>
      <c r="B666" s="101" t="s">
        <v>775</v>
      </c>
      <c r="C666" s="72">
        <v>0</v>
      </c>
    </row>
    <row r="667" s="68" customFormat="1" customHeight="1" spans="1:3">
      <c r="A667" s="29">
        <v>1030711</v>
      </c>
      <c r="B667" s="207" t="s">
        <v>776</v>
      </c>
      <c r="C667" s="31">
        <v>0</v>
      </c>
    </row>
    <row r="668" s="68" customFormat="1" customHeight="1" spans="1:3">
      <c r="A668" s="29">
        <v>1030712</v>
      </c>
      <c r="B668" s="207" t="s">
        <v>777</v>
      </c>
      <c r="C668" s="72">
        <v>0</v>
      </c>
    </row>
    <row r="669" s="68" customFormat="1" customHeight="1" spans="1:3">
      <c r="A669" s="29">
        <v>1030713</v>
      </c>
      <c r="B669" s="207" t="s">
        <v>778</v>
      </c>
      <c r="C669" s="72">
        <v>0</v>
      </c>
    </row>
    <row r="670" s="68" customFormat="1" customHeight="1" spans="1:3">
      <c r="A670" s="29">
        <v>1030714</v>
      </c>
      <c r="B670" s="207" t="s">
        <v>779</v>
      </c>
      <c r="C670" s="72">
        <v>0</v>
      </c>
    </row>
    <row r="671" s="68" customFormat="1" customHeight="1" spans="1:3">
      <c r="A671" s="29">
        <v>103071401</v>
      </c>
      <c r="B671" s="101" t="s">
        <v>780</v>
      </c>
      <c r="C671" s="31">
        <v>0</v>
      </c>
    </row>
    <row r="672" s="68" customFormat="1" customHeight="1" spans="1:3">
      <c r="A672" s="29">
        <v>103071402</v>
      </c>
      <c r="B672" s="101" t="s">
        <v>781</v>
      </c>
      <c r="C672" s="72">
        <v>0</v>
      </c>
    </row>
    <row r="673" s="68" customFormat="1" customHeight="1" spans="1:3">
      <c r="A673" s="29">
        <v>103071404</v>
      </c>
      <c r="B673" s="101" t="s">
        <v>782</v>
      </c>
      <c r="C673" s="72">
        <v>0</v>
      </c>
    </row>
    <row r="674" s="68" customFormat="1" customHeight="1" spans="1:3">
      <c r="A674" s="29">
        <v>103071405</v>
      </c>
      <c r="B674" s="101" t="s">
        <v>783</v>
      </c>
      <c r="C674" s="72">
        <v>0</v>
      </c>
    </row>
    <row r="675" s="68" customFormat="1" customHeight="1" spans="1:3">
      <c r="A675" s="29">
        <v>1030715</v>
      </c>
      <c r="B675" s="207" t="s">
        <v>784</v>
      </c>
      <c r="C675" s="72">
        <v>0</v>
      </c>
    </row>
    <row r="676" s="68" customFormat="1" customHeight="1" spans="1:3">
      <c r="A676" s="29">
        <v>1030716</v>
      </c>
      <c r="B676" s="207" t="s">
        <v>785</v>
      </c>
      <c r="C676" s="31">
        <v>0</v>
      </c>
    </row>
    <row r="677" s="68" customFormat="1" customHeight="1" spans="1:3">
      <c r="A677" s="29">
        <v>1030717</v>
      </c>
      <c r="B677" s="207" t="s">
        <v>786</v>
      </c>
      <c r="C677" s="72">
        <v>0</v>
      </c>
    </row>
    <row r="678" s="68" customFormat="1" customHeight="1" spans="1:3">
      <c r="A678" s="29">
        <v>1030718</v>
      </c>
      <c r="B678" s="207" t="s">
        <v>787</v>
      </c>
      <c r="C678" s="72">
        <v>0</v>
      </c>
    </row>
    <row r="679" s="68" customFormat="1" customHeight="1" spans="1:3">
      <c r="A679" s="29">
        <v>1030719</v>
      </c>
      <c r="B679" s="207" t="s">
        <v>788</v>
      </c>
      <c r="C679" s="31">
        <v>0</v>
      </c>
    </row>
    <row r="680" s="68" customFormat="1" customHeight="1" spans="1:3">
      <c r="A680" s="29">
        <v>103071901</v>
      </c>
      <c r="B680" s="101" t="s">
        <v>789</v>
      </c>
      <c r="C680" s="72">
        <v>0</v>
      </c>
    </row>
    <row r="681" s="68" customFormat="1" customHeight="1" spans="1:3">
      <c r="A681" s="29">
        <v>103071999</v>
      </c>
      <c r="B681" s="101" t="s">
        <v>790</v>
      </c>
      <c r="C681" s="72">
        <v>0</v>
      </c>
    </row>
    <row r="682" s="68" customFormat="1" customHeight="1" spans="1:3">
      <c r="A682" s="29">
        <v>1030720</v>
      </c>
      <c r="B682" s="207" t="s">
        <v>791</v>
      </c>
      <c r="C682" s="72">
        <v>0</v>
      </c>
    </row>
    <row r="683" s="68" customFormat="1" customHeight="1" spans="1:3">
      <c r="A683" s="29">
        <v>1030721</v>
      </c>
      <c r="B683" s="207" t="s">
        <v>792</v>
      </c>
      <c r="C683" s="72">
        <v>0</v>
      </c>
    </row>
    <row r="684" s="68" customFormat="1" customHeight="1" spans="1:3">
      <c r="A684" s="29">
        <v>103072101</v>
      </c>
      <c r="B684" s="101" t="s">
        <v>793</v>
      </c>
      <c r="C684" s="72">
        <v>0</v>
      </c>
    </row>
    <row r="685" s="68" customFormat="1" customHeight="1" spans="1:3">
      <c r="A685" s="29">
        <v>103072102</v>
      </c>
      <c r="B685" s="101" t="s">
        <v>794</v>
      </c>
      <c r="C685" s="31">
        <v>0</v>
      </c>
    </row>
    <row r="686" s="68" customFormat="1" customHeight="1" spans="1:3">
      <c r="A686" s="29">
        <v>103072199</v>
      </c>
      <c r="B686" s="101" t="s">
        <v>795</v>
      </c>
      <c r="C686" s="72">
        <v>0</v>
      </c>
    </row>
    <row r="687" s="68" customFormat="1" customHeight="1" spans="1:3">
      <c r="A687" s="29">
        <v>1030799</v>
      </c>
      <c r="B687" s="207" t="s">
        <v>796</v>
      </c>
      <c r="C687" s="72">
        <v>9846</v>
      </c>
    </row>
    <row r="688" s="68" customFormat="1" customHeight="1" spans="1:3">
      <c r="A688" s="29">
        <v>10308</v>
      </c>
      <c r="B688" s="207" t="s">
        <v>797</v>
      </c>
      <c r="C688" s="72">
        <v>0</v>
      </c>
    </row>
    <row r="689" s="68" customFormat="1" customHeight="1" spans="1:3">
      <c r="A689" s="29">
        <v>1030801</v>
      </c>
      <c r="B689" s="207" t="s">
        <v>798</v>
      </c>
      <c r="C689" s="72">
        <v>0</v>
      </c>
    </row>
    <row r="690" s="68" customFormat="1" customHeight="1" spans="1:3">
      <c r="A690" s="29">
        <v>1030802</v>
      </c>
      <c r="B690" s="207" t="s">
        <v>799</v>
      </c>
      <c r="C690" s="209">
        <v>0</v>
      </c>
    </row>
    <row r="691" s="68" customFormat="1" customHeight="1" spans="1:3">
      <c r="A691" s="29">
        <v>10309</v>
      </c>
      <c r="B691" s="207" t="s">
        <v>800</v>
      </c>
      <c r="C691" s="72">
        <v>2041</v>
      </c>
    </row>
    <row r="692" s="68" customFormat="1" customHeight="1" spans="1:3">
      <c r="A692" s="29">
        <v>1030901</v>
      </c>
      <c r="B692" s="207" t="s">
        <v>801</v>
      </c>
      <c r="C692" s="208">
        <v>0</v>
      </c>
    </row>
    <row r="693" s="68" customFormat="1" customHeight="1" spans="1:3">
      <c r="A693" s="29">
        <v>1030902</v>
      </c>
      <c r="B693" s="207" t="s">
        <v>802</v>
      </c>
      <c r="C693" s="72">
        <v>0</v>
      </c>
    </row>
    <row r="694" customHeight="1" spans="1:3">
      <c r="A694" s="29">
        <v>1030903</v>
      </c>
      <c r="B694" s="207" t="s">
        <v>803</v>
      </c>
      <c r="C694" s="68">
        <v>36</v>
      </c>
    </row>
    <row r="695" customHeight="1" spans="1:3">
      <c r="A695" s="29">
        <v>1030904</v>
      </c>
      <c r="B695" s="207" t="s">
        <v>804</v>
      </c>
      <c r="C695" s="68">
        <v>0</v>
      </c>
    </row>
    <row r="696" customHeight="1" spans="1:3">
      <c r="A696" s="29">
        <v>1030999</v>
      </c>
      <c r="B696" s="207" t="s">
        <v>805</v>
      </c>
      <c r="C696" s="68">
        <v>2005</v>
      </c>
    </row>
    <row r="697" customHeight="1" spans="1:3">
      <c r="A697" s="29">
        <v>10399</v>
      </c>
      <c r="B697" s="207" t="s">
        <v>806</v>
      </c>
      <c r="C697" s="68">
        <v>61</v>
      </c>
    </row>
    <row r="698" customHeight="1" spans="1:3">
      <c r="A698" s="29">
        <v>1039904</v>
      </c>
      <c r="B698" s="207" t="s">
        <v>807</v>
      </c>
      <c r="C698" s="68">
        <v>0</v>
      </c>
    </row>
    <row r="699" customHeight="1" spans="1:3">
      <c r="A699" s="29">
        <v>1039907</v>
      </c>
      <c r="B699" s="207" t="s">
        <v>808</v>
      </c>
      <c r="C699" s="68">
        <v>0</v>
      </c>
    </row>
    <row r="700" customHeight="1" spans="1:3">
      <c r="A700" s="29">
        <v>1039908</v>
      </c>
      <c r="B700" s="207" t="s">
        <v>809</v>
      </c>
      <c r="C700" s="68">
        <v>0</v>
      </c>
    </row>
    <row r="701" customHeight="1" spans="1:3">
      <c r="A701" s="29">
        <v>1039912</v>
      </c>
      <c r="B701" s="207" t="s">
        <v>810</v>
      </c>
      <c r="C701" s="68">
        <v>0</v>
      </c>
    </row>
    <row r="702" customHeight="1" spans="1:3">
      <c r="A702" s="29">
        <v>1039913</v>
      </c>
      <c r="B702" s="207" t="s">
        <v>811</v>
      </c>
      <c r="C702" s="68">
        <v>0</v>
      </c>
    </row>
    <row r="703" customHeight="1" spans="1:3">
      <c r="A703" s="29">
        <v>1039914</v>
      </c>
      <c r="B703" s="207" t="s">
        <v>812</v>
      </c>
      <c r="C703" s="68">
        <v>0</v>
      </c>
    </row>
    <row r="704" customHeight="1" spans="1:3">
      <c r="A704" s="29">
        <v>1039915</v>
      </c>
      <c r="B704" s="207" t="s">
        <v>813</v>
      </c>
      <c r="C704" s="68">
        <v>0</v>
      </c>
    </row>
    <row r="705" customHeight="1" spans="1:3">
      <c r="A705" s="29">
        <v>1039999</v>
      </c>
      <c r="B705" s="207" t="s">
        <v>814</v>
      </c>
      <c r="C705" s="68">
        <v>61</v>
      </c>
    </row>
  </sheetData>
  <autoFilter ref="A4:C705">
    <extLst/>
  </autoFilter>
  <mergeCells count="3">
    <mergeCell ref="A1:C1"/>
    <mergeCell ref="A2:C2"/>
    <mergeCell ref="A3:C3"/>
  </mergeCells>
  <printOptions horizontalCentered="1"/>
  <pageMargins left="0.747916666666667" right="0.747916666666667" top="0.984027777777778" bottom="0.786805555555556" header="0.313888888888889" footer="0.313888888888889"/>
  <pageSetup paperSize="12" scale="70" orientation="portrait" blackAndWhit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3"/>
  <sheetViews>
    <sheetView showZeros="0" workbookViewId="0">
      <selection activeCell="C5" sqref="C5"/>
    </sheetView>
  </sheetViews>
  <sheetFormatPr defaultColWidth="12.1833333333333" defaultRowHeight="17" customHeight="1" outlineLevelCol="2"/>
  <cols>
    <col min="1" max="1" width="9.86666666666667" style="68" customWidth="1"/>
    <col min="2" max="2" width="54.2333333333333" style="68" customWidth="1"/>
    <col min="3" max="3" width="26" style="68" customWidth="1"/>
    <col min="4" max="253" width="12.1833333333333" style="68" customWidth="1"/>
    <col min="254" max="16384" width="12.1833333333333" style="68"/>
  </cols>
  <sheetData>
    <row r="1" s="68" customFormat="1" ht="34" customHeight="1" spans="1:3">
      <c r="A1" s="69" t="s">
        <v>12</v>
      </c>
      <c r="B1" s="69"/>
      <c r="C1" s="69"/>
    </row>
    <row r="2" s="68" customFormat="1" customHeight="1" spans="1:3">
      <c r="A2" s="27" t="s">
        <v>815</v>
      </c>
      <c r="B2" s="27"/>
      <c r="C2" s="27"/>
    </row>
    <row r="3" s="68" customFormat="1" customHeight="1" spans="1:3">
      <c r="A3" s="27" t="s">
        <v>816</v>
      </c>
      <c r="B3" s="27"/>
      <c r="C3" s="27"/>
    </row>
    <row r="4" s="68" customFormat="1" ht="17.25" customHeight="1" spans="1:3">
      <c r="A4" s="70" t="s">
        <v>145</v>
      </c>
      <c r="B4" s="70" t="s">
        <v>146</v>
      </c>
      <c r="C4" s="70" t="s">
        <v>84</v>
      </c>
    </row>
    <row r="5" s="68" customFormat="1" customHeight="1" spans="1:3">
      <c r="A5" s="29"/>
      <c r="B5" s="70" t="s">
        <v>817</v>
      </c>
      <c r="C5" s="31">
        <f>SUM(C6,C235,C275,C294,C384,C436,C492,C549,C676,C749,C828,C851,C962,C1026,C1090,C1110,C1140,C1150,C1195,C1215,C1259,C1315,C1318,C1330)</f>
        <v>371393</v>
      </c>
    </row>
    <row r="6" s="68" customFormat="1" customHeight="1" spans="1:3">
      <c r="A6" s="29">
        <v>201</v>
      </c>
      <c r="B6" s="133" t="s">
        <v>818</v>
      </c>
      <c r="C6" s="31">
        <v>42240</v>
      </c>
    </row>
    <row r="7" s="68" customFormat="1" customHeight="1" spans="1:3">
      <c r="A7" s="29">
        <v>20101</v>
      </c>
      <c r="B7" s="133" t="s">
        <v>819</v>
      </c>
      <c r="C7" s="31">
        <v>2096</v>
      </c>
    </row>
    <row r="8" s="68" customFormat="1" customHeight="1" spans="1:3">
      <c r="A8" s="29">
        <v>2010101</v>
      </c>
      <c r="B8" s="29" t="s">
        <v>820</v>
      </c>
      <c r="C8" s="73">
        <v>2088</v>
      </c>
    </row>
    <row r="9" s="68" customFormat="1" customHeight="1" spans="1:3">
      <c r="A9" s="29">
        <v>2010102</v>
      </c>
      <c r="B9" s="29" t="s">
        <v>821</v>
      </c>
      <c r="C9" s="122">
        <v>0</v>
      </c>
    </row>
    <row r="10" s="68" customFormat="1" customHeight="1" spans="1:3">
      <c r="A10" s="29">
        <v>2010103</v>
      </c>
      <c r="B10" s="101" t="s">
        <v>822</v>
      </c>
      <c r="C10" s="73">
        <v>0</v>
      </c>
    </row>
    <row r="11" s="68" customFormat="1" customHeight="1" spans="1:3">
      <c r="A11" s="29">
        <v>2010104</v>
      </c>
      <c r="B11" s="29" t="s">
        <v>823</v>
      </c>
      <c r="C11" s="123">
        <v>0</v>
      </c>
    </row>
    <row r="12" s="68" customFormat="1" customHeight="1" spans="1:3">
      <c r="A12" s="29">
        <v>2010105</v>
      </c>
      <c r="B12" s="29" t="s">
        <v>824</v>
      </c>
      <c r="C12" s="73">
        <v>0</v>
      </c>
    </row>
    <row r="13" s="68" customFormat="1" customHeight="1" spans="1:3">
      <c r="A13" s="29">
        <v>2010106</v>
      </c>
      <c r="B13" s="29" t="s">
        <v>825</v>
      </c>
      <c r="C13" s="73">
        <v>0</v>
      </c>
    </row>
    <row r="14" s="68" customFormat="1" customHeight="1" spans="1:3">
      <c r="A14" s="29">
        <v>2010107</v>
      </c>
      <c r="B14" s="29" t="s">
        <v>826</v>
      </c>
      <c r="C14" s="73">
        <v>0</v>
      </c>
    </row>
    <row r="15" s="68" customFormat="1" customHeight="1" spans="1:3">
      <c r="A15" s="29">
        <v>2010108</v>
      </c>
      <c r="B15" s="29" t="s">
        <v>827</v>
      </c>
      <c r="C15" s="73">
        <v>0</v>
      </c>
    </row>
    <row r="16" s="68" customFormat="1" customHeight="1" spans="1:3">
      <c r="A16" s="29">
        <v>2010109</v>
      </c>
      <c r="B16" s="29" t="s">
        <v>828</v>
      </c>
      <c r="C16" s="73">
        <v>0</v>
      </c>
    </row>
    <row r="17" s="68" customFormat="1" customHeight="1" spans="1:3">
      <c r="A17" s="29">
        <v>2010150</v>
      </c>
      <c r="B17" s="29" t="s">
        <v>829</v>
      </c>
      <c r="C17" s="73">
        <v>0</v>
      </c>
    </row>
    <row r="18" s="68" customFormat="1" customHeight="1" spans="1:3">
      <c r="A18" s="29">
        <v>2010199</v>
      </c>
      <c r="B18" s="29" t="s">
        <v>830</v>
      </c>
      <c r="C18" s="73">
        <v>8</v>
      </c>
    </row>
    <row r="19" s="68" customFormat="1" customHeight="1" spans="1:3">
      <c r="A19" s="29">
        <v>20102</v>
      </c>
      <c r="B19" s="133" t="s">
        <v>831</v>
      </c>
      <c r="C19" s="31">
        <v>363</v>
      </c>
    </row>
    <row r="20" s="68" customFormat="1" customHeight="1" spans="1:3">
      <c r="A20" s="29">
        <v>2010201</v>
      </c>
      <c r="B20" s="29" t="s">
        <v>820</v>
      </c>
      <c r="C20" s="73">
        <v>352</v>
      </c>
    </row>
    <row r="21" s="68" customFormat="1" customHeight="1" spans="1:3">
      <c r="A21" s="29">
        <v>2010202</v>
      </c>
      <c r="B21" s="29" t="s">
        <v>821</v>
      </c>
      <c r="C21" s="73">
        <v>0</v>
      </c>
    </row>
    <row r="22" s="68" customFormat="1" customHeight="1" spans="1:3">
      <c r="A22" s="29">
        <v>2010203</v>
      </c>
      <c r="B22" s="29" t="s">
        <v>822</v>
      </c>
      <c r="C22" s="73">
        <v>0</v>
      </c>
    </row>
    <row r="23" s="68" customFormat="1" customHeight="1" spans="1:3">
      <c r="A23" s="29">
        <v>2010204</v>
      </c>
      <c r="B23" s="29" t="s">
        <v>832</v>
      </c>
      <c r="C23" s="73">
        <v>0</v>
      </c>
    </row>
    <row r="24" s="68" customFormat="1" customHeight="1" spans="1:3">
      <c r="A24" s="29">
        <v>2010205</v>
      </c>
      <c r="B24" s="29" t="s">
        <v>833</v>
      </c>
      <c r="C24" s="73">
        <v>0</v>
      </c>
    </row>
    <row r="25" s="68" customFormat="1" customHeight="1" spans="1:3">
      <c r="A25" s="29">
        <v>2010206</v>
      </c>
      <c r="B25" s="29" t="s">
        <v>834</v>
      </c>
      <c r="C25" s="73">
        <v>4</v>
      </c>
    </row>
    <row r="26" s="68" customFormat="1" customHeight="1" spans="1:3">
      <c r="A26" s="29">
        <v>2010250</v>
      </c>
      <c r="B26" s="29" t="s">
        <v>829</v>
      </c>
      <c r="C26" s="73">
        <v>0</v>
      </c>
    </row>
    <row r="27" s="68" customFormat="1" customHeight="1" spans="1:3">
      <c r="A27" s="29">
        <v>2010299</v>
      </c>
      <c r="B27" s="29" t="s">
        <v>835</v>
      </c>
      <c r="C27" s="73">
        <v>7</v>
      </c>
    </row>
    <row r="28" s="68" customFormat="1" customHeight="1" spans="1:3">
      <c r="A28" s="29">
        <v>20103</v>
      </c>
      <c r="B28" s="133" t="s">
        <v>836</v>
      </c>
      <c r="C28" s="31">
        <v>25567</v>
      </c>
    </row>
    <row r="29" s="68" customFormat="1" customHeight="1" spans="1:3">
      <c r="A29" s="29">
        <v>2010301</v>
      </c>
      <c r="B29" s="29" t="s">
        <v>820</v>
      </c>
      <c r="C29" s="73">
        <v>18167</v>
      </c>
    </row>
    <row r="30" s="68" customFormat="1" customHeight="1" spans="1:3">
      <c r="A30" s="29">
        <v>2010302</v>
      </c>
      <c r="B30" s="29" t="s">
        <v>821</v>
      </c>
      <c r="C30" s="73">
        <v>0</v>
      </c>
    </row>
    <row r="31" s="68" customFormat="1" customHeight="1" spans="1:3">
      <c r="A31" s="29">
        <v>2010303</v>
      </c>
      <c r="B31" s="29" t="s">
        <v>822</v>
      </c>
      <c r="C31" s="73">
        <v>0</v>
      </c>
    </row>
    <row r="32" s="68" customFormat="1" customHeight="1" spans="1:3">
      <c r="A32" s="29">
        <v>2010304</v>
      </c>
      <c r="B32" s="29" t="s">
        <v>837</v>
      </c>
      <c r="C32" s="73">
        <v>0</v>
      </c>
    </row>
    <row r="33" s="68" customFormat="1" customHeight="1" spans="1:3">
      <c r="A33" s="29">
        <v>2010305</v>
      </c>
      <c r="B33" s="29" t="s">
        <v>838</v>
      </c>
      <c r="C33" s="73">
        <v>0</v>
      </c>
    </row>
    <row r="34" s="68" customFormat="1" customHeight="1" spans="1:3">
      <c r="A34" s="29">
        <v>2010306</v>
      </c>
      <c r="B34" s="29" t="s">
        <v>839</v>
      </c>
      <c r="C34" s="73">
        <v>0</v>
      </c>
    </row>
    <row r="35" s="68" customFormat="1" customHeight="1" spans="1:3">
      <c r="A35" s="29">
        <v>2010308</v>
      </c>
      <c r="B35" s="29" t="s">
        <v>840</v>
      </c>
      <c r="C35" s="73">
        <v>346</v>
      </c>
    </row>
    <row r="36" s="68" customFormat="1" customHeight="1" spans="1:3">
      <c r="A36" s="29">
        <v>2010309</v>
      </c>
      <c r="B36" s="29" t="s">
        <v>841</v>
      </c>
      <c r="C36" s="73">
        <v>0</v>
      </c>
    </row>
    <row r="37" s="68" customFormat="1" customHeight="1" spans="1:3">
      <c r="A37" s="29">
        <v>2010350</v>
      </c>
      <c r="B37" s="29" t="s">
        <v>829</v>
      </c>
      <c r="C37" s="73">
        <v>0</v>
      </c>
    </row>
    <row r="38" s="68" customFormat="1" customHeight="1" spans="1:3">
      <c r="A38" s="29">
        <v>2010399</v>
      </c>
      <c r="B38" s="29" t="s">
        <v>842</v>
      </c>
      <c r="C38" s="73">
        <v>7054</v>
      </c>
    </row>
    <row r="39" s="68" customFormat="1" customHeight="1" spans="1:3">
      <c r="A39" s="29">
        <v>20104</v>
      </c>
      <c r="B39" s="133" t="s">
        <v>843</v>
      </c>
      <c r="C39" s="31">
        <v>837</v>
      </c>
    </row>
    <row r="40" s="68" customFormat="1" customHeight="1" spans="1:3">
      <c r="A40" s="29">
        <v>2010401</v>
      </c>
      <c r="B40" s="29" t="s">
        <v>820</v>
      </c>
      <c r="C40" s="73">
        <v>722</v>
      </c>
    </row>
    <row r="41" s="68" customFormat="1" customHeight="1" spans="1:3">
      <c r="A41" s="29">
        <v>2010402</v>
      </c>
      <c r="B41" s="29" t="s">
        <v>821</v>
      </c>
      <c r="C41" s="73">
        <v>0</v>
      </c>
    </row>
    <row r="42" s="68" customFormat="1" customHeight="1" spans="1:3">
      <c r="A42" s="29">
        <v>2010403</v>
      </c>
      <c r="B42" s="29" t="s">
        <v>822</v>
      </c>
      <c r="C42" s="73">
        <v>0</v>
      </c>
    </row>
    <row r="43" s="68" customFormat="1" customHeight="1" spans="1:3">
      <c r="A43" s="29">
        <v>2010404</v>
      </c>
      <c r="B43" s="29" t="s">
        <v>844</v>
      </c>
      <c r="C43" s="73">
        <v>0</v>
      </c>
    </row>
    <row r="44" s="68" customFormat="1" customHeight="1" spans="1:3">
      <c r="A44" s="29">
        <v>2010405</v>
      </c>
      <c r="B44" s="29" t="s">
        <v>845</v>
      </c>
      <c r="C44" s="73">
        <v>0</v>
      </c>
    </row>
    <row r="45" s="68" customFormat="1" customHeight="1" spans="1:3">
      <c r="A45" s="29">
        <v>2010406</v>
      </c>
      <c r="B45" s="29" t="s">
        <v>846</v>
      </c>
      <c r="C45" s="73">
        <v>0</v>
      </c>
    </row>
    <row r="46" s="68" customFormat="1" customHeight="1" spans="1:3">
      <c r="A46" s="29">
        <v>2010407</v>
      </c>
      <c r="B46" s="29" t="s">
        <v>847</v>
      </c>
      <c r="C46" s="73">
        <v>0</v>
      </c>
    </row>
    <row r="47" s="68" customFormat="1" customHeight="1" spans="1:3">
      <c r="A47" s="29">
        <v>2010408</v>
      </c>
      <c r="B47" s="29" t="s">
        <v>848</v>
      </c>
      <c r="C47" s="73">
        <v>0</v>
      </c>
    </row>
    <row r="48" s="68" customFormat="1" customHeight="1" spans="1:3">
      <c r="A48" s="29">
        <v>2010450</v>
      </c>
      <c r="B48" s="29" t="s">
        <v>829</v>
      </c>
      <c r="C48" s="73">
        <v>0</v>
      </c>
    </row>
    <row r="49" s="68" customFormat="1" customHeight="1" spans="1:3">
      <c r="A49" s="29">
        <v>2010499</v>
      </c>
      <c r="B49" s="29" t="s">
        <v>849</v>
      </c>
      <c r="C49" s="73">
        <v>115</v>
      </c>
    </row>
    <row r="50" s="68" customFormat="1" customHeight="1" spans="1:3">
      <c r="A50" s="29">
        <v>20105</v>
      </c>
      <c r="B50" s="133" t="s">
        <v>850</v>
      </c>
      <c r="C50" s="31">
        <v>404</v>
      </c>
    </row>
    <row r="51" s="68" customFormat="1" customHeight="1" spans="1:3">
      <c r="A51" s="29">
        <v>2010501</v>
      </c>
      <c r="B51" s="29" t="s">
        <v>820</v>
      </c>
      <c r="C51" s="73">
        <v>358</v>
      </c>
    </row>
    <row r="52" s="68" customFormat="1" customHeight="1" spans="1:3">
      <c r="A52" s="29">
        <v>2010502</v>
      </c>
      <c r="B52" s="29" t="s">
        <v>821</v>
      </c>
      <c r="C52" s="73">
        <v>0</v>
      </c>
    </row>
    <row r="53" s="68" customFormat="1" customHeight="1" spans="1:3">
      <c r="A53" s="29">
        <v>2010503</v>
      </c>
      <c r="B53" s="29" t="s">
        <v>822</v>
      </c>
      <c r="C53" s="73">
        <v>0</v>
      </c>
    </row>
    <row r="54" s="68" customFormat="1" customHeight="1" spans="1:3">
      <c r="A54" s="29">
        <v>2010504</v>
      </c>
      <c r="B54" s="29" t="s">
        <v>851</v>
      </c>
      <c r="C54" s="73">
        <v>0</v>
      </c>
    </row>
    <row r="55" s="68" customFormat="1" customHeight="1" spans="1:3">
      <c r="A55" s="29">
        <v>2010505</v>
      </c>
      <c r="B55" s="29" t="s">
        <v>852</v>
      </c>
      <c r="C55" s="73">
        <v>0</v>
      </c>
    </row>
    <row r="56" s="68" customFormat="1" customHeight="1" spans="1:3">
      <c r="A56" s="29">
        <v>2010506</v>
      </c>
      <c r="B56" s="29" t="s">
        <v>853</v>
      </c>
      <c r="C56" s="73">
        <v>0</v>
      </c>
    </row>
    <row r="57" s="68" customFormat="1" customHeight="1" spans="1:3">
      <c r="A57" s="29">
        <v>2010507</v>
      </c>
      <c r="B57" s="29" t="s">
        <v>854</v>
      </c>
      <c r="C57" s="73">
        <v>0</v>
      </c>
    </row>
    <row r="58" s="68" customFormat="1" customHeight="1" spans="1:3">
      <c r="A58" s="29">
        <v>2010508</v>
      </c>
      <c r="B58" s="29" t="s">
        <v>855</v>
      </c>
      <c r="C58" s="73">
        <v>46</v>
      </c>
    </row>
    <row r="59" s="68" customFormat="1" customHeight="1" spans="1:3">
      <c r="A59" s="29">
        <v>2010550</v>
      </c>
      <c r="B59" s="29" t="s">
        <v>829</v>
      </c>
      <c r="C59" s="73">
        <v>0</v>
      </c>
    </row>
    <row r="60" s="68" customFormat="1" customHeight="1" spans="1:3">
      <c r="A60" s="29">
        <v>2010599</v>
      </c>
      <c r="B60" s="29" t="s">
        <v>856</v>
      </c>
      <c r="C60" s="73">
        <v>0</v>
      </c>
    </row>
    <row r="61" s="68" customFormat="1" customHeight="1" spans="1:3">
      <c r="A61" s="29">
        <v>20106</v>
      </c>
      <c r="B61" s="133" t="s">
        <v>857</v>
      </c>
      <c r="C61" s="31">
        <v>5091</v>
      </c>
    </row>
    <row r="62" s="68" customFormat="1" customHeight="1" spans="1:3">
      <c r="A62" s="29">
        <v>2010601</v>
      </c>
      <c r="B62" s="29" t="s">
        <v>820</v>
      </c>
      <c r="C62" s="73">
        <v>4745</v>
      </c>
    </row>
    <row r="63" s="68" customFormat="1" customHeight="1" spans="1:3">
      <c r="A63" s="29">
        <v>2010602</v>
      </c>
      <c r="B63" s="29" t="s">
        <v>821</v>
      </c>
      <c r="C63" s="73">
        <v>0</v>
      </c>
    </row>
    <row r="64" s="68" customFormat="1" customHeight="1" spans="1:3">
      <c r="A64" s="29">
        <v>2010603</v>
      </c>
      <c r="B64" s="29" t="s">
        <v>822</v>
      </c>
      <c r="C64" s="73">
        <v>0</v>
      </c>
    </row>
    <row r="65" s="68" customFormat="1" customHeight="1" spans="1:3">
      <c r="A65" s="29">
        <v>2010604</v>
      </c>
      <c r="B65" s="29" t="s">
        <v>858</v>
      </c>
      <c r="C65" s="73">
        <v>0</v>
      </c>
    </row>
    <row r="66" s="68" customFormat="1" customHeight="1" spans="1:3">
      <c r="A66" s="29">
        <v>2010605</v>
      </c>
      <c r="B66" s="29" t="s">
        <v>859</v>
      </c>
      <c r="C66" s="73">
        <v>0</v>
      </c>
    </row>
    <row r="67" s="68" customFormat="1" customHeight="1" spans="1:3">
      <c r="A67" s="29">
        <v>2010606</v>
      </c>
      <c r="B67" s="29" t="s">
        <v>860</v>
      </c>
      <c r="C67" s="73">
        <v>0</v>
      </c>
    </row>
    <row r="68" s="68" customFormat="1" customHeight="1" spans="1:3">
      <c r="A68" s="29">
        <v>2010607</v>
      </c>
      <c r="B68" s="29" t="s">
        <v>861</v>
      </c>
      <c r="C68" s="73">
        <v>0</v>
      </c>
    </row>
    <row r="69" s="68" customFormat="1" customHeight="1" spans="1:3">
      <c r="A69" s="29">
        <v>2010608</v>
      </c>
      <c r="B69" s="29" t="s">
        <v>862</v>
      </c>
      <c r="C69" s="73">
        <v>143</v>
      </c>
    </row>
    <row r="70" s="68" customFormat="1" customHeight="1" spans="1:3">
      <c r="A70" s="29">
        <v>2010650</v>
      </c>
      <c r="B70" s="29" t="s">
        <v>829</v>
      </c>
      <c r="C70" s="73">
        <v>0</v>
      </c>
    </row>
    <row r="71" s="68" customFormat="1" customHeight="1" spans="1:3">
      <c r="A71" s="29">
        <v>2010699</v>
      </c>
      <c r="B71" s="29" t="s">
        <v>863</v>
      </c>
      <c r="C71" s="73">
        <v>203</v>
      </c>
    </row>
    <row r="72" s="68" customFormat="1" customHeight="1" spans="1:3">
      <c r="A72" s="29">
        <v>20107</v>
      </c>
      <c r="B72" s="133" t="s">
        <v>864</v>
      </c>
      <c r="C72" s="31">
        <v>330</v>
      </c>
    </row>
    <row r="73" s="68" customFormat="1" customHeight="1" spans="1:3">
      <c r="A73" s="29">
        <v>2010701</v>
      </c>
      <c r="B73" s="29" t="s">
        <v>820</v>
      </c>
      <c r="C73" s="73">
        <v>0</v>
      </c>
    </row>
    <row r="74" s="68" customFormat="1" customHeight="1" spans="1:3">
      <c r="A74" s="29">
        <v>2010702</v>
      </c>
      <c r="B74" s="29" t="s">
        <v>821</v>
      </c>
      <c r="C74" s="73">
        <v>0</v>
      </c>
    </row>
    <row r="75" s="68" customFormat="1" customHeight="1" spans="1:3">
      <c r="A75" s="29">
        <v>2010703</v>
      </c>
      <c r="B75" s="29" t="s">
        <v>822</v>
      </c>
      <c r="C75" s="73">
        <v>0</v>
      </c>
    </row>
    <row r="76" s="68" customFormat="1" customHeight="1" spans="1:3">
      <c r="A76" s="29">
        <v>2010709</v>
      </c>
      <c r="B76" s="29" t="s">
        <v>861</v>
      </c>
      <c r="C76" s="73">
        <v>0</v>
      </c>
    </row>
    <row r="77" s="68" customFormat="1" customHeight="1" spans="1:3">
      <c r="A77" s="29">
        <v>2010710</v>
      </c>
      <c r="B77" s="29" t="s">
        <v>865</v>
      </c>
      <c r="C77" s="73">
        <v>230</v>
      </c>
    </row>
    <row r="78" s="68" customFormat="1" customHeight="1" spans="1:3">
      <c r="A78" s="29">
        <v>2010750</v>
      </c>
      <c r="B78" s="29" t="s">
        <v>829</v>
      </c>
      <c r="C78" s="73">
        <v>0</v>
      </c>
    </row>
    <row r="79" s="68" customFormat="1" customHeight="1" spans="1:3">
      <c r="A79" s="29">
        <v>2010799</v>
      </c>
      <c r="B79" s="29" t="s">
        <v>866</v>
      </c>
      <c r="C79" s="73">
        <v>100</v>
      </c>
    </row>
    <row r="80" s="68" customFormat="1" customHeight="1" spans="1:3">
      <c r="A80" s="29">
        <v>20108</v>
      </c>
      <c r="B80" s="133" t="s">
        <v>867</v>
      </c>
      <c r="C80" s="31">
        <v>533</v>
      </c>
    </row>
    <row r="81" s="68" customFormat="1" customHeight="1" spans="1:3">
      <c r="A81" s="29">
        <v>2010801</v>
      </c>
      <c r="B81" s="29" t="s">
        <v>820</v>
      </c>
      <c r="C81" s="73">
        <v>528</v>
      </c>
    </row>
    <row r="82" s="68" customFormat="1" customHeight="1" spans="1:3">
      <c r="A82" s="29">
        <v>2010802</v>
      </c>
      <c r="B82" s="29" t="s">
        <v>821</v>
      </c>
      <c r="C82" s="73">
        <v>0</v>
      </c>
    </row>
    <row r="83" s="68" customFormat="1" customHeight="1" spans="1:3">
      <c r="A83" s="29">
        <v>2010803</v>
      </c>
      <c r="B83" s="29" t="s">
        <v>822</v>
      </c>
      <c r="C83" s="73">
        <v>0</v>
      </c>
    </row>
    <row r="84" s="68" customFormat="1" customHeight="1" spans="1:3">
      <c r="A84" s="29">
        <v>2010804</v>
      </c>
      <c r="B84" s="29" t="s">
        <v>868</v>
      </c>
      <c r="C84" s="73">
        <v>0</v>
      </c>
    </row>
    <row r="85" s="68" customFormat="1" customHeight="1" spans="1:3">
      <c r="A85" s="29">
        <v>2010805</v>
      </c>
      <c r="B85" s="29" t="s">
        <v>869</v>
      </c>
      <c r="C85" s="73">
        <v>0</v>
      </c>
    </row>
    <row r="86" s="68" customFormat="1" customHeight="1" spans="1:3">
      <c r="A86" s="29">
        <v>2010806</v>
      </c>
      <c r="B86" s="29" t="s">
        <v>861</v>
      </c>
      <c r="C86" s="73">
        <v>0</v>
      </c>
    </row>
    <row r="87" s="68" customFormat="1" customHeight="1" spans="1:3">
      <c r="A87" s="29">
        <v>2010850</v>
      </c>
      <c r="B87" s="29" t="s">
        <v>829</v>
      </c>
      <c r="C87" s="73">
        <v>0</v>
      </c>
    </row>
    <row r="88" s="68" customFormat="1" customHeight="1" spans="1:3">
      <c r="A88" s="29">
        <v>2010899</v>
      </c>
      <c r="B88" s="29" t="s">
        <v>870</v>
      </c>
      <c r="C88" s="73">
        <v>5</v>
      </c>
    </row>
    <row r="89" s="68" customFormat="1" customHeight="1" spans="1:3">
      <c r="A89" s="29">
        <v>20109</v>
      </c>
      <c r="B89" s="133" t="s">
        <v>871</v>
      </c>
      <c r="C89" s="31">
        <v>0</v>
      </c>
    </row>
    <row r="90" s="68" customFormat="1" customHeight="1" spans="1:3">
      <c r="A90" s="29">
        <v>2010901</v>
      </c>
      <c r="B90" s="29" t="s">
        <v>820</v>
      </c>
      <c r="C90" s="73">
        <v>0</v>
      </c>
    </row>
    <row r="91" s="68" customFormat="1" customHeight="1" spans="1:3">
      <c r="A91" s="29">
        <v>2010902</v>
      </c>
      <c r="B91" s="29" t="s">
        <v>821</v>
      </c>
      <c r="C91" s="73">
        <v>0</v>
      </c>
    </row>
    <row r="92" s="68" customFormat="1" customHeight="1" spans="1:3">
      <c r="A92" s="29">
        <v>2010903</v>
      </c>
      <c r="B92" s="29" t="s">
        <v>822</v>
      </c>
      <c r="C92" s="73">
        <v>0</v>
      </c>
    </row>
    <row r="93" s="68" customFormat="1" customHeight="1" spans="1:3">
      <c r="A93" s="29">
        <v>2010905</v>
      </c>
      <c r="B93" s="29" t="s">
        <v>872</v>
      </c>
      <c r="C93" s="73">
        <v>0</v>
      </c>
    </row>
    <row r="94" s="68" customFormat="1" customHeight="1" spans="1:3">
      <c r="A94" s="29">
        <v>2010907</v>
      </c>
      <c r="B94" s="29" t="s">
        <v>873</v>
      </c>
      <c r="C94" s="73">
        <v>0</v>
      </c>
    </row>
    <row r="95" s="68" customFormat="1" customHeight="1" spans="1:3">
      <c r="A95" s="29">
        <v>2010908</v>
      </c>
      <c r="B95" s="29" t="s">
        <v>861</v>
      </c>
      <c r="C95" s="73">
        <v>0</v>
      </c>
    </row>
    <row r="96" s="68" customFormat="1" customHeight="1" spans="1:3">
      <c r="A96" s="29">
        <v>2010909</v>
      </c>
      <c r="B96" s="29" t="s">
        <v>874</v>
      </c>
      <c r="C96" s="73">
        <v>0</v>
      </c>
    </row>
    <row r="97" s="68" customFormat="1" customHeight="1" spans="1:3">
      <c r="A97" s="29">
        <v>2010910</v>
      </c>
      <c r="B97" s="29" t="s">
        <v>875</v>
      </c>
      <c r="C97" s="73">
        <v>0</v>
      </c>
    </row>
    <row r="98" s="68" customFormat="1" customHeight="1" spans="1:3">
      <c r="A98" s="29">
        <v>2010911</v>
      </c>
      <c r="B98" s="29" t="s">
        <v>876</v>
      </c>
      <c r="C98" s="73">
        <v>0</v>
      </c>
    </row>
    <row r="99" s="68" customFormat="1" customHeight="1" spans="1:3">
      <c r="A99" s="29">
        <v>2010912</v>
      </c>
      <c r="B99" s="29" t="s">
        <v>877</v>
      </c>
      <c r="C99" s="73">
        <v>0</v>
      </c>
    </row>
    <row r="100" s="68" customFormat="1" customHeight="1" spans="1:3">
      <c r="A100" s="29">
        <v>2010950</v>
      </c>
      <c r="B100" s="29" t="s">
        <v>829</v>
      </c>
      <c r="C100" s="73">
        <v>0</v>
      </c>
    </row>
    <row r="101" s="68" customFormat="1" customHeight="1" spans="1:3">
      <c r="A101" s="29">
        <v>2010999</v>
      </c>
      <c r="B101" s="29" t="s">
        <v>878</v>
      </c>
      <c r="C101" s="73">
        <v>0</v>
      </c>
    </row>
    <row r="102" s="68" customFormat="1" customHeight="1" spans="1:3">
      <c r="A102" s="29">
        <v>20111</v>
      </c>
      <c r="B102" s="133" t="s">
        <v>879</v>
      </c>
      <c r="C102" s="31">
        <v>150</v>
      </c>
    </row>
    <row r="103" s="68" customFormat="1" customHeight="1" spans="1:3">
      <c r="A103" s="29">
        <v>2011101</v>
      </c>
      <c r="B103" s="29" t="s">
        <v>820</v>
      </c>
      <c r="C103" s="73">
        <v>100</v>
      </c>
    </row>
    <row r="104" s="68" customFormat="1" customHeight="1" spans="1:3">
      <c r="A104" s="29">
        <v>2011102</v>
      </c>
      <c r="B104" s="29" t="s">
        <v>821</v>
      </c>
      <c r="C104" s="73">
        <v>0</v>
      </c>
    </row>
    <row r="105" s="68" customFormat="1" customHeight="1" spans="1:3">
      <c r="A105" s="29">
        <v>2011103</v>
      </c>
      <c r="B105" s="29" t="s">
        <v>822</v>
      </c>
      <c r="C105" s="73">
        <v>0</v>
      </c>
    </row>
    <row r="106" s="68" customFormat="1" customHeight="1" spans="1:3">
      <c r="A106" s="29">
        <v>2011104</v>
      </c>
      <c r="B106" s="29" t="s">
        <v>880</v>
      </c>
      <c r="C106" s="73">
        <v>0</v>
      </c>
    </row>
    <row r="107" s="68" customFormat="1" customHeight="1" spans="1:3">
      <c r="A107" s="29">
        <v>2011105</v>
      </c>
      <c r="B107" s="29" t="s">
        <v>881</v>
      </c>
      <c r="C107" s="73">
        <v>0</v>
      </c>
    </row>
    <row r="108" s="68" customFormat="1" customHeight="1" spans="1:3">
      <c r="A108" s="29">
        <v>2011106</v>
      </c>
      <c r="B108" s="29" t="s">
        <v>882</v>
      </c>
      <c r="C108" s="73">
        <v>10</v>
      </c>
    </row>
    <row r="109" s="68" customFormat="1" customHeight="1" spans="1:3">
      <c r="A109" s="29">
        <v>2011150</v>
      </c>
      <c r="B109" s="29" t="s">
        <v>829</v>
      </c>
      <c r="C109" s="73">
        <v>0</v>
      </c>
    </row>
    <row r="110" s="68" customFormat="1" customHeight="1" spans="1:3">
      <c r="A110" s="29">
        <v>2011199</v>
      </c>
      <c r="B110" s="29" t="s">
        <v>883</v>
      </c>
      <c r="C110" s="73">
        <v>40</v>
      </c>
    </row>
    <row r="111" s="68" customFormat="1" customHeight="1" spans="1:3">
      <c r="A111" s="29">
        <v>20113</v>
      </c>
      <c r="B111" s="133" t="s">
        <v>884</v>
      </c>
      <c r="C111" s="31">
        <v>149</v>
      </c>
    </row>
    <row r="112" s="68" customFormat="1" customHeight="1" spans="1:3">
      <c r="A112" s="29">
        <v>2011301</v>
      </c>
      <c r="B112" s="29" t="s">
        <v>820</v>
      </c>
      <c r="C112" s="73">
        <v>72</v>
      </c>
    </row>
    <row r="113" s="68" customFormat="1" customHeight="1" spans="1:3">
      <c r="A113" s="29">
        <v>2011302</v>
      </c>
      <c r="B113" s="29" t="s">
        <v>821</v>
      </c>
      <c r="C113" s="73">
        <v>0</v>
      </c>
    </row>
    <row r="114" s="68" customFormat="1" customHeight="1" spans="1:3">
      <c r="A114" s="29">
        <v>2011303</v>
      </c>
      <c r="B114" s="29" t="s">
        <v>822</v>
      </c>
      <c r="C114" s="73">
        <v>4</v>
      </c>
    </row>
    <row r="115" s="68" customFormat="1" customHeight="1" spans="1:3">
      <c r="A115" s="29">
        <v>2011304</v>
      </c>
      <c r="B115" s="29" t="s">
        <v>885</v>
      </c>
      <c r="C115" s="73">
        <v>0</v>
      </c>
    </row>
    <row r="116" s="68" customFormat="1" customHeight="1" spans="1:3">
      <c r="A116" s="29">
        <v>2011305</v>
      </c>
      <c r="B116" s="29" t="s">
        <v>886</v>
      </c>
      <c r="C116" s="73">
        <v>0</v>
      </c>
    </row>
    <row r="117" s="68" customFormat="1" customHeight="1" spans="1:3">
      <c r="A117" s="29">
        <v>2011306</v>
      </c>
      <c r="B117" s="29" t="s">
        <v>887</v>
      </c>
      <c r="C117" s="73">
        <v>0</v>
      </c>
    </row>
    <row r="118" s="68" customFormat="1" customHeight="1" spans="1:3">
      <c r="A118" s="29">
        <v>2011307</v>
      </c>
      <c r="B118" s="29" t="s">
        <v>888</v>
      </c>
      <c r="C118" s="73">
        <v>0</v>
      </c>
    </row>
    <row r="119" s="68" customFormat="1" customHeight="1" spans="1:3">
      <c r="A119" s="29">
        <v>2011308</v>
      </c>
      <c r="B119" s="29" t="s">
        <v>889</v>
      </c>
      <c r="C119" s="73">
        <v>73</v>
      </c>
    </row>
    <row r="120" s="68" customFormat="1" customHeight="1" spans="1:3">
      <c r="A120" s="29">
        <v>2011350</v>
      </c>
      <c r="B120" s="29" t="s">
        <v>829</v>
      </c>
      <c r="C120" s="73">
        <v>0</v>
      </c>
    </row>
    <row r="121" s="68" customFormat="1" customHeight="1" spans="1:3">
      <c r="A121" s="29">
        <v>2011399</v>
      </c>
      <c r="B121" s="29" t="s">
        <v>890</v>
      </c>
      <c r="C121" s="73">
        <v>0</v>
      </c>
    </row>
    <row r="122" s="68" customFormat="1" customHeight="1" spans="1:3">
      <c r="A122" s="29">
        <v>20114</v>
      </c>
      <c r="B122" s="133" t="s">
        <v>891</v>
      </c>
      <c r="C122" s="31">
        <v>0</v>
      </c>
    </row>
    <row r="123" s="68" customFormat="1" customHeight="1" spans="1:3">
      <c r="A123" s="29">
        <v>2011401</v>
      </c>
      <c r="B123" s="29" t="s">
        <v>820</v>
      </c>
      <c r="C123" s="73">
        <v>0</v>
      </c>
    </row>
    <row r="124" s="68" customFormat="1" customHeight="1" spans="1:3">
      <c r="A124" s="29">
        <v>2011402</v>
      </c>
      <c r="B124" s="29" t="s">
        <v>821</v>
      </c>
      <c r="C124" s="73">
        <v>0</v>
      </c>
    </row>
    <row r="125" s="68" customFormat="1" customHeight="1" spans="1:3">
      <c r="A125" s="29">
        <v>2011403</v>
      </c>
      <c r="B125" s="29" t="s">
        <v>822</v>
      </c>
      <c r="C125" s="73">
        <v>0</v>
      </c>
    </row>
    <row r="126" s="68" customFormat="1" customHeight="1" spans="1:3">
      <c r="A126" s="29">
        <v>2011404</v>
      </c>
      <c r="B126" s="29" t="s">
        <v>892</v>
      </c>
      <c r="C126" s="73">
        <v>0</v>
      </c>
    </row>
    <row r="127" s="68" customFormat="1" customHeight="1" spans="1:3">
      <c r="A127" s="29">
        <v>2011405</v>
      </c>
      <c r="B127" s="29" t="s">
        <v>893</v>
      </c>
      <c r="C127" s="73">
        <v>0</v>
      </c>
    </row>
    <row r="128" s="68" customFormat="1" customHeight="1" spans="1:3">
      <c r="A128" s="29">
        <v>2011408</v>
      </c>
      <c r="B128" s="29" t="s">
        <v>894</v>
      </c>
      <c r="C128" s="73">
        <v>0</v>
      </c>
    </row>
    <row r="129" s="68" customFormat="1" customHeight="1" spans="1:3">
      <c r="A129" s="29">
        <v>2011409</v>
      </c>
      <c r="B129" s="29" t="s">
        <v>895</v>
      </c>
      <c r="C129" s="73">
        <v>0</v>
      </c>
    </row>
    <row r="130" s="68" customFormat="1" customHeight="1" spans="1:3">
      <c r="A130" s="29">
        <v>2011410</v>
      </c>
      <c r="B130" s="29" t="s">
        <v>896</v>
      </c>
      <c r="C130" s="73">
        <v>0</v>
      </c>
    </row>
    <row r="131" s="68" customFormat="1" customHeight="1" spans="1:3">
      <c r="A131" s="29">
        <v>2011411</v>
      </c>
      <c r="B131" s="29" t="s">
        <v>897</v>
      </c>
      <c r="C131" s="73">
        <v>0</v>
      </c>
    </row>
    <row r="132" s="68" customFormat="1" customHeight="1" spans="1:3">
      <c r="A132" s="29">
        <v>2011450</v>
      </c>
      <c r="B132" s="29" t="s">
        <v>829</v>
      </c>
      <c r="C132" s="73">
        <v>0</v>
      </c>
    </row>
    <row r="133" s="68" customFormat="1" customHeight="1" spans="1:3">
      <c r="A133" s="29">
        <v>2011499</v>
      </c>
      <c r="B133" s="29" t="s">
        <v>898</v>
      </c>
      <c r="C133" s="73">
        <v>0</v>
      </c>
    </row>
    <row r="134" s="68" customFormat="1" customHeight="1" spans="1:3">
      <c r="A134" s="29">
        <v>20123</v>
      </c>
      <c r="B134" s="133" t="s">
        <v>899</v>
      </c>
      <c r="C134" s="31">
        <v>0</v>
      </c>
    </row>
    <row r="135" s="68" customFormat="1" customHeight="1" spans="1:3">
      <c r="A135" s="29">
        <v>2012301</v>
      </c>
      <c r="B135" s="29" t="s">
        <v>820</v>
      </c>
      <c r="C135" s="73">
        <v>0</v>
      </c>
    </row>
    <row r="136" s="68" customFormat="1" customHeight="1" spans="1:3">
      <c r="A136" s="29">
        <v>2012302</v>
      </c>
      <c r="B136" s="29" t="s">
        <v>821</v>
      </c>
      <c r="C136" s="73">
        <v>0</v>
      </c>
    </row>
    <row r="137" s="68" customFormat="1" customHeight="1" spans="1:3">
      <c r="A137" s="29">
        <v>2012303</v>
      </c>
      <c r="B137" s="29" t="s">
        <v>822</v>
      </c>
      <c r="C137" s="73">
        <v>0</v>
      </c>
    </row>
    <row r="138" s="68" customFormat="1" customHeight="1" spans="1:3">
      <c r="A138" s="29">
        <v>2012304</v>
      </c>
      <c r="B138" s="29" t="s">
        <v>900</v>
      </c>
      <c r="C138" s="73">
        <v>0</v>
      </c>
    </row>
    <row r="139" s="68" customFormat="1" customHeight="1" spans="1:3">
      <c r="A139" s="29">
        <v>2012350</v>
      </c>
      <c r="B139" s="29" t="s">
        <v>829</v>
      </c>
      <c r="C139" s="73">
        <v>0</v>
      </c>
    </row>
    <row r="140" s="68" customFormat="1" customHeight="1" spans="1:3">
      <c r="A140" s="29">
        <v>2012399</v>
      </c>
      <c r="B140" s="29" t="s">
        <v>901</v>
      </c>
      <c r="C140" s="73">
        <v>0</v>
      </c>
    </row>
    <row r="141" s="68" customFormat="1" customHeight="1" spans="1:3">
      <c r="A141" s="29">
        <v>20125</v>
      </c>
      <c r="B141" s="133" t="s">
        <v>902</v>
      </c>
      <c r="C141" s="31">
        <v>0</v>
      </c>
    </row>
    <row r="142" s="68" customFormat="1" customHeight="1" spans="1:3">
      <c r="A142" s="29">
        <v>2012501</v>
      </c>
      <c r="B142" s="29" t="s">
        <v>820</v>
      </c>
      <c r="C142" s="73">
        <v>0</v>
      </c>
    </row>
    <row r="143" s="68" customFormat="1" customHeight="1" spans="1:3">
      <c r="A143" s="29">
        <v>2012502</v>
      </c>
      <c r="B143" s="29" t="s">
        <v>821</v>
      </c>
      <c r="C143" s="73">
        <v>0</v>
      </c>
    </row>
    <row r="144" s="68" customFormat="1" customHeight="1" spans="1:3">
      <c r="A144" s="29">
        <v>2012503</v>
      </c>
      <c r="B144" s="29" t="s">
        <v>822</v>
      </c>
      <c r="C144" s="73">
        <v>0</v>
      </c>
    </row>
    <row r="145" s="68" customFormat="1" customHeight="1" spans="1:3">
      <c r="A145" s="29">
        <v>2012504</v>
      </c>
      <c r="B145" s="29" t="s">
        <v>903</v>
      </c>
      <c r="C145" s="73">
        <v>0</v>
      </c>
    </row>
    <row r="146" s="68" customFormat="1" customHeight="1" spans="1:3">
      <c r="A146" s="29">
        <v>2012505</v>
      </c>
      <c r="B146" s="29" t="s">
        <v>904</v>
      </c>
      <c r="C146" s="73">
        <v>0</v>
      </c>
    </row>
    <row r="147" s="68" customFormat="1" customHeight="1" spans="1:3">
      <c r="A147" s="29">
        <v>2012550</v>
      </c>
      <c r="B147" s="29" t="s">
        <v>829</v>
      </c>
      <c r="C147" s="73">
        <v>0</v>
      </c>
    </row>
    <row r="148" s="68" customFormat="1" customHeight="1" spans="1:3">
      <c r="A148" s="29">
        <v>2012599</v>
      </c>
      <c r="B148" s="29" t="s">
        <v>905</v>
      </c>
      <c r="C148" s="73">
        <v>0</v>
      </c>
    </row>
    <row r="149" s="68" customFormat="1" customHeight="1" spans="1:3">
      <c r="A149" s="29">
        <v>20126</v>
      </c>
      <c r="B149" s="133" t="s">
        <v>906</v>
      </c>
      <c r="C149" s="31">
        <v>141</v>
      </c>
    </row>
    <row r="150" s="68" customFormat="1" customHeight="1" spans="1:3">
      <c r="A150" s="29">
        <v>2012601</v>
      </c>
      <c r="B150" s="29" t="s">
        <v>820</v>
      </c>
      <c r="C150" s="73">
        <v>128</v>
      </c>
    </row>
    <row r="151" s="68" customFormat="1" customHeight="1" spans="1:3">
      <c r="A151" s="29">
        <v>2012602</v>
      </c>
      <c r="B151" s="29" t="s">
        <v>821</v>
      </c>
      <c r="C151" s="73">
        <v>0</v>
      </c>
    </row>
    <row r="152" s="68" customFormat="1" customHeight="1" spans="1:3">
      <c r="A152" s="29">
        <v>2012603</v>
      </c>
      <c r="B152" s="29" t="s">
        <v>822</v>
      </c>
      <c r="C152" s="73">
        <v>0</v>
      </c>
    </row>
    <row r="153" s="68" customFormat="1" customHeight="1" spans="1:3">
      <c r="A153" s="29">
        <v>2012604</v>
      </c>
      <c r="B153" s="29" t="s">
        <v>907</v>
      </c>
      <c r="C153" s="73">
        <v>0</v>
      </c>
    </row>
    <row r="154" s="68" customFormat="1" customHeight="1" spans="1:3">
      <c r="A154" s="29">
        <v>2012699</v>
      </c>
      <c r="B154" s="29" t="s">
        <v>908</v>
      </c>
      <c r="C154" s="73">
        <v>13</v>
      </c>
    </row>
    <row r="155" s="68" customFormat="1" customHeight="1" spans="1:3">
      <c r="A155" s="29">
        <v>20128</v>
      </c>
      <c r="B155" s="133" t="s">
        <v>909</v>
      </c>
      <c r="C155" s="31">
        <v>71</v>
      </c>
    </row>
    <row r="156" s="68" customFormat="1" customHeight="1" spans="1:3">
      <c r="A156" s="29">
        <v>2012801</v>
      </c>
      <c r="B156" s="29" t="s">
        <v>820</v>
      </c>
      <c r="C156" s="73">
        <v>71</v>
      </c>
    </row>
    <row r="157" s="68" customFormat="1" customHeight="1" spans="1:3">
      <c r="A157" s="29">
        <v>2012802</v>
      </c>
      <c r="B157" s="29" t="s">
        <v>821</v>
      </c>
      <c r="C157" s="73">
        <v>0</v>
      </c>
    </row>
    <row r="158" s="68" customFormat="1" customHeight="1" spans="1:3">
      <c r="A158" s="29">
        <v>2012803</v>
      </c>
      <c r="B158" s="29" t="s">
        <v>822</v>
      </c>
      <c r="C158" s="73">
        <v>0</v>
      </c>
    </row>
    <row r="159" s="68" customFormat="1" customHeight="1" spans="1:3">
      <c r="A159" s="29">
        <v>2012804</v>
      </c>
      <c r="B159" s="29" t="s">
        <v>834</v>
      </c>
      <c r="C159" s="73">
        <v>0</v>
      </c>
    </row>
    <row r="160" s="68" customFormat="1" customHeight="1" spans="1:3">
      <c r="A160" s="29">
        <v>2012850</v>
      </c>
      <c r="B160" s="29" t="s">
        <v>829</v>
      </c>
      <c r="C160" s="73">
        <v>0</v>
      </c>
    </row>
    <row r="161" s="68" customFormat="1" customHeight="1" spans="1:3">
      <c r="A161" s="29">
        <v>2012899</v>
      </c>
      <c r="B161" s="29" t="s">
        <v>910</v>
      </c>
      <c r="C161" s="73">
        <v>0</v>
      </c>
    </row>
    <row r="162" s="68" customFormat="1" customHeight="1" spans="1:3">
      <c r="A162" s="29">
        <v>20129</v>
      </c>
      <c r="B162" s="133" t="s">
        <v>911</v>
      </c>
      <c r="C162" s="31">
        <v>1257</v>
      </c>
    </row>
    <row r="163" s="68" customFormat="1" customHeight="1" spans="1:3">
      <c r="A163" s="29">
        <v>2012901</v>
      </c>
      <c r="B163" s="29" t="s">
        <v>820</v>
      </c>
      <c r="C163" s="73">
        <v>85</v>
      </c>
    </row>
    <row r="164" s="68" customFormat="1" customHeight="1" spans="1:3">
      <c r="A164" s="29">
        <v>2012902</v>
      </c>
      <c r="B164" s="29" t="s">
        <v>821</v>
      </c>
      <c r="C164" s="73">
        <v>0</v>
      </c>
    </row>
    <row r="165" s="68" customFormat="1" customHeight="1" spans="1:3">
      <c r="A165" s="29">
        <v>2012903</v>
      </c>
      <c r="B165" s="29" t="s">
        <v>822</v>
      </c>
      <c r="C165" s="73">
        <v>0</v>
      </c>
    </row>
    <row r="166" s="68" customFormat="1" customHeight="1" spans="1:3">
      <c r="A166" s="29">
        <v>2012906</v>
      </c>
      <c r="B166" s="29" t="s">
        <v>912</v>
      </c>
      <c r="C166" s="73">
        <v>1172</v>
      </c>
    </row>
    <row r="167" s="68" customFormat="1" customHeight="1" spans="1:3">
      <c r="A167" s="29">
        <v>2012950</v>
      </c>
      <c r="B167" s="29" t="s">
        <v>829</v>
      </c>
      <c r="C167" s="73">
        <v>0</v>
      </c>
    </row>
    <row r="168" s="68" customFormat="1" customHeight="1" spans="1:3">
      <c r="A168" s="29">
        <v>2012999</v>
      </c>
      <c r="B168" s="29" t="s">
        <v>913</v>
      </c>
      <c r="C168" s="73">
        <v>0</v>
      </c>
    </row>
    <row r="169" s="68" customFormat="1" customHeight="1" spans="1:3">
      <c r="A169" s="29">
        <v>20131</v>
      </c>
      <c r="B169" s="133" t="s">
        <v>914</v>
      </c>
      <c r="C169" s="31">
        <v>963</v>
      </c>
    </row>
    <row r="170" s="68" customFormat="1" customHeight="1" spans="1:3">
      <c r="A170" s="29">
        <v>2013101</v>
      </c>
      <c r="B170" s="29" t="s">
        <v>820</v>
      </c>
      <c r="C170" s="73">
        <v>715</v>
      </c>
    </row>
    <row r="171" s="68" customFormat="1" customHeight="1" spans="1:3">
      <c r="A171" s="29">
        <v>2013102</v>
      </c>
      <c r="B171" s="29" t="s">
        <v>821</v>
      </c>
      <c r="C171" s="73">
        <v>0</v>
      </c>
    </row>
    <row r="172" s="68" customFormat="1" customHeight="1" spans="1:3">
      <c r="A172" s="29">
        <v>2013103</v>
      </c>
      <c r="B172" s="29" t="s">
        <v>822</v>
      </c>
      <c r="C172" s="73">
        <v>0</v>
      </c>
    </row>
    <row r="173" s="68" customFormat="1" customHeight="1" spans="1:3">
      <c r="A173" s="29">
        <v>2013105</v>
      </c>
      <c r="B173" s="29" t="s">
        <v>915</v>
      </c>
      <c r="C173" s="73">
        <v>130</v>
      </c>
    </row>
    <row r="174" s="68" customFormat="1" customHeight="1" spans="1:3">
      <c r="A174" s="29">
        <v>2013150</v>
      </c>
      <c r="B174" s="29" t="s">
        <v>829</v>
      </c>
      <c r="C174" s="73">
        <v>98</v>
      </c>
    </row>
    <row r="175" s="68" customFormat="1" customHeight="1" spans="1:3">
      <c r="A175" s="29">
        <v>2013199</v>
      </c>
      <c r="B175" s="29" t="s">
        <v>916</v>
      </c>
      <c r="C175" s="73">
        <v>20</v>
      </c>
    </row>
    <row r="176" s="68" customFormat="1" customHeight="1" spans="1:3">
      <c r="A176" s="29">
        <v>20132</v>
      </c>
      <c r="B176" s="133" t="s">
        <v>917</v>
      </c>
      <c r="C176" s="31">
        <v>671</v>
      </c>
    </row>
    <row r="177" s="68" customFormat="1" customHeight="1" spans="1:3">
      <c r="A177" s="29">
        <v>2013201</v>
      </c>
      <c r="B177" s="29" t="s">
        <v>820</v>
      </c>
      <c r="C177" s="73">
        <v>568</v>
      </c>
    </row>
    <row r="178" s="68" customFormat="1" customHeight="1" spans="1:3">
      <c r="A178" s="29">
        <v>2013202</v>
      </c>
      <c r="B178" s="29" t="s">
        <v>821</v>
      </c>
      <c r="C178" s="73">
        <v>0</v>
      </c>
    </row>
    <row r="179" s="68" customFormat="1" customHeight="1" spans="1:3">
      <c r="A179" s="29">
        <v>2013203</v>
      </c>
      <c r="B179" s="29" t="s">
        <v>822</v>
      </c>
      <c r="C179" s="73">
        <v>0</v>
      </c>
    </row>
    <row r="180" s="68" customFormat="1" customHeight="1" spans="1:3">
      <c r="A180" s="29">
        <v>2013204</v>
      </c>
      <c r="B180" s="29" t="s">
        <v>918</v>
      </c>
      <c r="C180" s="73">
        <v>0</v>
      </c>
    </row>
    <row r="181" s="68" customFormat="1" customHeight="1" spans="1:3">
      <c r="A181" s="29">
        <v>2013250</v>
      </c>
      <c r="B181" s="29" t="s">
        <v>829</v>
      </c>
      <c r="C181" s="73">
        <v>0</v>
      </c>
    </row>
    <row r="182" s="68" customFormat="1" customHeight="1" spans="1:3">
      <c r="A182" s="29">
        <v>2013299</v>
      </c>
      <c r="B182" s="29" t="s">
        <v>919</v>
      </c>
      <c r="C182" s="73">
        <v>103</v>
      </c>
    </row>
    <row r="183" s="68" customFormat="1" customHeight="1" spans="1:3">
      <c r="A183" s="29">
        <v>20133</v>
      </c>
      <c r="B183" s="133" t="s">
        <v>920</v>
      </c>
      <c r="C183" s="31">
        <v>460</v>
      </c>
    </row>
    <row r="184" s="68" customFormat="1" customHeight="1" spans="1:3">
      <c r="A184" s="29">
        <v>2013301</v>
      </c>
      <c r="B184" s="29" t="s">
        <v>820</v>
      </c>
      <c r="C184" s="73">
        <v>411</v>
      </c>
    </row>
    <row r="185" s="68" customFormat="1" customHeight="1" spans="1:3">
      <c r="A185" s="29">
        <v>2013302</v>
      </c>
      <c r="B185" s="29" t="s">
        <v>821</v>
      </c>
      <c r="C185" s="73">
        <v>1</v>
      </c>
    </row>
    <row r="186" s="68" customFormat="1" customHeight="1" spans="1:3">
      <c r="A186" s="29">
        <v>2013303</v>
      </c>
      <c r="B186" s="29" t="s">
        <v>822</v>
      </c>
      <c r="C186" s="73">
        <v>0</v>
      </c>
    </row>
    <row r="187" s="68" customFormat="1" customHeight="1" spans="1:3">
      <c r="A187" s="29">
        <v>2013304</v>
      </c>
      <c r="B187" s="29" t="s">
        <v>921</v>
      </c>
      <c r="C187" s="73">
        <v>0</v>
      </c>
    </row>
    <row r="188" s="68" customFormat="1" customHeight="1" spans="1:3">
      <c r="A188" s="29">
        <v>2013350</v>
      </c>
      <c r="B188" s="29" t="s">
        <v>829</v>
      </c>
      <c r="C188" s="73">
        <v>0</v>
      </c>
    </row>
    <row r="189" s="68" customFormat="1" customHeight="1" spans="1:3">
      <c r="A189" s="29">
        <v>2013399</v>
      </c>
      <c r="B189" s="29" t="s">
        <v>922</v>
      </c>
      <c r="C189" s="73">
        <v>48</v>
      </c>
    </row>
    <row r="190" s="68" customFormat="1" customHeight="1" spans="1:3">
      <c r="A190" s="29">
        <v>20134</v>
      </c>
      <c r="B190" s="133" t="s">
        <v>923</v>
      </c>
      <c r="C190" s="31">
        <v>345</v>
      </c>
    </row>
    <row r="191" s="68" customFormat="1" customHeight="1" spans="1:3">
      <c r="A191" s="29">
        <v>2013401</v>
      </c>
      <c r="B191" s="29" t="s">
        <v>820</v>
      </c>
      <c r="C191" s="73">
        <v>212</v>
      </c>
    </row>
    <row r="192" s="68" customFormat="1" customHeight="1" spans="1:3">
      <c r="A192" s="29">
        <v>2013402</v>
      </c>
      <c r="B192" s="29" t="s">
        <v>821</v>
      </c>
      <c r="C192" s="73">
        <v>0</v>
      </c>
    </row>
    <row r="193" s="68" customFormat="1" customHeight="1" spans="1:3">
      <c r="A193" s="29">
        <v>2013403</v>
      </c>
      <c r="B193" s="29" t="s">
        <v>822</v>
      </c>
      <c r="C193" s="73">
        <v>0</v>
      </c>
    </row>
    <row r="194" s="68" customFormat="1" customHeight="1" spans="1:3">
      <c r="A194" s="29">
        <v>2013404</v>
      </c>
      <c r="B194" s="29" t="s">
        <v>924</v>
      </c>
      <c r="C194" s="73">
        <v>133</v>
      </c>
    </row>
    <row r="195" s="68" customFormat="1" customHeight="1" spans="1:3">
      <c r="A195" s="29">
        <v>2013405</v>
      </c>
      <c r="B195" s="29" t="s">
        <v>925</v>
      </c>
      <c r="C195" s="73">
        <v>0</v>
      </c>
    </row>
    <row r="196" s="68" customFormat="1" customHeight="1" spans="1:3">
      <c r="A196" s="29">
        <v>2013450</v>
      </c>
      <c r="B196" s="29" t="s">
        <v>829</v>
      </c>
      <c r="C196" s="73">
        <v>0</v>
      </c>
    </row>
    <row r="197" s="68" customFormat="1" customHeight="1" spans="1:3">
      <c r="A197" s="29">
        <v>2013499</v>
      </c>
      <c r="B197" s="29" t="s">
        <v>926</v>
      </c>
      <c r="C197" s="73">
        <v>0</v>
      </c>
    </row>
    <row r="198" s="68" customFormat="1" customHeight="1" spans="1:3">
      <c r="A198" s="29">
        <v>20135</v>
      </c>
      <c r="B198" s="133" t="s">
        <v>927</v>
      </c>
      <c r="C198" s="31">
        <v>0</v>
      </c>
    </row>
    <row r="199" s="68" customFormat="1" customHeight="1" spans="1:3">
      <c r="A199" s="29">
        <v>2013501</v>
      </c>
      <c r="B199" s="29" t="s">
        <v>820</v>
      </c>
      <c r="C199" s="73">
        <v>0</v>
      </c>
    </row>
    <row r="200" s="68" customFormat="1" customHeight="1" spans="1:3">
      <c r="A200" s="29">
        <v>2013502</v>
      </c>
      <c r="B200" s="29" t="s">
        <v>821</v>
      </c>
      <c r="C200" s="73">
        <v>0</v>
      </c>
    </row>
    <row r="201" s="68" customFormat="1" customHeight="1" spans="1:3">
      <c r="A201" s="29">
        <v>2013503</v>
      </c>
      <c r="B201" s="29" t="s">
        <v>822</v>
      </c>
      <c r="C201" s="73">
        <v>0</v>
      </c>
    </row>
    <row r="202" s="68" customFormat="1" customHeight="1" spans="1:3">
      <c r="A202" s="29">
        <v>2013550</v>
      </c>
      <c r="B202" s="29" t="s">
        <v>829</v>
      </c>
      <c r="C202" s="73">
        <v>0</v>
      </c>
    </row>
    <row r="203" s="68" customFormat="1" customHeight="1" spans="1:3">
      <c r="A203" s="29">
        <v>2013599</v>
      </c>
      <c r="B203" s="29" t="s">
        <v>928</v>
      </c>
      <c r="C203" s="73">
        <v>0</v>
      </c>
    </row>
    <row r="204" s="68" customFormat="1" customHeight="1" spans="1:3">
      <c r="A204" s="29">
        <v>20136</v>
      </c>
      <c r="B204" s="133" t="s">
        <v>929</v>
      </c>
      <c r="C204" s="31">
        <v>423</v>
      </c>
    </row>
    <row r="205" s="68" customFormat="1" customHeight="1" spans="1:3">
      <c r="A205" s="29">
        <v>2013601</v>
      </c>
      <c r="B205" s="29" t="s">
        <v>820</v>
      </c>
      <c r="C205" s="73">
        <v>49</v>
      </c>
    </row>
    <row r="206" s="68" customFormat="1" customHeight="1" spans="1:3">
      <c r="A206" s="29">
        <v>2013602</v>
      </c>
      <c r="B206" s="29" t="s">
        <v>821</v>
      </c>
      <c r="C206" s="73">
        <v>0</v>
      </c>
    </row>
    <row r="207" s="68" customFormat="1" customHeight="1" spans="1:3">
      <c r="A207" s="29">
        <v>2013603</v>
      </c>
      <c r="B207" s="29" t="s">
        <v>822</v>
      </c>
      <c r="C207" s="73">
        <v>0</v>
      </c>
    </row>
    <row r="208" s="68" customFormat="1" customHeight="1" spans="1:3">
      <c r="A208" s="29">
        <v>2013650</v>
      </c>
      <c r="B208" s="29" t="s">
        <v>829</v>
      </c>
      <c r="C208" s="73">
        <v>0</v>
      </c>
    </row>
    <row r="209" s="68" customFormat="1" customHeight="1" spans="1:3">
      <c r="A209" s="29">
        <v>2013699</v>
      </c>
      <c r="B209" s="29" t="s">
        <v>930</v>
      </c>
      <c r="C209" s="73">
        <v>374</v>
      </c>
    </row>
    <row r="210" s="68" customFormat="1" customHeight="1" spans="1:3">
      <c r="A210" s="29">
        <v>20137</v>
      </c>
      <c r="B210" s="133" t="s">
        <v>931</v>
      </c>
      <c r="C210" s="31">
        <v>0</v>
      </c>
    </row>
    <row r="211" s="68" customFormat="1" customHeight="1" spans="1:3">
      <c r="A211" s="29">
        <v>2013701</v>
      </c>
      <c r="B211" s="29" t="s">
        <v>820</v>
      </c>
      <c r="C211" s="73">
        <v>0</v>
      </c>
    </row>
    <row r="212" s="68" customFormat="1" customHeight="1" spans="1:3">
      <c r="A212" s="29">
        <v>2013702</v>
      </c>
      <c r="B212" s="29" t="s">
        <v>821</v>
      </c>
      <c r="C212" s="73">
        <v>0</v>
      </c>
    </row>
    <row r="213" s="68" customFormat="1" customHeight="1" spans="1:3">
      <c r="A213" s="29">
        <v>2013703</v>
      </c>
      <c r="B213" s="29" t="s">
        <v>822</v>
      </c>
      <c r="C213" s="73">
        <v>0</v>
      </c>
    </row>
    <row r="214" s="68" customFormat="1" customHeight="1" spans="1:3">
      <c r="A214" s="29">
        <v>2013704</v>
      </c>
      <c r="B214" s="29" t="s">
        <v>932</v>
      </c>
      <c r="C214" s="73">
        <v>0</v>
      </c>
    </row>
    <row r="215" s="68" customFormat="1" customHeight="1" spans="1:3">
      <c r="A215" s="29">
        <v>2013750</v>
      </c>
      <c r="B215" s="29" t="s">
        <v>829</v>
      </c>
      <c r="C215" s="73">
        <v>0</v>
      </c>
    </row>
    <row r="216" s="68" customFormat="1" customHeight="1" spans="1:3">
      <c r="A216" s="29">
        <v>2013799</v>
      </c>
      <c r="B216" s="29" t="s">
        <v>933</v>
      </c>
      <c r="C216" s="73">
        <v>0</v>
      </c>
    </row>
    <row r="217" s="68" customFormat="1" customHeight="1" spans="1:3">
      <c r="A217" s="29">
        <v>20138</v>
      </c>
      <c r="B217" s="133" t="s">
        <v>934</v>
      </c>
      <c r="C217" s="31">
        <v>1788</v>
      </c>
    </row>
    <row r="218" s="68" customFormat="1" customHeight="1" spans="1:3">
      <c r="A218" s="29">
        <v>2013801</v>
      </c>
      <c r="B218" s="29" t="s">
        <v>820</v>
      </c>
      <c r="C218" s="73">
        <v>1664</v>
      </c>
    </row>
    <row r="219" s="68" customFormat="1" customHeight="1" spans="1:3">
      <c r="A219" s="29">
        <v>2013802</v>
      </c>
      <c r="B219" s="29" t="s">
        <v>821</v>
      </c>
      <c r="C219" s="73">
        <v>0</v>
      </c>
    </row>
    <row r="220" s="68" customFormat="1" customHeight="1" spans="1:3">
      <c r="A220" s="29">
        <v>2013803</v>
      </c>
      <c r="B220" s="29" t="s">
        <v>822</v>
      </c>
      <c r="C220" s="73">
        <v>0</v>
      </c>
    </row>
    <row r="221" s="68" customFormat="1" customHeight="1" spans="1:3">
      <c r="A221" s="29">
        <v>2013804</v>
      </c>
      <c r="B221" s="29" t="s">
        <v>935</v>
      </c>
      <c r="C221" s="73">
        <v>0</v>
      </c>
    </row>
    <row r="222" s="68" customFormat="1" customHeight="1" spans="1:3">
      <c r="A222" s="29">
        <v>2013805</v>
      </c>
      <c r="B222" s="29" t="s">
        <v>936</v>
      </c>
      <c r="C222" s="73">
        <v>6</v>
      </c>
    </row>
    <row r="223" s="68" customFormat="1" customHeight="1" spans="1:3">
      <c r="A223" s="29">
        <v>2013808</v>
      </c>
      <c r="B223" s="29" t="s">
        <v>861</v>
      </c>
      <c r="C223" s="73">
        <v>0</v>
      </c>
    </row>
    <row r="224" s="68" customFormat="1" customHeight="1" spans="1:3">
      <c r="A224" s="29">
        <v>2013810</v>
      </c>
      <c r="B224" s="29" t="s">
        <v>937</v>
      </c>
      <c r="C224" s="73">
        <v>22</v>
      </c>
    </row>
    <row r="225" s="68" customFormat="1" customHeight="1" spans="1:3">
      <c r="A225" s="29">
        <v>2013812</v>
      </c>
      <c r="B225" s="29" t="s">
        <v>938</v>
      </c>
      <c r="C225" s="73">
        <v>0</v>
      </c>
    </row>
    <row r="226" s="68" customFormat="1" customHeight="1" spans="1:3">
      <c r="A226" s="29">
        <v>2013813</v>
      </c>
      <c r="B226" s="29" t="s">
        <v>939</v>
      </c>
      <c r="C226" s="73">
        <v>0</v>
      </c>
    </row>
    <row r="227" s="68" customFormat="1" customHeight="1" spans="1:3">
      <c r="A227" s="29">
        <v>2013814</v>
      </c>
      <c r="B227" s="29" t="s">
        <v>940</v>
      </c>
      <c r="C227" s="73">
        <v>0</v>
      </c>
    </row>
    <row r="228" s="68" customFormat="1" customHeight="1" spans="1:3">
      <c r="A228" s="29">
        <v>2013815</v>
      </c>
      <c r="B228" s="29" t="s">
        <v>941</v>
      </c>
      <c r="C228" s="73">
        <v>0</v>
      </c>
    </row>
    <row r="229" s="68" customFormat="1" customHeight="1" spans="1:3">
      <c r="A229" s="29">
        <v>2013816</v>
      </c>
      <c r="B229" s="29" t="s">
        <v>942</v>
      </c>
      <c r="C229" s="73">
        <v>0</v>
      </c>
    </row>
    <row r="230" s="68" customFormat="1" customHeight="1" spans="1:3">
      <c r="A230" s="29">
        <v>2013850</v>
      </c>
      <c r="B230" s="29" t="s">
        <v>829</v>
      </c>
      <c r="C230" s="73">
        <v>0</v>
      </c>
    </row>
    <row r="231" s="68" customFormat="1" customHeight="1" spans="1:3">
      <c r="A231" s="29">
        <v>2013899</v>
      </c>
      <c r="B231" s="29" t="s">
        <v>943</v>
      </c>
      <c r="C231" s="73">
        <v>96</v>
      </c>
    </row>
    <row r="232" s="68" customFormat="1" customHeight="1" spans="1:3">
      <c r="A232" s="29">
        <v>20199</v>
      </c>
      <c r="B232" s="133" t="s">
        <v>944</v>
      </c>
      <c r="C232" s="31">
        <v>601</v>
      </c>
    </row>
    <row r="233" s="68" customFormat="1" customHeight="1" spans="1:3">
      <c r="A233" s="29">
        <v>2019901</v>
      </c>
      <c r="B233" s="29" t="s">
        <v>945</v>
      </c>
      <c r="C233" s="73">
        <v>0</v>
      </c>
    </row>
    <row r="234" s="68" customFormat="1" customHeight="1" spans="1:3">
      <c r="A234" s="29">
        <v>2019999</v>
      </c>
      <c r="B234" s="29" t="s">
        <v>946</v>
      </c>
      <c r="C234" s="73">
        <v>601</v>
      </c>
    </row>
    <row r="235" s="68" customFormat="1" customHeight="1" spans="1:3">
      <c r="A235" s="29">
        <v>202</v>
      </c>
      <c r="B235" s="133" t="s">
        <v>947</v>
      </c>
      <c r="C235" s="31">
        <v>0</v>
      </c>
    </row>
    <row r="236" s="68" customFormat="1" customHeight="1" spans="1:3">
      <c r="A236" s="29">
        <v>20201</v>
      </c>
      <c r="B236" s="133" t="s">
        <v>948</v>
      </c>
      <c r="C236" s="31">
        <v>0</v>
      </c>
    </row>
    <row r="237" s="68" customFormat="1" customHeight="1" spans="1:3">
      <c r="A237" s="29">
        <v>2020101</v>
      </c>
      <c r="B237" s="29" t="s">
        <v>820</v>
      </c>
      <c r="C237" s="73">
        <v>0</v>
      </c>
    </row>
    <row r="238" s="68" customFormat="1" customHeight="1" spans="1:3">
      <c r="A238" s="29">
        <v>2020102</v>
      </c>
      <c r="B238" s="29" t="s">
        <v>821</v>
      </c>
      <c r="C238" s="73">
        <v>0</v>
      </c>
    </row>
    <row r="239" s="68" customFormat="1" customHeight="1" spans="1:3">
      <c r="A239" s="29">
        <v>2020103</v>
      </c>
      <c r="B239" s="29" t="s">
        <v>822</v>
      </c>
      <c r="C239" s="73">
        <v>0</v>
      </c>
    </row>
    <row r="240" s="68" customFormat="1" customHeight="1" spans="1:3">
      <c r="A240" s="29">
        <v>2020104</v>
      </c>
      <c r="B240" s="29" t="s">
        <v>915</v>
      </c>
      <c r="C240" s="73">
        <v>0</v>
      </c>
    </row>
    <row r="241" s="68" customFormat="1" customHeight="1" spans="1:3">
      <c r="A241" s="29">
        <v>2020150</v>
      </c>
      <c r="B241" s="29" t="s">
        <v>829</v>
      </c>
      <c r="C241" s="73">
        <v>0</v>
      </c>
    </row>
    <row r="242" s="68" customFormat="1" customHeight="1" spans="1:3">
      <c r="A242" s="29">
        <v>2020199</v>
      </c>
      <c r="B242" s="29" t="s">
        <v>949</v>
      </c>
      <c r="C242" s="73">
        <v>0</v>
      </c>
    </row>
    <row r="243" s="68" customFormat="1" customHeight="1" spans="1:3">
      <c r="A243" s="29">
        <v>20202</v>
      </c>
      <c r="B243" s="133" t="s">
        <v>950</v>
      </c>
      <c r="C243" s="31">
        <v>0</v>
      </c>
    </row>
    <row r="244" s="68" customFormat="1" customHeight="1" spans="1:3">
      <c r="A244" s="29">
        <v>2020201</v>
      </c>
      <c r="B244" s="29" t="s">
        <v>951</v>
      </c>
      <c r="C244" s="73">
        <v>0</v>
      </c>
    </row>
    <row r="245" s="68" customFormat="1" customHeight="1" spans="1:3">
      <c r="A245" s="29">
        <v>2020202</v>
      </c>
      <c r="B245" s="29" t="s">
        <v>952</v>
      </c>
      <c r="C245" s="73">
        <v>0</v>
      </c>
    </row>
    <row r="246" s="68" customFormat="1" customHeight="1" spans="1:3">
      <c r="A246" s="29">
        <v>20203</v>
      </c>
      <c r="B246" s="133" t="s">
        <v>953</v>
      </c>
      <c r="C246" s="31">
        <v>0</v>
      </c>
    </row>
    <row r="247" s="68" customFormat="1" customHeight="1" spans="1:3">
      <c r="A247" s="29">
        <v>2020304</v>
      </c>
      <c r="B247" s="29" t="s">
        <v>954</v>
      </c>
      <c r="C247" s="73">
        <v>0</v>
      </c>
    </row>
    <row r="248" s="68" customFormat="1" customHeight="1" spans="1:3">
      <c r="A248" s="29">
        <v>2020306</v>
      </c>
      <c r="B248" s="29" t="s">
        <v>955</v>
      </c>
      <c r="C248" s="73">
        <v>0</v>
      </c>
    </row>
    <row r="249" s="68" customFormat="1" customHeight="1" spans="1:3">
      <c r="A249" s="29">
        <v>20204</v>
      </c>
      <c r="B249" s="133" t="s">
        <v>956</v>
      </c>
      <c r="C249" s="31">
        <v>0</v>
      </c>
    </row>
    <row r="250" s="68" customFormat="1" customHeight="1" spans="1:3">
      <c r="A250" s="29">
        <v>2020401</v>
      </c>
      <c r="B250" s="29" t="s">
        <v>957</v>
      </c>
      <c r="C250" s="73">
        <v>0</v>
      </c>
    </row>
    <row r="251" s="68" customFormat="1" customHeight="1" spans="1:3">
      <c r="A251" s="29">
        <v>2020402</v>
      </c>
      <c r="B251" s="29" t="s">
        <v>958</v>
      </c>
      <c r="C251" s="73">
        <v>0</v>
      </c>
    </row>
    <row r="252" s="68" customFormat="1" customHeight="1" spans="1:3">
      <c r="A252" s="29">
        <v>2020403</v>
      </c>
      <c r="B252" s="29" t="s">
        <v>959</v>
      </c>
      <c r="C252" s="73">
        <v>0</v>
      </c>
    </row>
    <row r="253" s="68" customFormat="1" customHeight="1" spans="1:3">
      <c r="A253" s="29">
        <v>2020404</v>
      </c>
      <c r="B253" s="29" t="s">
        <v>960</v>
      </c>
      <c r="C253" s="73">
        <v>0</v>
      </c>
    </row>
    <row r="254" s="68" customFormat="1" customHeight="1" spans="1:3">
      <c r="A254" s="29">
        <v>2020499</v>
      </c>
      <c r="B254" s="29" t="s">
        <v>961</v>
      </c>
      <c r="C254" s="73">
        <v>0</v>
      </c>
    </row>
    <row r="255" s="68" customFormat="1" customHeight="1" spans="1:3">
      <c r="A255" s="29">
        <v>20205</v>
      </c>
      <c r="B255" s="133" t="s">
        <v>962</v>
      </c>
      <c r="C255" s="31">
        <v>0</v>
      </c>
    </row>
    <row r="256" s="68" customFormat="1" customHeight="1" spans="1:3">
      <c r="A256" s="29">
        <v>2020503</v>
      </c>
      <c r="B256" s="29" t="s">
        <v>963</v>
      </c>
      <c r="C256" s="73">
        <v>0</v>
      </c>
    </row>
    <row r="257" s="68" customFormat="1" customHeight="1" spans="1:3">
      <c r="A257" s="29">
        <v>2020504</v>
      </c>
      <c r="B257" s="29" t="s">
        <v>964</v>
      </c>
      <c r="C257" s="73">
        <v>0</v>
      </c>
    </row>
    <row r="258" s="68" customFormat="1" customHeight="1" spans="1:3">
      <c r="A258" s="29">
        <v>2020505</v>
      </c>
      <c r="B258" s="29" t="s">
        <v>965</v>
      </c>
      <c r="C258" s="73">
        <v>0</v>
      </c>
    </row>
    <row r="259" s="68" customFormat="1" customHeight="1" spans="1:3">
      <c r="A259" s="29">
        <v>2020599</v>
      </c>
      <c r="B259" s="29" t="s">
        <v>966</v>
      </c>
      <c r="C259" s="73">
        <v>0</v>
      </c>
    </row>
    <row r="260" s="68" customFormat="1" customHeight="1" spans="1:3">
      <c r="A260" s="29">
        <v>20206</v>
      </c>
      <c r="B260" s="133" t="s">
        <v>967</v>
      </c>
      <c r="C260" s="31">
        <v>0</v>
      </c>
    </row>
    <row r="261" s="68" customFormat="1" customHeight="1" spans="1:3">
      <c r="A261" s="29">
        <v>2020601</v>
      </c>
      <c r="B261" s="29" t="s">
        <v>968</v>
      </c>
      <c r="C261" s="73">
        <v>0</v>
      </c>
    </row>
    <row r="262" s="68" customFormat="1" customHeight="1" spans="1:3">
      <c r="A262" s="29">
        <v>20207</v>
      </c>
      <c r="B262" s="133" t="s">
        <v>969</v>
      </c>
      <c r="C262" s="31">
        <v>0</v>
      </c>
    </row>
    <row r="263" s="68" customFormat="1" customHeight="1" spans="1:3">
      <c r="A263" s="29">
        <v>2020701</v>
      </c>
      <c r="B263" s="29" t="s">
        <v>970</v>
      </c>
      <c r="C263" s="73">
        <v>0</v>
      </c>
    </row>
    <row r="264" s="68" customFormat="1" customHeight="1" spans="1:3">
      <c r="A264" s="29">
        <v>2020702</v>
      </c>
      <c r="B264" s="29" t="s">
        <v>971</v>
      </c>
      <c r="C264" s="73">
        <v>0</v>
      </c>
    </row>
    <row r="265" s="68" customFormat="1" customHeight="1" spans="1:3">
      <c r="A265" s="29">
        <v>2020703</v>
      </c>
      <c r="B265" s="29" t="s">
        <v>972</v>
      </c>
      <c r="C265" s="73">
        <v>0</v>
      </c>
    </row>
    <row r="266" s="68" customFormat="1" customHeight="1" spans="1:3">
      <c r="A266" s="29">
        <v>2020799</v>
      </c>
      <c r="B266" s="29" t="s">
        <v>973</v>
      </c>
      <c r="C266" s="73">
        <v>0</v>
      </c>
    </row>
    <row r="267" s="68" customFormat="1" customHeight="1" spans="1:3">
      <c r="A267" s="29">
        <v>20208</v>
      </c>
      <c r="B267" s="133" t="s">
        <v>974</v>
      </c>
      <c r="C267" s="31">
        <v>0</v>
      </c>
    </row>
    <row r="268" s="68" customFormat="1" customHeight="1" spans="1:3">
      <c r="A268" s="29">
        <v>2020801</v>
      </c>
      <c r="B268" s="29" t="s">
        <v>820</v>
      </c>
      <c r="C268" s="73">
        <v>0</v>
      </c>
    </row>
    <row r="269" s="68" customFormat="1" customHeight="1" spans="1:3">
      <c r="A269" s="29">
        <v>2020802</v>
      </c>
      <c r="B269" s="29" t="s">
        <v>821</v>
      </c>
      <c r="C269" s="73">
        <v>0</v>
      </c>
    </row>
    <row r="270" s="68" customFormat="1" customHeight="1" spans="1:3">
      <c r="A270" s="29">
        <v>2020803</v>
      </c>
      <c r="B270" s="29" t="s">
        <v>822</v>
      </c>
      <c r="C270" s="73">
        <v>0</v>
      </c>
    </row>
    <row r="271" s="68" customFormat="1" customHeight="1" spans="1:3">
      <c r="A271" s="29">
        <v>2020850</v>
      </c>
      <c r="B271" s="29" t="s">
        <v>829</v>
      </c>
      <c r="C271" s="73">
        <v>0</v>
      </c>
    </row>
    <row r="272" s="68" customFormat="1" customHeight="1" spans="1:3">
      <c r="A272" s="29">
        <v>2020899</v>
      </c>
      <c r="B272" s="29" t="s">
        <v>975</v>
      </c>
      <c r="C272" s="73">
        <v>0</v>
      </c>
    </row>
    <row r="273" s="68" customFormat="1" customHeight="1" spans="1:3">
      <c r="A273" s="29">
        <v>20299</v>
      </c>
      <c r="B273" s="133" t="s">
        <v>976</v>
      </c>
      <c r="C273" s="31">
        <v>0</v>
      </c>
    </row>
    <row r="274" s="68" customFormat="1" customHeight="1" spans="1:3">
      <c r="A274" s="29">
        <v>2029999</v>
      </c>
      <c r="B274" s="29" t="s">
        <v>977</v>
      </c>
      <c r="C274" s="73">
        <v>0</v>
      </c>
    </row>
    <row r="275" s="68" customFormat="1" customHeight="1" spans="1:3">
      <c r="A275" s="29">
        <v>203</v>
      </c>
      <c r="B275" s="133" t="s">
        <v>978</v>
      </c>
      <c r="C275" s="31">
        <v>85</v>
      </c>
    </row>
    <row r="276" s="68" customFormat="1" customHeight="1" spans="1:3">
      <c r="A276" s="29">
        <v>20301</v>
      </c>
      <c r="B276" s="133" t="s">
        <v>979</v>
      </c>
      <c r="C276" s="31">
        <v>0</v>
      </c>
    </row>
    <row r="277" s="68" customFormat="1" customHeight="1" spans="1:3">
      <c r="A277" s="29">
        <v>2030101</v>
      </c>
      <c r="B277" s="29" t="s">
        <v>980</v>
      </c>
      <c r="C277" s="73">
        <v>0</v>
      </c>
    </row>
    <row r="278" s="68" customFormat="1" customHeight="1" spans="1:3">
      <c r="A278" s="29">
        <v>2030102</v>
      </c>
      <c r="B278" s="29" t="s">
        <v>981</v>
      </c>
      <c r="C278" s="73">
        <v>0</v>
      </c>
    </row>
    <row r="279" s="68" customFormat="1" customHeight="1" spans="1:3">
      <c r="A279" s="29">
        <v>2030199</v>
      </c>
      <c r="B279" s="29" t="s">
        <v>982</v>
      </c>
      <c r="C279" s="73">
        <v>0</v>
      </c>
    </row>
    <row r="280" s="68" customFormat="1" customHeight="1" spans="1:3">
      <c r="A280" s="29">
        <v>20304</v>
      </c>
      <c r="B280" s="133" t="s">
        <v>983</v>
      </c>
      <c r="C280" s="31">
        <v>0</v>
      </c>
    </row>
    <row r="281" s="68" customFormat="1" customHeight="1" spans="1:3">
      <c r="A281" s="29">
        <v>2030401</v>
      </c>
      <c r="B281" s="29" t="s">
        <v>984</v>
      </c>
      <c r="C281" s="73">
        <v>0</v>
      </c>
    </row>
    <row r="282" s="68" customFormat="1" customHeight="1" spans="1:3">
      <c r="A282" s="29">
        <v>20305</v>
      </c>
      <c r="B282" s="133" t="s">
        <v>985</v>
      </c>
      <c r="C282" s="31">
        <v>0</v>
      </c>
    </row>
    <row r="283" s="68" customFormat="1" customHeight="1" spans="1:3">
      <c r="A283" s="29">
        <v>2030501</v>
      </c>
      <c r="B283" s="29" t="s">
        <v>986</v>
      </c>
      <c r="C283" s="73">
        <v>0</v>
      </c>
    </row>
    <row r="284" s="68" customFormat="1" customHeight="1" spans="1:3">
      <c r="A284" s="29">
        <v>20306</v>
      </c>
      <c r="B284" s="133" t="s">
        <v>987</v>
      </c>
      <c r="C284" s="31">
        <v>85</v>
      </c>
    </row>
    <row r="285" s="68" customFormat="1" customHeight="1" spans="1:3">
      <c r="A285" s="29">
        <v>2030601</v>
      </c>
      <c r="B285" s="29" t="s">
        <v>988</v>
      </c>
      <c r="C285" s="73">
        <v>0</v>
      </c>
    </row>
    <row r="286" s="68" customFormat="1" customHeight="1" spans="1:3">
      <c r="A286" s="29">
        <v>2030602</v>
      </c>
      <c r="B286" s="29" t="s">
        <v>989</v>
      </c>
      <c r="C286" s="73">
        <v>0</v>
      </c>
    </row>
    <row r="287" s="68" customFormat="1" customHeight="1" spans="1:3">
      <c r="A287" s="29">
        <v>2030603</v>
      </c>
      <c r="B287" s="29" t="s">
        <v>990</v>
      </c>
      <c r="C287" s="73">
        <v>0</v>
      </c>
    </row>
    <row r="288" s="68" customFormat="1" customHeight="1" spans="1:3">
      <c r="A288" s="29">
        <v>2030604</v>
      </c>
      <c r="B288" s="29" t="s">
        <v>991</v>
      </c>
      <c r="C288" s="73">
        <v>0</v>
      </c>
    </row>
    <row r="289" s="68" customFormat="1" customHeight="1" spans="1:3">
      <c r="A289" s="29">
        <v>2030607</v>
      </c>
      <c r="B289" s="29" t="s">
        <v>992</v>
      </c>
      <c r="C289" s="73">
        <v>58</v>
      </c>
    </row>
    <row r="290" s="68" customFormat="1" customHeight="1" spans="1:3">
      <c r="A290" s="29">
        <v>2030608</v>
      </c>
      <c r="B290" s="29" t="s">
        <v>993</v>
      </c>
      <c r="C290" s="73">
        <v>0</v>
      </c>
    </row>
    <row r="291" s="68" customFormat="1" customHeight="1" spans="1:3">
      <c r="A291" s="29">
        <v>2030699</v>
      </c>
      <c r="B291" s="29" t="s">
        <v>994</v>
      </c>
      <c r="C291" s="73">
        <v>27</v>
      </c>
    </row>
    <row r="292" s="68" customFormat="1" customHeight="1" spans="1:3">
      <c r="A292" s="29">
        <v>20399</v>
      </c>
      <c r="B292" s="133" t="s">
        <v>995</v>
      </c>
      <c r="C292" s="31">
        <v>0</v>
      </c>
    </row>
    <row r="293" s="68" customFormat="1" customHeight="1" spans="1:3">
      <c r="A293" s="29">
        <v>2039999</v>
      </c>
      <c r="B293" s="29" t="s">
        <v>996</v>
      </c>
      <c r="C293" s="73">
        <v>0</v>
      </c>
    </row>
    <row r="294" s="68" customFormat="1" customHeight="1" spans="1:3">
      <c r="A294" s="29">
        <v>204</v>
      </c>
      <c r="B294" s="133" t="s">
        <v>997</v>
      </c>
      <c r="C294" s="31">
        <v>10143</v>
      </c>
    </row>
    <row r="295" s="68" customFormat="1" customHeight="1" spans="1:3">
      <c r="A295" s="29">
        <v>20401</v>
      </c>
      <c r="B295" s="133" t="s">
        <v>998</v>
      </c>
      <c r="C295" s="31">
        <v>0</v>
      </c>
    </row>
    <row r="296" s="68" customFormat="1" customHeight="1" spans="1:3">
      <c r="A296" s="29">
        <v>2040101</v>
      </c>
      <c r="B296" s="29" t="s">
        <v>999</v>
      </c>
      <c r="C296" s="73">
        <v>0</v>
      </c>
    </row>
    <row r="297" s="68" customFormat="1" customHeight="1" spans="1:3">
      <c r="A297" s="29">
        <v>2040199</v>
      </c>
      <c r="B297" s="29" t="s">
        <v>1000</v>
      </c>
      <c r="C297" s="73">
        <v>0</v>
      </c>
    </row>
    <row r="298" s="68" customFormat="1" customHeight="1" spans="1:3">
      <c r="A298" s="29">
        <v>20402</v>
      </c>
      <c r="B298" s="133" t="s">
        <v>1001</v>
      </c>
      <c r="C298" s="31">
        <v>8587</v>
      </c>
    </row>
    <row r="299" s="68" customFormat="1" customHeight="1" spans="1:3">
      <c r="A299" s="29">
        <v>2040201</v>
      </c>
      <c r="B299" s="29" t="s">
        <v>820</v>
      </c>
      <c r="C299" s="73">
        <v>6515</v>
      </c>
    </row>
    <row r="300" s="68" customFormat="1" customHeight="1" spans="1:3">
      <c r="A300" s="29">
        <v>2040202</v>
      </c>
      <c r="B300" s="29" t="s">
        <v>821</v>
      </c>
      <c r="C300" s="73">
        <v>0</v>
      </c>
    </row>
    <row r="301" s="68" customFormat="1" customHeight="1" spans="1:3">
      <c r="A301" s="29">
        <v>2040203</v>
      </c>
      <c r="B301" s="29" t="s">
        <v>822</v>
      </c>
      <c r="C301" s="73">
        <v>0</v>
      </c>
    </row>
    <row r="302" s="68" customFormat="1" customHeight="1" spans="1:3">
      <c r="A302" s="29">
        <v>2040219</v>
      </c>
      <c r="B302" s="29" t="s">
        <v>861</v>
      </c>
      <c r="C302" s="73">
        <v>295</v>
      </c>
    </row>
    <row r="303" s="68" customFormat="1" customHeight="1" spans="1:3">
      <c r="A303" s="29">
        <v>2040220</v>
      </c>
      <c r="B303" s="29" t="s">
        <v>1002</v>
      </c>
      <c r="C303" s="73">
        <v>96</v>
      </c>
    </row>
    <row r="304" s="68" customFormat="1" customHeight="1" spans="1:3">
      <c r="A304" s="29">
        <v>2040221</v>
      </c>
      <c r="B304" s="29" t="s">
        <v>1003</v>
      </c>
      <c r="C304" s="73">
        <v>0</v>
      </c>
    </row>
    <row r="305" s="68" customFormat="1" customHeight="1" spans="1:3">
      <c r="A305" s="29">
        <v>2040222</v>
      </c>
      <c r="B305" s="29" t="s">
        <v>1004</v>
      </c>
      <c r="C305" s="73">
        <v>0</v>
      </c>
    </row>
    <row r="306" s="68" customFormat="1" customHeight="1" spans="1:3">
      <c r="A306" s="29">
        <v>2040223</v>
      </c>
      <c r="B306" s="29" t="s">
        <v>1005</v>
      </c>
      <c r="C306" s="73">
        <v>0</v>
      </c>
    </row>
    <row r="307" s="68" customFormat="1" customHeight="1" spans="1:3">
      <c r="A307" s="29">
        <v>2040250</v>
      </c>
      <c r="B307" s="29" t="s">
        <v>829</v>
      </c>
      <c r="C307" s="73">
        <v>0</v>
      </c>
    </row>
    <row r="308" s="68" customFormat="1" customHeight="1" spans="1:3">
      <c r="A308" s="29">
        <v>2040299</v>
      </c>
      <c r="B308" s="29" t="s">
        <v>1006</v>
      </c>
      <c r="C308" s="73">
        <v>1681</v>
      </c>
    </row>
    <row r="309" s="68" customFormat="1" customHeight="1" spans="1:3">
      <c r="A309" s="29">
        <v>20403</v>
      </c>
      <c r="B309" s="133" t="s">
        <v>1007</v>
      </c>
      <c r="C309" s="31">
        <v>0</v>
      </c>
    </row>
    <row r="310" s="68" customFormat="1" customHeight="1" spans="1:3">
      <c r="A310" s="29">
        <v>2040301</v>
      </c>
      <c r="B310" s="29" t="s">
        <v>820</v>
      </c>
      <c r="C310" s="73">
        <v>0</v>
      </c>
    </row>
    <row r="311" s="68" customFormat="1" customHeight="1" spans="1:3">
      <c r="A311" s="29">
        <v>2040302</v>
      </c>
      <c r="B311" s="29" t="s">
        <v>821</v>
      </c>
      <c r="C311" s="73">
        <v>0</v>
      </c>
    </row>
    <row r="312" s="68" customFormat="1" customHeight="1" spans="1:3">
      <c r="A312" s="29">
        <v>2040303</v>
      </c>
      <c r="B312" s="29" t="s">
        <v>822</v>
      </c>
      <c r="C312" s="73">
        <v>0</v>
      </c>
    </row>
    <row r="313" s="68" customFormat="1" customHeight="1" spans="1:3">
      <c r="A313" s="29">
        <v>2040304</v>
      </c>
      <c r="B313" s="29" t="s">
        <v>1008</v>
      </c>
      <c r="C313" s="73">
        <v>0</v>
      </c>
    </row>
    <row r="314" s="68" customFormat="1" customHeight="1" spans="1:3">
      <c r="A314" s="29">
        <v>2040350</v>
      </c>
      <c r="B314" s="29" t="s">
        <v>829</v>
      </c>
      <c r="C314" s="73">
        <v>0</v>
      </c>
    </row>
    <row r="315" s="68" customFormat="1" customHeight="1" spans="1:3">
      <c r="A315" s="29">
        <v>2040399</v>
      </c>
      <c r="B315" s="29" t="s">
        <v>1009</v>
      </c>
      <c r="C315" s="73">
        <v>0</v>
      </c>
    </row>
    <row r="316" s="68" customFormat="1" customHeight="1" spans="1:3">
      <c r="A316" s="29">
        <v>20404</v>
      </c>
      <c r="B316" s="133" t="s">
        <v>1010</v>
      </c>
      <c r="C316" s="31">
        <v>145</v>
      </c>
    </row>
    <row r="317" s="68" customFormat="1" customHeight="1" spans="1:3">
      <c r="A317" s="29">
        <v>2040401</v>
      </c>
      <c r="B317" s="29" t="s">
        <v>820</v>
      </c>
      <c r="C317" s="73">
        <v>145</v>
      </c>
    </row>
    <row r="318" s="68" customFormat="1" customHeight="1" spans="1:3">
      <c r="A318" s="29">
        <v>2040402</v>
      </c>
      <c r="B318" s="29" t="s">
        <v>821</v>
      </c>
      <c r="C318" s="73">
        <v>0</v>
      </c>
    </row>
    <row r="319" s="68" customFormat="1" customHeight="1" spans="1:3">
      <c r="A319" s="29">
        <v>2040403</v>
      </c>
      <c r="B319" s="29" t="s">
        <v>822</v>
      </c>
      <c r="C319" s="73">
        <v>0</v>
      </c>
    </row>
    <row r="320" s="68" customFormat="1" customHeight="1" spans="1:3">
      <c r="A320" s="29">
        <v>2040409</v>
      </c>
      <c r="B320" s="29" t="s">
        <v>1011</v>
      </c>
      <c r="C320" s="73">
        <v>0</v>
      </c>
    </row>
    <row r="321" s="68" customFormat="1" customHeight="1" spans="1:3">
      <c r="A321" s="29">
        <v>2040410</v>
      </c>
      <c r="B321" s="29" t="s">
        <v>1012</v>
      </c>
      <c r="C321" s="73">
        <v>0</v>
      </c>
    </row>
    <row r="322" s="68" customFormat="1" customHeight="1" spans="1:3">
      <c r="A322" s="29">
        <v>2040450</v>
      </c>
      <c r="B322" s="29" t="s">
        <v>829</v>
      </c>
      <c r="C322" s="73">
        <v>0</v>
      </c>
    </row>
    <row r="323" s="68" customFormat="1" customHeight="1" spans="1:3">
      <c r="A323" s="29">
        <v>2040499</v>
      </c>
      <c r="B323" s="29" t="s">
        <v>1013</v>
      </c>
      <c r="C323" s="73">
        <v>0</v>
      </c>
    </row>
    <row r="324" s="68" customFormat="1" customHeight="1" spans="1:3">
      <c r="A324" s="29">
        <v>20405</v>
      </c>
      <c r="B324" s="133" t="s">
        <v>1014</v>
      </c>
      <c r="C324" s="31">
        <v>138</v>
      </c>
    </row>
    <row r="325" s="68" customFormat="1" customHeight="1" spans="1:3">
      <c r="A325" s="29">
        <v>2040501</v>
      </c>
      <c r="B325" s="29" t="s">
        <v>820</v>
      </c>
      <c r="C325" s="73">
        <v>138</v>
      </c>
    </row>
    <row r="326" s="68" customFormat="1" customHeight="1" spans="1:3">
      <c r="A326" s="29">
        <v>2040502</v>
      </c>
      <c r="B326" s="29" t="s">
        <v>821</v>
      </c>
      <c r="C326" s="73">
        <v>0</v>
      </c>
    </row>
    <row r="327" s="68" customFormat="1" customHeight="1" spans="1:3">
      <c r="A327" s="29">
        <v>2040503</v>
      </c>
      <c r="B327" s="29" t="s">
        <v>822</v>
      </c>
      <c r="C327" s="73">
        <v>0</v>
      </c>
    </row>
    <row r="328" s="68" customFormat="1" customHeight="1" spans="1:3">
      <c r="A328" s="29">
        <v>2040504</v>
      </c>
      <c r="B328" s="29" t="s">
        <v>1015</v>
      </c>
      <c r="C328" s="73">
        <v>0</v>
      </c>
    </row>
    <row r="329" s="68" customFormat="1" customHeight="1" spans="1:3">
      <c r="A329" s="29">
        <v>2040505</v>
      </c>
      <c r="B329" s="29" t="s">
        <v>1016</v>
      </c>
      <c r="C329" s="73">
        <v>0</v>
      </c>
    </row>
    <row r="330" s="68" customFormat="1" customHeight="1" spans="1:3">
      <c r="A330" s="29">
        <v>2040506</v>
      </c>
      <c r="B330" s="29" t="s">
        <v>1017</v>
      </c>
      <c r="C330" s="73">
        <v>0</v>
      </c>
    </row>
    <row r="331" s="68" customFormat="1" customHeight="1" spans="1:3">
      <c r="A331" s="29">
        <v>2040550</v>
      </c>
      <c r="B331" s="29" t="s">
        <v>829</v>
      </c>
      <c r="C331" s="73">
        <v>0</v>
      </c>
    </row>
    <row r="332" s="68" customFormat="1" customHeight="1" spans="1:3">
      <c r="A332" s="29">
        <v>2040599</v>
      </c>
      <c r="B332" s="29" t="s">
        <v>1018</v>
      </c>
      <c r="C332" s="73">
        <v>0</v>
      </c>
    </row>
    <row r="333" s="68" customFormat="1" customHeight="1" spans="1:3">
      <c r="A333" s="29">
        <v>20406</v>
      </c>
      <c r="B333" s="133" t="s">
        <v>1019</v>
      </c>
      <c r="C333" s="31">
        <v>1272</v>
      </c>
    </row>
    <row r="334" s="68" customFormat="1" customHeight="1" spans="1:3">
      <c r="A334" s="29">
        <v>2040601</v>
      </c>
      <c r="B334" s="29" t="s">
        <v>820</v>
      </c>
      <c r="C334" s="73">
        <v>961</v>
      </c>
    </row>
    <row r="335" s="68" customFormat="1" customHeight="1" spans="1:3">
      <c r="A335" s="29">
        <v>2040602</v>
      </c>
      <c r="B335" s="29" t="s">
        <v>821</v>
      </c>
      <c r="C335" s="73">
        <v>0</v>
      </c>
    </row>
    <row r="336" s="68" customFormat="1" customHeight="1" spans="1:3">
      <c r="A336" s="29">
        <v>2040603</v>
      </c>
      <c r="B336" s="29" t="s">
        <v>822</v>
      </c>
      <c r="C336" s="73">
        <v>0</v>
      </c>
    </row>
    <row r="337" s="68" customFormat="1" customHeight="1" spans="1:3">
      <c r="A337" s="29">
        <v>2040604</v>
      </c>
      <c r="B337" s="29" t="s">
        <v>1020</v>
      </c>
      <c r="C337" s="73">
        <v>0</v>
      </c>
    </row>
    <row r="338" s="68" customFormat="1" customHeight="1" spans="1:3">
      <c r="A338" s="29">
        <v>2040605</v>
      </c>
      <c r="B338" s="29" t="s">
        <v>1021</v>
      </c>
      <c r="C338" s="73">
        <v>0</v>
      </c>
    </row>
    <row r="339" s="68" customFormat="1" customHeight="1" spans="1:3">
      <c r="A339" s="29">
        <v>2040606</v>
      </c>
      <c r="B339" s="29" t="s">
        <v>1022</v>
      </c>
      <c r="C339" s="73">
        <v>0</v>
      </c>
    </row>
    <row r="340" s="68" customFormat="1" customHeight="1" spans="1:3">
      <c r="A340" s="29">
        <v>2040607</v>
      </c>
      <c r="B340" s="29" t="s">
        <v>1023</v>
      </c>
      <c r="C340" s="73">
        <v>48</v>
      </c>
    </row>
    <row r="341" s="68" customFormat="1" customHeight="1" spans="1:3">
      <c r="A341" s="29">
        <v>2040608</v>
      </c>
      <c r="B341" s="29" t="s">
        <v>1024</v>
      </c>
      <c r="C341" s="73">
        <v>0</v>
      </c>
    </row>
    <row r="342" s="68" customFormat="1" customHeight="1" spans="1:3">
      <c r="A342" s="29">
        <v>2040610</v>
      </c>
      <c r="B342" s="29" t="s">
        <v>1025</v>
      </c>
      <c r="C342" s="73">
        <v>0</v>
      </c>
    </row>
    <row r="343" s="68" customFormat="1" customHeight="1" spans="1:3">
      <c r="A343" s="29">
        <v>2040612</v>
      </c>
      <c r="B343" s="29" t="s">
        <v>1026</v>
      </c>
      <c r="C343" s="73">
        <v>0</v>
      </c>
    </row>
    <row r="344" s="68" customFormat="1" customHeight="1" spans="1:3">
      <c r="A344" s="29">
        <v>2040613</v>
      </c>
      <c r="B344" s="29" t="s">
        <v>861</v>
      </c>
      <c r="C344" s="73">
        <v>0</v>
      </c>
    </row>
    <row r="345" s="68" customFormat="1" customHeight="1" spans="1:3">
      <c r="A345" s="29">
        <v>2040650</v>
      </c>
      <c r="B345" s="29" t="s">
        <v>829</v>
      </c>
      <c r="C345" s="73">
        <v>0</v>
      </c>
    </row>
    <row r="346" s="68" customFormat="1" customHeight="1" spans="1:3">
      <c r="A346" s="29">
        <v>2040699</v>
      </c>
      <c r="B346" s="29" t="s">
        <v>1027</v>
      </c>
      <c r="C346" s="73">
        <v>263</v>
      </c>
    </row>
    <row r="347" s="68" customFormat="1" customHeight="1" spans="1:3">
      <c r="A347" s="29">
        <v>20407</v>
      </c>
      <c r="B347" s="133" t="s">
        <v>1028</v>
      </c>
      <c r="C347" s="31">
        <v>0</v>
      </c>
    </row>
    <row r="348" s="68" customFormat="1" customHeight="1" spans="1:3">
      <c r="A348" s="29">
        <v>2040701</v>
      </c>
      <c r="B348" s="29" t="s">
        <v>820</v>
      </c>
      <c r="C348" s="73">
        <v>0</v>
      </c>
    </row>
    <row r="349" s="68" customFormat="1" customHeight="1" spans="1:3">
      <c r="A349" s="29">
        <v>2040702</v>
      </c>
      <c r="B349" s="29" t="s">
        <v>821</v>
      </c>
      <c r="C349" s="73">
        <v>0</v>
      </c>
    </row>
    <row r="350" s="68" customFormat="1" customHeight="1" spans="1:3">
      <c r="A350" s="29">
        <v>2040703</v>
      </c>
      <c r="B350" s="29" t="s">
        <v>822</v>
      </c>
      <c r="C350" s="73">
        <v>0</v>
      </c>
    </row>
    <row r="351" s="68" customFormat="1" customHeight="1" spans="1:3">
      <c r="A351" s="29">
        <v>2040704</v>
      </c>
      <c r="B351" s="29" t="s">
        <v>1029</v>
      </c>
      <c r="C351" s="73">
        <v>0</v>
      </c>
    </row>
    <row r="352" s="68" customFormat="1" customHeight="1" spans="1:3">
      <c r="A352" s="29">
        <v>2040705</v>
      </c>
      <c r="B352" s="29" t="s">
        <v>1030</v>
      </c>
      <c r="C352" s="73">
        <v>0</v>
      </c>
    </row>
    <row r="353" s="68" customFormat="1" customHeight="1" spans="1:3">
      <c r="A353" s="29">
        <v>2040706</v>
      </c>
      <c r="B353" s="29" t="s">
        <v>1031</v>
      </c>
      <c r="C353" s="73">
        <v>0</v>
      </c>
    </row>
    <row r="354" s="68" customFormat="1" customHeight="1" spans="1:3">
      <c r="A354" s="29">
        <v>2040707</v>
      </c>
      <c r="B354" s="29" t="s">
        <v>861</v>
      </c>
      <c r="C354" s="73">
        <v>0</v>
      </c>
    </row>
    <row r="355" s="68" customFormat="1" customHeight="1" spans="1:3">
      <c r="A355" s="29">
        <v>2040750</v>
      </c>
      <c r="B355" s="29" t="s">
        <v>829</v>
      </c>
      <c r="C355" s="73">
        <v>0</v>
      </c>
    </row>
    <row r="356" s="68" customFormat="1" customHeight="1" spans="1:3">
      <c r="A356" s="29">
        <v>2040799</v>
      </c>
      <c r="B356" s="29" t="s">
        <v>1032</v>
      </c>
      <c r="C356" s="73">
        <v>0</v>
      </c>
    </row>
    <row r="357" s="68" customFormat="1" customHeight="1" spans="1:3">
      <c r="A357" s="29">
        <v>20408</v>
      </c>
      <c r="B357" s="133" t="s">
        <v>1033</v>
      </c>
      <c r="C357" s="31">
        <v>0</v>
      </c>
    </row>
    <row r="358" s="68" customFormat="1" customHeight="1" spans="1:3">
      <c r="A358" s="29">
        <v>2040801</v>
      </c>
      <c r="B358" s="29" t="s">
        <v>820</v>
      </c>
      <c r="C358" s="73">
        <v>0</v>
      </c>
    </row>
    <row r="359" s="68" customFormat="1" customHeight="1" spans="1:3">
      <c r="A359" s="29">
        <v>2040802</v>
      </c>
      <c r="B359" s="29" t="s">
        <v>821</v>
      </c>
      <c r="C359" s="73">
        <v>0</v>
      </c>
    </row>
    <row r="360" s="68" customFormat="1" customHeight="1" spans="1:3">
      <c r="A360" s="29">
        <v>2040803</v>
      </c>
      <c r="B360" s="29" t="s">
        <v>822</v>
      </c>
      <c r="C360" s="73">
        <v>0</v>
      </c>
    </row>
    <row r="361" s="68" customFormat="1" customHeight="1" spans="1:3">
      <c r="A361" s="29">
        <v>2040804</v>
      </c>
      <c r="B361" s="29" t="s">
        <v>1034</v>
      </c>
      <c r="C361" s="73">
        <v>0</v>
      </c>
    </row>
    <row r="362" s="68" customFormat="1" customHeight="1" spans="1:3">
      <c r="A362" s="29">
        <v>2040805</v>
      </c>
      <c r="B362" s="29" t="s">
        <v>1035</v>
      </c>
      <c r="C362" s="73">
        <v>0</v>
      </c>
    </row>
    <row r="363" s="68" customFormat="1" customHeight="1" spans="1:3">
      <c r="A363" s="29">
        <v>2040806</v>
      </c>
      <c r="B363" s="29" t="s">
        <v>1036</v>
      </c>
      <c r="C363" s="73">
        <v>0</v>
      </c>
    </row>
    <row r="364" s="68" customFormat="1" customHeight="1" spans="1:3">
      <c r="A364" s="29">
        <v>2040807</v>
      </c>
      <c r="B364" s="29" t="s">
        <v>861</v>
      </c>
      <c r="C364" s="73">
        <v>0</v>
      </c>
    </row>
    <row r="365" s="68" customFormat="1" customHeight="1" spans="1:3">
      <c r="A365" s="29">
        <v>2040850</v>
      </c>
      <c r="B365" s="29" t="s">
        <v>829</v>
      </c>
      <c r="C365" s="73">
        <v>0</v>
      </c>
    </row>
    <row r="366" s="68" customFormat="1" customHeight="1" spans="1:3">
      <c r="A366" s="29">
        <v>2040899</v>
      </c>
      <c r="B366" s="29" t="s">
        <v>1037</v>
      </c>
      <c r="C366" s="73">
        <v>0</v>
      </c>
    </row>
    <row r="367" s="68" customFormat="1" customHeight="1" spans="1:3">
      <c r="A367" s="29">
        <v>20409</v>
      </c>
      <c r="B367" s="133" t="s">
        <v>1038</v>
      </c>
      <c r="C367" s="31">
        <v>0</v>
      </c>
    </row>
    <row r="368" s="68" customFormat="1" customHeight="1" spans="1:3">
      <c r="A368" s="29">
        <v>2040901</v>
      </c>
      <c r="B368" s="29" t="s">
        <v>820</v>
      </c>
      <c r="C368" s="73">
        <v>0</v>
      </c>
    </row>
    <row r="369" s="68" customFormat="1" customHeight="1" spans="1:3">
      <c r="A369" s="29">
        <v>2040902</v>
      </c>
      <c r="B369" s="29" t="s">
        <v>821</v>
      </c>
      <c r="C369" s="73">
        <v>0</v>
      </c>
    </row>
    <row r="370" s="68" customFormat="1" customHeight="1" spans="1:3">
      <c r="A370" s="29">
        <v>2040903</v>
      </c>
      <c r="B370" s="29" t="s">
        <v>822</v>
      </c>
      <c r="C370" s="73">
        <v>0</v>
      </c>
    </row>
    <row r="371" s="68" customFormat="1" customHeight="1" spans="1:3">
      <c r="A371" s="29">
        <v>2040904</v>
      </c>
      <c r="B371" s="29" t="s">
        <v>1039</v>
      </c>
      <c r="C371" s="73">
        <v>0</v>
      </c>
    </row>
    <row r="372" s="68" customFormat="1" customHeight="1" spans="1:3">
      <c r="A372" s="29">
        <v>2040905</v>
      </c>
      <c r="B372" s="29" t="s">
        <v>1040</v>
      </c>
      <c r="C372" s="73">
        <v>0</v>
      </c>
    </row>
    <row r="373" s="68" customFormat="1" customHeight="1" spans="1:3">
      <c r="A373" s="29">
        <v>2040950</v>
      </c>
      <c r="B373" s="29" t="s">
        <v>829</v>
      </c>
      <c r="C373" s="73">
        <v>0</v>
      </c>
    </row>
    <row r="374" s="68" customFormat="1" customHeight="1" spans="1:3">
      <c r="A374" s="29">
        <v>2040999</v>
      </c>
      <c r="B374" s="29" t="s">
        <v>1041</v>
      </c>
      <c r="C374" s="73">
        <v>0</v>
      </c>
    </row>
    <row r="375" s="68" customFormat="1" customHeight="1" spans="1:3">
      <c r="A375" s="29">
        <v>20410</v>
      </c>
      <c r="B375" s="133" t="s">
        <v>1042</v>
      </c>
      <c r="C375" s="31">
        <v>0</v>
      </c>
    </row>
    <row r="376" s="68" customFormat="1" customHeight="1" spans="1:3">
      <c r="A376" s="29">
        <v>2041001</v>
      </c>
      <c r="B376" s="29" t="s">
        <v>820</v>
      </c>
      <c r="C376" s="73">
        <v>0</v>
      </c>
    </row>
    <row r="377" s="68" customFormat="1" customHeight="1" spans="1:3">
      <c r="A377" s="29">
        <v>2041002</v>
      </c>
      <c r="B377" s="29" t="s">
        <v>821</v>
      </c>
      <c r="C377" s="73">
        <v>0</v>
      </c>
    </row>
    <row r="378" s="68" customFormat="1" customHeight="1" spans="1:3">
      <c r="A378" s="29">
        <v>2041006</v>
      </c>
      <c r="B378" s="29" t="s">
        <v>861</v>
      </c>
      <c r="C378" s="73">
        <v>0</v>
      </c>
    </row>
    <row r="379" s="68" customFormat="1" customHeight="1" spans="1:3">
      <c r="A379" s="29">
        <v>2041007</v>
      </c>
      <c r="B379" s="29" t="s">
        <v>1043</v>
      </c>
      <c r="C379" s="73">
        <v>0</v>
      </c>
    </row>
    <row r="380" s="68" customFormat="1" customHeight="1" spans="1:3">
      <c r="A380" s="29">
        <v>2041099</v>
      </c>
      <c r="B380" s="29" t="s">
        <v>1044</v>
      </c>
      <c r="C380" s="73">
        <v>0</v>
      </c>
    </row>
    <row r="381" s="68" customFormat="1" customHeight="1" spans="1:3">
      <c r="A381" s="29">
        <v>20499</v>
      </c>
      <c r="B381" s="133" t="s">
        <v>1045</v>
      </c>
      <c r="C381" s="31">
        <v>1</v>
      </c>
    </row>
    <row r="382" s="68" customFormat="1" customHeight="1" spans="1:3">
      <c r="A382" s="29">
        <v>2049902</v>
      </c>
      <c r="B382" s="29" t="s">
        <v>1046</v>
      </c>
      <c r="C382" s="73">
        <v>1</v>
      </c>
    </row>
    <row r="383" s="68" customFormat="1" customHeight="1" spans="1:3">
      <c r="A383" s="29">
        <v>2049999</v>
      </c>
      <c r="B383" s="29" t="s">
        <v>1047</v>
      </c>
      <c r="C383" s="73">
        <v>0</v>
      </c>
    </row>
    <row r="384" s="68" customFormat="1" customHeight="1" spans="1:3">
      <c r="A384" s="29">
        <v>205</v>
      </c>
      <c r="B384" s="133" t="s">
        <v>1048</v>
      </c>
      <c r="C384" s="31">
        <v>67709</v>
      </c>
    </row>
    <row r="385" s="68" customFormat="1" customHeight="1" spans="1:3">
      <c r="A385" s="29">
        <v>20501</v>
      </c>
      <c r="B385" s="133" t="s">
        <v>1049</v>
      </c>
      <c r="C385" s="31">
        <v>972</v>
      </c>
    </row>
    <row r="386" s="68" customFormat="1" customHeight="1" spans="1:3">
      <c r="A386" s="29">
        <v>2050101</v>
      </c>
      <c r="B386" s="29" t="s">
        <v>820</v>
      </c>
      <c r="C386" s="73">
        <v>954</v>
      </c>
    </row>
    <row r="387" s="68" customFormat="1" customHeight="1" spans="1:3">
      <c r="A387" s="29">
        <v>2050102</v>
      </c>
      <c r="B387" s="29" t="s">
        <v>821</v>
      </c>
      <c r="C387" s="73">
        <v>0</v>
      </c>
    </row>
    <row r="388" s="68" customFormat="1" customHeight="1" spans="1:3">
      <c r="A388" s="29">
        <v>2050103</v>
      </c>
      <c r="B388" s="29" t="s">
        <v>822</v>
      </c>
      <c r="C388" s="73">
        <v>18</v>
      </c>
    </row>
    <row r="389" s="68" customFormat="1" customHeight="1" spans="1:3">
      <c r="A389" s="29">
        <v>2050199</v>
      </c>
      <c r="B389" s="29" t="s">
        <v>1050</v>
      </c>
      <c r="C389" s="73">
        <v>0</v>
      </c>
    </row>
    <row r="390" s="68" customFormat="1" customHeight="1" spans="1:3">
      <c r="A390" s="29">
        <v>20502</v>
      </c>
      <c r="B390" s="133" t="s">
        <v>1051</v>
      </c>
      <c r="C390" s="31">
        <v>59267</v>
      </c>
    </row>
    <row r="391" s="68" customFormat="1" customHeight="1" spans="1:3">
      <c r="A391" s="29">
        <v>2050201</v>
      </c>
      <c r="B391" s="29" t="s">
        <v>1052</v>
      </c>
      <c r="C391" s="73">
        <v>993</v>
      </c>
    </row>
    <row r="392" s="68" customFormat="1" customHeight="1" spans="1:3">
      <c r="A392" s="29">
        <v>2050202</v>
      </c>
      <c r="B392" s="29" t="s">
        <v>1053</v>
      </c>
      <c r="C392" s="73">
        <v>42757</v>
      </c>
    </row>
    <row r="393" s="68" customFormat="1" customHeight="1" spans="1:3">
      <c r="A393" s="29">
        <v>2050203</v>
      </c>
      <c r="B393" s="29" t="s">
        <v>1054</v>
      </c>
      <c r="C393" s="73">
        <v>1777</v>
      </c>
    </row>
    <row r="394" s="68" customFormat="1" customHeight="1" spans="1:3">
      <c r="A394" s="29">
        <v>2050204</v>
      </c>
      <c r="B394" s="29" t="s">
        <v>1055</v>
      </c>
      <c r="C394" s="73">
        <v>10854</v>
      </c>
    </row>
    <row r="395" s="68" customFormat="1" customHeight="1" spans="1:3">
      <c r="A395" s="29">
        <v>2050205</v>
      </c>
      <c r="B395" s="29" t="s">
        <v>1056</v>
      </c>
      <c r="C395" s="73">
        <v>0</v>
      </c>
    </row>
    <row r="396" s="68" customFormat="1" customHeight="1" spans="1:3">
      <c r="A396" s="29">
        <v>2050299</v>
      </c>
      <c r="B396" s="29" t="s">
        <v>1057</v>
      </c>
      <c r="C396" s="73">
        <v>2886</v>
      </c>
    </row>
    <row r="397" s="68" customFormat="1" customHeight="1" spans="1:3">
      <c r="A397" s="29">
        <v>20503</v>
      </c>
      <c r="B397" s="133" t="s">
        <v>1058</v>
      </c>
      <c r="C397" s="31">
        <v>5218</v>
      </c>
    </row>
    <row r="398" s="68" customFormat="1" customHeight="1" spans="1:3">
      <c r="A398" s="29">
        <v>2050301</v>
      </c>
      <c r="B398" s="29" t="s">
        <v>1059</v>
      </c>
      <c r="C398" s="73">
        <v>0</v>
      </c>
    </row>
    <row r="399" s="68" customFormat="1" customHeight="1" spans="1:3">
      <c r="A399" s="29">
        <v>2050302</v>
      </c>
      <c r="B399" s="29" t="s">
        <v>1060</v>
      </c>
      <c r="C399" s="73">
        <v>5218</v>
      </c>
    </row>
    <row r="400" s="68" customFormat="1" customHeight="1" spans="1:3">
      <c r="A400" s="29">
        <v>2050303</v>
      </c>
      <c r="B400" s="29" t="s">
        <v>1061</v>
      </c>
      <c r="C400" s="73">
        <v>0</v>
      </c>
    </row>
    <row r="401" s="68" customFormat="1" customHeight="1" spans="1:3">
      <c r="A401" s="29">
        <v>2050305</v>
      </c>
      <c r="B401" s="29" t="s">
        <v>1062</v>
      </c>
      <c r="C401" s="73">
        <v>0</v>
      </c>
    </row>
    <row r="402" s="68" customFormat="1" customHeight="1" spans="1:3">
      <c r="A402" s="29">
        <v>2050399</v>
      </c>
      <c r="B402" s="29" t="s">
        <v>1063</v>
      </c>
      <c r="C402" s="73">
        <v>0</v>
      </c>
    </row>
    <row r="403" s="68" customFormat="1" customHeight="1" spans="1:3">
      <c r="A403" s="29">
        <v>20504</v>
      </c>
      <c r="B403" s="133" t="s">
        <v>1064</v>
      </c>
      <c r="C403" s="31">
        <v>0</v>
      </c>
    </row>
    <row r="404" s="68" customFormat="1" customHeight="1" spans="1:3">
      <c r="A404" s="29">
        <v>2050401</v>
      </c>
      <c r="B404" s="29" t="s">
        <v>1065</v>
      </c>
      <c r="C404" s="73">
        <v>0</v>
      </c>
    </row>
    <row r="405" s="68" customFormat="1" customHeight="1" spans="1:3">
      <c r="A405" s="29">
        <v>2050402</v>
      </c>
      <c r="B405" s="29" t="s">
        <v>1066</v>
      </c>
      <c r="C405" s="73">
        <v>0</v>
      </c>
    </row>
    <row r="406" s="68" customFormat="1" customHeight="1" spans="1:3">
      <c r="A406" s="29">
        <v>2050403</v>
      </c>
      <c r="B406" s="29" t="s">
        <v>1067</v>
      </c>
      <c r="C406" s="73">
        <v>0</v>
      </c>
    </row>
    <row r="407" s="68" customFormat="1" customHeight="1" spans="1:3">
      <c r="A407" s="29">
        <v>2050404</v>
      </c>
      <c r="B407" s="29" t="s">
        <v>1068</v>
      </c>
      <c r="C407" s="73">
        <v>0</v>
      </c>
    </row>
    <row r="408" s="68" customFormat="1" customHeight="1" spans="1:3">
      <c r="A408" s="29">
        <v>2050499</v>
      </c>
      <c r="B408" s="29" t="s">
        <v>1069</v>
      </c>
      <c r="C408" s="73">
        <v>0</v>
      </c>
    </row>
    <row r="409" s="68" customFormat="1" customHeight="1" spans="1:3">
      <c r="A409" s="29">
        <v>20505</v>
      </c>
      <c r="B409" s="133" t="s">
        <v>1070</v>
      </c>
      <c r="C409" s="31">
        <v>0</v>
      </c>
    </row>
    <row r="410" s="68" customFormat="1" customHeight="1" spans="1:3">
      <c r="A410" s="29">
        <v>2050501</v>
      </c>
      <c r="B410" s="29" t="s">
        <v>1071</v>
      </c>
      <c r="C410" s="73">
        <v>0</v>
      </c>
    </row>
    <row r="411" s="68" customFormat="1" customHeight="1" spans="1:3">
      <c r="A411" s="29">
        <v>2050502</v>
      </c>
      <c r="B411" s="29" t="s">
        <v>1072</v>
      </c>
      <c r="C411" s="73">
        <v>0</v>
      </c>
    </row>
    <row r="412" s="68" customFormat="1" customHeight="1" spans="1:3">
      <c r="A412" s="29">
        <v>2050599</v>
      </c>
      <c r="B412" s="29" t="s">
        <v>1073</v>
      </c>
      <c r="C412" s="73">
        <v>0</v>
      </c>
    </row>
    <row r="413" s="68" customFormat="1" customHeight="1" spans="1:3">
      <c r="A413" s="29">
        <v>20506</v>
      </c>
      <c r="B413" s="133" t="s">
        <v>1074</v>
      </c>
      <c r="C413" s="31">
        <v>0</v>
      </c>
    </row>
    <row r="414" s="68" customFormat="1" customHeight="1" spans="1:3">
      <c r="A414" s="29">
        <v>2050601</v>
      </c>
      <c r="B414" s="29" t="s">
        <v>1075</v>
      </c>
      <c r="C414" s="73">
        <v>0</v>
      </c>
    </row>
    <row r="415" s="68" customFormat="1" customHeight="1" spans="1:3">
      <c r="A415" s="29">
        <v>2050602</v>
      </c>
      <c r="B415" s="29" t="s">
        <v>1076</v>
      </c>
      <c r="C415" s="73">
        <v>0</v>
      </c>
    </row>
    <row r="416" s="68" customFormat="1" customHeight="1" spans="1:3">
      <c r="A416" s="29">
        <v>2050699</v>
      </c>
      <c r="B416" s="29" t="s">
        <v>1077</v>
      </c>
      <c r="C416" s="73">
        <v>0</v>
      </c>
    </row>
    <row r="417" s="68" customFormat="1" customHeight="1" spans="1:3">
      <c r="A417" s="29">
        <v>20507</v>
      </c>
      <c r="B417" s="133" t="s">
        <v>1078</v>
      </c>
      <c r="C417" s="31">
        <v>304</v>
      </c>
    </row>
    <row r="418" s="68" customFormat="1" customHeight="1" spans="1:3">
      <c r="A418" s="29">
        <v>2050701</v>
      </c>
      <c r="B418" s="29" t="s">
        <v>1079</v>
      </c>
      <c r="C418" s="73">
        <v>304</v>
      </c>
    </row>
    <row r="419" s="68" customFormat="1" customHeight="1" spans="1:3">
      <c r="A419" s="29">
        <v>2050702</v>
      </c>
      <c r="B419" s="29" t="s">
        <v>1080</v>
      </c>
      <c r="C419" s="73">
        <v>0</v>
      </c>
    </row>
    <row r="420" s="68" customFormat="1" customHeight="1" spans="1:3">
      <c r="A420" s="29">
        <v>2050799</v>
      </c>
      <c r="B420" s="29" t="s">
        <v>1081</v>
      </c>
      <c r="C420" s="73">
        <v>0</v>
      </c>
    </row>
    <row r="421" s="68" customFormat="1" customHeight="1" spans="1:3">
      <c r="A421" s="29">
        <v>20508</v>
      </c>
      <c r="B421" s="133" t="s">
        <v>1082</v>
      </c>
      <c r="C421" s="31">
        <v>358</v>
      </c>
    </row>
    <row r="422" s="68" customFormat="1" customHeight="1" spans="1:3">
      <c r="A422" s="29">
        <v>2050801</v>
      </c>
      <c r="B422" s="29" t="s">
        <v>1083</v>
      </c>
      <c r="C422" s="73">
        <v>0</v>
      </c>
    </row>
    <row r="423" s="68" customFormat="1" customHeight="1" spans="1:3">
      <c r="A423" s="29">
        <v>2050802</v>
      </c>
      <c r="B423" s="29" t="s">
        <v>1084</v>
      </c>
      <c r="C423" s="73">
        <v>320</v>
      </c>
    </row>
    <row r="424" s="68" customFormat="1" customHeight="1" spans="1:3">
      <c r="A424" s="29">
        <v>2050803</v>
      </c>
      <c r="B424" s="29" t="s">
        <v>1085</v>
      </c>
      <c r="C424" s="73">
        <v>38</v>
      </c>
    </row>
    <row r="425" s="68" customFormat="1" customHeight="1" spans="1:3">
      <c r="A425" s="29">
        <v>2050804</v>
      </c>
      <c r="B425" s="29" t="s">
        <v>1086</v>
      </c>
      <c r="C425" s="73">
        <v>0</v>
      </c>
    </row>
    <row r="426" s="68" customFormat="1" customHeight="1" spans="1:3">
      <c r="A426" s="29">
        <v>2050899</v>
      </c>
      <c r="B426" s="29" t="s">
        <v>1087</v>
      </c>
      <c r="C426" s="73">
        <v>0</v>
      </c>
    </row>
    <row r="427" s="68" customFormat="1" customHeight="1" spans="1:3">
      <c r="A427" s="29">
        <v>20509</v>
      </c>
      <c r="B427" s="133" t="s">
        <v>1088</v>
      </c>
      <c r="C427" s="31">
        <v>1590</v>
      </c>
    </row>
    <row r="428" s="68" customFormat="1" customHeight="1" spans="1:3">
      <c r="A428" s="29">
        <v>2050901</v>
      </c>
      <c r="B428" s="29" t="s">
        <v>1089</v>
      </c>
      <c r="C428" s="73">
        <v>408</v>
      </c>
    </row>
    <row r="429" s="68" customFormat="1" customHeight="1" spans="1:3">
      <c r="A429" s="29">
        <v>2050902</v>
      </c>
      <c r="B429" s="29" t="s">
        <v>1090</v>
      </c>
      <c r="C429" s="73">
        <v>0</v>
      </c>
    </row>
    <row r="430" s="68" customFormat="1" customHeight="1" spans="1:3">
      <c r="A430" s="29">
        <v>2050903</v>
      </c>
      <c r="B430" s="29" t="s">
        <v>1091</v>
      </c>
      <c r="C430" s="73">
        <v>0</v>
      </c>
    </row>
    <row r="431" s="68" customFormat="1" customHeight="1" spans="1:3">
      <c r="A431" s="29">
        <v>2050904</v>
      </c>
      <c r="B431" s="29" t="s">
        <v>1092</v>
      </c>
      <c r="C431" s="73">
        <v>0</v>
      </c>
    </row>
    <row r="432" s="68" customFormat="1" customHeight="1" spans="1:3">
      <c r="A432" s="29">
        <v>2050905</v>
      </c>
      <c r="B432" s="29" t="s">
        <v>1093</v>
      </c>
      <c r="C432" s="73">
        <v>0</v>
      </c>
    </row>
    <row r="433" s="68" customFormat="1" customHeight="1" spans="1:3">
      <c r="A433" s="29">
        <v>2050999</v>
      </c>
      <c r="B433" s="29" t="s">
        <v>1094</v>
      </c>
      <c r="C433" s="73">
        <v>1182</v>
      </c>
    </row>
    <row r="434" s="68" customFormat="1" customHeight="1" spans="1:3">
      <c r="A434" s="29">
        <v>20599</v>
      </c>
      <c r="B434" s="133" t="s">
        <v>1095</v>
      </c>
      <c r="C434" s="31">
        <v>0</v>
      </c>
    </row>
    <row r="435" s="68" customFormat="1" customHeight="1" spans="1:3">
      <c r="A435" s="29">
        <v>2059999</v>
      </c>
      <c r="B435" s="29" t="s">
        <v>1096</v>
      </c>
      <c r="C435" s="73">
        <v>0</v>
      </c>
    </row>
    <row r="436" s="68" customFormat="1" customHeight="1" spans="1:3">
      <c r="A436" s="29">
        <v>206</v>
      </c>
      <c r="B436" s="133" t="s">
        <v>1097</v>
      </c>
      <c r="C436" s="31">
        <v>3172</v>
      </c>
    </row>
    <row r="437" s="68" customFormat="1" customHeight="1" spans="1:3">
      <c r="A437" s="29">
        <v>20601</v>
      </c>
      <c r="B437" s="133" t="s">
        <v>1098</v>
      </c>
      <c r="C437" s="31">
        <v>30</v>
      </c>
    </row>
    <row r="438" s="68" customFormat="1" customHeight="1" spans="1:3">
      <c r="A438" s="29">
        <v>2060101</v>
      </c>
      <c r="B438" s="29" t="s">
        <v>820</v>
      </c>
      <c r="C438" s="73">
        <v>0</v>
      </c>
    </row>
    <row r="439" s="68" customFormat="1" customHeight="1" spans="1:3">
      <c r="A439" s="29">
        <v>2060102</v>
      </c>
      <c r="B439" s="29" t="s">
        <v>821</v>
      </c>
      <c r="C439" s="73">
        <v>0</v>
      </c>
    </row>
    <row r="440" s="68" customFormat="1" customHeight="1" spans="1:3">
      <c r="A440" s="29">
        <v>2060103</v>
      </c>
      <c r="B440" s="29" t="s">
        <v>822</v>
      </c>
      <c r="C440" s="73">
        <v>0</v>
      </c>
    </row>
    <row r="441" s="68" customFormat="1" customHeight="1" spans="1:3">
      <c r="A441" s="29">
        <v>2060199</v>
      </c>
      <c r="B441" s="29" t="s">
        <v>1099</v>
      </c>
      <c r="C441" s="73">
        <v>30</v>
      </c>
    </row>
    <row r="442" s="68" customFormat="1" customHeight="1" spans="1:3">
      <c r="A442" s="29">
        <v>20602</v>
      </c>
      <c r="B442" s="133" t="s">
        <v>1100</v>
      </c>
      <c r="C442" s="31">
        <v>0</v>
      </c>
    </row>
    <row r="443" s="68" customFormat="1" customHeight="1" spans="1:3">
      <c r="A443" s="29">
        <v>2060201</v>
      </c>
      <c r="B443" s="29" t="s">
        <v>1101</v>
      </c>
      <c r="C443" s="73">
        <v>0</v>
      </c>
    </row>
    <row r="444" s="68" customFormat="1" customHeight="1" spans="1:3">
      <c r="A444" s="29">
        <v>2060203</v>
      </c>
      <c r="B444" s="29" t="s">
        <v>1102</v>
      </c>
      <c r="C444" s="73">
        <v>0</v>
      </c>
    </row>
    <row r="445" s="68" customFormat="1" customHeight="1" spans="1:3">
      <c r="A445" s="29">
        <v>2060204</v>
      </c>
      <c r="B445" s="29" t="s">
        <v>1103</v>
      </c>
      <c r="C445" s="73">
        <v>0</v>
      </c>
    </row>
    <row r="446" s="68" customFormat="1" customHeight="1" spans="1:3">
      <c r="A446" s="29">
        <v>2060205</v>
      </c>
      <c r="B446" s="29" t="s">
        <v>1104</v>
      </c>
      <c r="C446" s="73">
        <v>0</v>
      </c>
    </row>
    <row r="447" s="68" customFormat="1" customHeight="1" spans="1:3">
      <c r="A447" s="29">
        <v>2060206</v>
      </c>
      <c r="B447" s="29" t="s">
        <v>1105</v>
      </c>
      <c r="C447" s="73">
        <v>0</v>
      </c>
    </row>
    <row r="448" s="68" customFormat="1" customHeight="1" spans="1:3">
      <c r="A448" s="29">
        <v>2060207</v>
      </c>
      <c r="B448" s="29" t="s">
        <v>1106</v>
      </c>
      <c r="C448" s="73">
        <v>0</v>
      </c>
    </row>
    <row r="449" s="68" customFormat="1" customHeight="1" spans="1:3">
      <c r="A449" s="29">
        <v>2060208</v>
      </c>
      <c r="B449" s="29" t="s">
        <v>1107</v>
      </c>
      <c r="C449" s="73">
        <v>0</v>
      </c>
    </row>
    <row r="450" s="68" customFormat="1" customHeight="1" spans="1:3">
      <c r="A450" s="29">
        <v>2060299</v>
      </c>
      <c r="B450" s="29" t="s">
        <v>1108</v>
      </c>
      <c r="C450" s="73">
        <v>0</v>
      </c>
    </row>
    <row r="451" s="68" customFormat="1" customHeight="1" spans="1:3">
      <c r="A451" s="29">
        <v>20603</v>
      </c>
      <c r="B451" s="133" t="s">
        <v>1109</v>
      </c>
      <c r="C451" s="31">
        <v>40</v>
      </c>
    </row>
    <row r="452" s="68" customFormat="1" customHeight="1" spans="1:3">
      <c r="A452" s="29">
        <v>2060301</v>
      </c>
      <c r="B452" s="29" t="s">
        <v>1101</v>
      </c>
      <c r="C452" s="73">
        <v>0</v>
      </c>
    </row>
    <row r="453" s="68" customFormat="1" customHeight="1" spans="1:3">
      <c r="A453" s="29">
        <v>2060302</v>
      </c>
      <c r="B453" s="29" t="s">
        <v>1110</v>
      </c>
      <c r="C453" s="73">
        <v>40</v>
      </c>
    </row>
    <row r="454" s="68" customFormat="1" customHeight="1" spans="1:3">
      <c r="A454" s="29">
        <v>2060303</v>
      </c>
      <c r="B454" s="29" t="s">
        <v>1111</v>
      </c>
      <c r="C454" s="73">
        <v>0</v>
      </c>
    </row>
    <row r="455" s="68" customFormat="1" customHeight="1" spans="1:3">
      <c r="A455" s="29">
        <v>2060304</v>
      </c>
      <c r="B455" s="29" t="s">
        <v>1112</v>
      </c>
      <c r="C455" s="73">
        <v>0</v>
      </c>
    </row>
    <row r="456" s="68" customFormat="1" customHeight="1" spans="1:3">
      <c r="A456" s="29">
        <v>2060399</v>
      </c>
      <c r="B456" s="29" t="s">
        <v>1113</v>
      </c>
      <c r="C456" s="73">
        <v>0</v>
      </c>
    </row>
    <row r="457" s="68" customFormat="1" customHeight="1" spans="1:3">
      <c r="A457" s="29">
        <v>20604</v>
      </c>
      <c r="B457" s="133" t="s">
        <v>1114</v>
      </c>
      <c r="C457" s="31">
        <v>3030</v>
      </c>
    </row>
    <row r="458" s="68" customFormat="1" customHeight="1" spans="1:3">
      <c r="A458" s="29">
        <v>2060401</v>
      </c>
      <c r="B458" s="29" t="s">
        <v>1101</v>
      </c>
      <c r="C458" s="73">
        <v>0</v>
      </c>
    </row>
    <row r="459" s="68" customFormat="1" customHeight="1" spans="1:3">
      <c r="A459" s="29">
        <v>2060404</v>
      </c>
      <c r="B459" s="29" t="s">
        <v>1115</v>
      </c>
      <c r="C459" s="73">
        <v>0</v>
      </c>
    </row>
    <row r="460" s="68" customFormat="1" customHeight="1" spans="1:3">
      <c r="A460" s="29">
        <v>2060405</v>
      </c>
      <c r="B460" s="29" t="s">
        <v>1116</v>
      </c>
      <c r="C460" s="73">
        <v>0</v>
      </c>
    </row>
    <row r="461" s="68" customFormat="1" customHeight="1" spans="1:3">
      <c r="A461" s="29">
        <v>2060499</v>
      </c>
      <c r="B461" s="29" t="s">
        <v>1117</v>
      </c>
      <c r="C461" s="73">
        <v>3030</v>
      </c>
    </row>
    <row r="462" s="68" customFormat="1" customHeight="1" spans="1:3">
      <c r="A462" s="29">
        <v>20605</v>
      </c>
      <c r="B462" s="133" t="s">
        <v>1118</v>
      </c>
      <c r="C462" s="31">
        <v>0</v>
      </c>
    </row>
    <row r="463" s="68" customFormat="1" customHeight="1" spans="1:3">
      <c r="A463" s="29">
        <v>2060501</v>
      </c>
      <c r="B463" s="29" t="s">
        <v>1101</v>
      </c>
      <c r="C463" s="73">
        <v>0</v>
      </c>
    </row>
    <row r="464" s="68" customFormat="1" customHeight="1" spans="1:3">
      <c r="A464" s="29">
        <v>2060502</v>
      </c>
      <c r="B464" s="29" t="s">
        <v>1119</v>
      </c>
      <c r="C464" s="73">
        <v>0</v>
      </c>
    </row>
    <row r="465" s="68" customFormat="1" customHeight="1" spans="1:3">
      <c r="A465" s="29">
        <v>2060503</v>
      </c>
      <c r="B465" s="29" t="s">
        <v>1120</v>
      </c>
      <c r="C465" s="73">
        <v>0</v>
      </c>
    </row>
    <row r="466" s="68" customFormat="1" customHeight="1" spans="1:3">
      <c r="A466" s="29">
        <v>2060599</v>
      </c>
      <c r="B466" s="29" t="s">
        <v>1121</v>
      </c>
      <c r="C466" s="73">
        <v>0</v>
      </c>
    </row>
    <row r="467" s="68" customFormat="1" customHeight="1" spans="1:3">
      <c r="A467" s="29">
        <v>20606</v>
      </c>
      <c r="B467" s="133" t="s">
        <v>1122</v>
      </c>
      <c r="C467" s="31">
        <v>0</v>
      </c>
    </row>
    <row r="468" s="68" customFormat="1" customHeight="1" spans="1:3">
      <c r="A468" s="29">
        <v>2060601</v>
      </c>
      <c r="B468" s="29" t="s">
        <v>1123</v>
      </c>
      <c r="C468" s="73">
        <v>0</v>
      </c>
    </row>
    <row r="469" s="68" customFormat="1" customHeight="1" spans="1:3">
      <c r="A469" s="29">
        <v>2060602</v>
      </c>
      <c r="B469" s="29" t="s">
        <v>1124</v>
      </c>
      <c r="C469" s="73">
        <v>0</v>
      </c>
    </row>
    <row r="470" s="68" customFormat="1" customHeight="1" spans="1:3">
      <c r="A470" s="29">
        <v>2060603</v>
      </c>
      <c r="B470" s="29" t="s">
        <v>1125</v>
      </c>
      <c r="C470" s="73">
        <v>0</v>
      </c>
    </row>
    <row r="471" s="68" customFormat="1" customHeight="1" spans="1:3">
      <c r="A471" s="29">
        <v>2060699</v>
      </c>
      <c r="B471" s="29" t="s">
        <v>1126</v>
      </c>
      <c r="C471" s="73">
        <v>0</v>
      </c>
    </row>
    <row r="472" s="68" customFormat="1" customHeight="1" spans="1:3">
      <c r="A472" s="29">
        <v>20607</v>
      </c>
      <c r="B472" s="133" t="s">
        <v>1127</v>
      </c>
      <c r="C472" s="31">
        <v>65</v>
      </c>
    </row>
    <row r="473" s="68" customFormat="1" customHeight="1" spans="1:3">
      <c r="A473" s="29">
        <v>2060701</v>
      </c>
      <c r="B473" s="29" t="s">
        <v>1101</v>
      </c>
      <c r="C473" s="73">
        <v>61</v>
      </c>
    </row>
    <row r="474" s="68" customFormat="1" customHeight="1" spans="1:3">
      <c r="A474" s="29">
        <v>2060702</v>
      </c>
      <c r="B474" s="29" t="s">
        <v>1128</v>
      </c>
      <c r="C474" s="73">
        <v>4</v>
      </c>
    </row>
    <row r="475" s="68" customFormat="1" customHeight="1" spans="1:3">
      <c r="A475" s="29">
        <v>2060703</v>
      </c>
      <c r="B475" s="29" t="s">
        <v>1129</v>
      </c>
      <c r="C475" s="73">
        <v>0</v>
      </c>
    </row>
    <row r="476" s="68" customFormat="1" customHeight="1" spans="1:3">
      <c r="A476" s="29">
        <v>2060704</v>
      </c>
      <c r="B476" s="29" t="s">
        <v>1130</v>
      </c>
      <c r="C476" s="73">
        <v>0</v>
      </c>
    </row>
    <row r="477" s="68" customFormat="1" customHeight="1" spans="1:3">
      <c r="A477" s="29">
        <v>2060705</v>
      </c>
      <c r="B477" s="29" t="s">
        <v>1131</v>
      </c>
      <c r="C477" s="73">
        <v>0</v>
      </c>
    </row>
    <row r="478" s="68" customFormat="1" customHeight="1" spans="1:3">
      <c r="A478" s="29">
        <v>2060799</v>
      </c>
      <c r="B478" s="29" t="s">
        <v>1132</v>
      </c>
      <c r="C478" s="73">
        <v>0</v>
      </c>
    </row>
    <row r="479" s="68" customFormat="1" customHeight="1" spans="1:3">
      <c r="A479" s="29">
        <v>20608</v>
      </c>
      <c r="B479" s="133" t="s">
        <v>1133</v>
      </c>
      <c r="C479" s="31">
        <v>0</v>
      </c>
    </row>
    <row r="480" s="68" customFormat="1" customHeight="1" spans="1:3">
      <c r="A480" s="29">
        <v>2060801</v>
      </c>
      <c r="B480" s="29" t="s">
        <v>1134</v>
      </c>
      <c r="C480" s="73">
        <v>0</v>
      </c>
    </row>
    <row r="481" s="68" customFormat="1" customHeight="1" spans="1:3">
      <c r="A481" s="29">
        <v>2060802</v>
      </c>
      <c r="B481" s="29" t="s">
        <v>1135</v>
      </c>
      <c r="C481" s="73">
        <v>0</v>
      </c>
    </row>
    <row r="482" s="68" customFormat="1" customHeight="1" spans="1:3">
      <c r="A482" s="29">
        <v>2060899</v>
      </c>
      <c r="B482" s="29" t="s">
        <v>1136</v>
      </c>
      <c r="C482" s="73">
        <v>0</v>
      </c>
    </row>
    <row r="483" s="68" customFormat="1" customHeight="1" spans="1:3">
      <c r="A483" s="29">
        <v>20609</v>
      </c>
      <c r="B483" s="133" t="s">
        <v>1137</v>
      </c>
      <c r="C483" s="31">
        <v>0</v>
      </c>
    </row>
    <row r="484" s="68" customFormat="1" customHeight="1" spans="1:3">
      <c r="A484" s="29">
        <v>2060901</v>
      </c>
      <c r="B484" s="29" t="s">
        <v>1138</v>
      </c>
      <c r="C484" s="73">
        <v>0</v>
      </c>
    </row>
    <row r="485" s="68" customFormat="1" customHeight="1" spans="1:3">
      <c r="A485" s="29">
        <v>2060902</v>
      </c>
      <c r="B485" s="29" t="s">
        <v>1139</v>
      </c>
      <c r="C485" s="73">
        <v>0</v>
      </c>
    </row>
    <row r="486" s="68" customFormat="1" customHeight="1" spans="1:3">
      <c r="A486" s="29">
        <v>2060999</v>
      </c>
      <c r="B486" s="29" t="s">
        <v>1140</v>
      </c>
      <c r="C486" s="73">
        <v>0</v>
      </c>
    </row>
    <row r="487" s="68" customFormat="1" customHeight="1" spans="1:3">
      <c r="A487" s="29">
        <v>20699</v>
      </c>
      <c r="B487" s="133" t="s">
        <v>1141</v>
      </c>
      <c r="C487" s="31">
        <v>7</v>
      </c>
    </row>
    <row r="488" s="68" customFormat="1" customHeight="1" spans="1:3">
      <c r="A488" s="29">
        <v>2069901</v>
      </c>
      <c r="B488" s="29" t="s">
        <v>1142</v>
      </c>
      <c r="C488" s="73">
        <v>0</v>
      </c>
    </row>
    <row r="489" s="68" customFormat="1" customHeight="1" spans="1:3">
      <c r="A489" s="29">
        <v>2069902</v>
      </c>
      <c r="B489" s="29" t="s">
        <v>1143</v>
      </c>
      <c r="C489" s="73">
        <v>0</v>
      </c>
    </row>
    <row r="490" s="68" customFormat="1" customHeight="1" spans="1:3">
      <c r="A490" s="29">
        <v>2069903</v>
      </c>
      <c r="B490" s="29" t="s">
        <v>1144</v>
      </c>
      <c r="C490" s="73">
        <v>0</v>
      </c>
    </row>
    <row r="491" s="68" customFormat="1" customHeight="1" spans="1:3">
      <c r="A491" s="29">
        <v>2069999</v>
      </c>
      <c r="B491" s="29" t="s">
        <v>1145</v>
      </c>
      <c r="C491" s="73">
        <v>7</v>
      </c>
    </row>
    <row r="492" s="68" customFormat="1" customHeight="1" spans="1:3">
      <c r="A492" s="29">
        <v>207</v>
      </c>
      <c r="B492" s="133" t="s">
        <v>1146</v>
      </c>
      <c r="C492" s="31">
        <v>4269</v>
      </c>
    </row>
    <row r="493" s="68" customFormat="1" customHeight="1" spans="1:3">
      <c r="A493" s="29">
        <v>20701</v>
      </c>
      <c r="B493" s="133" t="s">
        <v>1147</v>
      </c>
      <c r="C493" s="31">
        <v>3261</v>
      </c>
    </row>
    <row r="494" s="68" customFormat="1" customHeight="1" spans="1:3">
      <c r="A494" s="29">
        <v>2070101</v>
      </c>
      <c r="B494" s="29" t="s">
        <v>820</v>
      </c>
      <c r="C494" s="73">
        <v>684</v>
      </c>
    </row>
    <row r="495" s="68" customFormat="1" customHeight="1" spans="1:3">
      <c r="A495" s="29">
        <v>2070102</v>
      </c>
      <c r="B495" s="29" t="s">
        <v>821</v>
      </c>
      <c r="C495" s="73">
        <v>0</v>
      </c>
    </row>
    <row r="496" s="68" customFormat="1" customHeight="1" spans="1:3">
      <c r="A496" s="29">
        <v>2070103</v>
      </c>
      <c r="B496" s="29" t="s">
        <v>822</v>
      </c>
      <c r="C496" s="73">
        <v>0</v>
      </c>
    </row>
    <row r="497" s="68" customFormat="1" customHeight="1" spans="1:3">
      <c r="A497" s="29">
        <v>2070104</v>
      </c>
      <c r="B497" s="29" t="s">
        <v>1148</v>
      </c>
      <c r="C497" s="73">
        <v>100</v>
      </c>
    </row>
    <row r="498" s="68" customFormat="1" customHeight="1" spans="1:3">
      <c r="A498" s="29">
        <v>2070105</v>
      </c>
      <c r="B498" s="29" t="s">
        <v>1149</v>
      </c>
      <c r="C498" s="73">
        <v>2041</v>
      </c>
    </row>
    <row r="499" s="68" customFormat="1" customHeight="1" spans="1:3">
      <c r="A499" s="29">
        <v>2070106</v>
      </c>
      <c r="B499" s="29" t="s">
        <v>1150</v>
      </c>
      <c r="C499" s="73">
        <v>0</v>
      </c>
    </row>
    <row r="500" s="68" customFormat="1" customHeight="1" spans="1:3">
      <c r="A500" s="29">
        <v>2070107</v>
      </c>
      <c r="B500" s="29" t="s">
        <v>1151</v>
      </c>
      <c r="C500" s="73">
        <v>0</v>
      </c>
    </row>
    <row r="501" s="68" customFormat="1" customHeight="1" spans="1:3">
      <c r="A501" s="29">
        <v>2070108</v>
      </c>
      <c r="B501" s="29" t="s">
        <v>1152</v>
      </c>
      <c r="C501" s="73">
        <v>30</v>
      </c>
    </row>
    <row r="502" s="68" customFormat="1" customHeight="1" spans="1:3">
      <c r="A502" s="29">
        <v>2070109</v>
      </c>
      <c r="B502" s="29" t="s">
        <v>1153</v>
      </c>
      <c r="C502" s="73">
        <v>91</v>
      </c>
    </row>
    <row r="503" s="68" customFormat="1" customHeight="1" spans="1:3">
      <c r="A503" s="29">
        <v>2070110</v>
      </c>
      <c r="B503" s="29" t="s">
        <v>1154</v>
      </c>
      <c r="C503" s="73">
        <v>0</v>
      </c>
    </row>
    <row r="504" s="68" customFormat="1" customHeight="1" spans="1:3">
      <c r="A504" s="29">
        <v>2070111</v>
      </c>
      <c r="B504" s="29" t="s">
        <v>1155</v>
      </c>
      <c r="C504" s="73">
        <v>4</v>
      </c>
    </row>
    <row r="505" s="68" customFormat="1" customHeight="1" spans="1:3">
      <c r="A505" s="29">
        <v>2070112</v>
      </c>
      <c r="B505" s="29" t="s">
        <v>1156</v>
      </c>
      <c r="C505" s="73">
        <v>0</v>
      </c>
    </row>
    <row r="506" s="68" customFormat="1" customHeight="1" spans="1:3">
      <c r="A506" s="29">
        <v>2070113</v>
      </c>
      <c r="B506" s="29" t="s">
        <v>1157</v>
      </c>
      <c r="C506" s="73">
        <v>2</v>
      </c>
    </row>
    <row r="507" s="68" customFormat="1" customHeight="1" spans="1:3">
      <c r="A507" s="29">
        <v>2070114</v>
      </c>
      <c r="B507" s="29" t="s">
        <v>1158</v>
      </c>
      <c r="C507" s="73">
        <v>0</v>
      </c>
    </row>
    <row r="508" s="68" customFormat="1" customHeight="1" spans="1:3">
      <c r="A508" s="29">
        <v>2070199</v>
      </c>
      <c r="B508" s="29" t="s">
        <v>1159</v>
      </c>
      <c r="C508" s="73">
        <v>309</v>
      </c>
    </row>
    <row r="509" s="68" customFormat="1" customHeight="1" spans="1:3">
      <c r="A509" s="29">
        <v>20702</v>
      </c>
      <c r="B509" s="133" t="s">
        <v>1160</v>
      </c>
      <c r="C509" s="31">
        <v>24</v>
      </c>
    </row>
    <row r="510" s="68" customFormat="1" customHeight="1" spans="1:3">
      <c r="A510" s="29">
        <v>2070201</v>
      </c>
      <c r="B510" s="29" t="s">
        <v>820</v>
      </c>
      <c r="C510" s="73">
        <v>0</v>
      </c>
    </row>
    <row r="511" s="68" customFormat="1" customHeight="1" spans="1:3">
      <c r="A511" s="29">
        <v>2070202</v>
      </c>
      <c r="B511" s="29" t="s">
        <v>821</v>
      </c>
      <c r="C511" s="73">
        <v>0</v>
      </c>
    </row>
    <row r="512" s="68" customFormat="1" customHeight="1" spans="1:3">
      <c r="A512" s="29">
        <v>2070203</v>
      </c>
      <c r="B512" s="29" t="s">
        <v>822</v>
      </c>
      <c r="C512" s="73">
        <v>0</v>
      </c>
    </row>
    <row r="513" s="68" customFormat="1" customHeight="1" spans="1:3">
      <c r="A513" s="29">
        <v>2070204</v>
      </c>
      <c r="B513" s="29" t="s">
        <v>1161</v>
      </c>
      <c r="C513" s="73">
        <v>24</v>
      </c>
    </row>
    <row r="514" s="68" customFormat="1" customHeight="1" spans="1:3">
      <c r="A514" s="29">
        <v>2070205</v>
      </c>
      <c r="B514" s="29" t="s">
        <v>1162</v>
      </c>
      <c r="C514" s="73">
        <v>0</v>
      </c>
    </row>
    <row r="515" s="68" customFormat="1" customHeight="1" spans="1:3">
      <c r="A515" s="29">
        <v>2070206</v>
      </c>
      <c r="B515" s="29" t="s">
        <v>1163</v>
      </c>
      <c r="C515" s="73">
        <v>0</v>
      </c>
    </row>
    <row r="516" s="68" customFormat="1" customHeight="1" spans="1:3">
      <c r="A516" s="29">
        <v>2070299</v>
      </c>
      <c r="B516" s="29" t="s">
        <v>1164</v>
      </c>
      <c r="C516" s="73">
        <v>0</v>
      </c>
    </row>
    <row r="517" s="68" customFormat="1" customHeight="1" spans="1:3">
      <c r="A517" s="29">
        <v>20703</v>
      </c>
      <c r="B517" s="133" t="s">
        <v>1165</v>
      </c>
      <c r="C517" s="31">
        <v>193</v>
      </c>
    </row>
    <row r="518" s="68" customFormat="1" customHeight="1" spans="1:3">
      <c r="A518" s="29">
        <v>2070301</v>
      </c>
      <c r="B518" s="29" t="s">
        <v>820</v>
      </c>
      <c r="C518" s="73">
        <v>0</v>
      </c>
    </row>
    <row r="519" s="68" customFormat="1" customHeight="1" spans="1:3">
      <c r="A519" s="29">
        <v>2070302</v>
      </c>
      <c r="B519" s="29" t="s">
        <v>821</v>
      </c>
      <c r="C519" s="73">
        <v>0</v>
      </c>
    </row>
    <row r="520" s="68" customFormat="1" customHeight="1" spans="1:3">
      <c r="A520" s="29">
        <v>2070303</v>
      </c>
      <c r="B520" s="29" t="s">
        <v>822</v>
      </c>
      <c r="C520" s="73">
        <v>0</v>
      </c>
    </row>
    <row r="521" s="68" customFormat="1" customHeight="1" spans="1:3">
      <c r="A521" s="29">
        <v>2070304</v>
      </c>
      <c r="B521" s="29" t="s">
        <v>1166</v>
      </c>
      <c r="C521" s="73">
        <v>193</v>
      </c>
    </row>
    <row r="522" s="68" customFormat="1" customHeight="1" spans="1:3">
      <c r="A522" s="29">
        <v>2070305</v>
      </c>
      <c r="B522" s="29" t="s">
        <v>1167</v>
      </c>
      <c r="C522" s="73">
        <v>0</v>
      </c>
    </row>
    <row r="523" s="68" customFormat="1" customHeight="1" spans="1:3">
      <c r="A523" s="29">
        <v>2070306</v>
      </c>
      <c r="B523" s="29" t="s">
        <v>1168</v>
      </c>
      <c r="C523" s="73">
        <v>0</v>
      </c>
    </row>
    <row r="524" s="68" customFormat="1" customHeight="1" spans="1:3">
      <c r="A524" s="29">
        <v>2070307</v>
      </c>
      <c r="B524" s="29" t="s">
        <v>1169</v>
      </c>
      <c r="C524" s="73">
        <v>0</v>
      </c>
    </row>
    <row r="525" s="68" customFormat="1" customHeight="1" spans="1:3">
      <c r="A525" s="29">
        <v>2070308</v>
      </c>
      <c r="B525" s="29" t="s">
        <v>1170</v>
      </c>
      <c r="C525" s="73">
        <v>0</v>
      </c>
    </row>
    <row r="526" s="68" customFormat="1" customHeight="1" spans="1:3">
      <c r="A526" s="29">
        <v>2070309</v>
      </c>
      <c r="B526" s="29" t="s">
        <v>1171</v>
      </c>
      <c r="C526" s="73">
        <v>0</v>
      </c>
    </row>
    <row r="527" s="68" customFormat="1" customHeight="1" spans="1:3">
      <c r="A527" s="29">
        <v>2070399</v>
      </c>
      <c r="B527" s="29" t="s">
        <v>1172</v>
      </c>
      <c r="C527" s="73">
        <v>0</v>
      </c>
    </row>
    <row r="528" s="68" customFormat="1" customHeight="1" spans="1:3">
      <c r="A528" s="29">
        <v>20706</v>
      </c>
      <c r="B528" s="86" t="s">
        <v>1173</v>
      </c>
      <c r="C528" s="31">
        <v>0</v>
      </c>
    </row>
    <row r="529" s="68" customFormat="1" customHeight="1" spans="1:3">
      <c r="A529" s="29">
        <v>2070601</v>
      </c>
      <c r="B529" s="66" t="s">
        <v>820</v>
      </c>
      <c r="C529" s="73">
        <v>0</v>
      </c>
    </row>
    <row r="530" s="68" customFormat="1" customHeight="1" spans="1:3">
      <c r="A530" s="29">
        <v>2070602</v>
      </c>
      <c r="B530" s="66" t="s">
        <v>821</v>
      </c>
      <c r="C530" s="73">
        <v>0</v>
      </c>
    </row>
    <row r="531" s="68" customFormat="1" customHeight="1" spans="1:3">
      <c r="A531" s="29">
        <v>2070603</v>
      </c>
      <c r="B531" s="66" t="s">
        <v>822</v>
      </c>
      <c r="C531" s="73">
        <v>0</v>
      </c>
    </row>
    <row r="532" s="68" customFormat="1" customHeight="1" spans="1:3">
      <c r="A532" s="29">
        <v>2070604</v>
      </c>
      <c r="B532" s="66" t="s">
        <v>1174</v>
      </c>
      <c r="C532" s="73">
        <v>0</v>
      </c>
    </row>
    <row r="533" s="68" customFormat="1" customHeight="1" spans="1:3">
      <c r="A533" s="29">
        <v>2070605</v>
      </c>
      <c r="B533" s="66" t="s">
        <v>1175</v>
      </c>
      <c r="C533" s="73">
        <v>0</v>
      </c>
    </row>
    <row r="534" s="68" customFormat="1" customHeight="1" spans="1:3">
      <c r="A534" s="29">
        <v>2070606</v>
      </c>
      <c r="B534" s="66" t="s">
        <v>1176</v>
      </c>
      <c r="C534" s="73">
        <v>0</v>
      </c>
    </row>
    <row r="535" s="68" customFormat="1" customHeight="1" spans="1:3">
      <c r="A535" s="29">
        <v>2070607</v>
      </c>
      <c r="B535" s="66" t="s">
        <v>1177</v>
      </c>
      <c r="C535" s="73">
        <v>0</v>
      </c>
    </row>
    <row r="536" s="68" customFormat="1" customHeight="1" spans="1:3">
      <c r="A536" s="29">
        <v>2070699</v>
      </c>
      <c r="B536" s="66" t="s">
        <v>1178</v>
      </c>
      <c r="C536" s="73">
        <v>0</v>
      </c>
    </row>
    <row r="537" s="68" customFormat="1" customHeight="1" spans="1:3">
      <c r="A537" s="29">
        <v>20708</v>
      </c>
      <c r="B537" s="86" t="s">
        <v>1179</v>
      </c>
      <c r="C537" s="31">
        <v>762</v>
      </c>
    </row>
    <row r="538" s="68" customFormat="1" customHeight="1" spans="1:3">
      <c r="A538" s="29">
        <v>2070801</v>
      </c>
      <c r="B538" s="66" t="s">
        <v>820</v>
      </c>
      <c r="C538" s="73">
        <v>553</v>
      </c>
    </row>
    <row r="539" s="68" customFormat="1" customHeight="1" spans="1:3">
      <c r="A539" s="29">
        <v>2070802</v>
      </c>
      <c r="B539" s="66" t="s">
        <v>821</v>
      </c>
      <c r="C539" s="73">
        <v>151</v>
      </c>
    </row>
    <row r="540" s="68" customFormat="1" customHeight="1" spans="1:3">
      <c r="A540" s="29">
        <v>2070803</v>
      </c>
      <c r="B540" s="66" t="s">
        <v>822</v>
      </c>
      <c r="C540" s="73">
        <v>0</v>
      </c>
    </row>
    <row r="541" s="68" customFormat="1" customHeight="1" spans="1:3">
      <c r="A541" s="29">
        <v>2070806</v>
      </c>
      <c r="B541" s="66" t="s">
        <v>1180</v>
      </c>
      <c r="C541" s="73">
        <v>0</v>
      </c>
    </row>
    <row r="542" s="68" customFormat="1" customHeight="1" spans="1:3">
      <c r="A542" s="29">
        <v>2070807</v>
      </c>
      <c r="B542" s="66" t="s">
        <v>1181</v>
      </c>
      <c r="C542" s="73">
        <v>0</v>
      </c>
    </row>
    <row r="543" s="68" customFormat="1" customHeight="1" spans="1:3">
      <c r="A543" s="29">
        <v>2070808</v>
      </c>
      <c r="B543" s="66" t="s">
        <v>1182</v>
      </c>
      <c r="C543" s="73">
        <v>15</v>
      </c>
    </row>
    <row r="544" s="68" customFormat="1" customHeight="1" spans="1:3">
      <c r="A544" s="29">
        <v>2070899</v>
      </c>
      <c r="B544" s="66" t="s">
        <v>1183</v>
      </c>
      <c r="C544" s="73">
        <v>43</v>
      </c>
    </row>
    <row r="545" s="68" customFormat="1" customHeight="1" spans="1:3">
      <c r="A545" s="29">
        <v>20799</v>
      </c>
      <c r="B545" s="133" t="s">
        <v>1184</v>
      </c>
      <c r="C545" s="31">
        <v>29</v>
      </c>
    </row>
    <row r="546" s="68" customFormat="1" customHeight="1" spans="1:3">
      <c r="A546" s="29">
        <v>2079902</v>
      </c>
      <c r="B546" s="29" t="s">
        <v>1185</v>
      </c>
      <c r="C546" s="73">
        <v>29</v>
      </c>
    </row>
    <row r="547" s="68" customFormat="1" customHeight="1" spans="1:3">
      <c r="A547" s="29">
        <v>2079903</v>
      </c>
      <c r="B547" s="29" t="s">
        <v>1186</v>
      </c>
      <c r="C547" s="73">
        <v>0</v>
      </c>
    </row>
    <row r="548" s="68" customFormat="1" customHeight="1" spans="1:3">
      <c r="A548" s="29">
        <v>2079999</v>
      </c>
      <c r="B548" s="29" t="s">
        <v>1187</v>
      </c>
      <c r="C548" s="73">
        <v>0</v>
      </c>
    </row>
    <row r="549" s="68" customFormat="1" customHeight="1" spans="1:3">
      <c r="A549" s="29">
        <v>208</v>
      </c>
      <c r="B549" s="133" t="s">
        <v>1188</v>
      </c>
      <c r="C549" s="31">
        <v>47516</v>
      </c>
    </row>
    <row r="550" s="68" customFormat="1" customHeight="1" spans="1:3">
      <c r="A550" s="29">
        <v>20801</v>
      </c>
      <c r="B550" s="133" t="s">
        <v>1189</v>
      </c>
      <c r="C550" s="31">
        <v>7126</v>
      </c>
    </row>
    <row r="551" s="68" customFormat="1" customHeight="1" spans="1:3">
      <c r="A551" s="29">
        <v>2080101</v>
      </c>
      <c r="B551" s="29" t="s">
        <v>820</v>
      </c>
      <c r="C551" s="73">
        <v>101</v>
      </c>
    </row>
    <row r="552" s="68" customFormat="1" customHeight="1" spans="1:3">
      <c r="A552" s="29">
        <v>2080102</v>
      </c>
      <c r="B552" s="29" t="s">
        <v>821</v>
      </c>
      <c r="C552" s="73">
        <v>0</v>
      </c>
    </row>
    <row r="553" s="68" customFormat="1" customHeight="1" spans="1:3">
      <c r="A553" s="29">
        <v>2080103</v>
      </c>
      <c r="B553" s="29" t="s">
        <v>822</v>
      </c>
      <c r="C553" s="73">
        <v>0</v>
      </c>
    </row>
    <row r="554" s="68" customFormat="1" customHeight="1" spans="1:3">
      <c r="A554" s="29">
        <v>2080104</v>
      </c>
      <c r="B554" s="29" t="s">
        <v>1190</v>
      </c>
      <c r="C554" s="73">
        <v>0</v>
      </c>
    </row>
    <row r="555" s="68" customFormat="1" customHeight="1" spans="1:3">
      <c r="A555" s="29">
        <v>2080105</v>
      </c>
      <c r="B555" s="29" t="s">
        <v>1191</v>
      </c>
      <c r="C555" s="73">
        <v>0</v>
      </c>
    </row>
    <row r="556" s="68" customFormat="1" customHeight="1" spans="1:3">
      <c r="A556" s="29">
        <v>2080106</v>
      </c>
      <c r="B556" s="29" t="s">
        <v>1192</v>
      </c>
      <c r="C556" s="73">
        <v>0</v>
      </c>
    </row>
    <row r="557" s="68" customFormat="1" customHeight="1" spans="1:3">
      <c r="A557" s="29">
        <v>2080107</v>
      </c>
      <c r="B557" s="29" t="s">
        <v>1193</v>
      </c>
      <c r="C557" s="73">
        <v>0</v>
      </c>
    </row>
    <row r="558" s="68" customFormat="1" customHeight="1" spans="1:3">
      <c r="A558" s="29">
        <v>2080108</v>
      </c>
      <c r="B558" s="29" t="s">
        <v>861</v>
      </c>
      <c r="C558" s="73">
        <v>0</v>
      </c>
    </row>
    <row r="559" s="68" customFormat="1" customHeight="1" spans="1:3">
      <c r="A559" s="29">
        <v>2080109</v>
      </c>
      <c r="B559" s="29" t="s">
        <v>1194</v>
      </c>
      <c r="C559" s="73">
        <v>2744</v>
      </c>
    </row>
    <row r="560" s="68" customFormat="1" customHeight="1" spans="1:3">
      <c r="A560" s="29">
        <v>2080110</v>
      </c>
      <c r="B560" s="29" t="s">
        <v>1195</v>
      </c>
      <c r="C560" s="73">
        <v>0</v>
      </c>
    </row>
    <row r="561" s="68" customFormat="1" customHeight="1" spans="1:3">
      <c r="A561" s="29">
        <v>2080111</v>
      </c>
      <c r="B561" s="29" t="s">
        <v>1196</v>
      </c>
      <c r="C561" s="73">
        <v>3893</v>
      </c>
    </row>
    <row r="562" s="68" customFormat="1" customHeight="1" spans="1:3">
      <c r="A562" s="29">
        <v>2080112</v>
      </c>
      <c r="B562" s="29" t="s">
        <v>1197</v>
      </c>
      <c r="C562" s="73">
        <v>0</v>
      </c>
    </row>
    <row r="563" s="68" customFormat="1" customHeight="1" spans="1:3">
      <c r="A563" s="29">
        <v>2080113</v>
      </c>
      <c r="B563" s="29" t="s">
        <v>1198</v>
      </c>
      <c r="C563" s="73">
        <v>0</v>
      </c>
    </row>
    <row r="564" s="68" customFormat="1" customHeight="1" spans="1:3">
      <c r="A564" s="29">
        <v>2080114</v>
      </c>
      <c r="B564" s="29" t="s">
        <v>1199</v>
      </c>
      <c r="C564" s="73">
        <v>0</v>
      </c>
    </row>
    <row r="565" s="68" customFormat="1" customHeight="1" spans="1:3">
      <c r="A565" s="29">
        <v>2080115</v>
      </c>
      <c r="B565" s="29" t="s">
        <v>1200</v>
      </c>
      <c r="C565" s="73">
        <v>0</v>
      </c>
    </row>
    <row r="566" s="68" customFormat="1" customHeight="1" spans="1:3">
      <c r="A566" s="29">
        <v>2080116</v>
      </c>
      <c r="B566" s="29" t="s">
        <v>1201</v>
      </c>
      <c r="C566" s="73">
        <v>22</v>
      </c>
    </row>
    <row r="567" s="68" customFormat="1" customHeight="1" spans="1:3">
      <c r="A567" s="29">
        <v>2080150</v>
      </c>
      <c r="B567" s="29" t="s">
        <v>829</v>
      </c>
      <c r="C567" s="73">
        <v>0</v>
      </c>
    </row>
    <row r="568" s="68" customFormat="1" customHeight="1" spans="1:3">
      <c r="A568" s="29">
        <v>2080199</v>
      </c>
      <c r="B568" s="29" t="s">
        <v>1202</v>
      </c>
      <c r="C568" s="73">
        <v>366</v>
      </c>
    </row>
    <row r="569" s="68" customFormat="1" customHeight="1" spans="1:3">
      <c r="A569" s="29">
        <v>20802</v>
      </c>
      <c r="B569" s="133" t="s">
        <v>1203</v>
      </c>
      <c r="C569" s="31">
        <v>360</v>
      </c>
    </row>
    <row r="570" s="68" customFormat="1" customHeight="1" spans="1:3">
      <c r="A570" s="29">
        <v>2080201</v>
      </c>
      <c r="B570" s="29" t="s">
        <v>820</v>
      </c>
      <c r="C570" s="73">
        <v>360</v>
      </c>
    </row>
    <row r="571" s="68" customFormat="1" customHeight="1" spans="1:3">
      <c r="A571" s="29">
        <v>2080202</v>
      </c>
      <c r="B571" s="29" t="s">
        <v>821</v>
      </c>
      <c r="C571" s="73">
        <v>0</v>
      </c>
    </row>
    <row r="572" s="68" customFormat="1" customHeight="1" spans="1:3">
      <c r="A572" s="29">
        <v>2080203</v>
      </c>
      <c r="B572" s="29" t="s">
        <v>822</v>
      </c>
      <c r="C572" s="73">
        <v>0</v>
      </c>
    </row>
    <row r="573" s="68" customFormat="1" customHeight="1" spans="1:3">
      <c r="A573" s="29">
        <v>2080206</v>
      </c>
      <c r="B573" s="29" t="s">
        <v>1204</v>
      </c>
      <c r="C573" s="73">
        <v>0</v>
      </c>
    </row>
    <row r="574" s="68" customFormat="1" customHeight="1" spans="1:3">
      <c r="A574" s="29">
        <v>2080207</v>
      </c>
      <c r="B574" s="29" t="s">
        <v>1205</v>
      </c>
      <c r="C574" s="73">
        <v>0</v>
      </c>
    </row>
    <row r="575" s="68" customFormat="1" customHeight="1" spans="1:3">
      <c r="A575" s="29">
        <v>2080208</v>
      </c>
      <c r="B575" s="29" t="s">
        <v>1206</v>
      </c>
      <c r="C575" s="73">
        <v>0</v>
      </c>
    </row>
    <row r="576" s="68" customFormat="1" customHeight="1" spans="1:3">
      <c r="A576" s="29">
        <v>2080299</v>
      </c>
      <c r="B576" s="29" t="s">
        <v>1207</v>
      </c>
      <c r="C576" s="73">
        <v>0</v>
      </c>
    </row>
    <row r="577" s="68" customFormat="1" customHeight="1" spans="1:3">
      <c r="A577" s="29">
        <v>20804</v>
      </c>
      <c r="B577" s="133" t="s">
        <v>1208</v>
      </c>
      <c r="C577" s="31">
        <v>0</v>
      </c>
    </row>
    <row r="578" s="68" customFormat="1" customHeight="1" spans="1:3">
      <c r="A578" s="29">
        <v>2080402</v>
      </c>
      <c r="B578" s="29" t="s">
        <v>1209</v>
      </c>
      <c r="C578" s="73">
        <v>0</v>
      </c>
    </row>
    <row r="579" s="68" customFormat="1" customHeight="1" spans="1:3">
      <c r="A579" s="29">
        <v>20805</v>
      </c>
      <c r="B579" s="133" t="s">
        <v>1210</v>
      </c>
      <c r="C579" s="31">
        <v>17353</v>
      </c>
    </row>
    <row r="580" s="68" customFormat="1" customHeight="1" spans="1:3">
      <c r="A580" s="29">
        <v>2080501</v>
      </c>
      <c r="B580" s="29" t="s">
        <v>1211</v>
      </c>
      <c r="C580" s="73">
        <v>1381</v>
      </c>
    </row>
    <row r="581" s="68" customFormat="1" customHeight="1" spans="1:3">
      <c r="A581" s="29">
        <v>2080502</v>
      </c>
      <c r="B581" s="29" t="s">
        <v>1212</v>
      </c>
      <c r="C581" s="73">
        <v>638</v>
      </c>
    </row>
    <row r="582" s="68" customFormat="1" customHeight="1" spans="1:3">
      <c r="A582" s="29">
        <v>2080503</v>
      </c>
      <c r="B582" s="29" t="s">
        <v>1213</v>
      </c>
      <c r="C582" s="73">
        <v>0</v>
      </c>
    </row>
    <row r="583" s="68" customFormat="1" customHeight="1" spans="1:3">
      <c r="A583" s="29">
        <v>2080505</v>
      </c>
      <c r="B583" s="29" t="s">
        <v>1214</v>
      </c>
      <c r="C583" s="73">
        <v>8202</v>
      </c>
    </row>
    <row r="584" s="68" customFormat="1" customHeight="1" spans="1:3">
      <c r="A584" s="29">
        <v>2080506</v>
      </c>
      <c r="B584" s="29" t="s">
        <v>1215</v>
      </c>
      <c r="C584" s="73">
        <v>6</v>
      </c>
    </row>
    <row r="585" s="68" customFormat="1" customHeight="1" spans="1:3">
      <c r="A585" s="29">
        <v>2080507</v>
      </c>
      <c r="B585" s="29" t="s">
        <v>1216</v>
      </c>
      <c r="C585" s="73">
        <v>6910</v>
      </c>
    </row>
    <row r="586" s="68" customFormat="1" customHeight="1" spans="1:3">
      <c r="A586" s="29">
        <v>2080508</v>
      </c>
      <c r="B586" s="29" t="s">
        <v>1217</v>
      </c>
      <c r="C586" s="73">
        <v>0</v>
      </c>
    </row>
    <row r="587" s="68" customFormat="1" customHeight="1" spans="1:3">
      <c r="A587" s="29">
        <v>2080599</v>
      </c>
      <c r="B587" s="29" t="s">
        <v>1218</v>
      </c>
      <c r="C587" s="73">
        <v>216</v>
      </c>
    </row>
    <row r="588" s="68" customFormat="1" customHeight="1" spans="1:3">
      <c r="A588" s="29">
        <v>20806</v>
      </c>
      <c r="B588" s="133" t="s">
        <v>1219</v>
      </c>
      <c r="C588" s="31">
        <v>4036</v>
      </c>
    </row>
    <row r="589" s="68" customFormat="1" customHeight="1" spans="1:3">
      <c r="A589" s="29">
        <v>2080601</v>
      </c>
      <c r="B589" s="29" t="s">
        <v>1220</v>
      </c>
      <c r="C589" s="73">
        <v>0</v>
      </c>
    </row>
    <row r="590" s="68" customFormat="1" customHeight="1" spans="1:3">
      <c r="A590" s="29">
        <v>2080602</v>
      </c>
      <c r="B590" s="29" t="s">
        <v>1221</v>
      </c>
      <c r="C590" s="73">
        <v>0</v>
      </c>
    </row>
    <row r="591" s="68" customFormat="1" customHeight="1" spans="1:3">
      <c r="A591" s="29">
        <v>2080699</v>
      </c>
      <c r="B591" s="29" t="s">
        <v>1222</v>
      </c>
      <c r="C591" s="73">
        <v>4036</v>
      </c>
    </row>
    <row r="592" s="68" customFormat="1" customHeight="1" spans="1:3">
      <c r="A592" s="29">
        <v>20807</v>
      </c>
      <c r="B592" s="133" t="s">
        <v>1223</v>
      </c>
      <c r="C592" s="31">
        <v>3153</v>
      </c>
    </row>
    <row r="593" s="68" customFormat="1" customHeight="1" spans="1:3">
      <c r="A593" s="29">
        <v>2080701</v>
      </c>
      <c r="B593" s="29" t="s">
        <v>1224</v>
      </c>
      <c r="C593" s="73">
        <v>0</v>
      </c>
    </row>
    <row r="594" s="68" customFormat="1" customHeight="1" spans="1:3">
      <c r="A594" s="29">
        <v>2080702</v>
      </c>
      <c r="B594" s="29" t="s">
        <v>1225</v>
      </c>
      <c r="C594" s="73">
        <v>201</v>
      </c>
    </row>
    <row r="595" s="68" customFormat="1" customHeight="1" spans="1:3">
      <c r="A595" s="29">
        <v>2080704</v>
      </c>
      <c r="B595" s="29" t="s">
        <v>1226</v>
      </c>
      <c r="C595" s="73">
        <v>0</v>
      </c>
    </row>
    <row r="596" s="68" customFormat="1" customHeight="1" spans="1:3">
      <c r="A596" s="29">
        <v>2080705</v>
      </c>
      <c r="B596" s="29" t="s">
        <v>1227</v>
      </c>
      <c r="C596" s="73">
        <v>163</v>
      </c>
    </row>
    <row r="597" s="68" customFormat="1" customHeight="1" spans="1:3">
      <c r="A597" s="29">
        <v>2080709</v>
      </c>
      <c r="B597" s="29" t="s">
        <v>1228</v>
      </c>
      <c r="C597" s="73">
        <v>0</v>
      </c>
    </row>
    <row r="598" s="68" customFormat="1" customHeight="1" spans="1:3">
      <c r="A598" s="29">
        <v>2080711</v>
      </c>
      <c r="B598" s="29" t="s">
        <v>1229</v>
      </c>
      <c r="C598" s="73">
        <v>0</v>
      </c>
    </row>
    <row r="599" s="68" customFormat="1" customHeight="1" spans="1:3">
      <c r="A599" s="29">
        <v>2080712</v>
      </c>
      <c r="B599" s="29" t="s">
        <v>1230</v>
      </c>
      <c r="C599" s="73">
        <v>0</v>
      </c>
    </row>
    <row r="600" s="68" customFormat="1" customHeight="1" spans="1:3">
      <c r="A600" s="29">
        <v>2080713</v>
      </c>
      <c r="B600" s="29" t="s">
        <v>1231</v>
      </c>
      <c r="C600" s="73">
        <v>0</v>
      </c>
    </row>
    <row r="601" s="68" customFormat="1" customHeight="1" spans="1:3">
      <c r="A601" s="29">
        <v>2080799</v>
      </c>
      <c r="B601" s="29" t="s">
        <v>1232</v>
      </c>
      <c r="C601" s="73">
        <v>2789</v>
      </c>
    </row>
    <row r="602" s="68" customFormat="1" customHeight="1" spans="1:3">
      <c r="A602" s="29">
        <v>20808</v>
      </c>
      <c r="B602" s="133" t="s">
        <v>1233</v>
      </c>
      <c r="C602" s="31">
        <v>3359</v>
      </c>
    </row>
    <row r="603" s="68" customFormat="1" customHeight="1" spans="1:3">
      <c r="A603" s="29">
        <v>2080801</v>
      </c>
      <c r="B603" s="29" t="s">
        <v>1234</v>
      </c>
      <c r="C603" s="73">
        <v>0</v>
      </c>
    </row>
    <row r="604" s="68" customFormat="1" customHeight="1" spans="1:3">
      <c r="A604" s="29">
        <v>2080802</v>
      </c>
      <c r="B604" s="29" t="s">
        <v>1235</v>
      </c>
      <c r="C604" s="73">
        <v>129</v>
      </c>
    </row>
    <row r="605" s="68" customFormat="1" customHeight="1" spans="1:3">
      <c r="A605" s="29">
        <v>2080803</v>
      </c>
      <c r="B605" s="29" t="s">
        <v>1236</v>
      </c>
      <c r="C605" s="73">
        <v>74</v>
      </c>
    </row>
    <row r="606" s="68" customFormat="1" customHeight="1" spans="1:3">
      <c r="A606" s="29">
        <v>2080805</v>
      </c>
      <c r="B606" s="29" t="s">
        <v>1237</v>
      </c>
      <c r="C606" s="73">
        <v>566</v>
      </c>
    </row>
    <row r="607" s="68" customFormat="1" customHeight="1" spans="1:3">
      <c r="A607" s="29">
        <v>2080806</v>
      </c>
      <c r="B607" s="29" t="s">
        <v>1238</v>
      </c>
      <c r="C607" s="73">
        <v>0</v>
      </c>
    </row>
    <row r="608" s="68" customFormat="1" customHeight="1" spans="1:3">
      <c r="A608" s="29">
        <v>2080807</v>
      </c>
      <c r="B608" s="29" t="s">
        <v>1239</v>
      </c>
      <c r="C608" s="73">
        <v>0</v>
      </c>
    </row>
    <row r="609" s="68" customFormat="1" customHeight="1" spans="1:3">
      <c r="A609" s="29">
        <v>2080808</v>
      </c>
      <c r="B609" s="29" t="s">
        <v>1240</v>
      </c>
      <c r="C609" s="73">
        <v>11</v>
      </c>
    </row>
    <row r="610" s="68" customFormat="1" customHeight="1" spans="1:3">
      <c r="A610" s="29">
        <v>2080899</v>
      </c>
      <c r="B610" s="29" t="s">
        <v>1241</v>
      </c>
      <c r="C610" s="73">
        <v>2579</v>
      </c>
    </row>
    <row r="611" s="68" customFormat="1" customHeight="1" spans="1:3">
      <c r="A611" s="29">
        <v>20809</v>
      </c>
      <c r="B611" s="133" t="s">
        <v>1242</v>
      </c>
      <c r="C611" s="31">
        <v>414</v>
      </c>
    </row>
    <row r="612" s="68" customFormat="1" customHeight="1" spans="1:3">
      <c r="A612" s="29">
        <v>2080901</v>
      </c>
      <c r="B612" s="29" t="s">
        <v>1243</v>
      </c>
      <c r="C612" s="73">
        <v>57</v>
      </c>
    </row>
    <row r="613" s="68" customFormat="1" customHeight="1" spans="1:3">
      <c r="A613" s="29">
        <v>2080902</v>
      </c>
      <c r="B613" s="29" t="s">
        <v>1244</v>
      </c>
      <c r="C613" s="73">
        <v>15</v>
      </c>
    </row>
    <row r="614" s="68" customFormat="1" customHeight="1" spans="1:3">
      <c r="A614" s="29">
        <v>2080903</v>
      </c>
      <c r="B614" s="29" t="s">
        <v>1245</v>
      </c>
      <c r="C614" s="73">
        <v>98</v>
      </c>
    </row>
    <row r="615" s="68" customFormat="1" customHeight="1" spans="1:3">
      <c r="A615" s="29">
        <v>2080904</v>
      </c>
      <c r="B615" s="29" t="s">
        <v>1246</v>
      </c>
      <c r="C615" s="73">
        <v>11</v>
      </c>
    </row>
    <row r="616" s="68" customFormat="1" customHeight="1" spans="1:3">
      <c r="A616" s="29">
        <v>2080905</v>
      </c>
      <c r="B616" s="29" t="s">
        <v>1247</v>
      </c>
      <c r="C616" s="73">
        <v>168</v>
      </c>
    </row>
    <row r="617" s="68" customFormat="1" customHeight="1" spans="1:3">
      <c r="A617" s="29">
        <v>2080999</v>
      </c>
      <c r="B617" s="29" t="s">
        <v>1248</v>
      </c>
      <c r="C617" s="73">
        <v>65</v>
      </c>
    </row>
    <row r="618" s="68" customFormat="1" customHeight="1" spans="1:3">
      <c r="A618" s="29">
        <v>20810</v>
      </c>
      <c r="B618" s="133" t="s">
        <v>1249</v>
      </c>
      <c r="C618" s="31">
        <v>1538</v>
      </c>
    </row>
    <row r="619" s="68" customFormat="1" customHeight="1" spans="1:3">
      <c r="A619" s="29">
        <v>2081001</v>
      </c>
      <c r="B619" s="29" t="s">
        <v>1250</v>
      </c>
      <c r="C619" s="73">
        <v>75</v>
      </c>
    </row>
    <row r="620" s="68" customFormat="1" customHeight="1" spans="1:3">
      <c r="A620" s="29">
        <v>2081002</v>
      </c>
      <c r="B620" s="29" t="s">
        <v>1251</v>
      </c>
      <c r="C620" s="73">
        <v>987</v>
      </c>
    </row>
    <row r="621" s="68" customFormat="1" customHeight="1" spans="1:3">
      <c r="A621" s="29">
        <v>2081003</v>
      </c>
      <c r="B621" s="29" t="s">
        <v>1252</v>
      </c>
      <c r="C621" s="73">
        <v>0</v>
      </c>
    </row>
    <row r="622" s="68" customFormat="1" customHeight="1" spans="1:3">
      <c r="A622" s="29">
        <v>2081004</v>
      </c>
      <c r="B622" s="29" t="s">
        <v>1253</v>
      </c>
      <c r="C622" s="73">
        <v>467</v>
      </c>
    </row>
    <row r="623" s="68" customFormat="1" customHeight="1" spans="1:3">
      <c r="A623" s="29">
        <v>2081005</v>
      </c>
      <c r="B623" s="29" t="s">
        <v>1254</v>
      </c>
      <c r="C623" s="73">
        <v>0</v>
      </c>
    </row>
    <row r="624" s="68" customFormat="1" customHeight="1" spans="1:3">
      <c r="A624" s="29">
        <v>2081006</v>
      </c>
      <c r="B624" s="29" t="s">
        <v>1255</v>
      </c>
      <c r="C624" s="73">
        <v>9</v>
      </c>
    </row>
    <row r="625" s="68" customFormat="1" customHeight="1" spans="1:3">
      <c r="A625" s="29">
        <v>2081099</v>
      </c>
      <c r="B625" s="29" t="s">
        <v>1256</v>
      </c>
      <c r="C625" s="73">
        <v>0</v>
      </c>
    </row>
    <row r="626" s="68" customFormat="1" customHeight="1" spans="1:3">
      <c r="A626" s="29">
        <v>20811</v>
      </c>
      <c r="B626" s="133" t="s">
        <v>1257</v>
      </c>
      <c r="C626" s="31">
        <v>887</v>
      </c>
    </row>
    <row r="627" s="68" customFormat="1" customHeight="1" spans="1:3">
      <c r="A627" s="29">
        <v>2081101</v>
      </c>
      <c r="B627" s="29" t="s">
        <v>820</v>
      </c>
      <c r="C627" s="73">
        <v>132</v>
      </c>
    </row>
    <row r="628" s="68" customFormat="1" customHeight="1" spans="1:3">
      <c r="A628" s="29">
        <v>2081102</v>
      </c>
      <c r="B628" s="29" t="s">
        <v>821</v>
      </c>
      <c r="C628" s="73">
        <v>38</v>
      </c>
    </row>
    <row r="629" s="68" customFormat="1" customHeight="1" spans="1:3">
      <c r="A629" s="29">
        <v>2081103</v>
      </c>
      <c r="B629" s="29" t="s">
        <v>822</v>
      </c>
      <c r="C629" s="73">
        <v>0</v>
      </c>
    </row>
    <row r="630" s="68" customFormat="1" customHeight="1" spans="1:3">
      <c r="A630" s="29">
        <v>2081104</v>
      </c>
      <c r="B630" s="29" t="s">
        <v>1258</v>
      </c>
      <c r="C630" s="73">
        <v>67</v>
      </c>
    </row>
    <row r="631" s="68" customFormat="1" customHeight="1" spans="1:3">
      <c r="A631" s="29">
        <v>2081105</v>
      </c>
      <c r="B631" s="29" t="s">
        <v>1259</v>
      </c>
      <c r="C631" s="73">
        <v>7</v>
      </c>
    </row>
    <row r="632" s="68" customFormat="1" customHeight="1" spans="1:3">
      <c r="A632" s="29">
        <v>2081106</v>
      </c>
      <c r="B632" s="29" t="s">
        <v>1260</v>
      </c>
      <c r="C632" s="73">
        <v>0</v>
      </c>
    </row>
    <row r="633" s="68" customFormat="1" customHeight="1" spans="1:3">
      <c r="A633" s="29">
        <v>2081107</v>
      </c>
      <c r="B633" s="29" t="s">
        <v>1261</v>
      </c>
      <c r="C633" s="73">
        <v>579</v>
      </c>
    </row>
    <row r="634" s="68" customFormat="1" customHeight="1" spans="1:3">
      <c r="A634" s="29">
        <v>2081199</v>
      </c>
      <c r="B634" s="29" t="s">
        <v>1262</v>
      </c>
      <c r="C634" s="73">
        <v>64</v>
      </c>
    </row>
    <row r="635" s="68" customFormat="1" customHeight="1" spans="1:3">
      <c r="A635" s="29">
        <v>20816</v>
      </c>
      <c r="B635" s="133" t="s">
        <v>1263</v>
      </c>
      <c r="C635" s="31">
        <v>33</v>
      </c>
    </row>
    <row r="636" s="68" customFormat="1" customHeight="1" spans="1:3">
      <c r="A636" s="29">
        <v>2081601</v>
      </c>
      <c r="B636" s="29" t="s">
        <v>820</v>
      </c>
      <c r="C636" s="73">
        <v>33</v>
      </c>
    </row>
    <row r="637" s="68" customFormat="1" customHeight="1" spans="1:3">
      <c r="A637" s="29">
        <v>2081602</v>
      </c>
      <c r="B637" s="29" t="s">
        <v>821</v>
      </c>
      <c r="C637" s="73">
        <v>0</v>
      </c>
    </row>
    <row r="638" s="68" customFormat="1" customHeight="1" spans="1:3">
      <c r="A638" s="29">
        <v>2081603</v>
      </c>
      <c r="B638" s="29" t="s">
        <v>822</v>
      </c>
      <c r="C638" s="73">
        <v>0</v>
      </c>
    </row>
    <row r="639" s="68" customFormat="1" customHeight="1" spans="1:3">
      <c r="A639" s="29">
        <v>2081699</v>
      </c>
      <c r="B639" s="29" t="s">
        <v>1264</v>
      </c>
      <c r="C639" s="73">
        <v>0</v>
      </c>
    </row>
    <row r="640" s="68" customFormat="1" customHeight="1" spans="1:3">
      <c r="A640" s="29">
        <v>20819</v>
      </c>
      <c r="B640" s="133" t="s">
        <v>1265</v>
      </c>
      <c r="C640" s="31">
        <v>5007</v>
      </c>
    </row>
    <row r="641" s="68" customFormat="1" customHeight="1" spans="1:3">
      <c r="A641" s="29">
        <v>2081901</v>
      </c>
      <c r="B641" s="29" t="s">
        <v>1266</v>
      </c>
      <c r="C641" s="73">
        <v>8</v>
      </c>
    </row>
    <row r="642" s="68" customFormat="1" customHeight="1" spans="1:3">
      <c r="A642" s="29">
        <v>2081902</v>
      </c>
      <c r="B642" s="29" t="s">
        <v>1267</v>
      </c>
      <c r="C642" s="73">
        <v>4999</v>
      </c>
    </row>
    <row r="643" s="68" customFormat="1" customHeight="1" spans="1:3">
      <c r="A643" s="29">
        <v>20820</v>
      </c>
      <c r="B643" s="133" t="s">
        <v>1268</v>
      </c>
      <c r="C643" s="31">
        <v>12</v>
      </c>
    </row>
    <row r="644" s="68" customFormat="1" customHeight="1" spans="1:3">
      <c r="A644" s="29">
        <v>2082001</v>
      </c>
      <c r="B644" s="29" t="s">
        <v>1269</v>
      </c>
      <c r="C644" s="73">
        <v>12</v>
      </c>
    </row>
    <row r="645" s="68" customFormat="1" customHeight="1" spans="1:3">
      <c r="A645" s="29">
        <v>2082002</v>
      </c>
      <c r="B645" s="29" t="s">
        <v>1270</v>
      </c>
      <c r="C645" s="73">
        <v>0</v>
      </c>
    </row>
    <row r="646" s="68" customFormat="1" customHeight="1" spans="1:3">
      <c r="A646" s="29">
        <v>20821</v>
      </c>
      <c r="B646" s="133" t="s">
        <v>1271</v>
      </c>
      <c r="C646" s="31">
        <v>350</v>
      </c>
    </row>
    <row r="647" s="68" customFormat="1" customHeight="1" spans="1:3">
      <c r="A647" s="29">
        <v>2082101</v>
      </c>
      <c r="B647" s="29" t="s">
        <v>1272</v>
      </c>
      <c r="C647" s="73">
        <v>0</v>
      </c>
    </row>
    <row r="648" s="68" customFormat="1" customHeight="1" spans="1:3">
      <c r="A648" s="29">
        <v>2082102</v>
      </c>
      <c r="B648" s="29" t="s">
        <v>1273</v>
      </c>
      <c r="C648" s="73">
        <v>350</v>
      </c>
    </row>
    <row r="649" s="68" customFormat="1" customHeight="1" spans="1:3">
      <c r="A649" s="29">
        <v>20824</v>
      </c>
      <c r="B649" s="133" t="s">
        <v>1274</v>
      </c>
      <c r="C649" s="31">
        <v>0</v>
      </c>
    </row>
    <row r="650" s="68" customFormat="1" customHeight="1" spans="1:3">
      <c r="A650" s="29">
        <v>2082401</v>
      </c>
      <c r="B650" s="29" t="s">
        <v>1275</v>
      </c>
      <c r="C650" s="73">
        <v>0</v>
      </c>
    </row>
    <row r="651" s="68" customFormat="1" customHeight="1" spans="1:3">
      <c r="A651" s="29">
        <v>2082402</v>
      </c>
      <c r="B651" s="29" t="s">
        <v>1276</v>
      </c>
      <c r="C651" s="73">
        <v>0</v>
      </c>
    </row>
    <row r="652" s="68" customFormat="1" customHeight="1" spans="1:3">
      <c r="A652" s="29">
        <v>20825</v>
      </c>
      <c r="B652" s="133" t="s">
        <v>1277</v>
      </c>
      <c r="C652" s="31">
        <v>52</v>
      </c>
    </row>
    <row r="653" s="68" customFormat="1" customHeight="1" spans="1:3">
      <c r="A653" s="29">
        <v>2082501</v>
      </c>
      <c r="B653" s="29" t="s">
        <v>1278</v>
      </c>
      <c r="C653" s="73">
        <v>0</v>
      </c>
    </row>
    <row r="654" s="68" customFormat="1" customHeight="1" spans="1:3">
      <c r="A654" s="29">
        <v>2082502</v>
      </c>
      <c r="B654" s="29" t="s">
        <v>1279</v>
      </c>
      <c r="C654" s="73">
        <v>52</v>
      </c>
    </row>
    <row r="655" s="68" customFormat="1" customHeight="1" spans="1:3">
      <c r="A655" s="29">
        <v>20826</v>
      </c>
      <c r="B655" s="133" t="s">
        <v>1280</v>
      </c>
      <c r="C655" s="31">
        <v>2544</v>
      </c>
    </row>
    <row r="656" s="68" customFormat="1" customHeight="1" spans="1:3">
      <c r="A656" s="29">
        <v>2082601</v>
      </c>
      <c r="B656" s="29" t="s">
        <v>1281</v>
      </c>
      <c r="C656" s="73">
        <v>0</v>
      </c>
    </row>
    <row r="657" s="68" customFormat="1" customHeight="1" spans="1:3">
      <c r="A657" s="29">
        <v>2082602</v>
      </c>
      <c r="B657" s="29" t="s">
        <v>1282</v>
      </c>
      <c r="C657" s="73">
        <v>2544</v>
      </c>
    </row>
    <row r="658" s="68" customFormat="1" customHeight="1" spans="1:3">
      <c r="A658" s="29">
        <v>2082699</v>
      </c>
      <c r="B658" s="29" t="s">
        <v>1283</v>
      </c>
      <c r="C658" s="73">
        <v>0</v>
      </c>
    </row>
    <row r="659" s="68" customFormat="1" customHeight="1" spans="1:3">
      <c r="A659" s="29">
        <v>20827</v>
      </c>
      <c r="B659" s="133" t="s">
        <v>1284</v>
      </c>
      <c r="C659" s="31">
        <v>0</v>
      </c>
    </row>
    <row r="660" s="68" customFormat="1" customHeight="1" spans="1:3">
      <c r="A660" s="29">
        <v>2082701</v>
      </c>
      <c r="B660" s="29" t="s">
        <v>1285</v>
      </c>
      <c r="C660" s="73">
        <v>0</v>
      </c>
    </row>
    <row r="661" s="68" customFormat="1" customHeight="1" spans="1:3">
      <c r="A661" s="29">
        <v>2082702</v>
      </c>
      <c r="B661" s="29" t="s">
        <v>1286</v>
      </c>
      <c r="C661" s="73">
        <v>0</v>
      </c>
    </row>
    <row r="662" s="68" customFormat="1" customHeight="1" spans="1:3">
      <c r="A662" s="29">
        <v>2082799</v>
      </c>
      <c r="B662" s="29" t="s">
        <v>1287</v>
      </c>
      <c r="C662" s="73">
        <v>0</v>
      </c>
    </row>
    <row r="663" s="68" customFormat="1" customHeight="1" spans="1:3">
      <c r="A663" s="29">
        <v>20828</v>
      </c>
      <c r="B663" s="133" t="s">
        <v>1288</v>
      </c>
      <c r="C663" s="31">
        <v>335</v>
      </c>
    </row>
    <row r="664" s="68" customFormat="1" customHeight="1" spans="1:3">
      <c r="A664" s="29">
        <v>2082801</v>
      </c>
      <c r="B664" s="29" t="s">
        <v>820</v>
      </c>
      <c r="C664" s="73">
        <v>316</v>
      </c>
    </row>
    <row r="665" s="68" customFormat="1" customHeight="1" spans="1:3">
      <c r="A665" s="29">
        <v>2082802</v>
      </c>
      <c r="B665" s="29" t="s">
        <v>821</v>
      </c>
      <c r="C665" s="73">
        <v>0</v>
      </c>
    </row>
    <row r="666" s="68" customFormat="1" customHeight="1" spans="1:3">
      <c r="A666" s="29">
        <v>2082803</v>
      </c>
      <c r="B666" s="29" t="s">
        <v>822</v>
      </c>
      <c r="C666" s="73">
        <v>0</v>
      </c>
    </row>
    <row r="667" s="68" customFormat="1" customHeight="1" spans="1:3">
      <c r="A667" s="29">
        <v>2082804</v>
      </c>
      <c r="B667" s="29" t="s">
        <v>1289</v>
      </c>
      <c r="C667" s="73">
        <v>19</v>
      </c>
    </row>
    <row r="668" s="68" customFormat="1" customHeight="1" spans="1:3">
      <c r="A668" s="29">
        <v>2082805</v>
      </c>
      <c r="B668" s="29" t="s">
        <v>1290</v>
      </c>
      <c r="C668" s="73">
        <v>0</v>
      </c>
    </row>
    <row r="669" s="68" customFormat="1" customHeight="1" spans="1:3">
      <c r="A669" s="29">
        <v>2082850</v>
      </c>
      <c r="B669" s="29" t="s">
        <v>829</v>
      </c>
      <c r="C669" s="73">
        <v>0</v>
      </c>
    </row>
    <row r="670" s="68" customFormat="1" customHeight="1" spans="1:3">
      <c r="A670" s="29">
        <v>2082899</v>
      </c>
      <c r="B670" s="29" t="s">
        <v>1291</v>
      </c>
      <c r="C670" s="73">
        <v>0</v>
      </c>
    </row>
    <row r="671" s="68" customFormat="1" customHeight="1" spans="1:3">
      <c r="A671" s="29">
        <v>20830</v>
      </c>
      <c r="B671" s="133" t="s">
        <v>1292</v>
      </c>
      <c r="C671" s="31">
        <v>442</v>
      </c>
    </row>
    <row r="672" s="68" customFormat="1" customHeight="1" spans="1:3">
      <c r="A672" s="29">
        <v>2083001</v>
      </c>
      <c r="B672" s="29" t="s">
        <v>1293</v>
      </c>
      <c r="C672" s="73">
        <v>17</v>
      </c>
    </row>
    <row r="673" s="68" customFormat="1" customHeight="1" spans="1:3">
      <c r="A673" s="29">
        <v>2083099</v>
      </c>
      <c r="B673" s="29" t="s">
        <v>1294</v>
      </c>
      <c r="C673" s="73">
        <v>425</v>
      </c>
    </row>
    <row r="674" s="68" customFormat="1" customHeight="1" spans="1:3">
      <c r="A674" s="29">
        <v>20899</v>
      </c>
      <c r="B674" s="133" t="s">
        <v>1295</v>
      </c>
      <c r="C674" s="31">
        <v>515</v>
      </c>
    </row>
    <row r="675" s="68" customFormat="1" customHeight="1" spans="1:3">
      <c r="A675" s="29">
        <v>2089999</v>
      </c>
      <c r="B675" s="29" t="s">
        <v>1296</v>
      </c>
      <c r="C675" s="73">
        <v>515</v>
      </c>
    </row>
    <row r="676" s="68" customFormat="1" customHeight="1" spans="1:3">
      <c r="A676" s="29">
        <v>210</v>
      </c>
      <c r="B676" s="133" t="s">
        <v>1297</v>
      </c>
      <c r="C676" s="31">
        <v>39503</v>
      </c>
    </row>
    <row r="677" s="68" customFormat="1" customHeight="1" spans="1:3">
      <c r="A677" s="29">
        <v>21001</v>
      </c>
      <c r="B677" s="133" t="s">
        <v>1298</v>
      </c>
      <c r="C677" s="31">
        <v>2564</v>
      </c>
    </row>
    <row r="678" s="68" customFormat="1" customHeight="1" spans="1:3">
      <c r="A678" s="29">
        <v>2100101</v>
      </c>
      <c r="B678" s="29" t="s">
        <v>820</v>
      </c>
      <c r="C678" s="73">
        <v>1142</v>
      </c>
    </row>
    <row r="679" s="68" customFormat="1" customHeight="1" spans="1:3">
      <c r="A679" s="29">
        <v>2100102</v>
      </c>
      <c r="B679" s="29" t="s">
        <v>821</v>
      </c>
      <c r="C679" s="73">
        <v>0</v>
      </c>
    </row>
    <row r="680" s="68" customFormat="1" customHeight="1" spans="1:3">
      <c r="A680" s="29">
        <v>2100103</v>
      </c>
      <c r="B680" s="29" t="s">
        <v>822</v>
      </c>
      <c r="C680" s="73">
        <v>0</v>
      </c>
    </row>
    <row r="681" s="68" customFormat="1" customHeight="1" spans="1:3">
      <c r="A681" s="29">
        <v>2100199</v>
      </c>
      <c r="B681" s="29" t="s">
        <v>1299</v>
      </c>
      <c r="C681" s="73">
        <v>1422</v>
      </c>
    </row>
    <row r="682" s="68" customFormat="1" customHeight="1" spans="1:3">
      <c r="A682" s="29">
        <v>21002</v>
      </c>
      <c r="B682" s="133" t="s">
        <v>1300</v>
      </c>
      <c r="C682" s="31">
        <v>2782</v>
      </c>
    </row>
    <row r="683" s="68" customFormat="1" customHeight="1" spans="1:3">
      <c r="A683" s="29">
        <v>2100201</v>
      </c>
      <c r="B683" s="29" t="s">
        <v>1301</v>
      </c>
      <c r="C683" s="73">
        <v>355</v>
      </c>
    </row>
    <row r="684" s="68" customFormat="1" customHeight="1" spans="1:3">
      <c r="A684" s="29">
        <v>2100202</v>
      </c>
      <c r="B684" s="29" t="s">
        <v>1302</v>
      </c>
      <c r="C684" s="73">
        <v>1316</v>
      </c>
    </row>
    <row r="685" s="68" customFormat="1" customHeight="1" spans="1:3">
      <c r="A685" s="29">
        <v>2100203</v>
      </c>
      <c r="B685" s="29" t="s">
        <v>1303</v>
      </c>
      <c r="C685" s="73">
        <v>0</v>
      </c>
    </row>
    <row r="686" s="68" customFormat="1" customHeight="1" spans="1:3">
      <c r="A686" s="29">
        <v>2100204</v>
      </c>
      <c r="B686" s="29" t="s">
        <v>1304</v>
      </c>
      <c r="C686" s="73">
        <v>0</v>
      </c>
    </row>
    <row r="687" s="68" customFormat="1" customHeight="1" spans="1:3">
      <c r="A687" s="29">
        <v>2100205</v>
      </c>
      <c r="B687" s="29" t="s">
        <v>1305</v>
      </c>
      <c r="C687" s="73">
        <v>23</v>
      </c>
    </row>
    <row r="688" s="68" customFormat="1" customHeight="1" spans="1:3">
      <c r="A688" s="29">
        <v>2100206</v>
      </c>
      <c r="B688" s="29" t="s">
        <v>1306</v>
      </c>
      <c r="C688" s="73">
        <v>770</v>
      </c>
    </row>
    <row r="689" s="68" customFormat="1" customHeight="1" spans="1:3">
      <c r="A689" s="29">
        <v>2100207</v>
      </c>
      <c r="B689" s="29" t="s">
        <v>1307</v>
      </c>
      <c r="C689" s="73">
        <v>0</v>
      </c>
    </row>
    <row r="690" s="68" customFormat="1" customHeight="1" spans="1:3">
      <c r="A690" s="29">
        <v>2100208</v>
      </c>
      <c r="B690" s="29" t="s">
        <v>1308</v>
      </c>
      <c r="C690" s="73">
        <v>0</v>
      </c>
    </row>
    <row r="691" s="68" customFormat="1" customHeight="1" spans="1:3">
      <c r="A691" s="29">
        <v>2100209</v>
      </c>
      <c r="B691" s="29" t="s">
        <v>1309</v>
      </c>
      <c r="C691" s="73">
        <v>0</v>
      </c>
    </row>
    <row r="692" s="68" customFormat="1" customHeight="1" spans="1:3">
      <c r="A692" s="29">
        <v>2100210</v>
      </c>
      <c r="B692" s="29" t="s">
        <v>1310</v>
      </c>
      <c r="C692" s="73">
        <v>0</v>
      </c>
    </row>
    <row r="693" s="68" customFormat="1" customHeight="1" spans="1:3">
      <c r="A693" s="29">
        <v>2100211</v>
      </c>
      <c r="B693" s="29" t="s">
        <v>1311</v>
      </c>
      <c r="C693" s="73">
        <v>0</v>
      </c>
    </row>
    <row r="694" s="68" customFormat="1" customHeight="1" spans="1:3">
      <c r="A694" s="29">
        <v>2100212</v>
      </c>
      <c r="B694" s="29" t="s">
        <v>1312</v>
      </c>
      <c r="C694" s="73">
        <v>0</v>
      </c>
    </row>
    <row r="695" s="68" customFormat="1" customHeight="1" spans="1:3">
      <c r="A695" s="29">
        <v>2100213</v>
      </c>
      <c r="B695" s="29" t="s">
        <v>1313</v>
      </c>
      <c r="C695" s="73">
        <v>0</v>
      </c>
    </row>
    <row r="696" s="68" customFormat="1" customHeight="1" spans="1:3">
      <c r="A696" s="29">
        <v>2100299</v>
      </c>
      <c r="B696" s="29" t="s">
        <v>1314</v>
      </c>
      <c r="C696" s="73">
        <v>318</v>
      </c>
    </row>
    <row r="697" s="68" customFormat="1" customHeight="1" spans="1:3">
      <c r="A697" s="29">
        <v>21003</v>
      </c>
      <c r="B697" s="133" t="s">
        <v>1315</v>
      </c>
      <c r="C697" s="31">
        <v>1855</v>
      </c>
    </row>
    <row r="698" s="68" customFormat="1" customHeight="1" spans="1:3">
      <c r="A698" s="29">
        <v>2100301</v>
      </c>
      <c r="B698" s="29" t="s">
        <v>1316</v>
      </c>
      <c r="C698" s="73">
        <v>0</v>
      </c>
    </row>
    <row r="699" s="68" customFormat="1" customHeight="1" spans="1:3">
      <c r="A699" s="29">
        <v>2100302</v>
      </c>
      <c r="B699" s="29" t="s">
        <v>1317</v>
      </c>
      <c r="C699" s="73">
        <v>240</v>
      </c>
    </row>
    <row r="700" s="68" customFormat="1" customHeight="1" spans="1:3">
      <c r="A700" s="29">
        <v>2100399</v>
      </c>
      <c r="B700" s="29" t="s">
        <v>1318</v>
      </c>
      <c r="C700" s="73">
        <v>1615</v>
      </c>
    </row>
    <row r="701" s="68" customFormat="1" customHeight="1" spans="1:3">
      <c r="A701" s="29">
        <v>21004</v>
      </c>
      <c r="B701" s="133" t="s">
        <v>1319</v>
      </c>
      <c r="C701" s="31">
        <v>16949</v>
      </c>
    </row>
    <row r="702" s="68" customFormat="1" customHeight="1" spans="1:3">
      <c r="A702" s="29">
        <v>2100401</v>
      </c>
      <c r="B702" s="29" t="s">
        <v>1320</v>
      </c>
      <c r="C702" s="73">
        <v>668</v>
      </c>
    </row>
    <row r="703" s="68" customFormat="1" customHeight="1" spans="1:3">
      <c r="A703" s="29">
        <v>2100402</v>
      </c>
      <c r="B703" s="29" t="s">
        <v>1321</v>
      </c>
      <c r="C703" s="73">
        <v>0</v>
      </c>
    </row>
    <row r="704" s="68" customFormat="1" customHeight="1" spans="1:3">
      <c r="A704" s="29">
        <v>2100403</v>
      </c>
      <c r="B704" s="29" t="s">
        <v>1322</v>
      </c>
      <c r="C704" s="73">
        <v>1467</v>
      </c>
    </row>
    <row r="705" s="68" customFormat="1" customHeight="1" spans="1:3">
      <c r="A705" s="29">
        <v>2100404</v>
      </c>
      <c r="B705" s="29" t="s">
        <v>1323</v>
      </c>
      <c r="C705" s="73">
        <v>41</v>
      </c>
    </row>
    <row r="706" s="68" customFormat="1" customHeight="1" spans="1:3">
      <c r="A706" s="29">
        <v>2100405</v>
      </c>
      <c r="B706" s="29" t="s">
        <v>1324</v>
      </c>
      <c r="C706" s="73">
        <v>0</v>
      </c>
    </row>
    <row r="707" s="68" customFormat="1" customHeight="1" spans="1:3">
      <c r="A707" s="29">
        <v>2100406</v>
      </c>
      <c r="B707" s="29" t="s">
        <v>1325</v>
      </c>
      <c r="C707" s="73">
        <v>0</v>
      </c>
    </row>
    <row r="708" s="68" customFormat="1" customHeight="1" spans="1:3">
      <c r="A708" s="29">
        <v>2100407</v>
      </c>
      <c r="B708" s="29" t="s">
        <v>1326</v>
      </c>
      <c r="C708" s="73">
        <v>0</v>
      </c>
    </row>
    <row r="709" s="68" customFormat="1" customHeight="1" spans="1:3">
      <c r="A709" s="29">
        <v>2100408</v>
      </c>
      <c r="B709" s="29" t="s">
        <v>1327</v>
      </c>
      <c r="C709" s="73">
        <v>3513</v>
      </c>
    </row>
    <row r="710" s="68" customFormat="1" customHeight="1" spans="1:3">
      <c r="A710" s="29">
        <v>2100409</v>
      </c>
      <c r="B710" s="29" t="s">
        <v>1328</v>
      </c>
      <c r="C710" s="73">
        <v>2813</v>
      </c>
    </row>
    <row r="711" s="68" customFormat="1" customHeight="1" spans="1:3">
      <c r="A711" s="29">
        <v>2100410</v>
      </c>
      <c r="B711" s="29" t="s">
        <v>1329</v>
      </c>
      <c r="C711" s="73">
        <v>3940</v>
      </c>
    </row>
    <row r="712" s="68" customFormat="1" customHeight="1" spans="1:3">
      <c r="A712" s="29">
        <v>2100499</v>
      </c>
      <c r="B712" s="29" t="s">
        <v>1330</v>
      </c>
      <c r="C712" s="73">
        <v>4507</v>
      </c>
    </row>
    <row r="713" s="68" customFormat="1" customHeight="1" spans="1:3">
      <c r="A713" s="29">
        <v>21006</v>
      </c>
      <c r="B713" s="133" t="s">
        <v>1331</v>
      </c>
      <c r="C713" s="31">
        <v>30</v>
      </c>
    </row>
    <row r="714" s="68" customFormat="1" customHeight="1" spans="1:3">
      <c r="A714" s="29">
        <v>2100601</v>
      </c>
      <c r="B714" s="29" t="s">
        <v>1332</v>
      </c>
      <c r="C714" s="73">
        <v>30</v>
      </c>
    </row>
    <row r="715" s="68" customFormat="1" customHeight="1" spans="1:3">
      <c r="A715" s="29">
        <v>2100699</v>
      </c>
      <c r="B715" s="29" t="s">
        <v>1333</v>
      </c>
      <c r="C715" s="73">
        <v>0</v>
      </c>
    </row>
    <row r="716" s="68" customFormat="1" customHeight="1" spans="1:3">
      <c r="A716" s="29">
        <v>21007</v>
      </c>
      <c r="B716" s="133" t="s">
        <v>1334</v>
      </c>
      <c r="C716" s="31">
        <v>578</v>
      </c>
    </row>
    <row r="717" s="68" customFormat="1" customHeight="1" spans="1:3">
      <c r="A717" s="29">
        <v>2100716</v>
      </c>
      <c r="B717" s="29" t="s">
        <v>1335</v>
      </c>
      <c r="C717" s="73">
        <v>0</v>
      </c>
    </row>
    <row r="718" s="68" customFormat="1" customHeight="1" spans="1:3">
      <c r="A718" s="29">
        <v>2100717</v>
      </c>
      <c r="B718" s="29" t="s">
        <v>1336</v>
      </c>
      <c r="C718" s="73">
        <v>553</v>
      </c>
    </row>
    <row r="719" s="68" customFormat="1" customHeight="1" spans="1:3">
      <c r="A719" s="29">
        <v>2100799</v>
      </c>
      <c r="B719" s="29" t="s">
        <v>1337</v>
      </c>
      <c r="C719" s="73">
        <v>25</v>
      </c>
    </row>
    <row r="720" s="68" customFormat="1" customHeight="1" spans="1:3">
      <c r="A720" s="29">
        <v>21011</v>
      </c>
      <c r="B720" s="133" t="s">
        <v>1338</v>
      </c>
      <c r="C720" s="31">
        <v>7013</v>
      </c>
    </row>
    <row r="721" s="68" customFormat="1" customHeight="1" spans="1:3">
      <c r="A721" s="29">
        <v>2101101</v>
      </c>
      <c r="B721" s="29" t="s">
        <v>1339</v>
      </c>
      <c r="C721" s="73">
        <v>3921</v>
      </c>
    </row>
    <row r="722" s="68" customFormat="1" customHeight="1" spans="1:3">
      <c r="A722" s="29">
        <v>2101102</v>
      </c>
      <c r="B722" s="29" t="s">
        <v>1340</v>
      </c>
      <c r="C722" s="73">
        <v>2954</v>
      </c>
    </row>
    <row r="723" s="68" customFormat="1" customHeight="1" spans="1:3">
      <c r="A723" s="29">
        <v>2101103</v>
      </c>
      <c r="B723" s="29" t="s">
        <v>1341</v>
      </c>
      <c r="C723" s="73">
        <v>0</v>
      </c>
    </row>
    <row r="724" s="68" customFormat="1" customHeight="1" spans="1:3">
      <c r="A724" s="29">
        <v>2101199</v>
      </c>
      <c r="B724" s="29" t="s">
        <v>1342</v>
      </c>
      <c r="C724" s="73">
        <v>138</v>
      </c>
    </row>
    <row r="725" s="68" customFormat="1" customHeight="1" spans="1:3">
      <c r="A725" s="29">
        <v>21012</v>
      </c>
      <c r="B725" s="133" t="s">
        <v>1343</v>
      </c>
      <c r="C725" s="31">
        <v>5820</v>
      </c>
    </row>
    <row r="726" s="68" customFormat="1" customHeight="1" spans="1:3">
      <c r="A726" s="29">
        <v>2101201</v>
      </c>
      <c r="B726" s="29" t="s">
        <v>1344</v>
      </c>
      <c r="C726" s="73">
        <v>0</v>
      </c>
    </row>
    <row r="727" s="68" customFormat="1" customHeight="1" spans="1:3">
      <c r="A727" s="29">
        <v>2101202</v>
      </c>
      <c r="B727" s="29" t="s">
        <v>1345</v>
      </c>
      <c r="C727" s="73">
        <v>5820</v>
      </c>
    </row>
    <row r="728" s="68" customFormat="1" customHeight="1" spans="1:3">
      <c r="A728" s="29">
        <v>2101299</v>
      </c>
      <c r="B728" s="29" t="s">
        <v>1346</v>
      </c>
      <c r="C728" s="73">
        <v>0</v>
      </c>
    </row>
    <row r="729" s="68" customFormat="1" customHeight="1" spans="1:3">
      <c r="A729" s="29">
        <v>21013</v>
      </c>
      <c r="B729" s="133" t="s">
        <v>1347</v>
      </c>
      <c r="C729" s="31">
        <v>884</v>
      </c>
    </row>
    <row r="730" s="68" customFormat="1" customHeight="1" spans="1:3">
      <c r="A730" s="29">
        <v>2101301</v>
      </c>
      <c r="B730" s="29" t="s">
        <v>1348</v>
      </c>
      <c r="C730" s="73">
        <v>884</v>
      </c>
    </row>
    <row r="731" s="68" customFormat="1" customHeight="1" spans="1:3">
      <c r="A731" s="29">
        <v>2101302</v>
      </c>
      <c r="B731" s="29" t="s">
        <v>1349</v>
      </c>
      <c r="C731" s="73">
        <v>0</v>
      </c>
    </row>
    <row r="732" s="68" customFormat="1" customHeight="1" spans="1:3">
      <c r="A732" s="29">
        <v>2101399</v>
      </c>
      <c r="B732" s="29" t="s">
        <v>1350</v>
      </c>
      <c r="C732" s="73">
        <v>0</v>
      </c>
    </row>
    <row r="733" s="68" customFormat="1" customHeight="1" spans="1:3">
      <c r="A733" s="29">
        <v>21014</v>
      </c>
      <c r="B733" s="133" t="s">
        <v>1351</v>
      </c>
      <c r="C733" s="31">
        <v>94</v>
      </c>
    </row>
    <row r="734" s="68" customFormat="1" customHeight="1" spans="1:3">
      <c r="A734" s="29">
        <v>2101401</v>
      </c>
      <c r="B734" s="29" t="s">
        <v>1352</v>
      </c>
      <c r="C734" s="73">
        <v>94</v>
      </c>
    </row>
    <row r="735" s="68" customFormat="1" customHeight="1" spans="1:3">
      <c r="A735" s="29">
        <v>2101499</v>
      </c>
      <c r="B735" s="29" t="s">
        <v>1353</v>
      </c>
      <c r="C735" s="73">
        <v>0</v>
      </c>
    </row>
    <row r="736" s="68" customFormat="1" customHeight="1" spans="1:3">
      <c r="A736" s="29">
        <v>21015</v>
      </c>
      <c r="B736" s="133" t="s">
        <v>1354</v>
      </c>
      <c r="C736" s="31">
        <v>498</v>
      </c>
    </row>
    <row r="737" s="68" customFormat="1" customHeight="1" spans="1:3">
      <c r="A737" s="29">
        <v>2101501</v>
      </c>
      <c r="B737" s="29" t="s">
        <v>820</v>
      </c>
      <c r="C737" s="73">
        <v>463</v>
      </c>
    </row>
    <row r="738" s="68" customFormat="1" customHeight="1" spans="1:3">
      <c r="A738" s="29">
        <v>2101502</v>
      </c>
      <c r="B738" s="29" t="s">
        <v>821</v>
      </c>
      <c r="C738" s="73">
        <v>0</v>
      </c>
    </row>
    <row r="739" s="68" customFormat="1" customHeight="1" spans="1:3">
      <c r="A739" s="29">
        <v>2101503</v>
      </c>
      <c r="B739" s="29" t="s">
        <v>822</v>
      </c>
      <c r="C739" s="73">
        <v>0</v>
      </c>
    </row>
    <row r="740" s="68" customFormat="1" customHeight="1" spans="1:3">
      <c r="A740" s="29">
        <v>2101504</v>
      </c>
      <c r="B740" s="29" t="s">
        <v>861</v>
      </c>
      <c r="C740" s="73">
        <v>0</v>
      </c>
    </row>
    <row r="741" s="68" customFormat="1" customHeight="1" spans="1:3">
      <c r="A741" s="29">
        <v>2101505</v>
      </c>
      <c r="B741" s="29" t="s">
        <v>1355</v>
      </c>
      <c r="C741" s="73">
        <v>0</v>
      </c>
    </row>
    <row r="742" s="68" customFormat="1" customHeight="1" spans="1:3">
      <c r="A742" s="29">
        <v>2101506</v>
      </c>
      <c r="B742" s="29" t="s">
        <v>1356</v>
      </c>
      <c r="C742" s="73">
        <v>10</v>
      </c>
    </row>
    <row r="743" s="68" customFormat="1" customHeight="1" spans="1:3">
      <c r="A743" s="29">
        <v>2101550</v>
      </c>
      <c r="B743" s="29" t="s">
        <v>829</v>
      </c>
      <c r="C743" s="73">
        <v>0</v>
      </c>
    </row>
    <row r="744" s="68" customFormat="1" customHeight="1" spans="1:3">
      <c r="A744" s="29">
        <v>2101599</v>
      </c>
      <c r="B744" s="29" t="s">
        <v>1357</v>
      </c>
      <c r="C744" s="73">
        <v>25</v>
      </c>
    </row>
    <row r="745" s="68" customFormat="1" customHeight="1" spans="1:3">
      <c r="A745" s="29">
        <v>21016</v>
      </c>
      <c r="B745" s="133" t="s">
        <v>1358</v>
      </c>
      <c r="C745" s="31">
        <v>343</v>
      </c>
    </row>
    <row r="746" s="68" customFormat="1" customHeight="1" spans="1:3">
      <c r="A746" s="29">
        <v>2101601</v>
      </c>
      <c r="B746" s="29" t="s">
        <v>1359</v>
      </c>
      <c r="C746" s="73">
        <v>343</v>
      </c>
    </row>
    <row r="747" s="68" customFormat="1" customHeight="1" spans="1:3">
      <c r="A747" s="29">
        <v>21099</v>
      </c>
      <c r="B747" s="133" t="s">
        <v>1360</v>
      </c>
      <c r="C747" s="31">
        <v>93</v>
      </c>
    </row>
    <row r="748" s="68" customFormat="1" customHeight="1" spans="1:3">
      <c r="A748" s="29">
        <v>2109999</v>
      </c>
      <c r="B748" s="29" t="s">
        <v>1361</v>
      </c>
      <c r="C748" s="73">
        <v>93</v>
      </c>
    </row>
    <row r="749" s="68" customFormat="1" customHeight="1" spans="1:3">
      <c r="A749" s="29">
        <v>211</v>
      </c>
      <c r="B749" s="133" t="s">
        <v>1362</v>
      </c>
      <c r="C749" s="31">
        <v>5923</v>
      </c>
    </row>
    <row r="750" s="68" customFormat="1" customHeight="1" spans="1:3">
      <c r="A750" s="29">
        <v>21101</v>
      </c>
      <c r="B750" s="133" t="s">
        <v>1363</v>
      </c>
      <c r="C750" s="31">
        <v>1074</v>
      </c>
    </row>
    <row r="751" s="68" customFormat="1" customHeight="1" spans="1:3">
      <c r="A751" s="29">
        <v>2110101</v>
      </c>
      <c r="B751" s="29" t="s">
        <v>820</v>
      </c>
      <c r="C751" s="73">
        <v>629</v>
      </c>
    </row>
    <row r="752" s="68" customFormat="1" customHeight="1" spans="1:3">
      <c r="A752" s="29">
        <v>2110102</v>
      </c>
      <c r="B752" s="29" t="s">
        <v>821</v>
      </c>
      <c r="C752" s="73">
        <v>0</v>
      </c>
    </row>
    <row r="753" s="68" customFormat="1" customHeight="1" spans="1:3">
      <c r="A753" s="29">
        <v>2110103</v>
      </c>
      <c r="B753" s="29" t="s">
        <v>822</v>
      </c>
      <c r="C753" s="73">
        <v>0</v>
      </c>
    </row>
    <row r="754" s="68" customFormat="1" customHeight="1" spans="1:3">
      <c r="A754" s="29">
        <v>2110104</v>
      </c>
      <c r="B754" s="29" t="s">
        <v>1364</v>
      </c>
      <c r="C754" s="73">
        <v>0</v>
      </c>
    </row>
    <row r="755" s="68" customFormat="1" customHeight="1" spans="1:3">
      <c r="A755" s="29">
        <v>2110105</v>
      </c>
      <c r="B755" s="29" t="s">
        <v>1365</v>
      </c>
      <c r="C755" s="73">
        <v>0</v>
      </c>
    </row>
    <row r="756" s="68" customFormat="1" customHeight="1" spans="1:3">
      <c r="A756" s="29">
        <v>2110106</v>
      </c>
      <c r="B756" s="29" t="s">
        <v>1366</v>
      </c>
      <c r="C756" s="73">
        <v>0</v>
      </c>
    </row>
    <row r="757" s="68" customFormat="1" customHeight="1" spans="1:3">
      <c r="A757" s="29">
        <v>2110107</v>
      </c>
      <c r="B757" s="29" t="s">
        <v>1367</v>
      </c>
      <c r="C757" s="73">
        <v>0</v>
      </c>
    </row>
    <row r="758" s="68" customFormat="1" customHeight="1" spans="1:3">
      <c r="A758" s="29">
        <v>2110108</v>
      </c>
      <c r="B758" s="29" t="s">
        <v>1368</v>
      </c>
      <c r="C758" s="73">
        <v>403</v>
      </c>
    </row>
    <row r="759" s="68" customFormat="1" customHeight="1" spans="1:3">
      <c r="A759" s="29">
        <v>2110199</v>
      </c>
      <c r="B759" s="29" t="s">
        <v>1369</v>
      </c>
      <c r="C759" s="73">
        <v>42</v>
      </c>
    </row>
    <row r="760" s="68" customFormat="1" customHeight="1" spans="1:3">
      <c r="A760" s="29">
        <v>21102</v>
      </c>
      <c r="B760" s="133" t="s">
        <v>1370</v>
      </c>
      <c r="C760" s="31">
        <v>65</v>
      </c>
    </row>
    <row r="761" s="68" customFormat="1" customHeight="1" spans="1:3">
      <c r="A761" s="29">
        <v>2110203</v>
      </c>
      <c r="B761" s="29" t="s">
        <v>1371</v>
      </c>
      <c r="C761" s="73">
        <v>0</v>
      </c>
    </row>
    <row r="762" s="68" customFormat="1" customHeight="1" spans="1:3">
      <c r="A762" s="29">
        <v>2110204</v>
      </c>
      <c r="B762" s="29" t="s">
        <v>1372</v>
      </c>
      <c r="C762" s="73">
        <v>0</v>
      </c>
    </row>
    <row r="763" s="68" customFormat="1" customHeight="1" spans="1:3">
      <c r="A763" s="29">
        <v>2110299</v>
      </c>
      <c r="B763" s="29" t="s">
        <v>1373</v>
      </c>
      <c r="C763" s="73">
        <v>65</v>
      </c>
    </row>
    <row r="764" s="68" customFormat="1" customHeight="1" spans="1:3">
      <c r="A764" s="29">
        <v>21103</v>
      </c>
      <c r="B764" s="133" t="s">
        <v>1374</v>
      </c>
      <c r="C764" s="31">
        <v>3796</v>
      </c>
    </row>
    <row r="765" s="68" customFormat="1" customHeight="1" spans="1:3">
      <c r="A765" s="29">
        <v>2110301</v>
      </c>
      <c r="B765" s="29" t="s">
        <v>1375</v>
      </c>
      <c r="C765" s="73">
        <v>3372</v>
      </c>
    </row>
    <row r="766" s="68" customFormat="1" customHeight="1" spans="1:3">
      <c r="A766" s="29">
        <v>2110302</v>
      </c>
      <c r="B766" s="29" t="s">
        <v>1376</v>
      </c>
      <c r="C766" s="73">
        <v>424</v>
      </c>
    </row>
    <row r="767" s="68" customFormat="1" customHeight="1" spans="1:3">
      <c r="A767" s="29">
        <v>2110303</v>
      </c>
      <c r="B767" s="29" t="s">
        <v>1377</v>
      </c>
      <c r="C767" s="73">
        <v>0</v>
      </c>
    </row>
    <row r="768" s="68" customFormat="1" customHeight="1" spans="1:3">
      <c r="A768" s="29">
        <v>2110304</v>
      </c>
      <c r="B768" s="29" t="s">
        <v>1378</v>
      </c>
      <c r="C768" s="73">
        <v>0</v>
      </c>
    </row>
    <row r="769" s="68" customFormat="1" customHeight="1" spans="1:3">
      <c r="A769" s="29">
        <v>2110305</v>
      </c>
      <c r="B769" s="29" t="s">
        <v>1379</v>
      </c>
      <c r="C769" s="73">
        <v>0</v>
      </c>
    </row>
    <row r="770" s="68" customFormat="1" customHeight="1" spans="1:3">
      <c r="A770" s="29">
        <v>2110306</v>
      </c>
      <c r="B770" s="29" t="s">
        <v>1380</v>
      </c>
      <c r="C770" s="73">
        <v>0</v>
      </c>
    </row>
    <row r="771" s="68" customFormat="1" customHeight="1" spans="1:3">
      <c r="A771" s="29">
        <v>2110307</v>
      </c>
      <c r="B771" s="29" t="s">
        <v>1381</v>
      </c>
      <c r="C771" s="73">
        <v>0</v>
      </c>
    </row>
    <row r="772" s="68" customFormat="1" customHeight="1" spans="1:3">
      <c r="A772" s="29">
        <v>2110399</v>
      </c>
      <c r="B772" s="29" t="s">
        <v>1382</v>
      </c>
      <c r="C772" s="73">
        <v>0</v>
      </c>
    </row>
    <row r="773" s="68" customFormat="1" customHeight="1" spans="1:3">
      <c r="A773" s="29">
        <v>21104</v>
      </c>
      <c r="B773" s="133" t="s">
        <v>1383</v>
      </c>
      <c r="C773" s="31">
        <v>562</v>
      </c>
    </row>
    <row r="774" s="68" customFormat="1" customHeight="1" spans="1:3">
      <c r="A774" s="29">
        <v>2110401</v>
      </c>
      <c r="B774" s="29" t="s">
        <v>1384</v>
      </c>
      <c r="C774" s="73">
        <v>0</v>
      </c>
    </row>
    <row r="775" s="68" customFormat="1" customHeight="1" spans="1:3">
      <c r="A775" s="29">
        <v>2110402</v>
      </c>
      <c r="B775" s="29" t="s">
        <v>1385</v>
      </c>
      <c r="C775" s="73">
        <v>562</v>
      </c>
    </row>
    <row r="776" s="68" customFormat="1" customHeight="1" spans="1:3">
      <c r="A776" s="29">
        <v>2110404</v>
      </c>
      <c r="B776" s="29" t="s">
        <v>1386</v>
      </c>
      <c r="C776" s="73">
        <v>0</v>
      </c>
    </row>
    <row r="777" s="68" customFormat="1" customHeight="1" spans="1:3">
      <c r="A777" s="29">
        <v>2110405</v>
      </c>
      <c r="B777" s="29" t="s">
        <v>1387</v>
      </c>
      <c r="C777" s="73">
        <v>0</v>
      </c>
    </row>
    <row r="778" s="68" customFormat="1" customHeight="1" spans="1:3">
      <c r="A778" s="29">
        <v>2110406</v>
      </c>
      <c r="B778" s="29" t="s">
        <v>1388</v>
      </c>
      <c r="C778" s="73">
        <v>0</v>
      </c>
    </row>
    <row r="779" s="68" customFormat="1" customHeight="1" spans="1:3">
      <c r="A779" s="29">
        <v>2110499</v>
      </c>
      <c r="B779" s="29" t="s">
        <v>1389</v>
      </c>
      <c r="C779" s="73">
        <v>0</v>
      </c>
    </row>
    <row r="780" s="68" customFormat="1" customHeight="1" spans="1:3">
      <c r="A780" s="29">
        <v>21105</v>
      </c>
      <c r="B780" s="133" t="s">
        <v>1390</v>
      </c>
      <c r="C780" s="31">
        <v>0</v>
      </c>
    </row>
    <row r="781" s="68" customFormat="1" customHeight="1" spans="1:3">
      <c r="A781" s="29">
        <v>2110501</v>
      </c>
      <c r="B781" s="29" t="s">
        <v>1391</v>
      </c>
      <c r="C781" s="73">
        <v>0</v>
      </c>
    </row>
    <row r="782" s="68" customFormat="1" customHeight="1" spans="1:3">
      <c r="A782" s="29">
        <v>2110502</v>
      </c>
      <c r="B782" s="29" t="s">
        <v>1392</v>
      </c>
      <c r="C782" s="73">
        <v>0</v>
      </c>
    </row>
    <row r="783" s="68" customFormat="1" customHeight="1" spans="1:3">
      <c r="A783" s="29">
        <v>2110503</v>
      </c>
      <c r="B783" s="29" t="s">
        <v>1393</v>
      </c>
      <c r="C783" s="73">
        <v>0</v>
      </c>
    </row>
    <row r="784" s="68" customFormat="1" customHeight="1" spans="1:3">
      <c r="A784" s="29">
        <v>2110506</v>
      </c>
      <c r="B784" s="29" t="s">
        <v>1394</v>
      </c>
      <c r="C784" s="73">
        <v>0</v>
      </c>
    </row>
    <row r="785" s="68" customFormat="1" customHeight="1" spans="1:3">
      <c r="A785" s="29">
        <v>2110507</v>
      </c>
      <c r="B785" s="29" t="s">
        <v>1395</v>
      </c>
      <c r="C785" s="73">
        <v>0</v>
      </c>
    </row>
    <row r="786" s="68" customFormat="1" customHeight="1" spans="1:3">
      <c r="A786" s="29">
        <v>2110599</v>
      </c>
      <c r="B786" s="29" t="s">
        <v>1396</v>
      </c>
      <c r="C786" s="73">
        <v>0</v>
      </c>
    </row>
    <row r="787" s="68" customFormat="1" customHeight="1" spans="1:3">
      <c r="A787" s="29">
        <v>21106</v>
      </c>
      <c r="B787" s="133" t="s">
        <v>1397</v>
      </c>
      <c r="C787" s="31">
        <v>0</v>
      </c>
    </row>
    <row r="788" s="68" customFormat="1" customHeight="1" spans="1:3">
      <c r="A788" s="29">
        <v>2110602</v>
      </c>
      <c r="B788" s="29" t="s">
        <v>1398</v>
      </c>
      <c r="C788" s="73">
        <v>0</v>
      </c>
    </row>
    <row r="789" s="68" customFormat="1" customHeight="1" spans="1:3">
      <c r="A789" s="29">
        <v>2110603</v>
      </c>
      <c r="B789" s="29" t="s">
        <v>1399</v>
      </c>
      <c r="C789" s="73">
        <v>0</v>
      </c>
    </row>
    <row r="790" s="68" customFormat="1" customHeight="1" spans="1:3">
      <c r="A790" s="29">
        <v>2110604</v>
      </c>
      <c r="B790" s="29" t="s">
        <v>1400</v>
      </c>
      <c r="C790" s="73">
        <v>0</v>
      </c>
    </row>
    <row r="791" s="68" customFormat="1" customHeight="1" spans="1:3">
      <c r="A791" s="29">
        <v>2110605</v>
      </c>
      <c r="B791" s="29" t="s">
        <v>1401</v>
      </c>
      <c r="C791" s="73">
        <v>0</v>
      </c>
    </row>
    <row r="792" s="68" customFormat="1" customHeight="1" spans="1:3">
      <c r="A792" s="29">
        <v>2110699</v>
      </c>
      <c r="B792" s="29" t="s">
        <v>1402</v>
      </c>
      <c r="C792" s="73">
        <v>0</v>
      </c>
    </row>
    <row r="793" s="68" customFormat="1" customHeight="1" spans="1:3">
      <c r="A793" s="29">
        <v>21107</v>
      </c>
      <c r="B793" s="133" t="s">
        <v>1403</v>
      </c>
      <c r="C793" s="31">
        <v>0</v>
      </c>
    </row>
    <row r="794" s="68" customFormat="1" customHeight="1" spans="1:3">
      <c r="A794" s="29">
        <v>2110704</v>
      </c>
      <c r="B794" s="29" t="s">
        <v>1404</v>
      </c>
      <c r="C794" s="73">
        <v>0</v>
      </c>
    </row>
    <row r="795" s="68" customFormat="1" customHeight="1" spans="1:3">
      <c r="A795" s="29">
        <v>2110799</v>
      </c>
      <c r="B795" s="29" t="s">
        <v>1405</v>
      </c>
      <c r="C795" s="73">
        <v>0</v>
      </c>
    </row>
    <row r="796" s="68" customFormat="1" customHeight="1" spans="1:3">
      <c r="A796" s="29">
        <v>21108</v>
      </c>
      <c r="B796" s="133" t="s">
        <v>1406</v>
      </c>
      <c r="C796" s="31">
        <v>0</v>
      </c>
    </row>
    <row r="797" s="68" customFormat="1" customHeight="1" spans="1:3">
      <c r="A797" s="29">
        <v>2110804</v>
      </c>
      <c r="B797" s="29" t="s">
        <v>1407</v>
      </c>
      <c r="C797" s="73">
        <v>0</v>
      </c>
    </row>
    <row r="798" s="68" customFormat="1" customHeight="1" spans="1:3">
      <c r="A798" s="29">
        <v>2110899</v>
      </c>
      <c r="B798" s="29" t="s">
        <v>1408</v>
      </c>
      <c r="C798" s="73">
        <v>0</v>
      </c>
    </row>
    <row r="799" s="68" customFormat="1" customHeight="1" spans="1:3">
      <c r="A799" s="29">
        <v>21109</v>
      </c>
      <c r="B799" s="133" t="s">
        <v>1409</v>
      </c>
      <c r="C799" s="31">
        <v>0</v>
      </c>
    </row>
    <row r="800" s="68" customFormat="1" customHeight="1" spans="1:3">
      <c r="A800" s="29">
        <v>2110901</v>
      </c>
      <c r="B800" s="29" t="s">
        <v>1410</v>
      </c>
      <c r="C800" s="73">
        <v>0</v>
      </c>
    </row>
    <row r="801" s="68" customFormat="1" customHeight="1" spans="1:3">
      <c r="A801" s="29">
        <v>21110</v>
      </c>
      <c r="B801" s="133" t="s">
        <v>1411</v>
      </c>
      <c r="C801" s="31">
        <v>309</v>
      </c>
    </row>
    <row r="802" s="68" customFormat="1" customHeight="1" spans="1:3">
      <c r="A802" s="29">
        <v>2111001</v>
      </c>
      <c r="B802" s="29" t="s">
        <v>1412</v>
      </c>
      <c r="C802" s="73">
        <v>309</v>
      </c>
    </row>
    <row r="803" s="68" customFormat="1" customHeight="1" spans="1:3">
      <c r="A803" s="29">
        <v>21111</v>
      </c>
      <c r="B803" s="133" t="s">
        <v>1413</v>
      </c>
      <c r="C803" s="31">
        <v>19</v>
      </c>
    </row>
    <row r="804" s="68" customFormat="1" customHeight="1" spans="1:3">
      <c r="A804" s="29">
        <v>2111101</v>
      </c>
      <c r="B804" s="29" t="s">
        <v>1414</v>
      </c>
      <c r="C804" s="73">
        <v>19</v>
      </c>
    </row>
    <row r="805" s="68" customFormat="1" customHeight="1" spans="1:3">
      <c r="A805" s="29">
        <v>2111102</v>
      </c>
      <c r="B805" s="29" t="s">
        <v>1415</v>
      </c>
      <c r="C805" s="73">
        <v>0</v>
      </c>
    </row>
    <row r="806" s="68" customFormat="1" customHeight="1" spans="1:3">
      <c r="A806" s="29">
        <v>2111103</v>
      </c>
      <c r="B806" s="29" t="s">
        <v>1416</v>
      </c>
      <c r="C806" s="73">
        <v>0</v>
      </c>
    </row>
    <row r="807" s="68" customFormat="1" customHeight="1" spans="1:3">
      <c r="A807" s="29">
        <v>2111104</v>
      </c>
      <c r="B807" s="29" t="s">
        <v>1417</v>
      </c>
      <c r="C807" s="73">
        <v>0</v>
      </c>
    </row>
    <row r="808" s="68" customFormat="1" customHeight="1" spans="1:3">
      <c r="A808" s="29">
        <v>2111199</v>
      </c>
      <c r="B808" s="29" t="s">
        <v>1418</v>
      </c>
      <c r="C808" s="73">
        <v>0</v>
      </c>
    </row>
    <row r="809" s="68" customFormat="1" customHeight="1" spans="1:3">
      <c r="A809" s="29">
        <v>21112</v>
      </c>
      <c r="B809" s="133" t="s">
        <v>1419</v>
      </c>
      <c r="C809" s="31">
        <v>0</v>
      </c>
    </row>
    <row r="810" s="68" customFormat="1" customHeight="1" spans="1:3">
      <c r="A810" s="29">
        <v>2111201</v>
      </c>
      <c r="B810" s="29" t="s">
        <v>1420</v>
      </c>
      <c r="C810" s="73">
        <v>0</v>
      </c>
    </row>
    <row r="811" s="68" customFormat="1" customHeight="1" spans="1:3">
      <c r="A811" s="29">
        <v>21113</v>
      </c>
      <c r="B811" s="133" t="s">
        <v>1421</v>
      </c>
      <c r="C811" s="31">
        <v>0</v>
      </c>
    </row>
    <row r="812" s="68" customFormat="1" customHeight="1" spans="1:3">
      <c r="A812" s="29">
        <v>2111301</v>
      </c>
      <c r="B812" s="29" t="s">
        <v>1422</v>
      </c>
      <c r="C812" s="73">
        <v>0</v>
      </c>
    </row>
    <row r="813" s="68" customFormat="1" customHeight="1" spans="1:3">
      <c r="A813" s="29">
        <v>21114</v>
      </c>
      <c r="B813" s="133" t="s">
        <v>1423</v>
      </c>
      <c r="C813" s="31">
        <v>0</v>
      </c>
    </row>
    <row r="814" s="68" customFormat="1" customHeight="1" spans="1:3">
      <c r="A814" s="29">
        <v>2111401</v>
      </c>
      <c r="B814" s="29" t="s">
        <v>820</v>
      </c>
      <c r="C814" s="73">
        <v>0</v>
      </c>
    </row>
    <row r="815" s="68" customFormat="1" customHeight="1" spans="1:3">
      <c r="A815" s="29">
        <v>2111402</v>
      </c>
      <c r="B815" s="29" t="s">
        <v>821</v>
      </c>
      <c r="C815" s="73">
        <v>0</v>
      </c>
    </row>
    <row r="816" s="68" customFormat="1" customHeight="1" spans="1:3">
      <c r="A816" s="29">
        <v>2111403</v>
      </c>
      <c r="B816" s="29" t="s">
        <v>822</v>
      </c>
      <c r="C816" s="73">
        <v>0</v>
      </c>
    </row>
    <row r="817" s="68" customFormat="1" customHeight="1" spans="1:3">
      <c r="A817" s="29">
        <v>2111406</v>
      </c>
      <c r="B817" s="29" t="s">
        <v>1424</v>
      </c>
      <c r="C817" s="73">
        <v>0</v>
      </c>
    </row>
    <row r="818" s="68" customFormat="1" customHeight="1" spans="1:3">
      <c r="A818" s="29">
        <v>2111407</v>
      </c>
      <c r="B818" s="29" t="s">
        <v>1425</v>
      </c>
      <c r="C818" s="73">
        <v>0</v>
      </c>
    </row>
    <row r="819" s="68" customFormat="1" customHeight="1" spans="1:3">
      <c r="A819" s="29">
        <v>2111408</v>
      </c>
      <c r="B819" s="29" t="s">
        <v>1426</v>
      </c>
      <c r="C819" s="73">
        <v>0</v>
      </c>
    </row>
    <row r="820" s="68" customFormat="1" customHeight="1" spans="1:3">
      <c r="A820" s="29">
        <v>2111409</v>
      </c>
      <c r="B820" s="29" t="s">
        <v>1427</v>
      </c>
      <c r="C820" s="73"/>
    </row>
    <row r="821" s="68" customFormat="1" customHeight="1" spans="1:3">
      <c r="A821" s="29">
        <v>2111410</v>
      </c>
      <c r="B821" s="29" t="s">
        <v>1428</v>
      </c>
      <c r="C821" s="73"/>
    </row>
    <row r="822" s="68" customFormat="1" customHeight="1" spans="1:3">
      <c r="A822" s="29">
        <v>2111411</v>
      </c>
      <c r="B822" s="29" t="s">
        <v>861</v>
      </c>
      <c r="C822" s="73">
        <v>0</v>
      </c>
    </row>
    <row r="823" s="68" customFormat="1" customHeight="1" spans="1:3">
      <c r="A823" s="29">
        <v>2111413</v>
      </c>
      <c r="B823" s="29" t="s">
        <v>1429</v>
      </c>
      <c r="C823" s="73">
        <v>0</v>
      </c>
    </row>
    <row r="824" s="68" customFormat="1" customHeight="1" spans="1:3">
      <c r="A824" s="29">
        <v>2111450</v>
      </c>
      <c r="B824" s="29" t="s">
        <v>829</v>
      </c>
      <c r="C824" s="73">
        <v>0</v>
      </c>
    </row>
    <row r="825" s="68" customFormat="1" customHeight="1" spans="1:3">
      <c r="A825" s="29">
        <v>2111499</v>
      </c>
      <c r="B825" s="29" t="s">
        <v>1430</v>
      </c>
      <c r="C825" s="73">
        <v>0</v>
      </c>
    </row>
    <row r="826" s="68" customFormat="1" customHeight="1" spans="1:3">
      <c r="A826" s="29">
        <v>21199</v>
      </c>
      <c r="B826" s="133" t="s">
        <v>1431</v>
      </c>
      <c r="C826" s="31">
        <v>98</v>
      </c>
    </row>
    <row r="827" s="68" customFormat="1" customHeight="1" spans="1:3">
      <c r="A827" s="29">
        <v>2119999</v>
      </c>
      <c r="B827" s="29" t="s">
        <v>1432</v>
      </c>
      <c r="C827" s="73">
        <v>98</v>
      </c>
    </row>
    <row r="828" s="68" customFormat="1" customHeight="1" spans="1:3">
      <c r="A828" s="29">
        <v>212</v>
      </c>
      <c r="B828" s="133" t="s">
        <v>1433</v>
      </c>
      <c r="C828" s="31">
        <v>8507</v>
      </c>
    </row>
    <row r="829" s="68" customFormat="1" customHeight="1" spans="1:3">
      <c r="A829" s="29">
        <v>21201</v>
      </c>
      <c r="B829" s="133" t="s">
        <v>1434</v>
      </c>
      <c r="C829" s="31">
        <v>1372</v>
      </c>
    </row>
    <row r="830" s="68" customFormat="1" customHeight="1" spans="1:3">
      <c r="A830" s="29">
        <v>2120101</v>
      </c>
      <c r="B830" s="29" t="s">
        <v>820</v>
      </c>
      <c r="C830" s="73">
        <v>596</v>
      </c>
    </row>
    <row r="831" s="68" customFormat="1" customHeight="1" spans="1:3">
      <c r="A831" s="29">
        <v>2120102</v>
      </c>
      <c r="B831" s="29" t="s">
        <v>821</v>
      </c>
      <c r="C831" s="73">
        <v>0</v>
      </c>
    </row>
    <row r="832" s="68" customFormat="1" customHeight="1" spans="1:3">
      <c r="A832" s="29">
        <v>2120103</v>
      </c>
      <c r="B832" s="29" t="s">
        <v>822</v>
      </c>
      <c r="C832" s="73">
        <v>0</v>
      </c>
    </row>
    <row r="833" s="68" customFormat="1" customHeight="1" spans="1:3">
      <c r="A833" s="29">
        <v>2120104</v>
      </c>
      <c r="B833" s="29" t="s">
        <v>1435</v>
      </c>
      <c r="C833" s="73">
        <v>0</v>
      </c>
    </row>
    <row r="834" s="68" customFormat="1" customHeight="1" spans="1:3">
      <c r="A834" s="29">
        <v>2120105</v>
      </c>
      <c r="B834" s="29" t="s">
        <v>1436</v>
      </c>
      <c r="C834" s="73">
        <v>0</v>
      </c>
    </row>
    <row r="835" s="68" customFormat="1" customHeight="1" spans="1:3">
      <c r="A835" s="29">
        <v>2120106</v>
      </c>
      <c r="B835" s="29" t="s">
        <v>1437</v>
      </c>
      <c r="C835" s="73">
        <v>0</v>
      </c>
    </row>
    <row r="836" s="68" customFormat="1" customHeight="1" spans="1:3">
      <c r="A836" s="29">
        <v>2120107</v>
      </c>
      <c r="B836" s="29" t="s">
        <v>1438</v>
      </c>
      <c r="C836" s="73">
        <v>0</v>
      </c>
    </row>
    <row r="837" s="68" customFormat="1" customHeight="1" spans="1:3">
      <c r="A837" s="29">
        <v>2120109</v>
      </c>
      <c r="B837" s="29" t="s">
        <v>1439</v>
      </c>
      <c r="C837" s="73">
        <v>0</v>
      </c>
    </row>
    <row r="838" s="68" customFormat="1" customHeight="1" spans="1:3">
      <c r="A838" s="29">
        <v>2120110</v>
      </c>
      <c r="B838" s="29" t="s">
        <v>1440</v>
      </c>
      <c r="C838" s="73">
        <v>0</v>
      </c>
    </row>
    <row r="839" s="68" customFormat="1" customHeight="1" spans="1:3">
      <c r="A839" s="29">
        <v>2120199</v>
      </c>
      <c r="B839" s="29" t="s">
        <v>1441</v>
      </c>
      <c r="C839" s="73">
        <v>776</v>
      </c>
    </row>
    <row r="840" s="68" customFormat="1" customHeight="1" spans="1:3">
      <c r="A840" s="29">
        <v>21202</v>
      </c>
      <c r="B840" s="133" t="s">
        <v>1442</v>
      </c>
      <c r="C840" s="31">
        <v>360</v>
      </c>
    </row>
    <row r="841" s="68" customFormat="1" customHeight="1" spans="1:3">
      <c r="A841" s="29">
        <v>2120201</v>
      </c>
      <c r="B841" s="29" t="s">
        <v>1443</v>
      </c>
      <c r="C841" s="73">
        <v>360</v>
      </c>
    </row>
    <row r="842" s="68" customFormat="1" customHeight="1" spans="1:3">
      <c r="A842" s="29">
        <v>21203</v>
      </c>
      <c r="B842" s="133" t="s">
        <v>1444</v>
      </c>
      <c r="C842" s="31">
        <v>810</v>
      </c>
    </row>
    <row r="843" s="68" customFormat="1" customHeight="1" spans="1:3">
      <c r="A843" s="29">
        <v>2120303</v>
      </c>
      <c r="B843" s="29" t="s">
        <v>1445</v>
      </c>
      <c r="C843" s="73">
        <v>27</v>
      </c>
    </row>
    <row r="844" s="68" customFormat="1" customHeight="1" spans="1:3">
      <c r="A844" s="29">
        <v>2120399</v>
      </c>
      <c r="B844" s="29" t="s">
        <v>1446</v>
      </c>
      <c r="C844" s="73">
        <v>783</v>
      </c>
    </row>
    <row r="845" s="68" customFormat="1" customHeight="1" spans="1:3">
      <c r="A845" s="29">
        <v>21205</v>
      </c>
      <c r="B845" s="133" t="s">
        <v>1447</v>
      </c>
      <c r="C845" s="31">
        <v>5571</v>
      </c>
    </row>
    <row r="846" s="68" customFormat="1" customHeight="1" spans="1:3">
      <c r="A846" s="29">
        <v>2120501</v>
      </c>
      <c r="B846" s="29" t="s">
        <v>1448</v>
      </c>
      <c r="C846" s="73">
        <v>5571</v>
      </c>
    </row>
    <row r="847" s="68" customFormat="1" customHeight="1" spans="1:3">
      <c r="A847" s="29">
        <v>21206</v>
      </c>
      <c r="B847" s="133" t="s">
        <v>1449</v>
      </c>
      <c r="C847" s="31">
        <v>0</v>
      </c>
    </row>
    <row r="848" s="68" customFormat="1" customHeight="1" spans="1:3">
      <c r="A848" s="29">
        <v>2120601</v>
      </c>
      <c r="B848" s="29" t="s">
        <v>1450</v>
      </c>
      <c r="C848" s="73">
        <v>0</v>
      </c>
    </row>
    <row r="849" s="68" customFormat="1" customHeight="1" spans="1:3">
      <c r="A849" s="29">
        <v>21299</v>
      </c>
      <c r="B849" s="133" t="s">
        <v>1451</v>
      </c>
      <c r="C849" s="31">
        <v>394</v>
      </c>
    </row>
    <row r="850" s="68" customFormat="1" customHeight="1" spans="1:3">
      <c r="A850" s="29">
        <v>2129999</v>
      </c>
      <c r="B850" s="29" t="s">
        <v>1452</v>
      </c>
      <c r="C850" s="73">
        <v>394</v>
      </c>
    </row>
    <row r="851" s="68" customFormat="1" customHeight="1" spans="1:3">
      <c r="A851" s="29">
        <v>213</v>
      </c>
      <c r="B851" s="133" t="s">
        <v>1453</v>
      </c>
      <c r="C851" s="31">
        <v>54267</v>
      </c>
    </row>
    <row r="852" s="68" customFormat="1" customHeight="1" spans="1:3">
      <c r="A852" s="29">
        <v>21301</v>
      </c>
      <c r="B852" s="133" t="s">
        <v>1454</v>
      </c>
      <c r="C852" s="31">
        <v>30748</v>
      </c>
    </row>
    <row r="853" s="68" customFormat="1" customHeight="1" spans="1:3">
      <c r="A853" s="29">
        <v>2130101</v>
      </c>
      <c r="B853" s="29" t="s">
        <v>820</v>
      </c>
      <c r="C853" s="73">
        <v>2475</v>
      </c>
    </row>
    <row r="854" s="68" customFormat="1" customHeight="1" spans="1:3">
      <c r="A854" s="29">
        <v>2130102</v>
      </c>
      <c r="B854" s="29" t="s">
        <v>821</v>
      </c>
      <c r="C854" s="73">
        <v>0</v>
      </c>
    </row>
    <row r="855" s="68" customFormat="1" customHeight="1" spans="1:3">
      <c r="A855" s="29">
        <v>2130103</v>
      </c>
      <c r="B855" s="29" t="s">
        <v>822</v>
      </c>
      <c r="C855" s="73">
        <v>0</v>
      </c>
    </row>
    <row r="856" s="68" customFormat="1" customHeight="1" spans="1:3">
      <c r="A856" s="29">
        <v>2130104</v>
      </c>
      <c r="B856" s="29" t="s">
        <v>829</v>
      </c>
      <c r="C856" s="73">
        <v>0</v>
      </c>
    </row>
    <row r="857" s="68" customFormat="1" customHeight="1" spans="1:3">
      <c r="A857" s="29">
        <v>2130105</v>
      </c>
      <c r="B857" s="29" t="s">
        <v>1455</v>
      </c>
      <c r="C857" s="73">
        <v>0</v>
      </c>
    </row>
    <row r="858" s="68" customFormat="1" customHeight="1" spans="1:3">
      <c r="A858" s="29">
        <v>2130106</v>
      </c>
      <c r="B858" s="29" t="s">
        <v>1456</v>
      </c>
      <c r="C858" s="73">
        <v>523</v>
      </c>
    </row>
    <row r="859" s="68" customFormat="1" customHeight="1" spans="1:3">
      <c r="A859" s="29">
        <v>2130108</v>
      </c>
      <c r="B859" s="29" t="s">
        <v>1457</v>
      </c>
      <c r="C859" s="73">
        <v>513</v>
      </c>
    </row>
    <row r="860" s="68" customFormat="1" customHeight="1" spans="1:3">
      <c r="A860" s="29">
        <v>2130109</v>
      </c>
      <c r="B860" s="29" t="s">
        <v>1458</v>
      </c>
      <c r="C860" s="73">
        <v>0</v>
      </c>
    </row>
    <row r="861" s="68" customFormat="1" customHeight="1" spans="1:3">
      <c r="A861" s="29">
        <v>2130110</v>
      </c>
      <c r="B861" s="29" t="s">
        <v>1459</v>
      </c>
      <c r="C861" s="73">
        <v>0</v>
      </c>
    </row>
    <row r="862" s="68" customFormat="1" customHeight="1" spans="1:3">
      <c r="A862" s="29">
        <v>2130111</v>
      </c>
      <c r="B862" s="29" t="s">
        <v>1460</v>
      </c>
      <c r="C862" s="73">
        <v>0</v>
      </c>
    </row>
    <row r="863" s="68" customFormat="1" customHeight="1" spans="1:3">
      <c r="A863" s="29">
        <v>2130112</v>
      </c>
      <c r="B863" s="29" t="s">
        <v>1461</v>
      </c>
      <c r="C863" s="73">
        <v>29</v>
      </c>
    </row>
    <row r="864" s="68" customFormat="1" customHeight="1" spans="1:3">
      <c r="A864" s="29">
        <v>2130114</v>
      </c>
      <c r="B864" s="29" t="s">
        <v>1462</v>
      </c>
      <c r="C864" s="73">
        <v>0</v>
      </c>
    </row>
    <row r="865" s="68" customFormat="1" customHeight="1" spans="1:3">
      <c r="A865" s="29">
        <v>2130119</v>
      </c>
      <c r="B865" s="29" t="s">
        <v>1463</v>
      </c>
      <c r="C865" s="73">
        <v>1666</v>
      </c>
    </row>
    <row r="866" s="68" customFormat="1" customHeight="1" spans="1:3">
      <c r="A866" s="29">
        <v>2130120</v>
      </c>
      <c r="B866" s="29" t="s">
        <v>1464</v>
      </c>
      <c r="C866" s="73">
        <v>0</v>
      </c>
    </row>
    <row r="867" s="68" customFormat="1" customHeight="1" spans="1:3">
      <c r="A867" s="29">
        <v>2130121</v>
      </c>
      <c r="B867" s="29" t="s">
        <v>1465</v>
      </c>
      <c r="C867" s="73">
        <v>0</v>
      </c>
    </row>
    <row r="868" s="68" customFormat="1" customHeight="1" spans="1:3">
      <c r="A868" s="29">
        <v>2130122</v>
      </c>
      <c r="B868" s="29" t="s">
        <v>1466</v>
      </c>
      <c r="C868" s="73">
        <v>3593</v>
      </c>
    </row>
    <row r="869" s="68" customFormat="1" customHeight="1" spans="1:3">
      <c r="A869" s="29">
        <v>2130124</v>
      </c>
      <c r="B869" s="29" t="s">
        <v>1467</v>
      </c>
      <c r="C869" s="73">
        <v>0</v>
      </c>
    </row>
    <row r="870" s="68" customFormat="1" customHeight="1" spans="1:3">
      <c r="A870" s="29">
        <v>2130125</v>
      </c>
      <c r="B870" s="29" t="s">
        <v>1468</v>
      </c>
      <c r="C870" s="73">
        <v>0</v>
      </c>
    </row>
    <row r="871" s="68" customFormat="1" customHeight="1" spans="1:3">
      <c r="A871" s="29">
        <v>2130126</v>
      </c>
      <c r="B871" s="29" t="s">
        <v>1469</v>
      </c>
      <c r="C871" s="73">
        <v>173</v>
      </c>
    </row>
    <row r="872" s="68" customFormat="1" customHeight="1" spans="1:3">
      <c r="A872" s="29">
        <v>2130135</v>
      </c>
      <c r="B872" s="29" t="s">
        <v>1470</v>
      </c>
      <c r="C872" s="73">
        <v>114</v>
      </c>
    </row>
    <row r="873" s="68" customFormat="1" customHeight="1" spans="1:3">
      <c r="A873" s="29">
        <v>2130142</v>
      </c>
      <c r="B873" s="29" t="s">
        <v>1471</v>
      </c>
      <c r="C873" s="73">
        <v>105</v>
      </c>
    </row>
    <row r="874" s="68" customFormat="1" customHeight="1" spans="1:3">
      <c r="A874" s="29">
        <v>2130148</v>
      </c>
      <c r="B874" s="29" t="s">
        <v>1472</v>
      </c>
      <c r="C874" s="73">
        <v>0</v>
      </c>
    </row>
    <row r="875" s="68" customFormat="1" customHeight="1" spans="1:3">
      <c r="A875" s="29">
        <v>2130152</v>
      </c>
      <c r="B875" s="29" t="s">
        <v>1473</v>
      </c>
      <c r="C875" s="73">
        <v>1</v>
      </c>
    </row>
    <row r="876" s="68" customFormat="1" customHeight="1" spans="1:3">
      <c r="A876" s="29">
        <v>2130153</v>
      </c>
      <c r="B876" s="29" t="s">
        <v>1474</v>
      </c>
      <c r="C876" s="73">
        <v>14920</v>
      </c>
    </row>
    <row r="877" s="68" customFormat="1" customHeight="1" spans="1:3">
      <c r="A877" s="29">
        <v>2130199</v>
      </c>
      <c r="B877" s="29" t="s">
        <v>1475</v>
      </c>
      <c r="C877" s="73">
        <v>6636</v>
      </c>
    </row>
    <row r="878" s="68" customFormat="1" customHeight="1" spans="1:3">
      <c r="A878" s="29">
        <v>21302</v>
      </c>
      <c r="B878" s="133" t="s">
        <v>1476</v>
      </c>
      <c r="C878" s="31">
        <v>301</v>
      </c>
    </row>
    <row r="879" s="68" customFormat="1" customHeight="1" spans="1:3">
      <c r="A879" s="29">
        <v>2130201</v>
      </c>
      <c r="B879" s="29" t="s">
        <v>820</v>
      </c>
      <c r="C879" s="73">
        <v>14</v>
      </c>
    </row>
    <row r="880" s="68" customFormat="1" customHeight="1" spans="1:3">
      <c r="A880" s="29">
        <v>2130202</v>
      </c>
      <c r="B880" s="29" t="s">
        <v>821</v>
      </c>
      <c r="C880" s="73">
        <v>8</v>
      </c>
    </row>
    <row r="881" s="68" customFormat="1" customHeight="1" spans="1:3">
      <c r="A881" s="29">
        <v>2130203</v>
      </c>
      <c r="B881" s="29" t="s">
        <v>822</v>
      </c>
      <c r="C881" s="73">
        <v>0</v>
      </c>
    </row>
    <row r="882" s="68" customFormat="1" customHeight="1" spans="1:3">
      <c r="A882" s="29">
        <v>2130204</v>
      </c>
      <c r="B882" s="29" t="s">
        <v>1477</v>
      </c>
      <c r="C882" s="73">
        <v>225</v>
      </c>
    </row>
    <row r="883" s="68" customFormat="1" customHeight="1" spans="1:3">
      <c r="A883" s="29">
        <v>2130205</v>
      </c>
      <c r="B883" s="29" t="s">
        <v>1478</v>
      </c>
      <c r="C883" s="73">
        <v>18</v>
      </c>
    </row>
    <row r="884" s="68" customFormat="1" customHeight="1" spans="1:3">
      <c r="A884" s="29">
        <v>2130206</v>
      </c>
      <c r="B884" s="29" t="s">
        <v>1479</v>
      </c>
      <c r="C884" s="73">
        <v>0</v>
      </c>
    </row>
    <row r="885" s="68" customFormat="1" customHeight="1" spans="1:3">
      <c r="A885" s="29">
        <v>2130207</v>
      </c>
      <c r="B885" s="29" t="s">
        <v>1480</v>
      </c>
      <c r="C885" s="73">
        <v>0</v>
      </c>
    </row>
    <row r="886" s="68" customFormat="1" customHeight="1" spans="1:3">
      <c r="A886" s="29">
        <v>2130209</v>
      </c>
      <c r="B886" s="29" t="s">
        <v>1481</v>
      </c>
      <c r="C886" s="73">
        <v>0</v>
      </c>
    </row>
    <row r="887" s="68" customFormat="1" customHeight="1" spans="1:3">
      <c r="A887" s="29">
        <v>2130210</v>
      </c>
      <c r="B887" s="29" t="s">
        <v>1482</v>
      </c>
      <c r="C887" s="73"/>
    </row>
    <row r="888" s="68" customFormat="1" customHeight="1" spans="1:3">
      <c r="A888" s="29">
        <v>2130211</v>
      </c>
      <c r="B888" s="29" t="s">
        <v>1483</v>
      </c>
      <c r="C888" s="73">
        <v>0</v>
      </c>
    </row>
    <row r="889" s="68" customFormat="1" customHeight="1" spans="1:3">
      <c r="A889" s="29">
        <v>2130212</v>
      </c>
      <c r="B889" s="29" t="s">
        <v>1484</v>
      </c>
      <c r="C889" s="73">
        <v>0</v>
      </c>
    </row>
    <row r="890" s="68" customFormat="1" customHeight="1" spans="1:3">
      <c r="A890" s="29">
        <v>2130213</v>
      </c>
      <c r="B890" s="29" t="s">
        <v>1485</v>
      </c>
      <c r="C890" s="73">
        <v>0</v>
      </c>
    </row>
    <row r="891" s="68" customFormat="1" customHeight="1" spans="1:3">
      <c r="A891" s="29">
        <v>2130217</v>
      </c>
      <c r="B891" s="29" t="s">
        <v>1486</v>
      </c>
      <c r="C891" s="73">
        <v>0</v>
      </c>
    </row>
    <row r="892" s="68" customFormat="1" customHeight="1" spans="1:3">
      <c r="A892" s="29">
        <v>2130220</v>
      </c>
      <c r="B892" s="29" t="s">
        <v>1487</v>
      </c>
      <c r="C892" s="73">
        <v>0</v>
      </c>
    </row>
    <row r="893" s="68" customFormat="1" customHeight="1" spans="1:3">
      <c r="A893" s="29">
        <v>2130221</v>
      </c>
      <c r="B893" s="29" t="s">
        <v>1488</v>
      </c>
      <c r="C893" s="73">
        <v>0</v>
      </c>
    </row>
    <row r="894" s="68" customFormat="1" customHeight="1" spans="1:3">
      <c r="A894" s="29">
        <v>2130223</v>
      </c>
      <c r="B894" s="29" t="s">
        <v>1489</v>
      </c>
      <c r="C894" s="73">
        <v>0</v>
      </c>
    </row>
    <row r="895" s="68" customFormat="1" customHeight="1" spans="1:3">
      <c r="A895" s="29">
        <v>2130226</v>
      </c>
      <c r="B895" s="29" t="s">
        <v>1490</v>
      </c>
      <c r="C895" s="73">
        <v>0</v>
      </c>
    </row>
    <row r="896" s="68" customFormat="1" customHeight="1" spans="1:3">
      <c r="A896" s="29">
        <v>2130227</v>
      </c>
      <c r="B896" s="29" t="s">
        <v>1491</v>
      </c>
      <c r="C896" s="73">
        <v>0</v>
      </c>
    </row>
    <row r="897" s="68" customFormat="1" customHeight="1" spans="1:3">
      <c r="A897" s="29">
        <v>2130232</v>
      </c>
      <c r="B897" s="29" t="s">
        <v>1492</v>
      </c>
      <c r="C897" s="73"/>
    </row>
    <row r="898" s="68" customFormat="1" customHeight="1" spans="1:3">
      <c r="A898" s="29">
        <v>2130234</v>
      </c>
      <c r="B898" s="29" t="s">
        <v>1493</v>
      </c>
      <c r="C898" s="73">
        <v>0</v>
      </c>
    </row>
    <row r="899" s="68" customFormat="1" customHeight="1" spans="1:3">
      <c r="A899" s="29">
        <v>2130235</v>
      </c>
      <c r="B899" s="29" t="s">
        <v>1494</v>
      </c>
      <c r="C899" s="73"/>
    </row>
    <row r="900" s="68" customFormat="1" customHeight="1" spans="1:3">
      <c r="A900" s="29">
        <v>2130236</v>
      </c>
      <c r="B900" s="29" t="s">
        <v>1495</v>
      </c>
      <c r="C900" s="73">
        <v>0</v>
      </c>
    </row>
    <row r="901" s="68" customFormat="1" customHeight="1" spans="1:3">
      <c r="A901" s="29">
        <v>2130237</v>
      </c>
      <c r="B901" s="29" t="s">
        <v>1461</v>
      </c>
      <c r="C901" s="73">
        <v>0</v>
      </c>
    </row>
    <row r="902" s="68" customFormat="1" customHeight="1" spans="1:3">
      <c r="A902" s="29">
        <v>2130299</v>
      </c>
      <c r="B902" s="29" t="s">
        <v>1496</v>
      </c>
      <c r="C902" s="73">
        <v>36</v>
      </c>
    </row>
    <row r="903" s="68" customFormat="1" customHeight="1" spans="1:3">
      <c r="A903" s="29">
        <v>21303</v>
      </c>
      <c r="B903" s="133" t="s">
        <v>1497</v>
      </c>
      <c r="C903" s="31">
        <v>9369</v>
      </c>
    </row>
    <row r="904" s="68" customFormat="1" customHeight="1" spans="1:3">
      <c r="A904" s="29">
        <v>2130301</v>
      </c>
      <c r="B904" s="29" t="s">
        <v>820</v>
      </c>
      <c r="C904" s="73">
        <v>120</v>
      </c>
    </row>
    <row r="905" s="68" customFormat="1" customHeight="1" spans="1:3">
      <c r="A905" s="29">
        <v>2130302</v>
      </c>
      <c r="B905" s="29" t="s">
        <v>821</v>
      </c>
      <c r="C905" s="73">
        <v>0</v>
      </c>
    </row>
    <row r="906" s="68" customFormat="1" customHeight="1" spans="1:3">
      <c r="A906" s="29">
        <v>2130303</v>
      </c>
      <c r="B906" s="29" t="s">
        <v>822</v>
      </c>
      <c r="C906" s="73">
        <v>0</v>
      </c>
    </row>
    <row r="907" s="68" customFormat="1" customHeight="1" spans="1:3">
      <c r="A907" s="29">
        <v>2130304</v>
      </c>
      <c r="B907" s="29" t="s">
        <v>1498</v>
      </c>
      <c r="C907" s="73">
        <v>0</v>
      </c>
    </row>
    <row r="908" s="68" customFormat="1" customHeight="1" spans="1:3">
      <c r="A908" s="29">
        <v>2130305</v>
      </c>
      <c r="B908" s="29" t="s">
        <v>1499</v>
      </c>
      <c r="C908" s="73">
        <v>1410</v>
      </c>
    </row>
    <row r="909" s="68" customFormat="1" customHeight="1" spans="1:3">
      <c r="A909" s="29">
        <v>2130306</v>
      </c>
      <c r="B909" s="29" t="s">
        <v>1500</v>
      </c>
      <c r="C909" s="73">
        <v>94</v>
      </c>
    </row>
    <row r="910" s="68" customFormat="1" customHeight="1" spans="1:3">
      <c r="A910" s="29">
        <v>2130307</v>
      </c>
      <c r="B910" s="29" t="s">
        <v>1501</v>
      </c>
      <c r="C910" s="73">
        <v>0</v>
      </c>
    </row>
    <row r="911" s="68" customFormat="1" customHeight="1" spans="1:3">
      <c r="A911" s="29">
        <v>2130308</v>
      </c>
      <c r="B911" s="29" t="s">
        <v>1502</v>
      </c>
      <c r="C911" s="73">
        <v>0</v>
      </c>
    </row>
    <row r="912" s="68" customFormat="1" customHeight="1" spans="1:3">
      <c r="A912" s="29">
        <v>2130309</v>
      </c>
      <c r="B912" s="29" t="s">
        <v>1503</v>
      </c>
      <c r="C912" s="73">
        <v>0</v>
      </c>
    </row>
    <row r="913" s="68" customFormat="1" customHeight="1" spans="1:3">
      <c r="A913" s="29">
        <v>2130310</v>
      </c>
      <c r="B913" s="29" t="s">
        <v>1504</v>
      </c>
      <c r="C913" s="73">
        <v>0</v>
      </c>
    </row>
    <row r="914" s="68" customFormat="1" customHeight="1" spans="1:3">
      <c r="A914" s="29">
        <v>2130311</v>
      </c>
      <c r="B914" s="29" t="s">
        <v>1505</v>
      </c>
      <c r="C914" s="73">
        <v>0</v>
      </c>
    </row>
    <row r="915" s="68" customFormat="1" customHeight="1" spans="1:3">
      <c r="A915" s="29">
        <v>2130312</v>
      </c>
      <c r="B915" s="29" t="s">
        <v>1506</v>
      </c>
      <c r="C915" s="73">
        <v>0</v>
      </c>
    </row>
    <row r="916" s="68" customFormat="1" customHeight="1" spans="1:3">
      <c r="A916" s="29">
        <v>2130313</v>
      </c>
      <c r="B916" s="29" t="s">
        <v>1507</v>
      </c>
      <c r="C916" s="73">
        <v>0</v>
      </c>
    </row>
    <row r="917" s="68" customFormat="1" customHeight="1" spans="1:3">
      <c r="A917" s="29">
        <v>2130314</v>
      </c>
      <c r="B917" s="29" t="s">
        <v>1508</v>
      </c>
      <c r="C917" s="73">
        <v>12</v>
      </c>
    </row>
    <row r="918" s="68" customFormat="1" customHeight="1" spans="1:3">
      <c r="A918" s="29">
        <v>2130315</v>
      </c>
      <c r="B918" s="29" t="s">
        <v>1509</v>
      </c>
      <c r="C918" s="73">
        <v>25</v>
      </c>
    </row>
    <row r="919" s="68" customFormat="1" customHeight="1" spans="1:3">
      <c r="A919" s="29">
        <v>2130316</v>
      </c>
      <c r="B919" s="29" t="s">
        <v>1510</v>
      </c>
      <c r="C919" s="73">
        <v>83</v>
      </c>
    </row>
    <row r="920" s="68" customFormat="1" customHeight="1" spans="1:3">
      <c r="A920" s="29">
        <v>2130317</v>
      </c>
      <c r="B920" s="29" t="s">
        <v>1511</v>
      </c>
      <c r="C920" s="73">
        <v>0</v>
      </c>
    </row>
    <row r="921" s="68" customFormat="1" customHeight="1" spans="1:3">
      <c r="A921" s="29">
        <v>2130318</v>
      </c>
      <c r="B921" s="29" t="s">
        <v>1512</v>
      </c>
      <c r="C921" s="73">
        <v>0</v>
      </c>
    </row>
    <row r="922" s="68" customFormat="1" customHeight="1" spans="1:3">
      <c r="A922" s="29">
        <v>2130319</v>
      </c>
      <c r="B922" s="29" t="s">
        <v>1513</v>
      </c>
      <c r="C922" s="73">
        <v>4138</v>
      </c>
    </row>
    <row r="923" s="68" customFormat="1" customHeight="1" spans="1:3">
      <c r="A923" s="29">
        <v>2130321</v>
      </c>
      <c r="B923" s="29" t="s">
        <v>1514</v>
      </c>
      <c r="C923" s="73">
        <v>0</v>
      </c>
    </row>
    <row r="924" s="68" customFormat="1" customHeight="1" spans="1:3">
      <c r="A924" s="29">
        <v>2130322</v>
      </c>
      <c r="B924" s="29" t="s">
        <v>1515</v>
      </c>
      <c r="C924" s="73">
        <v>0</v>
      </c>
    </row>
    <row r="925" s="68" customFormat="1" customHeight="1" spans="1:3">
      <c r="A925" s="29">
        <v>2130333</v>
      </c>
      <c r="B925" s="29" t="s">
        <v>1489</v>
      </c>
      <c r="C925" s="73">
        <v>0</v>
      </c>
    </row>
    <row r="926" s="68" customFormat="1" customHeight="1" spans="1:3">
      <c r="A926" s="29">
        <v>2130334</v>
      </c>
      <c r="B926" s="29" t="s">
        <v>1516</v>
      </c>
      <c r="C926" s="73">
        <v>30</v>
      </c>
    </row>
    <row r="927" s="68" customFormat="1" customHeight="1" spans="1:3">
      <c r="A927" s="29">
        <v>2130335</v>
      </c>
      <c r="B927" s="29" t="s">
        <v>1517</v>
      </c>
      <c r="C927" s="73">
        <v>104</v>
      </c>
    </row>
    <row r="928" s="68" customFormat="1" customHeight="1" spans="1:3">
      <c r="A928" s="29">
        <v>2130336</v>
      </c>
      <c r="B928" s="29" t="s">
        <v>1518</v>
      </c>
      <c r="C928" s="73">
        <v>0</v>
      </c>
    </row>
    <row r="929" s="68" customFormat="1" customHeight="1" spans="1:3">
      <c r="A929" s="29">
        <v>2130337</v>
      </c>
      <c r="B929" s="29" t="s">
        <v>1519</v>
      </c>
      <c r="C929" s="73">
        <v>0</v>
      </c>
    </row>
    <row r="930" s="68" customFormat="1" customHeight="1" spans="1:3">
      <c r="A930" s="29">
        <v>2130399</v>
      </c>
      <c r="B930" s="29" t="s">
        <v>1520</v>
      </c>
      <c r="C930" s="73">
        <v>3353</v>
      </c>
    </row>
    <row r="931" s="68" customFormat="1" customHeight="1" spans="1:3">
      <c r="A931" s="29">
        <v>21305</v>
      </c>
      <c r="B931" s="133" t="s">
        <v>1521</v>
      </c>
      <c r="C931" s="31">
        <v>6735</v>
      </c>
    </row>
    <row r="932" s="68" customFormat="1" customHeight="1" spans="1:3">
      <c r="A932" s="29">
        <v>2130501</v>
      </c>
      <c r="B932" s="29" t="s">
        <v>820</v>
      </c>
      <c r="C932" s="73">
        <v>52</v>
      </c>
    </row>
    <row r="933" s="68" customFormat="1" customHeight="1" spans="1:3">
      <c r="A933" s="29">
        <v>2130502</v>
      </c>
      <c r="B933" s="29" t="s">
        <v>821</v>
      </c>
      <c r="C933" s="73">
        <v>0</v>
      </c>
    </row>
    <row r="934" s="68" customFormat="1" customHeight="1" spans="1:3">
      <c r="A934" s="29">
        <v>2130503</v>
      </c>
      <c r="B934" s="29" t="s">
        <v>822</v>
      </c>
      <c r="C934" s="73">
        <v>0</v>
      </c>
    </row>
    <row r="935" s="68" customFormat="1" customHeight="1" spans="1:3">
      <c r="A935" s="29">
        <v>2130504</v>
      </c>
      <c r="B935" s="29" t="s">
        <v>1522</v>
      </c>
      <c r="C935" s="73">
        <v>0</v>
      </c>
    </row>
    <row r="936" s="68" customFormat="1" customHeight="1" spans="1:3">
      <c r="A936" s="29">
        <v>2130505</v>
      </c>
      <c r="B936" s="29" t="s">
        <v>1523</v>
      </c>
      <c r="C936" s="73">
        <v>1730</v>
      </c>
    </row>
    <row r="937" s="68" customFormat="1" customHeight="1" spans="1:3">
      <c r="A937" s="29">
        <v>2130506</v>
      </c>
      <c r="B937" s="29" t="s">
        <v>1524</v>
      </c>
      <c r="C937" s="73">
        <v>0</v>
      </c>
    </row>
    <row r="938" s="68" customFormat="1" customHeight="1" spans="1:3">
      <c r="A938" s="29">
        <v>2130507</v>
      </c>
      <c r="B938" s="29" t="s">
        <v>1525</v>
      </c>
      <c r="C938" s="73">
        <v>0</v>
      </c>
    </row>
    <row r="939" s="68" customFormat="1" customHeight="1" spans="1:3">
      <c r="A939" s="29">
        <v>2130508</v>
      </c>
      <c r="B939" s="29" t="s">
        <v>1526</v>
      </c>
      <c r="C939" s="73">
        <v>0</v>
      </c>
    </row>
    <row r="940" s="68" customFormat="1" customHeight="1" spans="1:3">
      <c r="A940" s="29">
        <v>2130550</v>
      </c>
      <c r="B940" s="29" t="s">
        <v>829</v>
      </c>
      <c r="C940" s="73">
        <v>0</v>
      </c>
    </row>
    <row r="941" s="68" customFormat="1" customHeight="1" spans="1:3">
      <c r="A941" s="29">
        <v>2130599</v>
      </c>
      <c r="B941" s="29" t="s">
        <v>1527</v>
      </c>
      <c r="C941" s="73">
        <v>4953</v>
      </c>
    </row>
    <row r="942" s="68" customFormat="1" customHeight="1" spans="1:3">
      <c r="A942" s="29">
        <v>21307</v>
      </c>
      <c r="B942" s="133" t="s">
        <v>1528</v>
      </c>
      <c r="C942" s="31">
        <v>6635</v>
      </c>
    </row>
    <row r="943" s="68" customFormat="1" customHeight="1" spans="1:3">
      <c r="A943" s="29">
        <v>2130701</v>
      </c>
      <c r="B943" s="29" t="s">
        <v>1529</v>
      </c>
      <c r="C943" s="73">
        <v>344</v>
      </c>
    </row>
    <row r="944" s="68" customFormat="1" customHeight="1" spans="1:3">
      <c r="A944" s="29">
        <v>2130704</v>
      </c>
      <c r="B944" s="29" t="s">
        <v>1530</v>
      </c>
      <c r="C944" s="73">
        <v>0</v>
      </c>
    </row>
    <row r="945" s="68" customFormat="1" customHeight="1" spans="1:3">
      <c r="A945" s="29">
        <v>2130705</v>
      </c>
      <c r="B945" s="29" t="s">
        <v>1531</v>
      </c>
      <c r="C945" s="73">
        <v>5636</v>
      </c>
    </row>
    <row r="946" s="68" customFormat="1" customHeight="1" spans="1:3">
      <c r="A946" s="29">
        <v>2130706</v>
      </c>
      <c r="B946" s="29" t="s">
        <v>1532</v>
      </c>
      <c r="C946" s="73">
        <v>394</v>
      </c>
    </row>
    <row r="947" s="68" customFormat="1" customHeight="1" spans="1:3">
      <c r="A947" s="29">
        <v>2130707</v>
      </c>
      <c r="B947" s="29" t="s">
        <v>1533</v>
      </c>
      <c r="C947" s="73">
        <v>0</v>
      </c>
    </row>
    <row r="948" s="68" customFormat="1" customHeight="1" spans="1:3">
      <c r="A948" s="29">
        <v>2130799</v>
      </c>
      <c r="B948" s="29" t="s">
        <v>1534</v>
      </c>
      <c r="C948" s="73">
        <v>261</v>
      </c>
    </row>
    <row r="949" s="68" customFormat="1" customHeight="1" spans="1:3">
      <c r="A949" s="29">
        <v>21308</v>
      </c>
      <c r="B949" s="133" t="s">
        <v>1535</v>
      </c>
      <c r="C949" s="31">
        <v>479</v>
      </c>
    </row>
    <row r="950" s="68" customFormat="1" customHeight="1" spans="1:3">
      <c r="A950" s="29">
        <v>2130801</v>
      </c>
      <c r="B950" s="29" t="s">
        <v>1536</v>
      </c>
      <c r="C950" s="73">
        <v>0</v>
      </c>
    </row>
    <row r="951" s="68" customFormat="1" customHeight="1" spans="1:3">
      <c r="A951" s="29">
        <v>2130802</v>
      </c>
      <c r="B951" s="29" t="s">
        <v>1537</v>
      </c>
      <c r="C951" s="73"/>
    </row>
    <row r="952" s="68" customFormat="1" customHeight="1" spans="1:3">
      <c r="A952" s="29">
        <v>2130803</v>
      </c>
      <c r="B952" s="29" t="s">
        <v>1538</v>
      </c>
      <c r="C952" s="73">
        <v>155</v>
      </c>
    </row>
    <row r="953" s="68" customFormat="1" customHeight="1" spans="1:3">
      <c r="A953" s="29">
        <v>2130804</v>
      </c>
      <c r="B953" s="29" t="s">
        <v>1539</v>
      </c>
      <c r="C953" s="73">
        <v>324</v>
      </c>
    </row>
    <row r="954" s="68" customFormat="1" customHeight="1" spans="1:3">
      <c r="A954" s="29">
        <v>2130805</v>
      </c>
      <c r="B954" s="29" t="s">
        <v>1540</v>
      </c>
      <c r="C954" s="73">
        <v>0</v>
      </c>
    </row>
    <row r="955" s="68" customFormat="1" customHeight="1" spans="1:3">
      <c r="A955" s="29">
        <v>2130899</v>
      </c>
      <c r="B955" s="29" t="s">
        <v>1541</v>
      </c>
      <c r="C955" s="73">
        <v>0</v>
      </c>
    </row>
    <row r="956" s="68" customFormat="1" customHeight="1" spans="1:3">
      <c r="A956" s="29">
        <v>21309</v>
      </c>
      <c r="B956" s="133" t="s">
        <v>1542</v>
      </c>
      <c r="C956" s="31">
        <v>0</v>
      </c>
    </row>
    <row r="957" s="68" customFormat="1" customHeight="1" spans="1:3">
      <c r="A957" s="29">
        <v>2130901</v>
      </c>
      <c r="B957" s="29" t="s">
        <v>1543</v>
      </c>
      <c r="C957" s="73">
        <v>0</v>
      </c>
    </row>
    <row r="958" s="68" customFormat="1" customHeight="1" spans="1:3">
      <c r="A958" s="29">
        <v>2130999</v>
      </c>
      <c r="B958" s="29" t="s">
        <v>1544</v>
      </c>
      <c r="C958" s="73">
        <v>0</v>
      </c>
    </row>
    <row r="959" s="68" customFormat="1" customHeight="1" spans="1:3">
      <c r="A959" s="29">
        <v>21399</v>
      </c>
      <c r="B959" s="133" t="s">
        <v>1545</v>
      </c>
      <c r="C959" s="31">
        <v>0</v>
      </c>
    </row>
    <row r="960" s="68" customFormat="1" customHeight="1" spans="1:3">
      <c r="A960" s="29">
        <v>2139901</v>
      </c>
      <c r="B960" s="29" t="s">
        <v>1546</v>
      </c>
      <c r="C960" s="73">
        <v>0</v>
      </c>
    </row>
    <row r="961" s="68" customFormat="1" customHeight="1" spans="1:3">
      <c r="A961" s="29">
        <v>2139999</v>
      </c>
      <c r="B961" s="29" t="s">
        <v>1547</v>
      </c>
      <c r="C961" s="73">
        <v>0</v>
      </c>
    </row>
    <row r="962" s="68" customFormat="1" customHeight="1" spans="1:3">
      <c r="A962" s="29">
        <v>214</v>
      </c>
      <c r="B962" s="133" t="s">
        <v>1548</v>
      </c>
      <c r="C962" s="31">
        <v>15756</v>
      </c>
    </row>
    <row r="963" s="68" customFormat="1" customHeight="1" spans="1:3">
      <c r="A963" s="29">
        <v>21401</v>
      </c>
      <c r="B963" s="133" t="s">
        <v>1549</v>
      </c>
      <c r="C963" s="31">
        <v>8150</v>
      </c>
    </row>
    <row r="964" s="68" customFormat="1" customHeight="1" spans="1:3">
      <c r="A964" s="29">
        <v>2140101</v>
      </c>
      <c r="B964" s="29" t="s">
        <v>820</v>
      </c>
      <c r="C964" s="73">
        <v>1345</v>
      </c>
    </row>
    <row r="965" s="68" customFormat="1" customHeight="1" spans="1:3">
      <c r="A965" s="29">
        <v>2140102</v>
      </c>
      <c r="B965" s="29" t="s">
        <v>821</v>
      </c>
      <c r="C965" s="73">
        <v>0</v>
      </c>
    </row>
    <row r="966" s="68" customFormat="1" customHeight="1" spans="1:3">
      <c r="A966" s="29">
        <v>2140103</v>
      </c>
      <c r="B966" s="29" t="s">
        <v>822</v>
      </c>
      <c r="C966" s="73">
        <v>0</v>
      </c>
    </row>
    <row r="967" s="68" customFormat="1" customHeight="1" spans="1:3">
      <c r="A967" s="29">
        <v>2140104</v>
      </c>
      <c r="B967" s="29" t="s">
        <v>1550</v>
      </c>
      <c r="C967" s="73">
        <v>1935</v>
      </c>
    </row>
    <row r="968" s="68" customFormat="1" customHeight="1" spans="1:3">
      <c r="A968" s="29">
        <v>2140106</v>
      </c>
      <c r="B968" s="29" t="s">
        <v>1551</v>
      </c>
      <c r="C968" s="73">
        <v>3136</v>
      </c>
    </row>
    <row r="969" s="68" customFormat="1" customHeight="1" spans="1:3">
      <c r="A969" s="29">
        <v>2140109</v>
      </c>
      <c r="B969" s="29" t="s">
        <v>1552</v>
      </c>
      <c r="C969" s="73">
        <v>0</v>
      </c>
    </row>
    <row r="970" s="68" customFormat="1" customHeight="1" spans="1:3">
      <c r="A970" s="29">
        <v>2140110</v>
      </c>
      <c r="B970" s="29" t="s">
        <v>1553</v>
      </c>
      <c r="C970" s="73">
        <v>0</v>
      </c>
    </row>
    <row r="971" s="68" customFormat="1" customHeight="1" spans="1:3">
      <c r="A971" s="29">
        <v>2140111</v>
      </c>
      <c r="B971" s="29" t="s">
        <v>1554</v>
      </c>
      <c r="C971" s="73">
        <v>0</v>
      </c>
    </row>
    <row r="972" s="68" customFormat="1" customHeight="1" spans="1:3">
      <c r="A972" s="29">
        <v>2140112</v>
      </c>
      <c r="B972" s="29" t="s">
        <v>1555</v>
      </c>
      <c r="C972" s="73">
        <v>0</v>
      </c>
    </row>
    <row r="973" s="68" customFormat="1" customHeight="1" spans="1:3">
      <c r="A973" s="29">
        <v>2140114</v>
      </c>
      <c r="B973" s="29" t="s">
        <v>1556</v>
      </c>
      <c r="C973" s="73">
        <v>0</v>
      </c>
    </row>
    <row r="974" s="68" customFormat="1" customHeight="1" spans="1:3">
      <c r="A974" s="29">
        <v>2140122</v>
      </c>
      <c r="B974" s="29" t="s">
        <v>1557</v>
      </c>
      <c r="C974" s="73">
        <v>0</v>
      </c>
    </row>
    <row r="975" s="68" customFormat="1" customHeight="1" spans="1:3">
      <c r="A975" s="29">
        <v>2140123</v>
      </c>
      <c r="B975" s="29" t="s">
        <v>1558</v>
      </c>
      <c r="C975" s="73">
        <v>0</v>
      </c>
    </row>
    <row r="976" s="68" customFormat="1" customHeight="1" spans="1:3">
      <c r="A976" s="29">
        <v>2140127</v>
      </c>
      <c r="B976" s="29" t="s">
        <v>1559</v>
      </c>
      <c r="C976" s="73">
        <v>0</v>
      </c>
    </row>
    <row r="977" s="68" customFormat="1" customHeight="1" spans="1:3">
      <c r="A977" s="29">
        <v>2140128</v>
      </c>
      <c r="B977" s="29" t="s">
        <v>1560</v>
      </c>
      <c r="C977" s="73">
        <v>0</v>
      </c>
    </row>
    <row r="978" s="68" customFormat="1" customHeight="1" spans="1:3">
      <c r="A978" s="29">
        <v>2140129</v>
      </c>
      <c r="B978" s="29" t="s">
        <v>1561</v>
      </c>
      <c r="C978" s="73">
        <v>0</v>
      </c>
    </row>
    <row r="979" s="68" customFormat="1" customHeight="1" spans="1:3">
      <c r="A979" s="29">
        <v>2140130</v>
      </c>
      <c r="B979" s="29" t="s">
        <v>1562</v>
      </c>
      <c r="C979" s="73">
        <v>0</v>
      </c>
    </row>
    <row r="980" s="68" customFormat="1" customHeight="1" spans="1:3">
      <c r="A980" s="29">
        <v>2140131</v>
      </c>
      <c r="B980" s="29" t="s">
        <v>1563</v>
      </c>
      <c r="C980" s="73">
        <v>0</v>
      </c>
    </row>
    <row r="981" s="68" customFormat="1" customHeight="1" spans="1:3">
      <c r="A981" s="29">
        <v>2140133</v>
      </c>
      <c r="B981" s="29" t="s">
        <v>1564</v>
      </c>
      <c r="C981" s="73">
        <v>0</v>
      </c>
    </row>
    <row r="982" s="68" customFormat="1" customHeight="1" spans="1:3">
      <c r="A982" s="29">
        <v>2140136</v>
      </c>
      <c r="B982" s="29" t="s">
        <v>1565</v>
      </c>
      <c r="C982" s="73">
        <v>0</v>
      </c>
    </row>
    <row r="983" s="68" customFormat="1" customHeight="1" spans="1:3">
      <c r="A983" s="29">
        <v>2140138</v>
      </c>
      <c r="B983" s="29" t="s">
        <v>1566</v>
      </c>
      <c r="C983" s="73">
        <v>0</v>
      </c>
    </row>
    <row r="984" s="68" customFormat="1" customHeight="1" spans="1:3">
      <c r="A984" s="29">
        <v>2140139</v>
      </c>
      <c r="B984" s="29" t="s">
        <v>1567</v>
      </c>
      <c r="C984" s="73"/>
    </row>
    <row r="985" s="68" customFormat="1" customHeight="1" spans="1:3">
      <c r="A985" s="29">
        <v>2140199</v>
      </c>
      <c r="B985" s="29" t="s">
        <v>1568</v>
      </c>
      <c r="C985" s="73">
        <v>1734</v>
      </c>
    </row>
    <row r="986" s="68" customFormat="1" customHeight="1" spans="1:3">
      <c r="A986" s="29">
        <v>21402</v>
      </c>
      <c r="B986" s="133" t="s">
        <v>1569</v>
      </c>
      <c r="C986" s="31">
        <v>0</v>
      </c>
    </row>
    <row r="987" s="68" customFormat="1" customHeight="1" spans="1:3">
      <c r="A987" s="29">
        <v>2140201</v>
      </c>
      <c r="B987" s="29" t="s">
        <v>820</v>
      </c>
      <c r="C987" s="73">
        <v>0</v>
      </c>
    </row>
    <row r="988" s="68" customFormat="1" customHeight="1" spans="1:3">
      <c r="A988" s="29">
        <v>2140202</v>
      </c>
      <c r="B988" s="29" t="s">
        <v>821</v>
      </c>
      <c r="C988" s="73">
        <v>0</v>
      </c>
    </row>
    <row r="989" s="68" customFormat="1" customHeight="1" spans="1:3">
      <c r="A989" s="29">
        <v>2140203</v>
      </c>
      <c r="B989" s="29" t="s">
        <v>822</v>
      </c>
      <c r="C989" s="73">
        <v>0</v>
      </c>
    </row>
    <row r="990" s="68" customFormat="1" customHeight="1" spans="1:3">
      <c r="A990" s="29">
        <v>2140204</v>
      </c>
      <c r="B990" s="29" t="s">
        <v>1570</v>
      </c>
      <c r="C990" s="73">
        <v>0</v>
      </c>
    </row>
    <row r="991" s="68" customFormat="1" customHeight="1" spans="1:3">
      <c r="A991" s="29">
        <v>2140205</v>
      </c>
      <c r="B991" s="29" t="s">
        <v>1571</v>
      </c>
      <c r="C991" s="73">
        <v>0</v>
      </c>
    </row>
    <row r="992" s="68" customFormat="1" customHeight="1" spans="1:3">
      <c r="A992" s="29">
        <v>2140206</v>
      </c>
      <c r="B992" s="29" t="s">
        <v>1572</v>
      </c>
      <c r="C992" s="73">
        <v>0</v>
      </c>
    </row>
    <row r="993" s="68" customFormat="1" customHeight="1" spans="1:3">
      <c r="A993" s="29">
        <v>2140207</v>
      </c>
      <c r="B993" s="29" t="s">
        <v>1573</v>
      </c>
      <c r="C993" s="73">
        <v>0</v>
      </c>
    </row>
    <row r="994" s="68" customFormat="1" customHeight="1" spans="1:3">
      <c r="A994" s="29">
        <v>2140208</v>
      </c>
      <c r="B994" s="29" t="s">
        <v>1574</v>
      </c>
      <c r="C994" s="73">
        <v>0</v>
      </c>
    </row>
    <row r="995" s="68" customFormat="1" customHeight="1" spans="1:3">
      <c r="A995" s="29">
        <v>2140299</v>
      </c>
      <c r="B995" s="29" t="s">
        <v>1575</v>
      </c>
      <c r="C995" s="73">
        <v>0</v>
      </c>
    </row>
    <row r="996" s="68" customFormat="1" customHeight="1" spans="1:3">
      <c r="A996" s="29">
        <v>21403</v>
      </c>
      <c r="B996" s="133" t="s">
        <v>1576</v>
      </c>
      <c r="C996" s="31">
        <v>0</v>
      </c>
    </row>
    <row r="997" s="68" customFormat="1" customHeight="1" spans="1:3">
      <c r="A997" s="29">
        <v>2140301</v>
      </c>
      <c r="B997" s="29" t="s">
        <v>820</v>
      </c>
      <c r="C997" s="73">
        <v>0</v>
      </c>
    </row>
    <row r="998" s="68" customFormat="1" customHeight="1" spans="1:3">
      <c r="A998" s="29">
        <v>2140302</v>
      </c>
      <c r="B998" s="29" t="s">
        <v>821</v>
      </c>
      <c r="C998" s="73">
        <v>0</v>
      </c>
    </row>
    <row r="999" s="68" customFormat="1" customHeight="1" spans="1:3">
      <c r="A999" s="29">
        <v>2140303</v>
      </c>
      <c r="B999" s="29" t="s">
        <v>822</v>
      </c>
      <c r="C999" s="73">
        <v>0</v>
      </c>
    </row>
    <row r="1000" s="68" customFormat="1" customHeight="1" spans="1:3">
      <c r="A1000" s="29">
        <v>2140304</v>
      </c>
      <c r="B1000" s="29" t="s">
        <v>1577</v>
      </c>
      <c r="C1000" s="73">
        <v>0</v>
      </c>
    </row>
    <row r="1001" s="68" customFormat="1" customHeight="1" spans="1:3">
      <c r="A1001" s="29">
        <v>2140305</v>
      </c>
      <c r="B1001" s="29" t="s">
        <v>1578</v>
      </c>
      <c r="C1001" s="73">
        <v>0</v>
      </c>
    </row>
    <row r="1002" s="68" customFormat="1" customHeight="1" spans="1:3">
      <c r="A1002" s="29">
        <v>2140306</v>
      </c>
      <c r="B1002" s="29" t="s">
        <v>1579</v>
      </c>
      <c r="C1002" s="73">
        <v>0</v>
      </c>
    </row>
    <row r="1003" s="68" customFormat="1" customHeight="1" spans="1:3">
      <c r="A1003" s="29">
        <v>2140307</v>
      </c>
      <c r="B1003" s="29" t="s">
        <v>1580</v>
      </c>
      <c r="C1003" s="73">
        <v>0</v>
      </c>
    </row>
    <row r="1004" s="68" customFormat="1" customHeight="1" spans="1:3">
      <c r="A1004" s="29">
        <v>2140308</v>
      </c>
      <c r="B1004" s="29" t="s">
        <v>1581</v>
      </c>
      <c r="C1004" s="73">
        <v>0</v>
      </c>
    </row>
    <row r="1005" s="68" customFormat="1" customHeight="1" spans="1:3">
      <c r="A1005" s="29">
        <v>2140399</v>
      </c>
      <c r="B1005" s="29" t="s">
        <v>1582</v>
      </c>
      <c r="C1005" s="73">
        <v>0</v>
      </c>
    </row>
    <row r="1006" s="68" customFormat="1" customHeight="1" spans="1:3">
      <c r="A1006" s="29">
        <v>21404</v>
      </c>
      <c r="B1006" s="133" t="s">
        <v>1583</v>
      </c>
      <c r="C1006" s="31"/>
    </row>
    <row r="1007" s="68" customFormat="1" customHeight="1" spans="1:3">
      <c r="A1007" s="29">
        <v>2140401</v>
      </c>
      <c r="B1007" s="29" t="s">
        <v>1584</v>
      </c>
      <c r="C1007" s="73"/>
    </row>
    <row r="1008" s="68" customFormat="1" customHeight="1" spans="1:3">
      <c r="A1008" s="29">
        <v>2140402</v>
      </c>
      <c r="B1008" s="29" t="s">
        <v>1585</v>
      </c>
      <c r="C1008" s="73"/>
    </row>
    <row r="1009" s="68" customFormat="1" customHeight="1" spans="1:3">
      <c r="A1009" s="29">
        <v>2140403</v>
      </c>
      <c r="B1009" s="29" t="s">
        <v>1586</v>
      </c>
      <c r="C1009" s="73"/>
    </row>
    <row r="1010" s="68" customFormat="1" customHeight="1" spans="1:3">
      <c r="A1010" s="29">
        <v>2140499</v>
      </c>
      <c r="B1010" s="29" t="s">
        <v>1587</v>
      </c>
      <c r="C1010" s="73"/>
    </row>
    <row r="1011" s="68" customFormat="1" customHeight="1" spans="1:3">
      <c r="A1011" s="29">
        <v>21405</v>
      </c>
      <c r="B1011" s="133" t="s">
        <v>1588</v>
      </c>
      <c r="C1011" s="31">
        <v>0</v>
      </c>
    </row>
    <row r="1012" s="68" customFormat="1" customHeight="1" spans="1:3">
      <c r="A1012" s="29">
        <v>2140501</v>
      </c>
      <c r="B1012" s="29" t="s">
        <v>820</v>
      </c>
      <c r="C1012" s="73">
        <v>0</v>
      </c>
    </row>
    <row r="1013" s="68" customFormat="1" customHeight="1" spans="1:3">
      <c r="A1013" s="29">
        <v>2140502</v>
      </c>
      <c r="B1013" s="29" t="s">
        <v>821</v>
      </c>
      <c r="C1013" s="73">
        <v>0</v>
      </c>
    </row>
    <row r="1014" s="68" customFormat="1" customHeight="1" spans="1:3">
      <c r="A1014" s="29">
        <v>2140503</v>
      </c>
      <c r="B1014" s="29" t="s">
        <v>822</v>
      </c>
      <c r="C1014" s="73">
        <v>0</v>
      </c>
    </row>
    <row r="1015" s="68" customFormat="1" customHeight="1" spans="1:3">
      <c r="A1015" s="29">
        <v>2140504</v>
      </c>
      <c r="B1015" s="29" t="s">
        <v>1574</v>
      </c>
      <c r="C1015" s="73">
        <v>0</v>
      </c>
    </row>
    <row r="1016" s="68" customFormat="1" customHeight="1" spans="1:3">
      <c r="A1016" s="29">
        <v>2140505</v>
      </c>
      <c r="B1016" s="29" t="s">
        <v>1589</v>
      </c>
      <c r="C1016" s="73">
        <v>0</v>
      </c>
    </row>
    <row r="1017" s="68" customFormat="1" customHeight="1" spans="1:3">
      <c r="A1017" s="29">
        <v>2140599</v>
      </c>
      <c r="B1017" s="29" t="s">
        <v>1590</v>
      </c>
      <c r="C1017" s="73">
        <v>0</v>
      </c>
    </row>
    <row r="1018" s="68" customFormat="1" customHeight="1" spans="1:3">
      <c r="A1018" s="29">
        <v>21406</v>
      </c>
      <c r="B1018" s="133" t="s">
        <v>1591</v>
      </c>
      <c r="C1018" s="31">
        <v>7606</v>
      </c>
    </row>
    <row r="1019" s="68" customFormat="1" customHeight="1" spans="1:3">
      <c r="A1019" s="29">
        <v>2140601</v>
      </c>
      <c r="B1019" s="29" t="s">
        <v>1592</v>
      </c>
      <c r="C1019" s="73">
        <v>7606</v>
      </c>
    </row>
    <row r="1020" s="68" customFormat="1" customHeight="1" spans="1:3">
      <c r="A1020" s="29">
        <v>2140602</v>
      </c>
      <c r="B1020" s="29" t="s">
        <v>1593</v>
      </c>
      <c r="C1020" s="73">
        <v>0</v>
      </c>
    </row>
    <row r="1021" s="68" customFormat="1" customHeight="1" spans="1:3">
      <c r="A1021" s="29">
        <v>2140603</v>
      </c>
      <c r="B1021" s="29" t="s">
        <v>1594</v>
      </c>
      <c r="C1021" s="73">
        <v>0</v>
      </c>
    </row>
    <row r="1022" s="68" customFormat="1" customHeight="1" spans="1:3">
      <c r="A1022" s="29">
        <v>2140699</v>
      </c>
      <c r="B1022" s="29" t="s">
        <v>1595</v>
      </c>
      <c r="C1022" s="73">
        <v>0</v>
      </c>
    </row>
    <row r="1023" s="68" customFormat="1" customHeight="1" spans="1:3">
      <c r="A1023" s="29">
        <v>21499</v>
      </c>
      <c r="B1023" s="133" t="s">
        <v>1596</v>
      </c>
      <c r="C1023" s="31">
        <v>0</v>
      </c>
    </row>
    <row r="1024" s="68" customFormat="1" customHeight="1" spans="1:3">
      <c r="A1024" s="29">
        <v>2149901</v>
      </c>
      <c r="B1024" s="29" t="s">
        <v>1597</v>
      </c>
      <c r="C1024" s="73">
        <v>0</v>
      </c>
    </row>
    <row r="1025" s="68" customFormat="1" customHeight="1" spans="1:3">
      <c r="A1025" s="29">
        <v>2149999</v>
      </c>
      <c r="B1025" s="29" t="s">
        <v>1598</v>
      </c>
      <c r="C1025" s="73">
        <v>0</v>
      </c>
    </row>
    <row r="1026" s="68" customFormat="1" customHeight="1" spans="1:3">
      <c r="A1026" s="29">
        <v>215</v>
      </c>
      <c r="B1026" s="133" t="s">
        <v>1599</v>
      </c>
      <c r="C1026" s="31">
        <v>17265</v>
      </c>
    </row>
    <row r="1027" s="68" customFormat="1" customHeight="1" spans="1:3">
      <c r="A1027" s="29">
        <v>21501</v>
      </c>
      <c r="B1027" s="133" t="s">
        <v>1600</v>
      </c>
      <c r="C1027" s="31">
        <v>0</v>
      </c>
    </row>
    <row r="1028" s="68" customFormat="1" customHeight="1" spans="1:3">
      <c r="A1028" s="29">
        <v>2150101</v>
      </c>
      <c r="B1028" s="29" t="s">
        <v>820</v>
      </c>
      <c r="C1028" s="73">
        <v>0</v>
      </c>
    </row>
    <row r="1029" s="68" customFormat="1" customHeight="1" spans="1:3">
      <c r="A1029" s="29">
        <v>2150102</v>
      </c>
      <c r="B1029" s="29" t="s">
        <v>821</v>
      </c>
      <c r="C1029" s="73">
        <v>0</v>
      </c>
    </row>
    <row r="1030" s="68" customFormat="1" customHeight="1" spans="1:3">
      <c r="A1030" s="29">
        <v>2150103</v>
      </c>
      <c r="B1030" s="29" t="s">
        <v>822</v>
      </c>
      <c r="C1030" s="73">
        <v>0</v>
      </c>
    </row>
    <row r="1031" s="68" customFormat="1" customHeight="1" spans="1:3">
      <c r="A1031" s="29">
        <v>2150104</v>
      </c>
      <c r="B1031" s="29" t="s">
        <v>1601</v>
      </c>
      <c r="C1031" s="73">
        <v>0</v>
      </c>
    </row>
    <row r="1032" s="68" customFormat="1" customHeight="1" spans="1:3">
      <c r="A1032" s="29">
        <v>2150105</v>
      </c>
      <c r="B1032" s="29" t="s">
        <v>1602</v>
      </c>
      <c r="C1032" s="73">
        <v>0</v>
      </c>
    </row>
    <row r="1033" s="68" customFormat="1" customHeight="1" spans="1:3">
      <c r="A1033" s="29">
        <v>2150106</v>
      </c>
      <c r="B1033" s="29" t="s">
        <v>1603</v>
      </c>
      <c r="C1033" s="73">
        <v>0</v>
      </c>
    </row>
    <row r="1034" s="68" customFormat="1" customHeight="1" spans="1:3">
      <c r="A1034" s="29">
        <v>2150107</v>
      </c>
      <c r="B1034" s="29" t="s">
        <v>1604</v>
      </c>
      <c r="C1034" s="73">
        <v>0</v>
      </c>
    </row>
    <row r="1035" s="68" customFormat="1" customHeight="1" spans="1:3">
      <c r="A1035" s="29">
        <v>2150108</v>
      </c>
      <c r="B1035" s="29" t="s">
        <v>1605</v>
      </c>
      <c r="C1035" s="73">
        <v>0</v>
      </c>
    </row>
    <row r="1036" s="68" customFormat="1" customHeight="1" spans="1:3">
      <c r="A1036" s="29">
        <v>2150199</v>
      </c>
      <c r="B1036" s="29" t="s">
        <v>1606</v>
      </c>
      <c r="C1036" s="73">
        <v>0</v>
      </c>
    </row>
    <row r="1037" s="68" customFormat="1" customHeight="1" spans="1:3">
      <c r="A1037" s="29">
        <v>21502</v>
      </c>
      <c r="B1037" s="133" t="s">
        <v>1607</v>
      </c>
      <c r="C1037" s="31">
        <v>0</v>
      </c>
    </row>
    <row r="1038" s="68" customFormat="1" customHeight="1" spans="1:3">
      <c r="A1038" s="29">
        <v>2150201</v>
      </c>
      <c r="B1038" s="29" t="s">
        <v>820</v>
      </c>
      <c r="C1038" s="73">
        <v>0</v>
      </c>
    </row>
    <row r="1039" s="68" customFormat="1" customHeight="1" spans="1:3">
      <c r="A1039" s="29">
        <v>2150202</v>
      </c>
      <c r="B1039" s="29" t="s">
        <v>821</v>
      </c>
      <c r="C1039" s="73">
        <v>0</v>
      </c>
    </row>
    <row r="1040" s="68" customFormat="1" customHeight="1" spans="1:3">
      <c r="A1040" s="29">
        <v>2150203</v>
      </c>
      <c r="B1040" s="29" t="s">
        <v>822</v>
      </c>
      <c r="C1040" s="73">
        <v>0</v>
      </c>
    </row>
    <row r="1041" s="68" customFormat="1" customHeight="1" spans="1:3">
      <c r="A1041" s="29">
        <v>2150204</v>
      </c>
      <c r="B1041" s="29" t="s">
        <v>1608</v>
      </c>
      <c r="C1041" s="73">
        <v>0</v>
      </c>
    </row>
    <row r="1042" s="68" customFormat="1" customHeight="1" spans="1:3">
      <c r="A1042" s="29">
        <v>2150205</v>
      </c>
      <c r="B1042" s="29" t="s">
        <v>1609</v>
      </c>
      <c r="C1042" s="73">
        <v>0</v>
      </c>
    </row>
    <row r="1043" s="68" customFormat="1" customHeight="1" spans="1:3">
      <c r="A1043" s="29">
        <v>2150206</v>
      </c>
      <c r="B1043" s="29" t="s">
        <v>1610</v>
      </c>
      <c r="C1043" s="73">
        <v>0</v>
      </c>
    </row>
    <row r="1044" s="68" customFormat="1" customHeight="1" spans="1:3">
      <c r="A1044" s="29">
        <v>2150207</v>
      </c>
      <c r="B1044" s="29" t="s">
        <v>1611</v>
      </c>
      <c r="C1044" s="73">
        <v>0</v>
      </c>
    </row>
    <row r="1045" s="68" customFormat="1" customHeight="1" spans="1:3">
      <c r="A1045" s="29">
        <v>2150208</v>
      </c>
      <c r="B1045" s="29" t="s">
        <v>1612</v>
      </c>
      <c r="C1045" s="73">
        <v>0</v>
      </c>
    </row>
    <row r="1046" s="68" customFormat="1" customHeight="1" spans="1:3">
      <c r="A1046" s="29">
        <v>2150209</v>
      </c>
      <c r="B1046" s="29" t="s">
        <v>1613</v>
      </c>
      <c r="C1046" s="73">
        <v>0</v>
      </c>
    </row>
    <row r="1047" s="68" customFormat="1" customHeight="1" spans="1:3">
      <c r="A1047" s="29">
        <v>2150210</v>
      </c>
      <c r="B1047" s="29" t="s">
        <v>1614</v>
      </c>
      <c r="C1047" s="73">
        <v>0</v>
      </c>
    </row>
    <row r="1048" s="68" customFormat="1" customHeight="1" spans="1:3">
      <c r="A1048" s="29">
        <v>2150212</v>
      </c>
      <c r="B1048" s="29" t="s">
        <v>1615</v>
      </c>
      <c r="C1048" s="73">
        <v>0</v>
      </c>
    </row>
    <row r="1049" s="68" customFormat="1" customHeight="1" spans="1:3">
      <c r="A1049" s="29">
        <v>2150213</v>
      </c>
      <c r="B1049" s="29" t="s">
        <v>1616</v>
      </c>
      <c r="C1049" s="73">
        <v>0</v>
      </c>
    </row>
    <row r="1050" s="68" customFormat="1" customHeight="1" spans="1:3">
      <c r="A1050" s="29">
        <v>2150214</v>
      </c>
      <c r="B1050" s="29" t="s">
        <v>1617</v>
      </c>
      <c r="C1050" s="73">
        <v>0</v>
      </c>
    </row>
    <row r="1051" s="68" customFormat="1" customHeight="1" spans="1:3">
      <c r="A1051" s="29">
        <v>2150215</v>
      </c>
      <c r="B1051" s="29" t="s">
        <v>1618</v>
      </c>
      <c r="C1051" s="73">
        <v>0</v>
      </c>
    </row>
    <row r="1052" s="68" customFormat="1" customHeight="1" spans="1:3">
      <c r="A1052" s="29">
        <v>2150299</v>
      </c>
      <c r="B1052" s="29" t="s">
        <v>1619</v>
      </c>
      <c r="C1052" s="73">
        <v>0</v>
      </c>
    </row>
    <row r="1053" s="68" customFormat="1" customHeight="1" spans="1:3">
      <c r="A1053" s="29">
        <v>21503</v>
      </c>
      <c r="B1053" s="133" t="s">
        <v>1620</v>
      </c>
      <c r="C1053" s="31">
        <v>424</v>
      </c>
    </row>
    <row r="1054" s="68" customFormat="1" customHeight="1" spans="1:3">
      <c r="A1054" s="29">
        <v>2150301</v>
      </c>
      <c r="B1054" s="29" t="s">
        <v>820</v>
      </c>
      <c r="C1054" s="73">
        <v>0</v>
      </c>
    </row>
    <row r="1055" s="68" customFormat="1" customHeight="1" spans="1:3">
      <c r="A1055" s="29">
        <v>2150302</v>
      </c>
      <c r="B1055" s="29" t="s">
        <v>821</v>
      </c>
      <c r="C1055" s="73">
        <v>0</v>
      </c>
    </row>
    <row r="1056" s="68" customFormat="1" customHeight="1" spans="1:3">
      <c r="A1056" s="29">
        <v>2150303</v>
      </c>
      <c r="B1056" s="29" t="s">
        <v>822</v>
      </c>
      <c r="C1056" s="73">
        <v>0</v>
      </c>
    </row>
    <row r="1057" s="68" customFormat="1" customHeight="1" spans="1:3">
      <c r="A1057" s="29">
        <v>2150399</v>
      </c>
      <c r="B1057" s="29" t="s">
        <v>1621</v>
      </c>
      <c r="C1057" s="73">
        <v>424</v>
      </c>
    </row>
    <row r="1058" s="68" customFormat="1" customHeight="1" spans="1:3">
      <c r="A1058" s="29">
        <v>21505</v>
      </c>
      <c r="B1058" s="133" t="s">
        <v>1622</v>
      </c>
      <c r="C1058" s="31">
        <v>384</v>
      </c>
    </row>
    <row r="1059" s="68" customFormat="1" customHeight="1" spans="1:3">
      <c r="A1059" s="29">
        <v>2150501</v>
      </c>
      <c r="B1059" s="29" t="s">
        <v>820</v>
      </c>
      <c r="C1059" s="73">
        <v>344</v>
      </c>
    </row>
    <row r="1060" s="68" customFormat="1" customHeight="1" spans="1:3">
      <c r="A1060" s="29">
        <v>2150502</v>
      </c>
      <c r="B1060" s="29" t="s">
        <v>821</v>
      </c>
      <c r="C1060" s="73">
        <v>0</v>
      </c>
    </row>
    <row r="1061" s="68" customFormat="1" customHeight="1" spans="1:3">
      <c r="A1061" s="29">
        <v>2150503</v>
      </c>
      <c r="B1061" s="29" t="s">
        <v>822</v>
      </c>
      <c r="C1061" s="73">
        <v>0</v>
      </c>
    </row>
    <row r="1062" s="68" customFormat="1" customHeight="1" spans="1:3">
      <c r="A1062" s="29">
        <v>2150505</v>
      </c>
      <c r="B1062" s="29" t="s">
        <v>1623</v>
      </c>
      <c r="C1062" s="73">
        <v>0</v>
      </c>
    </row>
    <row r="1063" s="68" customFormat="1" customHeight="1" spans="1:3">
      <c r="A1063" s="29">
        <v>2150507</v>
      </c>
      <c r="B1063" s="29" t="s">
        <v>1624</v>
      </c>
      <c r="C1063" s="73">
        <v>0</v>
      </c>
    </row>
    <row r="1064" s="68" customFormat="1" customHeight="1" spans="1:3">
      <c r="A1064" s="29">
        <v>2150508</v>
      </c>
      <c r="B1064" s="29" t="s">
        <v>1625</v>
      </c>
      <c r="C1064" s="73">
        <v>0</v>
      </c>
    </row>
    <row r="1065" s="68" customFormat="1" customHeight="1" spans="1:3">
      <c r="A1065" s="29">
        <v>2150516</v>
      </c>
      <c r="B1065" s="29" t="s">
        <v>1626</v>
      </c>
      <c r="C1065" s="73">
        <v>0</v>
      </c>
    </row>
    <row r="1066" s="68" customFormat="1" customHeight="1" spans="1:3">
      <c r="A1066" s="29">
        <v>2150517</v>
      </c>
      <c r="B1066" s="29" t="s">
        <v>1627</v>
      </c>
      <c r="C1066" s="73">
        <v>40</v>
      </c>
    </row>
    <row r="1067" s="68" customFormat="1" customHeight="1" spans="1:3">
      <c r="A1067" s="29">
        <v>2150550</v>
      </c>
      <c r="B1067" s="29" t="s">
        <v>829</v>
      </c>
      <c r="C1067" s="73">
        <v>0</v>
      </c>
    </row>
    <row r="1068" s="68" customFormat="1" customHeight="1" spans="1:3">
      <c r="A1068" s="29">
        <v>2150599</v>
      </c>
      <c r="B1068" s="29" t="s">
        <v>1628</v>
      </c>
      <c r="C1068" s="73">
        <v>0</v>
      </c>
    </row>
    <row r="1069" s="68" customFormat="1" customHeight="1" spans="1:3">
      <c r="A1069" s="29">
        <v>21507</v>
      </c>
      <c r="B1069" s="133" t="s">
        <v>1629</v>
      </c>
      <c r="C1069" s="31">
        <v>0</v>
      </c>
    </row>
    <row r="1070" s="68" customFormat="1" customHeight="1" spans="1:3">
      <c r="A1070" s="29">
        <v>2150701</v>
      </c>
      <c r="B1070" s="29" t="s">
        <v>820</v>
      </c>
      <c r="C1070" s="73">
        <v>0</v>
      </c>
    </row>
    <row r="1071" s="68" customFormat="1" customHeight="1" spans="1:3">
      <c r="A1071" s="29">
        <v>2150702</v>
      </c>
      <c r="B1071" s="29" t="s">
        <v>821</v>
      </c>
      <c r="C1071" s="73">
        <v>0</v>
      </c>
    </row>
    <row r="1072" s="68" customFormat="1" customHeight="1" spans="1:3">
      <c r="A1072" s="29">
        <v>2150703</v>
      </c>
      <c r="B1072" s="29" t="s">
        <v>822</v>
      </c>
      <c r="C1072" s="73">
        <v>0</v>
      </c>
    </row>
    <row r="1073" s="68" customFormat="1" customHeight="1" spans="1:3">
      <c r="A1073" s="29">
        <v>2150704</v>
      </c>
      <c r="B1073" s="29" t="s">
        <v>1630</v>
      </c>
      <c r="C1073" s="73">
        <v>0</v>
      </c>
    </row>
    <row r="1074" s="68" customFormat="1" customHeight="1" spans="1:3">
      <c r="A1074" s="29">
        <v>2150705</v>
      </c>
      <c r="B1074" s="29" t="s">
        <v>1631</v>
      </c>
      <c r="C1074" s="73">
        <v>0</v>
      </c>
    </row>
    <row r="1075" s="68" customFormat="1" customHeight="1" spans="1:3">
      <c r="A1075" s="29">
        <v>2150799</v>
      </c>
      <c r="B1075" s="29" t="s">
        <v>1632</v>
      </c>
      <c r="C1075" s="73">
        <v>0</v>
      </c>
    </row>
    <row r="1076" s="68" customFormat="1" customHeight="1" spans="1:3">
      <c r="A1076" s="29">
        <v>21508</v>
      </c>
      <c r="B1076" s="133" t="s">
        <v>1633</v>
      </c>
      <c r="C1076" s="31">
        <v>12672</v>
      </c>
    </row>
    <row r="1077" s="68" customFormat="1" customHeight="1" spans="1:3">
      <c r="A1077" s="29">
        <v>2150801</v>
      </c>
      <c r="B1077" s="29" t="s">
        <v>820</v>
      </c>
      <c r="C1077" s="73">
        <v>0</v>
      </c>
    </row>
    <row r="1078" s="68" customFormat="1" customHeight="1" spans="1:3">
      <c r="A1078" s="29">
        <v>2150802</v>
      </c>
      <c r="B1078" s="29" t="s">
        <v>821</v>
      </c>
      <c r="C1078" s="73">
        <v>0</v>
      </c>
    </row>
    <row r="1079" s="68" customFormat="1" customHeight="1" spans="1:3">
      <c r="A1079" s="29">
        <v>2150803</v>
      </c>
      <c r="B1079" s="29" t="s">
        <v>822</v>
      </c>
      <c r="C1079" s="73">
        <v>0</v>
      </c>
    </row>
    <row r="1080" s="68" customFormat="1" customHeight="1" spans="1:3">
      <c r="A1080" s="29">
        <v>2150804</v>
      </c>
      <c r="B1080" s="29" t="s">
        <v>1634</v>
      </c>
      <c r="C1080" s="73">
        <v>0</v>
      </c>
    </row>
    <row r="1081" s="68" customFormat="1" customHeight="1" spans="1:3">
      <c r="A1081" s="29">
        <v>2150805</v>
      </c>
      <c r="B1081" s="29" t="s">
        <v>1635</v>
      </c>
      <c r="C1081" s="73">
        <v>10970</v>
      </c>
    </row>
    <row r="1082" s="68" customFormat="1" customHeight="1" spans="1:3">
      <c r="A1082" s="29">
        <v>2150806</v>
      </c>
      <c r="B1082" s="29" t="s">
        <v>1636</v>
      </c>
      <c r="C1082" s="73">
        <v>0</v>
      </c>
    </row>
    <row r="1083" s="68" customFormat="1" customHeight="1" spans="1:3">
      <c r="A1083" s="29">
        <v>2150899</v>
      </c>
      <c r="B1083" s="29" t="s">
        <v>1637</v>
      </c>
      <c r="C1083" s="73">
        <v>1702</v>
      </c>
    </row>
    <row r="1084" s="68" customFormat="1" customHeight="1" spans="1:3">
      <c r="A1084" s="29">
        <v>21599</v>
      </c>
      <c r="B1084" s="133" t="s">
        <v>1638</v>
      </c>
      <c r="C1084" s="31">
        <v>3785</v>
      </c>
    </row>
    <row r="1085" s="68" customFormat="1" customHeight="1" spans="1:3">
      <c r="A1085" s="29">
        <v>2159901</v>
      </c>
      <c r="B1085" s="29" t="s">
        <v>1639</v>
      </c>
      <c r="C1085" s="73">
        <v>0</v>
      </c>
    </row>
    <row r="1086" s="68" customFormat="1" customHeight="1" spans="1:3">
      <c r="A1086" s="29">
        <v>2159904</v>
      </c>
      <c r="B1086" s="29" t="s">
        <v>1640</v>
      </c>
      <c r="C1086" s="73">
        <v>0</v>
      </c>
    </row>
    <row r="1087" s="68" customFormat="1" customHeight="1" spans="1:3">
      <c r="A1087" s="29">
        <v>2159905</v>
      </c>
      <c r="B1087" s="29" t="s">
        <v>1641</v>
      </c>
      <c r="C1087" s="73">
        <v>0</v>
      </c>
    </row>
    <row r="1088" s="68" customFormat="1" customHeight="1" spans="1:3">
      <c r="A1088" s="29">
        <v>2159906</v>
      </c>
      <c r="B1088" s="29" t="s">
        <v>1642</v>
      </c>
      <c r="C1088" s="73">
        <v>0</v>
      </c>
    </row>
    <row r="1089" s="68" customFormat="1" customHeight="1" spans="1:3">
      <c r="A1089" s="29">
        <v>2159999</v>
      </c>
      <c r="B1089" s="29" t="s">
        <v>1643</v>
      </c>
      <c r="C1089" s="73">
        <v>3785</v>
      </c>
    </row>
    <row r="1090" s="68" customFormat="1" customHeight="1" spans="1:3">
      <c r="A1090" s="29">
        <v>216</v>
      </c>
      <c r="B1090" s="133" t="s">
        <v>1644</v>
      </c>
      <c r="C1090" s="31">
        <v>2760</v>
      </c>
    </row>
    <row r="1091" s="68" customFormat="1" customHeight="1" spans="1:3">
      <c r="A1091" s="29">
        <v>21602</v>
      </c>
      <c r="B1091" s="133" t="s">
        <v>1645</v>
      </c>
      <c r="C1091" s="31">
        <v>1187</v>
      </c>
    </row>
    <row r="1092" s="68" customFormat="1" customHeight="1" spans="1:3">
      <c r="A1092" s="29">
        <v>2160201</v>
      </c>
      <c r="B1092" s="29" t="s">
        <v>820</v>
      </c>
      <c r="C1092" s="73">
        <v>587</v>
      </c>
    </row>
    <row r="1093" s="68" customFormat="1" customHeight="1" spans="1:3">
      <c r="A1093" s="29">
        <v>2160202</v>
      </c>
      <c r="B1093" s="29" t="s">
        <v>821</v>
      </c>
      <c r="C1093" s="73">
        <v>0</v>
      </c>
    </row>
    <row r="1094" s="68" customFormat="1" customHeight="1" spans="1:3">
      <c r="A1094" s="29">
        <v>2160203</v>
      </c>
      <c r="B1094" s="29" t="s">
        <v>822</v>
      </c>
      <c r="C1094" s="73">
        <v>0</v>
      </c>
    </row>
    <row r="1095" s="68" customFormat="1" customHeight="1" spans="1:3">
      <c r="A1095" s="29">
        <v>2160216</v>
      </c>
      <c r="B1095" s="29" t="s">
        <v>1646</v>
      </c>
      <c r="C1095" s="73">
        <v>0</v>
      </c>
    </row>
    <row r="1096" s="68" customFormat="1" customHeight="1" spans="1:3">
      <c r="A1096" s="29">
        <v>2160217</v>
      </c>
      <c r="B1096" s="29" t="s">
        <v>1647</v>
      </c>
      <c r="C1096" s="73">
        <v>0</v>
      </c>
    </row>
    <row r="1097" s="68" customFormat="1" customHeight="1" spans="1:3">
      <c r="A1097" s="29">
        <v>2160218</v>
      </c>
      <c r="B1097" s="29" t="s">
        <v>1648</v>
      </c>
      <c r="C1097" s="73">
        <v>0</v>
      </c>
    </row>
    <row r="1098" s="68" customFormat="1" customHeight="1" spans="1:3">
      <c r="A1098" s="29">
        <v>2160219</v>
      </c>
      <c r="B1098" s="29" t="s">
        <v>1649</v>
      </c>
      <c r="C1098" s="73">
        <v>0</v>
      </c>
    </row>
    <row r="1099" s="68" customFormat="1" customHeight="1" spans="1:3">
      <c r="A1099" s="29">
        <v>2160250</v>
      </c>
      <c r="B1099" s="29" t="s">
        <v>829</v>
      </c>
      <c r="C1099" s="73">
        <v>0</v>
      </c>
    </row>
    <row r="1100" s="68" customFormat="1" customHeight="1" spans="1:3">
      <c r="A1100" s="29">
        <v>2160299</v>
      </c>
      <c r="B1100" s="29" t="s">
        <v>1650</v>
      </c>
      <c r="C1100" s="73">
        <v>600</v>
      </c>
    </row>
    <row r="1101" s="68" customFormat="1" customHeight="1" spans="1:3">
      <c r="A1101" s="29">
        <v>21606</v>
      </c>
      <c r="B1101" s="133" t="s">
        <v>1651</v>
      </c>
      <c r="C1101" s="31">
        <v>20</v>
      </c>
    </row>
    <row r="1102" s="68" customFormat="1" customHeight="1" spans="1:3">
      <c r="A1102" s="29">
        <v>2160601</v>
      </c>
      <c r="B1102" s="29" t="s">
        <v>820</v>
      </c>
      <c r="C1102" s="73">
        <v>0</v>
      </c>
    </row>
    <row r="1103" s="68" customFormat="1" customHeight="1" spans="1:3">
      <c r="A1103" s="29">
        <v>2160602</v>
      </c>
      <c r="B1103" s="29" t="s">
        <v>821</v>
      </c>
      <c r="C1103" s="73">
        <v>0</v>
      </c>
    </row>
    <row r="1104" s="68" customFormat="1" customHeight="1" spans="1:3">
      <c r="A1104" s="29">
        <v>2160603</v>
      </c>
      <c r="B1104" s="29" t="s">
        <v>822</v>
      </c>
      <c r="C1104" s="73">
        <v>0</v>
      </c>
    </row>
    <row r="1105" s="68" customFormat="1" customHeight="1" spans="1:3">
      <c r="A1105" s="29">
        <v>2160607</v>
      </c>
      <c r="B1105" s="29" t="s">
        <v>1652</v>
      </c>
      <c r="C1105" s="73">
        <v>0</v>
      </c>
    </row>
    <row r="1106" s="68" customFormat="1" customHeight="1" spans="1:3">
      <c r="A1106" s="29">
        <v>2160699</v>
      </c>
      <c r="B1106" s="29" t="s">
        <v>1653</v>
      </c>
      <c r="C1106" s="73">
        <v>20</v>
      </c>
    </row>
    <row r="1107" s="68" customFormat="1" customHeight="1" spans="1:3">
      <c r="A1107" s="29">
        <v>21699</v>
      </c>
      <c r="B1107" s="133" t="s">
        <v>1654</v>
      </c>
      <c r="C1107" s="31">
        <v>1553</v>
      </c>
    </row>
    <row r="1108" s="68" customFormat="1" customHeight="1" spans="1:3">
      <c r="A1108" s="29">
        <v>2169901</v>
      </c>
      <c r="B1108" s="29" t="s">
        <v>1655</v>
      </c>
      <c r="C1108" s="73">
        <v>0</v>
      </c>
    </row>
    <row r="1109" s="68" customFormat="1" customHeight="1" spans="1:3">
      <c r="A1109" s="29">
        <v>2169999</v>
      </c>
      <c r="B1109" s="29" t="s">
        <v>1656</v>
      </c>
      <c r="C1109" s="73">
        <v>1553</v>
      </c>
    </row>
    <row r="1110" s="68" customFormat="1" customHeight="1" spans="1:3">
      <c r="A1110" s="29">
        <v>217</v>
      </c>
      <c r="B1110" s="133" t="s">
        <v>1657</v>
      </c>
      <c r="C1110" s="31">
        <v>0</v>
      </c>
    </row>
    <row r="1111" s="68" customFormat="1" customHeight="1" spans="1:3">
      <c r="A1111" s="29">
        <v>21701</v>
      </c>
      <c r="B1111" s="133" t="s">
        <v>1658</v>
      </c>
      <c r="C1111" s="31">
        <v>0</v>
      </c>
    </row>
    <row r="1112" s="68" customFormat="1" customHeight="1" spans="1:3">
      <c r="A1112" s="29">
        <v>2170101</v>
      </c>
      <c r="B1112" s="29" t="s">
        <v>820</v>
      </c>
      <c r="C1112" s="73">
        <v>0</v>
      </c>
    </row>
    <row r="1113" s="68" customFormat="1" customHeight="1" spans="1:3">
      <c r="A1113" s="29">
        <v>2170102</v>
      </c>
      <c r="B1113" s="29" t="s">
        <v>821</v>
      </c>
      <c r="C1113" s="73">
        <v>0</v>
      </c>
    </row>
    <row r="1114" s="68" customFormat="1" customHeight="1" spans="1:3">
      <c r="A1114" s="29">
        <v>2170103</v>
      </c>
      <c r="B1114" s="29" t="s">
        <v>822</v>
      </c>
      <c r="C1114" s="73">
        <v>0</v>
      </c>
    </row>
    <row r="1115" s="68" customFormat="1" customHeight="1" spans="1:3">
      <c r="A1115" s="29">
        <v>2170104</v>
      </c>
      <c r="B1115" s="29" t="s">
        <v>1659</v>
      </c>
      <c r="C1115" s="73">
        <v>0</v>
      </c>
    </row>
    <row r="1116" s="68" customFormat="1" customHeight="1" spans="1:3">
      <c r="A1116" s="29">
        <v>2170150</v>
      </c>
      <c r="B1116" s="29" t="s">
        <v>829</v>
      </c>
      <c r="C1116" s="73">
        <v>0</v>
      </c>
    </row>
    <row r="1117" s="68" customFormat="1" customHeight="1" spans="1:3">
      <c r="A1117" s="29">
        <v>2170199</v>
      </c>
      <c r="B1117" s="29" t="s">
        <v>1660</v>
      </c>
      <c r="C1117" s="73">
        <v>0</v>
      </c>
    </row>
    <row r="1118" s="68" customFormat="1" customHeight="1" spans="1:3">
      <c r="A1118" s="29">
        <v>21702</v>
      </c>
      <c r="B1118" s="133" t="s">
        <v>1661</v>
      </c>
      <c r="C1118" s="31">
        <v>0</v>
      </c>
    </row>
    <row r="1119" s="68" customFormat="1" customHeight="1" spans="1:3">
      <c r="A1119" s="29">
        <v>2170201</v>
      </c>
      <c r="B1119" s="29" t="s">
        <v>1662</v>
      </c>
      <c r="C1119" s="73">
        <v>0</v>
      </c>
    </row>
    <row r="1120" s="68" customFormat="1" customHeight="1" spans="1:3">
      <c r="A1120" s="29">
        <v>2170202</v>
      </c>
      <c r="B1120" s="29" t="s">
        <v>1663</v>
      </c>
      <c r="C1120" s="73">
        <v>0</v>
      </c>
    </row>
    <row r="1121" s="68" customFormat="1" customHeight="1" spans="1:3">
      <c r="A1121" s="29">
        <v>2170203</v>
      </c>
      <c r="B1121" s="29" t="s">
        <v>1664</v>
      </c>
      <c r="C1121" s="73">
        <v>0</v>
      </c>
    </row>
    <row r="1122" s="68" customFormat="1" customHeight="1" spans="1:3">
      <c r="A1122" s="29">
        <v>2170204</v>
      </c>
      <c r="B1122" s="29" t="s">
        <v>1665</v>
      </c>
      <c r="C1122" s="73">
        <v>0</v>
      </c>
    </row>
    <row r="1123" s="68" customFormat="1" customHeight="1" spans="1:3">
      <c r="A1123" s="29">
        <v>2170205</v>
      </c>
      <c r="B1123" s="29" t="s">
        <v>1666</v>
      </c>
      <c r="C1123" s="73">
        <v>0</v>
      </c>
    </row>
    <row r="1124" s="68" customFormat="1" customHeight="1" spans="1:3">
      <c r="A1124" s="29">
        <v>2170206</v>
      </c>
      <c r="B1124" s="29" t="s">
        <v>1667</v>
      </c>
      <c r="C1124" s="73">
        <v>0</v>
      </c>
    </row>
    <row r="1125" s="68" customFormat="1" customHeight="1" spans="1:3">
      <c r="A1125" s="29">
        <v>2170207</v>
      </c>
      <c r="B1125" s="29" t="s">
        <v>1668</v>
      </c>
      <c r="C1125" s="73">
        <v>0</v>
      </c>
    </row>
    <row r="1126" s="68" customFormat="1" customHeight="1" spans="1:3">
      <c r="A1126" s="29">
        <v>2170208</v>
      </c>
      <c r="B1126" s="29" t="s">
        <v>1669</v>
      </c>
      <c r="C1126" s="73">
        <v>0</v>
      </c>
    </row>
    <row r="1127" s="68" customFormat="1" customHeight="1" spans="1:3">
      <c r="A1127" s="29">
        <v>2170299</v>
      </c>
      <c r="B1127" s="29" t="s">
        <v>1670</v>
      </c>
      <c r="C1127" s="73">
        <v>0</v>
      </c>
    </row>
    <row r="1128" s="68" customFormat="1" customHeight="1" spans="1:3">
      <c r="A1128" s="29">
        <v>21703</v>
      </c>
      <c r="B1128" s="133" t="s">
        <v>1671</v>
      </c>
      <c r="C1128" s="31">
        <v>0</v>
      </c>
    </row>
    <row r="1129" s="68" customFormat="1" customHeight="1" spans="1:3">
      <c r="A1129" s="29">
        <v>2170301</v>
      </c>
      <c r="B1129" s="29" t="s">
        <v>1672</v>
      </c>
      <c r="C1129" s="73">
        <v>0</v>
      </c>
    </row>
    <row r="1130" s="68" customFormat="1" customHeight="1" spans="1:3">
      <c r="A1130" s="29">
        <v>2170302</v>
      </c>
      <c r="B1130" s="29" t="s">
        <v>1673</v>
      </c>
      <c r="C1130" s="73">
        <v>0</v>
      </c>
    </row>
    <row r="1131" s="68" customFormat="1" customHeight="1" spans="1:3">
      <c r="A1131" s="29">
        <v>2170303</v>
      </c>
      <c r="B1131" s="29" t="s">
        <v>1674</v>
      </c>
      <c r="C1131" s="73">
        <v>0</v>
      </c>
    </row>
    <row r="1132" s="68" customFormat="1" customHeight="1" spans="1:3">
      <c r="A1132" s="29">
        <v>2170304</v>
      </c>
      <c r="B1132" s="29" t="s">
        <v>1675</v>
      </c>
      <c r="C1132" s="73">
        <v>0</v>
      </c>
    </row>
    <row r="1133" s="68" customFormat="1" customHeight="1" spans="1:3">
      <c r="A1133" s="29">
        <v>2170399</v>
      </c>
      <c r="B1133" s="29" t="s">
        <v>1676</v>
      </c>
      <c r="C1133" s="73">
        <v>0</v>
      </c>
    </row>
    <row r="1134" s="68" customFormat="1" customHeight="1" spans="1:3">
      <c r="A1134" s="29">
        <v>21704</v>
      </c>
      <c r="B1134" s="133" t="s">
        <v>1677</v>
      </c>
      <c r="C1134" s="31">
        <v>0</v>
      </c>
    </row>
    <row r="1135" s="68" customFormat="1" customHeight="1" spans="1:3">
      <c r="A1135" s="29">
        <v>2170401</v>
      </c>
      <c r="B1135" s="29" t="s">
        <v>1678</v>
      </c>
      <c r="C1135" s="73">
        <v>0</v>
      </c>
    </row>
    <row r="1136" s="68" customFormat="1" customHeight="1" spans="1:3">
      <c r="A1136" s="29">
        <v>2170499</v>
      </c>
      <c r="B1136" s="29" t="s">
        <v>1679</v>
      </c>
      <c r="C1136" s="73">
        <v>0</v>
      </c>
    </row>
    <row r="1137" s="68" customFormat="1" customHeight="1" spans="1:3">
      <c r="A1137" s="29">
        <v>21799</v>
      </c>
      <c r="B1137" s="133" t="s">
        <v>1680</v>
      </c>
      <c r="C1137" s="31">
        <v>0</v>
      </c>
    </row>
    <row r="1138" s="68" customFormat="1" customHeight="1" spans="1:3">
      <c r="A1138" s="29">
        <v>2179902</v>
      </c>
      <c r="B1138" s="29" t="s">
        <v>1681</v>
      </c>
      <c r="C1138" s="73">
        <v>0</v>
      </c>
    </row>
    <row r="1139" s="68" customFormat="1" customHeight="1" spans="1:3">
      <c r="A1139" s="29">
        <v>2179999</v>
      </c>
      <c r="B1139" s="29" t="s">
        <v>1682</v>
      </c>
      <c r="C1139" s="73">
        <v>0</v>
      </c>
    </row>
    <row r="1140" s="68" customFormat="1" customHeight="1" spans="1:3">
      <c r="A1140" s="29">
        <v>219</v>
      </c>
      <c r="B1140" s="133" t="s">
        <v>1683</v>
      </c>
      <c r="C1140" s="31">
        <v>134</v>
      </c>
    </row>
    <row r="1141" s="68" customFormat="1" customHeight="1" spans="1:3">
      <c r="A1141" s="29">
        <v>21901</v>
      </c>
      <c r="B1141" s="133" t="s">
        <v>1684</v>
      </c>
      <c r="C1141" s="73">
        <v>0</v>
      </c>
    </row>
    <row r="1142" s="68" customFormat="1" customHeight="1" spans="1:3">
      <c r="A1142" s="29">
        <v>21902</v>
      </c>
      <c r="B1142" s="133" t="s">
        <v>1685</v>
      </c>
      <c r="C1142" s="73">
        <v>0</v>
      </c>
    </row>
    <row r="1143" s="68" customFormat="1" customHeight="1" spans="1:3">
      <c r="A1143" s="29">
        <v>21903</v>
      </c>
      <c r="B1143" s="133" t="s">
        <v>1686</v>
      </c>
      <c r="C1143" s="73">
        <v>0</v>
      </c>
    </row>
    <row r="1144" s="68" customFormat="1" customHeight="1" spans="1:3">
      <c r="A1144" s="29">
        <v>21904</v>
      </c>
      <c r="B1144" s="133" t="s">
        <v>1687</v>
      </c>
      <c r="C1144" s="73">
        <v>0</v>
      </c>
    </row>
    <row r="1145" s="68" customFormat="1" customHeight="1" spans="1:3">
      <c r="A1145" s="29">
        <v>21905</v>
      </c>
      <c r="B1145" s="133" t="s">
        <v>1688</v>
      </c>
      <c r="C1145" s="73">
        <v>0</v>
      </c>
    </row>
    <row r="1146" s="68" customFormat="1" customHeight="1" spans="1:3">
      <c r="A1146" s="29">
        <v>21906</v>
      </c>
      <c r="B1146" s="133" t="s">
        <v>1454</v>
      </c>
      <c r="C1146" s="73">
        <v>0</v>
      </c>
    </row>
    <row r="1147" s="68" customFormat="1" customHeight="1" spans="1:3">
      <c r="A1147" s="29">
        <v>21907</v>
      </c>
      <c r="B1147" s="133" t="s">
        <v>1689</v>
      </c>
      <c r="C1147" s="73">
        <v>0</v>
      </c>
    </row>
    <row r="1148" s="68" customFormat="1" customHeight="1" spans="1:3">
      <c r="A1148" s="29">
        <v>21908</v>
      </c>
      <c r="B1148" s="133" t="s">
        <v>1690</v>
      </c>
      <c r="C1148" s="73">
        <v>0</v>
      </c>
    </row>
    <row r="1149" s="68" customFormat="1" customHeight="1" spans="1:3">
      <c r="A1149" s="29">
        <v>21999</v>
      </c>
      <c r="B1149" s="133" t="s">
        <v>1691</v>
      </c>
      <c r="C1149" s="73">
        <v>134</v>
      </c>
    </row>
    <row r="1150" s="68" customFormat="1" customHeight="1" spans="1:3">
      <c r="A1150" s="29">
        <v>220</v>
      </c>
      <c r="B1150" s="133" t="s">
        <v>1692</v>
      </c>
      <c r="C1150" s="31">
        <v>1623</v>
      </c>
    </row>
    <row r="1151" s="68" customFormat="1" customHeight="1" spans="1:3">
      <c r="A1151" s="29">
        <v>22001</v>
      </c>
      <c r="B1151" s="133" t="s">
        <v>1693</v>
      </c>
      <c r="C1151" s="31">
        <v>1557</v>
      </c>
    </row>
    <row r="1152" s="68" customFormat="1" customHeight="1" spans="1:3">
      <c r="A1152" s="29">
        <v>2200101</v>
      </c>
      <c r="B1152" s="29" t="s">
        <v>820</v>
      </c>
      <c r="C1152" s="73">
        <v>1477</v>
      </c>
    </row>
    <row r="1153" s="68" customFormat="1" customHeight="1" spans="1:3">
      <c r="A1153" s="29">
        <v>2200102</v>
      </c>
      <c r="B1153" s="29" t="s">
        <v>821</v>
      </c>
      <c r="C1153" s="73">
        <v>0</v>
      </c>
    </row>
    <row r="1154" s="68" customFormat="1" customHeight="1" spans="1:3">
      <c r="A1154" s="29">
        <v>2200103</v>
      </c>
      <c r="B1154" s="29" t="s">
        <v>822</v>
      </c>
      <c r="C1154" s="73">
        <v>0</v>
      </c>
    </row>
    <row r="1155" s="68" customFormat="1" customHeight="1" spans="1:3">
      <c r="A1155" s="29">
        <v>2200104</v>
      </c>
      <c r="B1155" s="29" t="s">
        <v>1694</v>
      </c>
      <c r="C1155" s="73">
        <v>80</v>
      </c>
    </row>
    <row r="1156" s="68" customFormat="1" customHeight="1" spans="1:3">
      <c r="A1156" s="29">
        <v>2200106</v>
      </c>
      <c r="B1156" s="29" t="s">
        <v>1695</v>
      </c>
      <c r="C1156" s="73">
        <v>0</v>
      </c>
    </row>
    <row r="1157" s="68" customFormat="1" customHeight="1" spans="1:3">
      <c r="A1157" s="29">
        <v>2200107</v>
      </c>
      <c r="B1157" s="29" t="s">
        <v>1696</v>
      </c>
      <c r="C1157" s="73">
        <v>0</v>
      </c>
    </row>
    <row r="1158" s="68" customFormat="1" customHeight="1" spans="1:3">
      <c r="A1158" s="29">
        <v>2200108</v>
      </c>
      <c r="B1158" s="29" t="s">
        <v>1697</v>
      </c>
      <c r="C1158" s="73">
        <v>0</v>
      </c>
    </row>
    <row r="1159" s="68" customFormat="1" customHeight="1" spans="1:3">
      <c r="A1159" s="29">
        <v>2200109</v>
      </c>
      <c r="B1159" s="29" t="s">
        <v>1698</v>
      </c>
      <c r="C1159" s="73">
        <v>0</v>
      </c>
    </row>
    <row r="1160" s="68" customFormat="1" customHeight="1" spans="1:3">
      <c r="A1160" s="29">
        <v>2200112</v>
      </c>
      <c r="B1160" s="29" t="s">
        <v>1699</v>
      </c>
      <c r="C1160" s="73">
        <v>0</v>
      </c>
    </row>
    <row r="1161" s="68" customFormat="1" customHeight="1" spans="1:3">
      <c r="A1161" s="29">
        <v>2200113</v>
      </c>
      <c r="B1161" s="29" t="s">
        <v>1700</v>
      </c>
      <c r="C1161" s="73">
        <v>0</v>
      </c>
    </row>
    <row r="1162" s="68" customFormat="1" customHeight="1" spans="1:3">
      <c r="A1162" s="29">
        <v>2200114</v>
      </c>
      <c r="B1162" s="29" t="s">
        <v>1701</v>
      </c>
      <c r="C1162" s="73">
        <v>0</v>
      </c>
    </row>
    <row r="1163" s="68" customFormat="1" customHeight="1" spans="1:3">
      <c r="A1163" s="29">
        <v>2200115</v>
      </c>
      <c r="B1163" s="29" t="s">
        <v>1702</v>
      </c>
      <c r="C1163" s="73">
        <v>0</v>
      </c>
    </row>
    <row r="1164" s="68" customFormat="1" customHeight="1" spans="1:3">
      <c r="A1164" s="29">
        <v>2200116</v>
      </c>
      <c r="B1164" s="29" t="s">
        <v>1703</v>
      </c>
      <c r="C1164" s="73">
        <v>0</v>
      </c>
    </row>
    <row r="1165" s="68" customFormat="1" customHeight="1" spans="1:3">
      <c r="A1165" s="29">
        <v>2200119</v>
      </c>
      <c r="B1165" s="29" t="s">
        <v>1704</v>
      </c>
      <c r="C1165" s="73">
        <v>0</v>
      </c>
    </row>
    <row r="1166" s="68" customFormat="1" customHeight="1" spans="1:3">
      <c r="A1166" s="29">
        <v>2200120</v>
      </c>
      <c r="B1166" s="29" t="s">
        <v>1705</v>
      </c>
      <c r="C1166" s="73">
        <v>0</v>
      </c>
    </row>
    <row r="1167" s="68" customFormat="1" customHeight="1" spans="1:3">
      <c r="A1167" s="29">
        <v>2200121</v>
      </c>
      <c r="B1167" s="29" t="s">
        <v>1706</v>
      </c>
      <c r="C1167" s="73">
        <v>0</v>
      </c>
    </row>
    <row r="1168" s="68" customFormat="1" customHeight="1" spans="1:3">
      <c r="A1168" s="29">
        <v>2200122</v>
      </c>
      <c r="B1168" s="29" t="s">
        <v>1707</v>
      </c>
      <c r="C1168" s="73">
        <v>0</v>
      </c>
    </row>
    <row r="1169" s="68" customFormat="1" customHeight="1" spans="1:3">
      <c r="A1169" s="29">
        <v>2200123</v>
      </c>
      <c r="B1169" s="29" t="s">
        <v>1708</v>
      </c>
      <c r="C1169" s="73">
        <v>0</v>
      </c>
    </row>
    <row r="1170" s="68" customFormat="1" customHeight="1" spans="1:3">
      <c r="A1170" s="29">
        <v>2200124</v>
      </c>
      <c r="B1170" s="29" t="s">
        <v>1709</v>
      </c>
      <c r="C1170" s="73">
        <v>0</v>
      </c>
    </row>
    <row r="1171" s="68" customFormat="1" customHeight="1" spans="1:3">
      <c r="A1171" s="29">
        <v>2200125</v>
      </c>
      <c r="B1171" s="29" t="s">
        <v>1710</v>
      </c>
      <c r="C1171" s="73">
        <v>0</v>
      </c>
    </row>
    <row r="1172" s="68" customFormat="1" customHeight="1" spans="1:3">
      <c r="A1172" s="29">
        <v>2200126</v>
      </c>
      <c r="B1172" s="29" t="s">
        <v>1711</v>
      </c>
      <c r="C1172" s="73">
        <v>0</v>
      </c>
    </row>
    <row r="1173" s="68" customFormat="1" customHeight="1" spans="1:3">
      <c r="A1173" s="29">
        <v>2200127</v>
      </c>
      <c r="B1173" s="29" t="s">
        <v>1712</v>
      </c>
      <c r="C1173" s="73">
        <v>0</v>
      </c>
    </row>
    <row r="1174" s="68" customFormat="1" customHeight="1" spans="1:3">
      <c r="A1174" s="29">
        <v>2200128</v>
      </c>
      <c r="B1174" s="29" t="s">
        <v>1713</v>
      </c>
      <c r="C1174" s="73">
        <v>0</v>
      </c>
    </row>
    <row r="1175" s="68" customFormat="1" customHeight="1" spans="1:3">
      <c r="A1175" s="29">
        <v>2200129</v>
      </c>
      <c r="B1175" s="29" t="s">
        <v>1714</v>
      </c>
      <c r="C1175" s="73">
        <v>0</v>
      </c>
    </row>
    <row r="1176" s="68" customFormat="1" customHeight="1" spans="1:3">
      <c r="A1176" s="29">
        <v>2200150</v>
      </c>
      <c r="B1176" s="29" t="s">
        <v>829</v>
      </c>
      <c r="C1176" s="73">
        <v>0</v>
      </c>
    </row>
    <row r="1177" s="68" customFormat="1" customHeight="1" spans="1:3">
      <c r="A1177" s="29">
        <v>2200199</v>
      </c>
      <c r="B1177" s="29" t="s">
        <v>1715</v>
      </c>
      <c r="C1177" s="73">
        <v>0</v>
      </c>
    </row>
    <row r="1178" s="68" customFormat="1" customHeight="1" spans="1:3">
      <c r="A1178" s="29">
        <v>22005</v>
      </c>
      <c r="B1178" s="133" t="s">
        <v>1716</v>
      </c>
      <c r="C1178" s="31">
        <v>66</v>
      </c>
    </row>
    <row r="1179" s="68" customFormat="1" customHeight="1" spans="1:3">
      <c r="A1179" s="29">
        <v>2200501</v>
      </c>
      <c r="B1179" s="29" t="s">
        <v>820</v>
      </c>
      <c r="C1179" s="73">
        <v>3</v>
      </c>
    </row>
    <row r="1180" s="68" customFormat="1" customHeight="1" spans="1:3">
      <c r="A1180" s="29">
        <v>2200502</v>
      </c>
      <c r="B1180" s="29" t="s">
        <v>821</v>
      </c>
      <c r="C1180" s="73">
        <v>0</v>
      </c>
    </row>
    <row r="1181" s="68" customFormat="1" customHeight="1" spans="1:3">
      <c r="A1181" s="29">
        <v>2200503</v>
      </c>
      <c r="B1181" s="29" t="s">
        <v>822</v>
      </c>
      <c r="C1181" s="73">
        <v>0</v>
      </c>
    </row>
    <row r="1182" s="68" customFormat="1" customHeight="1" spans="1:3">
      <c r="A1182" s="29">
        <v>2200504</v>
      </c>
      <c r="B1182" s="29" t="s">
        <v>1717</v>
      </c>
      <c r="C1182" s="73">
        <v>0</v>
      </c>
    </row>
    <row r="1183" s="68" customFormat="1" customHeight="1" spans="1:3">
      <c r="A1183" s="29">
        <v>2200506</v>
      </c>
      <c r="B1183" s="29" t="s">
        <v>1718</v>
      </c>
      <c r="C1183" s="73">
        <v>0</v>
      </c>
    </row>
    <row r="1184" s="68" customFormat="1" customHeight="1" spans="1:3">
      <c r="A1184" s="29">
        <v>2200507</v>
      </c>
      <c r="B1184" s="29" t="s">
        <v>1719</v>
      </c>
      <c r="C1184" s="73">
        <v>0</v>
      </c>
    </row>
    <row r="1185" s="68" customFormat="1" customHeight="1" spans="1:3">
      <c r="A1185" s="29">
        <v>2200508</v>
      </c>
      <c r="B1185" s="29" t="s">
        <v>1720</v>
      </c>
      <c r="C1185" s="73">
        <v>0</v>
      </c>
    </row>
    <row r="1186" s="68" customFormat="1" customHeight="1" spans="1:3">
      <c r="A1186" s="29">
        <v>2200509</v>
      </c>
      <c r="B1186" s="29" t="s">
        <v>1721</v>
      </c>
      <c r="C1186" s="73">
        <v>50</v>
      </c>
    </row>
    <row r="1187" s="68" customFormat="1" customHeight="1" spans="1:3">
      <c r="A1187" s="29">
        <v>2200510</v>
      </c>
      <c r="B1187" s="29" t="s">
        <v>1722</v>
      </c>
      <c r="C1187" s="73">
        <v>0</v>
      </c>
    </row>
    <row r="1188" s="68" customFormat="1" customHeight="1" spans="1:3">
      <c r="A1188" s="29">
        <v>2200511</v>
      </c>
      <c r="B1188" s="29" t="s">
        <v>1723</v>
      </c>
      <c r="C1188" s="73">
        <v>0</v>
      </c>
    </row>
    <row r="1189" s="68" customFormat="1" customHeight="1" spans="1:3">
      <c r="A1189" s="29">
        <v>2200512</v>
      </c>
      <c r="B1189" s="29" t="s">
        <v>1724</v>
      </c>
      <c r="C1189" s="73">
        <v>0</v>
      </c>
    </row>
    <row r="1190" s="68" customFormat="1" customHeight="1" spans="1:3">
      <c r="A1190" s="29">
        <v>2200513</v>
      </c>
      <c r="B1190" s="29" t="s">
        <v>1725</v>
      </c>
      <c r="C1190" s="73">
        <v>0</v>
      </c>
    </row>
    <row r="1191" s="68" customFormat="1" customHeight="1" spans="1:3">
      <c r="A1191" s="29">
        <v>2200514</v>
      </c>
      <c r="B1191" s="29" t="s">
        <v>1726</v>
      </c>
      <c r="C1191" s="73">
        <v>0</v>
      </c>
    </row>
    <row r="1192" s="68" customFormat="1" customHeight="1" spans="1:3">
      <c r="A1192" s="29">
        <v>2200599</v>
      </c>
      <c r="B1192" s="29" t="s">
        <v>1727</v>
      </c>
      <c r="C1192" s="73">
        <v>13</v>
      </c>
    </row>
    <row r="1193" s="68" customFormat="1" customHeight="1" spans="1:3">
      <c r="A1193" s="29">
        <v>22099</v>
      </c>
      <c r="B1193" s="133" t="s">
        <v>1728</v>
      </c>
      <c r="C1193" s="31">
        <v>0</v>
      </c>
    </row>
    <row r="1194" s="68" customFormat="1" customHeight="1" spans="1:3">
      <c r="A1194" s="29">
        <v>2209999</v>
      </c>
      <c r="B1194" s="29" t="s">
        <v>1729</v>
      </c>
      <c r="C1194" s="73">
        <v>0</v>
      </c>
    </row>
    <row r="1195" s="68" customFormat="1" customHeight="1" spans="1:3">
      <c r="A1195" s="29">
        <v>221</v>
      </c>
      <c r="B1195" s="133" t="s">
        <v>1730</v>
      </c>
      <c r="C1195" s="31">
        <v>9556</v>
      </c>
    </row>
    <row r="1196" s="68" customFormat="1" customHeight="1" spans="1:3">
      <c r="A1196" s="29">
        <v>22101</v>
      </c>
      <c r="B1196" s="133" t="s">
        <v>1731</v>
      </c>
      <c r="C1196" s="31">
        <v>322</v>
      </c>
    </row>
    <row r="1197" s="68" customFormat="1" customHeight="1" spans="1:3">
      <c r="A1197" s="29">
        <v>2210101</v>
      </c>
      <c r="B1197" s="29" t="s">
        <v>1732</v>
      </c>
      <c r="C1197" s="73">
        <v>42</v>
      </c>
    </row>
    <row r="1198" s="68" customFormat="1" customHeight="1" spans="1:3">
      <c r="A1198" s="29">
        <v>2210102</v>
      </c>
      <c r="B1198" s="29" t="s">
        <v>1733</v>
      </c>
      <c r="C1198" s="73">
        <v>0</v>
      </c>
    </row>
    <row r="1199" s="68" customFormat="1" customHeight="1" spans="1:3">
      <c r="A1199" s="29">
        <v>2210103</v>
      </c>
      <c r="B1199" s="29" t="s">
        <v>1734</v>
      </c>
      <c r="C1199" s="73">
        <v>0</v>
      </c>
    </row>
    <row r="1200" s="68" customFormat="1" customHeight="1" spans="1:3">
      <c r="A1200" s="29">
        <v>2210104</v>
      </c>
      <c r="B1200" s="29" t="s">
        <v>1735</v>
      </c>
      <c r="C1200" s="73">
        <v>0</v>
      </c>
    </row>
    <row r="1201" s="68" customFormat="1" customHeight="1" spans="1:3">
      <c r="A1201" s="29">
        <v>2210105</v>
      </c>
      <c r="B1201" s="29" t="s">
        <v>1736</v>
      </c>
      <c r="C1201" s="73">
        <v>280</v>
      </c>
    </row>
    <row r="1202" s="68" customFormat="1" customHeight="1" spans="1:3">
      <c r="A1202" s="29">
        <v>2210106</v>
      </c>
      <c r="B1202" s="29" t="s">
        <v>1737</v>
      </c>
      <c r="C1202" s="73">
        <v>0</v>
      </c>
    </row>
    <row r="1203" s="68" customFormat="1" customHeight="1" spans="1:3">
      <c r="A1203" s="29">
        <v>2210107</v>
      </c>
      <c r="B1203" s="29" t="s">
        <v>1738</v>
      </c>
      <c r="C1203" s="73">
        <v>0</v>
      </c>
    </row>
    <row r="1204" s="68" customFormat="1" customHeight="1" spans="1:3">
      <c r="A1204" s="29">
        <v>2210108</v>
      </c>
      <c r="B1204" s="29" t="s">
        <v>1739</v>
      </c>
      <c r="C1204" s="73">
        <v>0</v>
      </c>
    </row>
    <row r="1205" s="68" customFormat="1" customHeight="1" spans="1:3">
      <c r="A1205" s="29">
        <v>2210109</v>
      </c>
      <c r="B1205" s="29" t="s">
        <v>1740</v>
      </c>
      <c r="C1205" s="73">
        <v>0</v>
      </c>
    </row>
    <row r="1206" s="68" customFormat="1" customHeight="1" spans="1:3">
      <c r="A1206" s="29">
        <v>2210199</v>
      </c>
      <c r="B1206" s="29" t="s">
        <v>1741</v>
      </c>
      <c r="C1206" s="73">
        <v>0</v>
      </c>
    </row>
    <row r="1207" s="68" customFormat="1" customHeight="1" spans="1:3">
      <c r="A1207" s="29">
        <v>22102</v>
      </c>
      <c r="B1207" s="133" t="s">
        <v>1742</v>
      </c>
      <c r="C1207" s="31">
        <v>9143</v>
      </c>
    </row>
    <row r="1208" s="68" customFormat="1" customHeight="1" spans="1:3">
      <c r="A1208" s="29">
        <v>2210201</v>
      </c>
      <c r="B1208" s="29" t="s">
        <v>1743</v>
      </c>
      <c r="C1208" s="73">
        <v>9143</v>
      </c>
    </row>
    <row r="1209" s="68" customFormat="1" customHeight="1" spans="1:3">
      <c r="A1209" s="29">
        <v>2210202</v>
      </c>
      <c r="B1209" s="29" t="s">
        <v>1744</v>
      </c>
      <c r="C1209" s="73">
        <v>0</v>
      </c>
    </row>
    <row r="1210" s="68" customFormat="1" customHeight="1" spans="1:3">
      <c r="A1210" s="29">
        <v>2210203</v>
      </c>
      <c r="B1210" s="29" t="s">
        <v>1745</v>
      </c>
      <c r="C1210" s="73">
        <v>0</v>
      </c>
    </row>
    <row r="1211" s="68" customFormat="1" customHeight="1" spans="1:3">
      <c r="A1211" s="29">
        <v>22103</v>
      </c>
      <c r="B1211" s="133" t="s">
        <v>1746</v>
      </c>
      <c r="C1211" s="31">
        <v>91</v>
      </c>
    </row>
    <row r="1212" s="68" customFormat="1" customHeight="1" spans="1:3">
      <c r="A1212" s="29">
        <v>2210301</v>
      </c>
      <c r="B1212" s="29" t="s">
        <v>1747</v>
      </c>
      <c r="C1212" s="73">
        <v>0</v>
      </c>
    </row>
    <row r="1213" s="68" customFormat="1" customHeight="1" spans="1:3">
      <c r="A1213" s="29">
        <v>2210302</v>
      </c>
      <c r="B1213" s="29" t="s">
        <v>1748</v>
      </c>
      <c r="C1213" s="73">
        <v>0</v>
      </c>
    </row>
    <row r="1214" s="68" customFormat="1" customHeight="1" spans="1:3">
      <c r="A1214" s="29">
        <v>2210399</v>
      </c>
      <c r="B1214" s="29" t="s">
        <v>1749</v>
      </c>
      <c r="C1214" s="73">
        <v>91</v>
      </c>
    </row>
    <row r="1215" s="68" customFormat="1" customHeight="1" spans="1:3">
      <c r="A1215" s="29">
        <v>222</v>
      </c>
      <c r="B1215" s="133" t="s">
        <v>1750</v>
      </c>
      <c r="C1215" s="31">
        <v>967</v>
      </c>
    </row>
    <row r="1216" s="68" customFormat="1" customHeight="1" spans="1:3">
      <c r="A1216" s="29">
        <v>22201</v>
      </c>
      <c r="B1216" s="133" t="s">
        <v>1751</v>
      </c>
      <c r="C1216" s="31">
        <v>927</v>
      </c>
    </row>
    <row r="1217" s="68" customFormat="1" customHeight="1" spans="1:3">
      <c r="A1217" s="29">
        <v>2220101</v>
      </c>
      <c r="B1217" s="29" t="s">
        <v>820</v>
      </c>
      <c r="C1217" s="73">
        <v>332</v>
      </c>
    </row>
    <row r="1218" s="68" customFormat="1" customHeight="1" spans="1:3">
      <c r="A1218" s="29">
        <v>2220102</v>
      </c>
      <c r="B1218" s="29" t="s">
        <v>821</v>
      </c>
      <c r="C1218" s="73">
        <v>0</v>
      </c>
    </row>
    <row r="1219" s="68" customFormat="1" customHeight="1" spans="1:3">
      <c r="A1219" s="29">
        <v>2220103</v>
      </c>
      <c r="B1219" s="29" t="s">
        <v>822</v>
      </c>
      <c r="C1219" s="73">
        <v>0</v>
      </c>
    </row>
    <row r="1220" s="68" customFormat="1" customHeight="1" spans="1:3">
      <c r="A1220" s="29">
        <v>2220104</v>
      </c>
      <c r="B1220" s="29" t="s">
        <v>1752</v>
      </c>
      <c r="C1220" s="73">
        <v>0</v>
      </c>
    </row>
    <row r="1221" s="68" customFormat="1" customHeight="1" spans="1:3">
      <c r="A1221" s="29">
        <v>2220105</v>
      </c>
      <c r="B1221" s="29" t="s">
        <v>1753</v>
      </c>
      <c r="C1221" s="73">
        <v>0</v>
      </c>
    </row>
    <row r="1222" s="68" customFormat="1" customHeight="1" spans="1:3">
      <c r="A1222" s="29">
        <v>2220106</v>
      </c>
      <c r="B1222" s="29" t="s">
        <v>1754</v>
      </c>
      <c r="C1222" s="73">
        <v>3</v>
      </c>
    </row>
    <row r="1223" s="68" customFormat="1" customHeight="1" spans="1:3">
      <c r="A1223" s="29">
        <v>2220107</v>
      </c>
      <c r="B1223" s="29" t="s">
        <v>1755</v>
      </c>
      <c r="C1223" s="73">
        <v>0</v>
      </c>
    </row>
    <row r="1224" s="68" customFormat="1" customHeight="1" spans="1:3">
      <c r="A1224" s="29">
        <v>2220112</v>
      </c>
      <c r="B1224" s="29" t="s">
        <v>1756</v>
      </c>
      <c r="C1224" s="73">
        <v>200</v>
      </c>
    </row>
    <row r="1225" s="68" customFormat="1" customHeight="1" spans="1:3">
      <c r="A1225" s="29">
        <v>2220113</v>
      </c>
      <c r="B1225" s="29" t="s">
        <v>1757</v>
      </c>
      <c r="C1225" s="73">
        <v>0</v>
      </c>
    </row>
    <row r="1226" s="68" customFormat="1" customHeight="1" spans="1:3">
      <c r="A1226" s="29">
        <v>2220114</v>
      </c>
      <c r="B1226" s="29" t="s">
        <v>1758</v>
      </c>
      <c r="C1226" s="73">
        <v>0</v>
      </c>
    </row>
    <row r="1227" s="68" customFormat="1" customHeight="1" spans="1:3">
      <c r="A1227" s="29">
        <v>2220115</v>
      </c>
      <c r="B1227" s="29" t="s">
        <v>1759</v>
      </c>
      <c r="C1227" s="73">
        <v>0</v>
      </c>
    </row>
    <row r="1228" s="68" customFormat="1" customHeight="1" spans="1:3">
      <c r="A1228" s="29">
        <v>2220118</v>
      </c>
      <c r="B1228" s="29" t="s">
        <v>1760</v>
      </c>
      <c r="C1228" s="73">
        <v>0</v>
      </c>
    </row>
    <row r="1229" s="68" customFormat="1" customHeight="1" spans="1:3">
      <c r="A1229" s="29">
        <v>2220119</v>
      </c>
      <c r="B1229" s="29" t="s">
        <v>1761</v>
      </c>
      <c r="C1229" s="73">
        <v>0</v>
      </c>
    </row>
    <row r="1230" s="68" customFormat="1" customHeight="1" spans="1:3">
      <c r="A1230" s="29">
        <v>2220120</v>
      </c>
      <c r="B1230" s="29" t="s">
        <v>1762</v>
      </c>
      <c r="C1230" s="73">
        <v>0</v>
      </c>
    </row>
    <row r="1231" s="68" customFormat="1" customHeight="1" spans="1:3">
      <c r="A1231" s="29">
        <v>2220121</v>
      </c>
      <c r="B1231" s="29" t="s">
        <v>1763</v>
      </c>
      <c r="C1231" s="73">
        <v>0</v>
      </c>
    </row>
    <row r="1232" s="68" customFormat="1" customHeight="1" spans="1:3">
      <c r="A1232" s="29">
        <v>2220150</v>
      </c>
      <c r="B1232" s="29" t="s">
        <v>829</v>
      </c>
      <c r="C1232" s="73">
        <v>0</v>
      </c>
    </row>
    <row r="1233" s="68" customFormat="1" customHeight="1" spans="1:3">
      <c r="A1233" s="29">
        <v>2220199</v>
      </c>
      <c r="B1233" s="29" t="s">
        <v>1764</v>
      </c>
      <c r="C1233" s="73">
        <v>392</v>
      </c>
    </row>
    <row r="1234" s="68" customFormat="1" customHeight="1" spans="1:3">
      <c r="A1234" s="29">
        <v>22203</v>
      </c>
      <c r="B1234" s="133" t="s">
        <v>1765</v>
      </c>
      <c r="C1234" s="31">
        <v>0</v>
      </c>
    </row>
    <row r="1235" s="68" customFormat="1" customHeight="1" spans="1:3">
      <c r="A1235" s="29">
        <v>2220301</v>
      </c>
      <c r="B1235" s="29" t="s">
        <v>1766</v>
      </c>
      <c r="C1235" s="73">
        <v>0</v>
      </c>
    </row>
    <row r="1236" s="68" customFormat="1" customHeight="1" spans="1:3">
      <c r="A1236" s="29">
        <v>2220303</v>
      </c>
      <c r="B1236" s="29" t="s">
        <v>1767</v>
      </c>
      <c r="C1236" s="73">
        <v>0</v>
      </c>
    </row>
    <row r="1237" s="68" customFormat="1" customHeight="1" spans="1:3">
      <c r="A1237" s="29">
        <v>2220304</v>
      </c>
      <c r="B1237" s="29" t="s">
        <v>1768</v>
      </c>
      <c r="C1237" s="73">
        <v>0</v>
      </c>
    </row>
    <row r="1238" s="68" customFormat="1" customHeight="1" spans="1:3">
      <c r="A1238" s="29">
        <v>2220305</v>
      </c>
      <c r="B1238" s="29" t="s">
        <v>1769</v>
      </c>
      <c r="C1238" s="73">
        <v>0</v>
      </c>
    </row>
    <row r="1239" s="68" customFormat="1" customHeight="1" spans="1:3">
      <c r="A1239" s="29">
        <v>2220399</v>
      </c>
      <c r="B1239" s="29" t="s">
        <v>1770</v>
      </c>
      <c r="C1239" s="73">
        <v>0</v>
      </c>
    </row>
    <row r="1240" s="68" customFormat="1" customHeight="1" spans="1:3">
      <c r="A1240" s="29">
        <v>22204</v>
      </c>
      <c r="B1240" s="133" t="s">
        <v>1771</v>
      </c>
      <c r="C1240" s="31">
        <v>0</v>
      </c>
    </row>
    <row r="1241" s="68" customFormat="1" customHeight="1" spans="1:3">
      <c r="A1241" s="29">
        <v>2220401</v>
      </c>
      <c r="B1241" s="29" t="s">
        <v>1772</v>
      </c>
      <c r="C1241" s="73">
        <v>0</v>
      </c>
    </row>
    <row r="1242" s="68" customFormat="1" customHeight="1" spans="1:3">
      <c r="A1242" s="29">
        <v>2220402</v>
      </c>
      <c r="B1242" s="29" t="s">
        <v>1773</v>
      </c>
      <c r="C1242" s="73">
        <v>0</v>
      </c>
    </row>
    <row r="1243" s="68" customFormat="1" customHeight="1" spans="1:3">
      <c r="A1243" s="29">
        <v>2220403</v>
      </c>
      <c r="B1243" s="29" t="s">
        <v>1774</v>
      </c>
      <c r="C1243" s="73">
        <v>0</v>
      </c>
    </row>
    <row r="1244" s="68" customFormat="1" customHeight="1" spans="1:3">
      <c r="A1244" s="29">
        <v>2220404</v>
      </c>
      <c r="B1244" s="29" t="s">
        <v>1775</v>
      </c>
      <c r="C1244" s="73">
        <v>0</v>
      </c>
    </row>
    <row r="1245" s="68" customFormat="1" customHeight="1" spans="1:3">
      <c r="A1245" s="29">
        <v>2220499</v>
      </c>
      <c r="B1245" s="29" t="s">
        <v>1776</v>
      </c>
      <c r="C1245" s="73">
        <v>0</v>
      </c>
    </row>
    <row r="1246" s="68" customFormat="1" customHeight="1" spans="1:3">
      <c r="A1246" s="29">
        <v>22205</v>
      </c>
      <c r="B1246" s="133" t="s">
        <v>1777</v>
      </c>
      <c r="C1246" s="31">
        <v>40</v>
      </c>
    </row>
    <row r="1247" s="68" customFormat="1" customHeight="1" spans="1:3">
      <c r="A1247" s="29">
        <v>2220501</v>
      </c>
      <c r="B1247" s="29" t="s">
        <v>1778</v>
      </c>
      <c r="C1247" s="73">
        <v>0</v>
      </c>
    </row>
    <row r="1248" s="68" customFormat="1" customHeight="1" spans="1:3">
      <c r="A1248" s="29">
        <v>2220502</v>
      </c>
      <c r="B1248" s="29" t="s">
        <v>1779</v>
      </c>
      <c r="C1248" s="73">
        <v>0</v>
      </c>
    </row>
    <row r="1249" s="68" customFormat="1" customHeight="1" spans="1:3">
      <c r="A1249" s="29">
        <v>2220503</v>
      </c>
      <c r="B1249" s="29" t="s">
        <v>1780</v>
      </c>
      <c r="C1249" s="73">
        <v>0</v>
      </c>
    </row>
    <row r="1250" s="68" customFormat="1" customHeight="1" spans="1:3">
      <c r="A1250" s="29">
        <v>2220504</v>
      </c>
      <c r="B1250" s="29" t="s">
        <v>1781</v>
      </c>
      <c r="C1250" s="73">
        <v>0</v>
      </c>
    </row>
    <row r="1251" s="68" customFormat="1" customHeight="1" spans="1:3">
      <c r="A1251" s="29">
        <v>2220505</v>
      </c>
      <c r="B1251" s="29" t="s">
        <v>1782</v>
      </c>
      <c r="C1251" s="73">
        <v>0</v>
      </c>
    </row>
    <row r="1252" s="68" customFormat="1" customHeight="1" spans="1:3">
      <c r="A1252" s="29">
        <v>2220506</v>
      </c>
      <c r="B1252" s="29" t="s">
        <v>1783</v>
      </c>
      <c r="C1252" s="73">
        <v>0</v>
      </c>
    </row>
    <row r="1253" s="68" customFormat="1" customHeight="1" spans="1:3">
      <c r="A1253" s="29">
        <v>2220507</v>
      </c>
      <c r="B1253" s="29" t="s">
        <v>1784</v>
      </c>
      <c r="C1253" s="73">
        <v>0</v>
      </c>
    </row>
    <row r="1254" s="68" customFormat="1" customHeight="1" spans="1:3">
      <c r="A1254" s="29">
        <v>2220508</v>
      </c>
      <c r="B1254" s="29" t="s">
        <v>1785</v>
      </c>
      <c r="C1254" s="73">
        <v>0</v>
      </c>
    </row>
    <row r="1255" s="68" customFormat="1" customHeight="1" spans="1:3">
      <c r="A1255" s="29">
        <v>2220509</v>
      </c>
      <c r="B1255" s="29" t="s">
        <v>1786</v>
      </c>
      <c r="C1255" s="73">
        <v>0</v>
      </c>
    </row>
    <row r="1256" s="68" customFormat="1" customHeight="1" spans="1:3">
      <c r="A1256" s="29">
        <v>2220510</v>
      </c>
      <c r="B1256" s="29" t="s">
        <v>1787</v>
      </c>
      <c r="C1256" s="73">
        <v>0</v>
      </c>
    </row>
    <row r="1257" s="68" customFormat="1" customHeight="1" spans="1:3">
      <c r="A1257" s="29">
        <v>2220511</v>
      </c>
      <c r="B1257" s="29" t="s">
        <v>1788</v>
      </c>
      <c r="C1257" s="73">
        <v>40</v>
      </c>
    </row>
    <row r="1258" s="68" customFormat="1" customHeight="1" spans="1:3">
      <c r="A1258" s="29">
        <v>2220599</v>
      </c>
      <c r="B1258" s="29" t="s">
        <v>1789</v>
      </c>
      <c r="C1258" s="73">
        <v>0</v>
      </c>
    </row>
    <row r="1259" s="68" customFormat="1" customHeight="1" spans="1:3">
      <c r="A1259" s="29">
        <v>224</v>
      </c>
      <c r="B1259" s="133" t="s">
        <v>1790</v>
      </c>
      <c r="C1259" s="31">
        <v>36456</v>
      </c>
    </row>
    <row r="1260" s="68" customFormat="1" customHeight="1" spans="1:3">
      <c r="A1260" s="29">
        <v>22401</v>
      </c>
      <c r="B1260" s="133" t="s">
        <v>1791</v>
      </c>
      <c r="C1260" s="31">
        <v>845</v>
      </c>
    </row>
    <row r="1261" s="68" customFormat="1" customHeight="1" spans="1:3">
      <c r="A1261" s="29">
        <v>2240101</v>
      </c>
      <c r="B1261" s="29" t="s">
        <v>820</v>
      </c>
      <c r="C1261" s="73">
        <v>344</v>
      </c>
    </row>
    <row r="1262" s="68" customFormat="1" customHeight="1" spans="1:3">
      <c r="A1262" s="29">
        <v>2240102</v>
      </c>
      <c r="B1262" s="29" t="s">
        <v>821</v>
      </c>
      <c r="C1262" s="73">
        <v>0</v>
      </c>
    </row>
    <row r="1263" s="68" customFormat="1" customHeight="1" spans="1:3">
      <c r="A1263" s="29">
        <v>2240103</v>
      </c>
      <c r="B1263" s="29" t="s">
        <v>822</v>
      </c>
      <c r="C1263" s="73">
        <v>0</v>
      </c>
    </row>
    <row r="1264" s="68" customFormat="1" customHeight="1" spans="1:3">
      <c r="A1264" s="29">
        <v>2240104</v>
      </c>
      <c r="B1264" s="29" t="s">
        <v>1792</v>
      </c>
      <c r="C1264" s="73">
        <v>36</v>
      </c>
    </row>
    <row r="1265" s="68" customFormat="1" customHeight="1" spans="1:3">
      <c r="A1265" s="29">
        <v>2240105</v>
      </c>
      <c r="B1265" s="29" t="s">
        <v>1793</v>
      </c>
      <c r="C1265" s="73">
        <v>0</v>
      </c>
    </row>
    <row r="1266" s="68" customFormat="1" customHeight="1" spans="1:3">
      <c r="A1266" s="29">
        <v>2240106</v>
      </c>
      <c r="B1266" s="29" t="s">
        <v>1794</v>
      </c>
      <c r="C1266" s="73">
        <v>0</v>
      </c>
    </row>
    <row r="1267" s="68" customFormat="1" customHeight="1" spans="1:3">
      <c r="A1267" s="29">
        <v>2240107</v>
      </c>
      <c r="B1267" s="29" t="s">
        <v>1795</v>
      </c>
      <c r="C1267" s="73"/>
    </row>
    <row r="1268" s="68" customFormat="1" customHeight="1" spans="1:3">
      <c r="A1268" s="29">
        <v>2240108</v>
      </c>
      <c r="B1268" s="29" t="s">
        <v>1796</v>
      </c>
      <c r="C1268" s="73">
        <v>0</v>
      </c>
    </row>
    <row r="1269" s="68" customFormat="1" customHeight="1" spans="1:3">
      <c r="A1269" s="29">
        <v>2240109</v>
      </c>
      <c r="B1269" s="29" t="s">
        <v>1797</v>
      </c>
      <c r="C1269" s="73">
        <v>0</v>
      </c>
    </row>
    <row r="1270" s="68" customFormat="1" customHeight="1" spans="1:3">
      <c r="A1270" s="29">
        <v>2240150</v>
      </c>
      <c r="B1270" s="29" t="s">
        <v>829</v>
      </c>
      <c r="C1270" s="73">
        <v>0</v>
      </c>
    </row>
    <row r="1271" s="68" customFormat="1" customHeight="1" spans="1:3">
      <c r="A1271" s="29">
        <v>2240199</v>
      </c>
      <c r="B1271" s="29" t="s">
        <v>1798</v>
      </c>
      <c r="C1271" s="73">
        <v>465</v>
      </c>
    </row>
    <row r="1272" s="68" customFormat="1" customHeight="1" spans="1:3">
      <c r="A1272" s="29">
        <v>22402</v>
      </c>
      <c r="B1272" s="133" t="s">
        <v>1799</v>
      </c>
      <c r="C1272" s="31">
        <v>1269</v>
      </c>
    </row>
    <row r="1273" s="68" customFormat="1" customHeight="1" spans="1:3">
      <c r="A1273" s="29">
        <v>2240201</v>
      </c>
      <c r="B1273" s="29" t="s">
        <v>820</v>
      </c>
      <c r="C1273" s="73">
        <v>0</v>
      </c>
    </row>
    <row r="1274" s="68" customFormat="1" customHeight="1" spans="1:3">
      <c r="A1274" s="29">
        <v>2240202</v>
      </c>
      <c r="B1274" s="29" t="s">
        <v>821</v>
      </c>
      <c r="C1274" s="73">
        <v>0</v>
      </c>
    </row>
    <row r="1275" s="68" customFormat="1" customHeight="1" spans="1:3">
      <c r="A1275" s="29">
        <v>2240203</v>
      </c>
      <c r="B1275" s="29" t="s">
        <v>822</v>
      </c>
      <c r="C1275" s="73">
        <v>0</v>
      </c>
    </row>
    <row r="1276" s="68" customFormat="1" customHeight="1" spans="1:3">
      <c r="A1276" s="29">
        <v>2240204</v>
      </c>
      <c r="B1276" s="29" t="s">
        <v>1800</v>
      </c>
      <c r="C1276" s="73">
        <v>1269</v>
      </c>
    </row>
    <row r="1277" s="68" customFormat="1" customHeight="1" spans="1:3">
      <c r="A1277" s="29">
        <v>2240299</v>
      </c>
      <c r="B1277" s="29" t="s">
        <v>1801</v>
      </c>
      <c r="C1277" s="73">
        <v>0</v>
      </c>
    </row>
    <row r="1278" s="68" customFormat="1" customHeight="1" spans="1:3">
      <c r="A1278" s="29">
        <v>22403</v>
      </c>
      <c r="B1278" s="133" t="s">
        <v>1802</v>
      </c>
      <c r="C1278" s="31"/>
    </row>
    <row r="1279" s="68" customFormat="1" customHeight="1" spans="1:3">
      <c r="A1279" s="29">
        <v>2240301</v>
      </c>
      <c r="B1279" s="29" t="s">
        <v>820</v>
      </c>
      <c r="C1279" s="73"/>
    </row>
    <row r="1280" s="68" customFormat="1" customHeight="1" spans="1:3">
      <c r="A1280" s="29">
        <v>2240302</v>
      </c>
      <c r="B1280" s="29" t="s">
        <v>821</v>
      </c>
      <c r="C1280" s="73"/>
    </row>
    <row r="1281" s="68" customFormat="1" customHeight="1" spans="1:3">
      <c r="A1281" s="29">
        <v>2240303</v>
      </c>
      <c r="B1281" s="29" t="s">
        <v>822</v>
      </c>
      <c r="C1281" s="73"/>
    </row>
    <row r="1282" s="68" customFormat="1" customHeight="1" spans="1:3">
      <c r="A1282" s="29">
        <v>2240304</v>
      </c>
      <c r="B1282" s="29" t="s">
        <v>1803</v>
      </c>
      <c r="C1282" s="73"/>
    </row>
    <row r="1283" s="68" customFormat="1" customHeight="1" spans="1:3">
      <c r="A1283" s="29">
        <v>2240399</v>
      </c>
      <c r="B1283" s="29" t="s">
        <v>1804</v>
      </c>
      <c r="C1283" s="73"/>
    </row>
    <row r="1284" s="68" customFormat="1" customHeight="1" spans="1:3">
      <c r="A1284" s="29">
        <v>22404</v>
      </c>
      <c r="B1284" s="133" t="s">
        <v>1805</v>
      </c>
      <c r="C1284" s="31">
        <v>0</v>
      </c>
    </row>
    <row r="1285" s="68" customFormat="1" customHeight="1" spans="1:3">
      <c r="A1285" s="29">
        <v>2240401</v>
      </c>
      <c r="B1285" s="29" t="s">
        <v>820</v>
      </c>
      <c r="C1285" s="73">
        <v>0</v>
      </c>
    </row>
    <row r="1286" s="68" customFormat="1" customHeight="1" spans="1:3">
      <c r="A1286" s="29">
        <v>2240402</v>
      </c>
      <c r="B1286" s="29" t="s">
        <v>821</v>
      </c>
      <c r="C1286" s="73">
        <v>0</v>
      </c>
    </row>
    <row r="1287" s="68" customFormat="1" customHeight="1" spans="1:3">
      <c r="A1287" s="29">
        <v>2240403</v>
      </c>
      <c r="B1287" s="29" t="s">
        <v>822</v>
      </c>
      <c r="C1287" s="73">
        <v>0</v>
      </c>
    </row>
    <row r="1288" s="68" customFormat="1" customHeight="1" spans="1:3">
      <c r="A1288" s="29">
        <v>2240404</v>
      </c>
      <c r="B1288" s="29" t="s">
        <v>1806</v>
      </c>
      <c r="C1288" s="73">
        <v>0</v>
      </c>
    </row>
    <row r="1289" s="68" customFormat="1" customHeight="1" spans="1:3">
      <c r="A1289" s="29">
        <v>2240405</v>
      </c>
      <c r="B1289" s="29" t="s">
        <v>1807</v>
      </c>
      <c r="C1289" s="73">
        <v>0</v>
      </c>
    </row>
    <row r="1290" s="68" customFormat="1" customHeight="1" spans="1:3">
      <c r="A1290" s="29">
        <v>2240450</v>
      </c>
      <c r="B1290" s="29" t="s">
        <v>829</v>
      </c>
      <c r="C1290" s="73">
        <v>0</v>
      </c>
    </row>
    <row r="1291" s="68" customFormat="1" customHeight="1" spans="1:3">
      <c r="A1291" s="29">
        <v>2240499</v>
      </c>
      <c r="B1291" s="29" t="s">
        <v>1808</v>
      </c>
      <c r="C1291" s="73">
        <v>0</v>
      </c>
    </row>
    <row r="1292" s="68" customFormat="1" customHeight="1" spans="1:3">
      <c r="A1292" s="29">
        <v>22405</v>
      </c>
      <c r="B1292" s="133" t="s">
        <v>1809</v>
      </c>
      <c r="C1292" s="31">
        <v>0</v>
      </c>
    </row>
    <row r="1293" s="68" customFormat="1" customHeight="1" spans="1:3">
      <c r="A1293" s="29">
        <v>2240501</v>
      </c>
      <c r="B1293" s="29" t="s">
        <v>820</v>
      </c>
      <c r="C1293" s="73">
        <v>0</v>
      </c>
    </row>
    <row r="1294" s="68" customFormat="1" customHeight="1" spans="1:3">
      <c r="A1294" s="29">
        <v>2240502</v>
      </c>
      <c r="B1294" s="29" t="s">
        <v>821</v>
      </c>
      <c r="C1294" s="73">
        <v>0</v>
      </c>
    </row>
    <row r="1295" s="68" customFormat="1" customHeight="1" spans="1:3">
      <c r="A1295" s="29">
        <v>2240503</v>
      </c>
      <c r="B1295" s="29" t="s">
        <v>822</v>
      </c>
      <c r="C1295" s="73">
        <v>0</v>
      </c>
    </row>
    <row r="1296" s="68" customFormat="1" customHeight="1" spans="1:3">
      <c r="A1296" s="29">
        <v>2240504</v>
      </c>
      <c r="B1296" s="29" t="s">
        <v>1810</v>
      </c>
      <c r="C1296" s="73">
        <v>0</v>
      </c>
    </row>
    <row r="1297" s="68" customFormat="1" customHeight="1" spans="1:3">
      <c r="A1297" s="29">
        <v>2240505</v>
      </c>
      <c r="B1297" s="29" t="s">
        <v>1811</v>
      </c>
      <c r="C1297" s="73">
        <v>0</v>
      </c>
    </row>
    <row r="1298" s="68" customFormat="1" customHeight="1" spans="1:3">
      <c r="A1298" s="29">
        <v>2240506</v>
      </c>
      <c r="B1298" s="29" t="s">
        <v>1812</v>
      </c>
      <c r="C1298" s="73">
        <v>0</v>
      </c>
    </row>
    <row r="1299" s="68" customFormat="1" customHeight="1" spans="1:3">
      <c r="A1299" s="29">
        <v>2240507</v>
      </c>
      <c r="B1299" s="29" t="s">
        <v>1813</v>
      </c>
      <c r="C1299" s="73">
        <v>0</v>
      </c>
    </row>
    <row r="1300" s="68" customFormat="1" customHeight="1" spans="1:3">
      <c r="A1300" s="29">
        <v>2240508</v>
      </c>
      <c r="B1300" s="29" t="s">
        <v>1814</v>
      </c>
      <c r="C1300" s="73">
        <v>0</v>
      </c>
    </row>
    <row r="1301" s="68" customFormat="1" customHeight="1" spans="1:3">
      <c r="A1301" s="29">
        <v>2240509</v>
      </c>
      <c r="B1301" s="29" t="s">
        <v>1815</v>
      </c>
      <c r="C1301" s="73">
        <v>0</v>
      </c>
    </row>
    <row r="1302" s="68" customFormat="1" customHeight="1" spans="1:3">
      <c r="A1302" s="29">
        <v>2240510</v>
      </c>
      <c r="B1302" s="29" t="s">
        <v>1816</v>
      </c>
      <c r="C1302" s="73">
        <v>0</v>
      </c>
    </row>
    <row r="1303" s="68" customFormat="1" customHeight="1" spans="1:3">
      <c r="A1303" s="29">
        <v>2240550</v>
      </c>
      <c r="B1303" s="29" t="s">
        <v>1817</v>
      </c>
      <c r="C1303" s="73">
        <v>0</v>
      </c>
    </row>
    <row r="1304" s="68" customFormat="1" customHeight="1" spans="1:3">
      <c r="A1304" s="29">
        <v>2240599</v>
      </c>
      <c r="B1304" s="29" t="s">
        <v>1818</v>
      </c>
      <c r="C1304" s="73">
        <v>0</v>
      </c>
    </row>
    <row r="1305" s="68" customFormat="1" customHeight="1" spans="1:3">
      <c r="A1305" s="29">
        <v>22406</v>
      </c>
      <c r="B1305" s="133" t="s">
        <v>1819</v>
      </c>
      <c r="C1305" s="31">
        <v>3</v>
      </c>
    </row>
    <row r="1306" s="68" customFormat="1" customHeight="1" spans="1:3">
      <c r="A1306" s="29">
        <v>2240601</v>
      </c>
      <c r="B1306" s="29" t="s">
        <v>1820</v>
      </c>
      <c r="C1306" s="73">
        <v>0</v>
      </c>
    </row>
    <row r="1307" s="68" customFormat="1" customHeight="1" spans="1:3">
      <c r="A1307" s="29">
        <v>2240602</v>
      </c>
      <c r="B1307" s="29" t="s">
        <v>1821</v>
      </c>
      <c r="C1307" s="73">
        <v>0</v>
      </c>
    </row>
    <row r="1308" s="68" customFormat="1" customHeight="1" spans="1:3">
      <c r="A1308" s="29">
        <v>2240699</v>
      </c>
      <c r="B1308" s="29" t="s">
        <v>1822</v>
      </c>
      <c r="C1308" s="73">
        <v>3</v>
      </c>
    </row>
    <row r="1309" s="68" customFormat="1" customHeight="1" spans="1:3">
      <c r="A1309" s="29">
        <v>22407</v>
      </c>
      <c r="B1309" s="133" t="s">
        <v>1823</v>
      </c>
      <c r="C1309" s="106">
        <v>34329</v>
      </c>
    </row>
    <row r="1310" s="68" customFormat="1" customHeight="1" spans="1:3">
      <c r="A1310" s="29">
        <v>2240703</v>
      </c>
      <c r="B1310" s="29" t="s">
        <v>1824</v>
      </c>
      <c r="C1310" s="73">
        <v>5659</v>
      </c>
    </row>
    <row r="1311" s="68" customFormat="1" customHeight="1" spans="1:3">
      <c r="A1311" s="29">
        <v>2240704</v>
      </c>
      <c r="B1311" s="29" t="s">
        <v>1825</v>
      </c>
      <c r="C1311" s="73">
        <v>28598</v>
      </c>
    </row>
    <row r="1312" s="68" customFormat="1" customHeight="1" spans="1:3">
      <c r="A1312" s="29">
        <v>2240799</v>
      </c>
      <c r="B1312" s="29" t="s">
        <v>1826</v>
      </c>
      <c r="C1312" s="73">
        <v>72</v>
      </c>
    </row>
    <row r="1313" s="68" customFormat="1" customHeight="1" spans="1:3">
      <c r="A1313" s="29">
        <v>22499</v>
      </c>
      <c r="B1313" s="133" t="s">
        <v>1827</v>
      </c>
      <c r="C1313" s="31">
        <v>10</v>
      </c>
    </row>
    <row r="1314" s="68" customFormat="1" customHeight="1" spans="1:3">
      <c r="A1314" s="29">
        <v>2249999</v>
      </c>
      <c r="B1314" s="29" t="s">
        <v>1828</v>
      </c>
      <c r="C1314" s="73">
        <v>10</v>
      </c>
    </row>
    <row r="1315" s="68" customFormat="1" customHeight="1" spans="1:3">
      <c r="A1315" s="29">
        <v>229</v>
      </c>
      <c r="B1315" s="133" t="s">
        <v>1829</v>
      </c>
      <c r="C1315" s="31">
        <v>148</v>
      </c>
    </row>
    <row r="1316" s="68" customFormat="1" customHeight="1" spans="1:3">
      <c r="A1316" s="29">
        <v>22999</v>
      </c>
      <c r="B1316" s="133" t="s">
        <v>1830</v>
      </c>
      <c r="C1316" s="31">
        <v>148</v>
      </c>
    </row>
    <row r="1317" s="68" customFormat="1" customHeight="1" spans="1:3">
      <c r="A1317" s="29">
        <v>2299999</v>
      </c>
      <c r="B1317" s="29" t="s">
        <v>1831</v>
      </c>
      <c r="C1317" s="73">
        <v>148</v>
      </c>
    </row>
    <row r="1318" s="68" customFormat="1" customHeight="1" spans="1:3">
      <c r="A1318" s="29">
        <v>232</v>
      </c>
      <c r="B1318" s="133" t="s">
        <v>1832</v>
      </c>
      <c r="C1318" s="31">
        <v>3393</v>
      </c>
    </row>
    <row r="1319" s="68" customFormat="1" customHeight="1" spans="1:3">
      <c r="A1319" s="29">
        <v>23201</v>
      </c>
      <c r="B1319" s="133" t="s">
        <v>1833</v>
      </c>
      <c r="C1319" s="73">
        <v>0</v>
      </c>
    </row>
    <row r="1320" s="68" customFormat="1" ht="17.25" customHeight="1" spans="1:3">
      <c r="A1320" s="29">
        <v>23202</v>
      </c>
      <c r="B1320" s="133" t="s">
        <v>1834</v>
      </c>
      <c r="C1320" s="73">
        <v>0</v>
      </c>
    </row>
    <row r="1321" s="68" customFormat="1" customHeight="1" spans="1:3">
      <c r="A1321" s="29">
        <v>2320201</v>
      </c>
      <c r="B1321" s="133" t="s">
        <v>1835</v>
      </c>
      <c r="C1321" s="73">
        <v>0</v>
      </c>
    </row>
    <row r="1322" s="68" customFormat="1" customHeight="1" spans="1:3">
      <c r="A1322" s="29">
        <v>2320202</v>
      </c>
      <c r="B1322" s="133" t="s">
        <v>1836</v>
      </c>
      <c r="C1322" s="73">
        <v>0</v>
      </c>
    </row>
    <row r="1323" s="68" customFormat="1" customHeight="1" spans="1:3">
      <c r="A1323" s="29">
        <v>2320203</v>
      </c>
      <c r="B1323" s="133" t="s">
        <v>1837</v>
      </c>
      <c r="C1323" s="73">
        <v>0</v>
      </c>
    </row>
    <row r="1324" s="68" customFormat="1" customHeight="1" spans="1:3">
      <c r="A1324" s="29">
        <v>2320299</v>
      </c>
      <c r="B1324" s="133" t="s">
        <v>1838</v>
      </c>
      <c r="C1324" s="73">
        <v>0</v>
      </c>
    </row>
    <row r="1325" s="68" customFormat="1" customHeight="1" spans="1:3">
      <c r="A1325" s="29">
        <v>23203</v>
      </c>
      <c r="B1325" s="133" t="s">
        <v>1839</v>
      </c>
      <c r="C1325" s="31">
        <v>3393</v>
      </c>
    </row>
    <row r="1326" s="68" customFormat="1" customHeight="1" spans="1:3">
      <c r="A1326" s="29">
        <v>2320301</v>
      </c>
      <c r="B1326" s="29" t="s">
        <v>1840</v>
      </c>
      <c r="C1326" s="73">
        <v>3393</v>
      </c>
    </row>
    <row r="1327" s="68" customFormat="1" customHeight="1" spans="1:3">
      <c r="A1327" s="29">
        <v>2320302</v>
      </c>
      <c r="B1327" s="29" t="s">
        <v>1841</v>
      </c>
      <c r="C1327" s="73">
        <v>0</v>
      </c>
    </row>
    <row r="1328" customHeight="1" spans="1:3">
      <c r="A1328" s="29">
        <v>2320303</v>
      </c>
      <c r="B1328" s="29" t="s">
        <v>1842</v>
      </c>
      <c r="C1328" s="73">
        <v>0</v>
      </c>
    </row>
    <row r="1329" customHeight="1" spans="1:3">
      <c r="A1329" s="29">
        <v>2320399</v>
      </c>
      <c r="B1329" s="29" t="s">
        <v>1843</v>
      </c>
      <c r="C1329" s="73">
        <v>0</v>
      </c>
    </row>
    <row r="1330" customHeight="1" spans="1:3">
      <c r="A1330" s="29">
        <v>233</v>
      </c>
      <c r="B1330" s="133" t="s">
        <v>1844</v>
      </c>
      <c r="C1330" s="31">
        <v>1</v>
      </c>
    </row>
    <row r="1331" customHeight="1" spans="1:3">
      <c r="A1331" s="29">
        <v>23301</v>
      </c>
      <c r="B1331" s="133" t="s">
        <v>1845</v>
      </c>
      <c r="C1331" s="73">
        <v>0</v>
      </c>
    </row>
    <row r="1332" customHeight="1" spans="1:3">
      <c r="A1332" s="29">
        <v>23302</v>
      </c>
      <c r="B1332" s="133" t="s">
        <v>1846</v>
      </c>
      <c r="C1332" s="73">
        <v>0</v>
      </c>
    </row>
    <row r="1333" customHeight="1" spans="1:3">
      <c r="A1333" s="29">
        <v>23303</v>
      </c>
      <c r="B1333" s="133" t="s">
        <v>1847</v>
      </c>
      <c r="C1333" s="73">
        <v>1</v>
      </c>
    </row>
  </sheetData>
  <autoFilter ref="A4:C1333">
    <extLst/>
  </autoFilter>
  <mergeCells count="3">
    <mergeCell ref="A1:C1"/>
    <mergeCell ref="A2:C2"/>
    <mergeCell ref="A3:C3"/>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2"/>
  <sheetViews>
    <sheetView showZeros="0" workbookViewId="0">
      <pane ySplit="4" topLeftCell="A5" activePane="bottomLeft" state="frozen"/>
      <selection/>
      <selection pane="bottomLeft" activeCell="F23" sqref="F23"/>
    </sheetView>
  </sheetViews>
  <sheetFormatPr defaultColWidth="12.1833333333333" defaultRowHeight="17" customHeight="1" outlineLevelCol="2"/>
  <cols>
    <col min="1" max="1" width="9.86666666666667" style="68" customWidth="1"/>
    <col min="2" max="2" width="54.2333333333333" style="68" customWidth="1"/>
    <col min="3" max="3" width="26" style="68" customWidth="1"/>
    <col min="4" max="239" width="12.1833333333333" style="68" customWidth="1"/>
    <col min="240" max="16384" width="12.1833333333333" style="68"/>
  </cols>
  <sheetData>
    <row r="1" s="68" customFormat="1" ht="34" customHeight="1" spans="1:3">
      <c r="A1" s="203" t="s">
        <v>14</v>
      </c>
      <c r="B1" s="69"/>
      <c r="C1" s="69"/>
    </row>
    <row r="2" s="68" customFormat="1" customHeight="1" spans="1:3">
      <c r="A2" s="204" t="s">
        <v>1848</v>
      </c>
      <c r="B2" s="27"/>
      <c r="C2" s="27"/>
    </row>
    <row r="3" s="68" customFormat="1" customHeight="1" spans="1:3">
      <c r="A3" s="204" t="s">
        <v>816</v>
      </c>
      <c r="B3" s="27"/>
      <c r="C3" s="27"/>
    </row>
    <row r="4" s="68" customFormat="1" ht="17.25" customHeight="1" spans="1:3">
      <c r="A4" s="205" t="s">
        <v>145</v>
      </c>
      <c r="B4" s="70" t="s">
        <v>146</v>
      </c>
      <c r="C4" s="70" t="s">
        <v>84</v>
      </c>
    </row>
    <row r="5" s="68" customFormat="1" customHeight="1" spans="1:3">
      <c r="A5" s="29">
        <v>201</v>
      </c>
      <c r="B5" s="70" t="s">
        <v>817</v>
      </c>
      <c r="C5" s="31">
        <f>SUM(C6,C235,C275,C294,C384,C436,C492,C549,C676,C748,C827,C850,C961,C1025,C1089,C1109,C1139,C1149,C1194,C1214,C1258,C1314,C1317,C1329)</f>
        <v>332370</v>
      </c>
    </row>
    <row r="6" s="68" customFormat="1" customHeight="1" spans="1:3">
      <c r="A6" s="29">
        <v>201</v>
      </c>
      <c r="B6" s="133" t="s">
        <v>818</v>
      </c>
      <c r="C6" s="31">
        <v>22654</v>
      </c>
    </row>
    <row r="7" s="68" customFormat="1" customHeight="1" spans="1:3">
      <c r="A7" s="29">
        <v>20101</v>
      </c>
      <c r="B7" s="133" t="s">
        <v>819</v>
      </c>
      <c r="C7" s="31">
        <v>2096</v>
      </c>
    </row>
    <row r="8" s="68" customFormat="1" customHeight="1" spans="1:3">
      <c r="A8" s="29">
        <v>2010101</v>
      </c>
      <c r="B8" s="29" t="s">
        <v>820</v>
      </c>
      <c r="C8" s="73">
        <v>2088</v>
      </c>
    </row>
    <row r="9" s="68" customFormat="1" customHeight="1" spans="1:3">
      <c r="A9" s="29">
        <v>2010102</v>
      </c>
      <c r="B9" s="29" t="s">
        <v>821</v>
      </c>
      <c r="C9" s="73">
        <v>0</v>
      </c>
    </row>
    <row r="10" s="68" customFormat="1" customHeight="1" spans="1:3">
      <c r="A10" s="29">
        <v>2010103</v>
      </c>
      <c r="B10" s="101" t="s">
        <v>822</v>
      </c>
      <c r="C10" s="73">
        <v>0</v>
      </c>
    </row>
    <row r="11" s="68" customFormat="1" customHeight="1" spans="1:3">
      <c r="A11" s="29">
        <v>2010104</v>
      </c>
      <c r="B11" s="29" t="s">
        <v>823</v>
      </c>
      <c r="C11" s="73">
        <v>0</v>
      </c>
    </row>
    <row r="12" s="68" customFormat="1" customHeight="1" spans="1:3">
      <c r="A12" s="29">
        <v>2010105</v>
      </c>
      <c r="B12" s="29" t="s">
        <v>824</v>
      </c>
      <c r="C12" s="73">
        <v>0</v>
      </c>
    </row>
    <row r="13" s="68" customFormat="1" customHeight="1" spans="1:3">
      <c r="A13" s="29">
        <v>2010106</v>
      </c>
      <c r="B13" s="29" t="s">
        <v>825</v>
      </c>
      <c r="C13" s="73">
        <v>0</v>
      </c>
    </row>
    <row r="14" s="68" customFormat="1" customHeight="1" spans="1:3">
      <c r="A14" s="29">
        <v>2010107</v>
      </c>
      <c r="B14" s="29" t="s">
        <v>826</v>
      </c>
      <c r="C14" s="73">
        <v>0</v>
      </c>
    </row>
    <row r="15" s="68" customFormat="1" customHeight="1" spans="1:3">
      <c r="A15" s="29">
        <v>2010108</v>
      </c>
      <c r="B15" s="29" t="s">
        <v>827</v>
      </c>
      <c r="C15" s="73">
        <v>0</v>
      </c>
    </row>
    <row r="16" s="68" customFormat="1" customHeight="1" spans="1:3">
      <c r="A16" s="29">
        <v>2010109</v>
      </c>
      <c r="B16" s="29" t="s">
        <v>828</v>
      </c>
      <c r="C16" s="73">
        <v>0</v>
      </c>
    </row>
    <row r="17" s="68" customFormat="1" customHeight="1" spans="1:3">
      <c r="A17" s="29">
        <v>2010150</v>
      </c>
      <c r="B17" s="29" t="s">
        <v>829</v>
      </c>
      <c r="C17" s="73">
        <v>0</v>
      </c>
    </row>
    <row r="18" s="68" customFormat="1" customHeight="1" spans="1:3">
      <c r="A18" s="29">
        <v>2010199</v>
      </c>
      <c r="B18" s="29" t="s">
        <v>830</v>
      </c>
      <c r="C18" s="73">
        <v>8</v>
      </c>
    </row>
    <row r="19" s="68" customFormat="1" customHeight="1" spans="1:3">
      <c r="A19" s="29">
        <v>20102</v>
      </c>
      <c r="B19" s="133" t="s">
        <v>831</v>
      </c>
      <c r="C19" s="31">
        <v>363</v>
      </c>
    </row>
    <row r="20" s="68" customFormat="1" customHeight="1" spans="1:3">
      <c r="A20" s="29">
        <v>2010201</v>
      </c>
      <c r="B20" s="29" t="s">
        <v>820</v>
      </c>
      <c r="C20" s="73">
        <v>352</v>
      </c>
    </row>
    <row r="21" s="68" customFormat="1" customHeight="1" spans="1:3">
      <c r="A21" s="29">
        <v>2010202</v>
      </c>
      <c r="B21" s="29" t="s">
        <v>821</v>
      </c>
      <c r="C21" s="73">
        <v>0</v>
      </c>
    </row>
    <row r="22" s="68" customFormat="1" customHeight="1" spans="1:3">
      <c r="A22" s="29">
        <v>2010203</v>
      </c>
      <c r="B22" s="29" t="s">
        <v>822</v>
      </c>
      <c r="C22" s="73">
        <v>0</v>
      </c>
    </row>
    <row r="23" s="68" customFormat="1" customHeight="1" spans="1:3">
      <c r="A23" s="29">
        <v>2010204</v>
      </c>
      <c r="B23" s="29" t="s">
        <v>832</v>
      </c>
      <c r="C23" s="73">
        <v>0</v>
      </c>
    </row>
    <row r="24" s="68" customFormat="1" customHeight="1" spans="1:3">
      <c r="A24" s="29">
        <v>2010205</v>
      </c>
      <c r="B24" s="29" t="s">
        <v>833</v>
      </c>
      <c r="C24" s="73">
        <v>0</v>
      </c>
    </row>
    <row r="25" s="68" customFormat="1" customHeight="1" spans="1:3">
      <c r="A25" s="29">
        <v>2010206</v>
      </c>
      <c r="B25" s="29" t="s">
        <v>834</v>
      </c>
      <c r="C25" s="73">
        <v>4</v>
      </c>
    </row>
    <row r="26" s="68" customFormat="1" customHeight="1" spans="1:3">
      <c r="A26" s="29">
        <v>2010250</v>
      </c>
      <c r="B26" s="29" t="s">
        <v>829</v>
      </c>
      <c r="C26" s="73">
        <v>0</v>
      </c>
    </row>
    <row r="27" s="68" customFormat="1" customHeight="1" spans="1:3">
      <c r="A27" s="29">
        <v>2010299</v>
      </c>
      <c r="B27" s="29" t="s">
        <v>835</v>
      </c>
      <c r="C27" s="73">
        <v>7</v>
      </c>
    </row>
    <row r="28" s="68" customFormat="1" customHeight="1" spans="1:3">
      <c r="A28" s="29">
        <v>20103</v>
      </c>
      <c r="B28" s="133" t="s">
        <v>836</v>
      </c>
      <c r="C28" s="31">
        <v>25567</v>
      </c>
    </row>
    <row r="29" s="68" customFormat="1" customHeight="1" spans="1:3">
      <c r="A29" s="29">
        <v>2010301</v>
      </c>
      <c r="B29" s="29" t="s">
        <v>820</v>
      </c>
      <c r="C29" s="73">
        <v>18167</v>
      </c>
    </row>
    <row r="30" s="68" customFormat="1" customHeight="1" spans="1:3">
      <c r="A30" s="29">
        <v>2010302</v>
      </c>
      <c r="B30" s="29" t="s">
        <v>821</v>
      </c>
      <c r="C30" s="73">
        <v>0</v>
      </c>
    </row>
    <row r="31" s="68" customFormat="1" customHeight="1" spans="1:3">
      <c r="A31" s="29">
        <v>2010303</v>
      </c>
      <c r="B31" s="29" t="s">
        <v>822</v>
      </c>
      <c r="C31" s="73">
        <v>0</v>
      </c>
    </row>
    <row r="32" s="68" customFormat="1" customHeight="1" spans="1:3">
      <c r="A32" s="29">
        <v>2010304</v>
      </c>
      <c r="B32" s="29" t="s">
        <v>837</v>
      </c>
      <c r="C32" s="73">
        <v>0</v>
      </c>
    </row>
    <row r="33" s="68" customFormat="1" customHeight="1" spans="1:3">
      <c r="A33" s="29">
        <v>2010305</v>
      </c>
      <c r="B33" s="29" t="s">
        <v>838</v>
      </c>
      <c r="C33" s="73">
        <v>0</v>
      </c>
    </row>
    <row r="34" s="68" customFormat="1" customHeight="1" spans="1:3">
      <c r="A34" s="29">
        <v>2010306</v>
      </c>
      <c r="B34" s="29" t="s">
        <v>839</v>
      </c>
      <c r="C34" s="73">
        <v>0</v>
      </c>
    </row>
    <row r="35" s="68" customFormat="1" customHeight="1" spans="1:3">
      <c r="A35" s="29">
        <v>2010308</v>
      </c>
      <c r="B35" s="29" t="s">
        <v>840</v>
      </c>
      <c r="C35" s="73">
        <v>346</v>
      </c>
    </row>
    <row r="36" s="68" customFormat="1" customHeight="1" spans="1:3">
      <c r="A36" s="29">
        <v>2010309</v>
      </c>
      <c r="B36" s="29" t="s">
        <v>841</v>
      </c>
      <c r="C36" s="73">
        <v>0</v>
      </c>
    </row>
    <row r="37" s="68" customFormat="1" customHeight="1" spans="1:3">
      <c r="A37" s="29">
        <v>2010350</v>
      </c>
      <c r="B37" s="29" t="s">
        <v>829</v>
      </c>
      <c r="C37" s="73">
        <v>0</v>
      </c>
    </row>
    <row r="38" s="68" customFormat="1" customHeight="1" spans="1:3">
      <c r="A38" s="29">
        <v>2010399</v>
      </c>
      <c r="B38" s="29" t="s">
        <v>842</v>
      </c>
      <c r="C38" s="73">
        <v>7054</v>
      </c>
    </row>
    <row r="39" s="68" customFormat="1" customHeight="1" spans="1:3">
      <c r="A39" s="29">
        <v>20104</v>
      </c>
      <c r="B39" s="133" t="s">
        <v>843</v>
      </c>
      <c r="C39" s="31">
        <v>837</v>
      </c>
    </row>
    <row r="40" s="68" customFormat="1" customHeight="1" spans="1:3">
      <c r="A40" s="29">
        <v>2010401</v>
      </c>
      <c r="B40" s="29" t="s">
        <v>820</v>
      </c>
      <c r="C40" s="73">
        <v>722</v>
      </c>
    </row>
    <row r="41" s="68" customFormat="1" customHeight="1" spans="1:3">
      <c r="A41" s="29">
        <v>2010402</v>
      </c>
      <c r="B41" s="29" t="s">
        <v>821</v>
      </c>
      <c r="C41" s="73">
        <v>0</v>
      </c>
    </row>
    <row r="42" s="68" customFormat="1" customHeight="1" spans="1:3">
      <c r="A42" s="29">
        <v>2010403</v>
      </c>
      <c r="B42" s="29" t="s">
        <v>822</v>
      </c>
      <c r="C42" s="73">
        <v>0</v>
      </c>
    </row>
    <row r="43" s="68" customFormat="1" customHeight="1" spans="1:3">
      <c r="A43" s="29">
        <v>2010404</v>
      </c>
      <c r="B43" s="29" t="s">
        <v>844</v>
      </c>
      <c r="C43" s="73">
        <v>0</v>
      </c>
    </row>
    <row r="44" s="68" customFormat="1" customHeight="1" spans="1:3">
      <c r="A44" s="29">
        <v>2010405</v>
      </c>
      <c r="B44" s="29" t="s">
        <v>845</v>
      </c>
      <c r="C44" s="73">
        <v>0</v>
      </c>
    </row>
    <row r="45" s="68" customFormat="1" customHeight="1" spans="1:3">
      <c r="A45" s="29">
        <v>2010406</v>
      </c>
      <c r="B45" s="29" t="s">
        <v>846</v>
      </c>
      <c r="C45" s="73">
        <v>0</v>
      </c>
    </row>
    <row r="46" s="68" customFormat="1" customHeight="1" spans="1:3">
      <c r="A46" s="29">
        <v>2010407</v>
      </c>
      <c r="B46" s="29" t="s">
        <v>847</v>
      </c>
      <c r="C46" s="73">
        <v>0</v>
      </c>
    </row>
    <row r="47" s="68" customFormat="1" customHeight="1" spans="1:3">
      <c r="A47" s="29">
        <v>2010408</v>
      </c>
      <c r="B47" s="29" t="s">
        <v>848</v>
      </c>
      <c r="C47" s="73">
        <v>0</v>
      </c>
    </row>
    <row r="48" s="68" customFormat="1" customHeight="1" spans="1:3">
      <c r="A48" s="29">
        <v>2010450</v>
      </c>
      <c r="B48" s="29" t="s">
        <v>829</v>
      </c>
      <c r="C48" s="73">
        <v>0</v>
      </c>
    </row>
    <row r="49" s="68" customFormat="1" customHeight="1" spans="1:3">
      <c r="A49" s="29">
        <v>2010499</v>
      </c>
      <c r="B49" s="29" t="s">
        <v>849</v>
      </c>
      <c r="C49" s="73">
        <v>115</v>
      </c>
    </row>
    <row r="50" s="68" customFormat="1" customHeight="1" spans="1:3">
      <c r="A50" s="29">
        <v>20105</v>
      </c>
      <c r="B50" s="133" t="s">
        <v>850</v>
      </c>
      <c r="C50" s="31">
        <v>404</v>
      </c>
    </row>
    <row r="51" s="68" customFormat="1" customHeight="1" spans="1:3">
      <c r="A51" s="29">
        <v>2010501</v>
      </c>
      <c r="B51" s="29" t="s">
        <v>820</v>
      </c>
      <c r="C51" s="73">
        <v>358</v>
      </c>
    </row>
    <row r="52" s="68" customFormat="1" customHeight="1" spans="1:3">
      <c r="A52" s="29">
        <v>2010502</v>
      </c>
      <c r="B52" s="29" t="s">
        <v>821</v>
      </c>
      <c r="C52" s="73">
        <v>0</v>
      </c>
    </row>
    <row r="53" s="68" customFormat="1" customHeight="1" spans="1:3">
      <c r="A53" s="29">
        <v>2010503</v>
      </c>
      <c r="B53" s="29" t="s">
        <v>822</v>
      </c>
      <c r="C53" s="73">
        <v>0</v>
      </c>
    </row>
    <row r="54" s="68" customFormat="1" customHeight="1" spans="1:3">
      <c r="A54" s="29">
        <v>2010504</v>
      </c>
      <c r="B54" s="29" t="s">
        <v>851</v>
      </c>
      <c r="C54" s="73">
        <v>0</v>
      </c>
    </row>
    <row r="55" s="68" customFormat="1" customHeight="1" spans="1:3">
      <c r="A55" s="29">
        <v>2010505</v>
      </c>
      <c r="B55" s="29" t="s">
        <v>852</v>
      </c>
      <c r="C55" s="73">
        <v>0</v>
      </c>
    </row>
    <row r="56" s="68" customFormat="1" customHeight="1" spans="1:3">
      <c r="A56" s="29">
        <v>2010506</v>
      </c>
      <c r="B56" s="29" t="s">
        <v>853</v>
      </c>
      <c r="C56" s="73">
        <v>0</v>
      </c>
    </row>
    <row r="57" s="68" customFormat="1" customHeight="1" spans="1:3">
      <c r="A57" s="29">
        <v>2010507</v>
      </c>
      <c r="B57" s="29" t="s">
        <v>854</v>
      </c>
      <c r="C57" s="73">
        <v>0</v>
      </c>
    </row>
    <row r="58" s="68" customFormat="1" customHeight="1" spans="1:3">
      <c r="A58" s="29">
        <v>2010508</v>
      </c>
      <c r="B58" s="29" t="s">
        <v>855</v>
      </c>
      <c r="C58" s="73">
        <v>46</v>
      </c>
    </row>
    <row r="59" s="68" customFormat="1" customHeight="1" spans="1:3">
      <c r="A59" s="29">
        <v>2010550</v>
      </c>
      <c r="B59" s="29" t="s">
        <v>829</v>
      </c>
      <c r="C59" s="73">
        <v>0</v>
      </c>
    </row>
    <row r="60" s="68" customFormat="1" customHeight="1" spans="1:3">
      <c r="A60" s="29">
        <v>2010599</v>
      </c>
      <c r="B60" s="29" t="s">
        <v>856</v>
      </c>
      <c r="C60" s="73">
        <v>0</v>
      </c>
    </row>
    <row r="61" s="68" customFormat="1" customHeight="1" spans="1:3">
      <c r="A61" s="29">
        <v>20106</v>
      </c>
      <c r="B61" s="133" t="s">
        <v>857</v>
      </c>
      <c r="C61" s="31">
        <v>5091</v>
      </c>
    </row>
    <row r="62" s="68" customFormat="1" customHeight="1" spans="1:3">
      <c r="A62" s="29">
        <v>2010601</v>
      </c>
      <c r="B62" s="29" t="s">
        <v>820</v>
      </c>
      <c r="C62" s="73">
        <v>4745</v>
      </c>
    </row>
    <row r="63" s="68" customFormat="1" customHeight="1" spans="1:3">
      <c r="A63" s="29">
        <v>2010602</v>
      </c>
      <c r="B63" s="29" t="s">
        <v>821</v>
      </c>
      <c r="C63" s="73">
        <v>0</v>
      </c>
    </row>
    <row r="64" s="68" customFormat="1" customHeight="1" spans="1:3">
      <c r="A64" s="29">
        <v>2010603</v>
      </c>
      <c r="B64" s="29" t="s">
        <v>822</v>
      </c>
      <c r="C64" s="73">
        <v>0</v>
      </c>
    </row>
    <row r="65" s="68" customFormat="1" customHeight="1" spans="1:3">
      <c r="A65" s="29">
        <v>2010604</v>
      </c>
      <c r="B65" s="29" t="s">
        <v>858</v>
      </c>
      <c r="C65" s="73">
        <v>0</v>
      </c>
    </row>
    <row r="66" s="68" customFormat="1" customHeight="1" spans="1:3">
      <c r="A66" s="29">
        <v>2010605</v>
      </c>
      <c r="B66" s="29" t="s">
        <v>859</v>
      </c>
      <c r="C66" s="73">
        <v>0</v>
      </c>
    </row>
    <row r="67" s="68" customFormat="1" customHeight="1" spans="1:3">
      <c r="A67" s="29">
        <v>2010606</v>
      </c>
      <c r="B67" s="29" t="s">
        <v>860</v>
      </c>
      <c r="C67" s="73">
        <v>0</v>
      </c>
    </row>
    <row r="68" s="68" customFormat="1" customHeight="1" spans="1:3">
      <c r="A68" s="29">
        <v>2010607</v>
      </c>
      <c r="B68" s="29" t="s">
        <v>861</v>
      </c>
      <c r="C68" s="73">
        <v>0</v>
      </c>
    </row>
    <row r="69" s="68" customFormat="1" customHeight="1" spans="1:3">
      <c r="A69" s="29">
        <v>2010608</v>
      </c>
      <c r="B69" s="29" t="s">
        <v>862</v>
      </c>
      <c r="C69" s="73">
        <v>143</v>
      </c>
    </row>
    <row r="70" s="68" customFormat="1" customHeight="1" spans="1:3">
      <c r="A70" s="29">
        <v>2010650</v>
      </c>
      <c r="B70" s="29" t="s">
        <v>829</v>
      </c>
      <c r="C70" s="73">
        <v>0</v>
      </c>
    </row>
    <row r="71" s="68" customFormat="1" customHeight="1" spans="1:3">
      <c r="A71" s="29">
        <v>2010699</v>
      </c>
      <c r="B71" s="29" t="s">
        <v>863</v>
      </c>
      <c r="C71" s="73">
        <v>203</v>
      </c>
    </row>
    <row r="72" s="68" customFormat="1" customHeight="1" spans="1:3">
      <c r="A72" s="29">
        <v>20107</v>
      </c>
      <c r="B72" s="133" t="s">
        <v>864</v>
      </c>
      <c r="C72" s="31">
        <v>330</v>
      </c>
    </row>
    <row r="73" s="68" customFormat="1" customHeight="1" spans="1:3">
      <c r="A73" s="29">
        <v>2010701</v>
      </c>
      <c r="B73" s="29" t="s">
        <v>820</v>
      </c>
      <c r="C73" s="73">
        <v>0</v>
      </c>
    </row>
    <row r="74" s="68" customFormat="1" customHeight="1" spans="1:3">
      <c r="A74" s="29">
        <v>2010702</v>
      </c>
      <c r="B74" s="29" t="s">
        <v>821</v>
      </c>
      <c r="C74" s="73">
        <v>0</v>
      </c>
    </row>
    <row r="75" s="68" customFormat="1" customHeight="1" spans="1:3">
      <c r="A75" s="29">
        <v>2010703</v>
      </c>
      <c r="B75" s="29" t="s">
        <v>822</v>
      </c>
      <c r="C75" s="73">
        <v>0</v>
      </c>
    </row>
    <row r="76" s="68" customFormat="1" customHeight="1" spans="1:3">
      <c r="A76" s="29">
        <v>2010709</v>
      </c>
      <c r="B76" s="29" t="s">
        <v>861</v>
      </c>
      <c r="C76" s="73">
        <v>0</v>
      </c>
    </row>
    <row r="77" s="68" customFormat="1" customHeight="1" spans="1:3">
      <c r="A77" s="29">
        <v>2010710</v>
      </c>
      <c r="B77" s="29" t="s">
        <v>865</v>
      </c>
      <c r="C77" s="73">
        <v>230</v>
      </c>
    </row>
    <row r="78" s="68" customFormat="1" customHeight="1" spans="1:3">
      <c r="A78" s="29">
        <v>2010750</v>
      </c>
      <c r="B78" s="29" t="s">
        <v>829</v>
      </c>
      <c r="C78" s="73">
        <v>0</v>
      </c>
    </row>
    <row r="79" s="68" customFormat="1" customHeight="1" spans="1:3">
      <c r="A79" s="29">
        <v>2010799</v>
      </c>
      <c r="B79" s="29" t="s">
        <v>866</v>
      </c>
      <c r="C79" s="73">
        <v>100</v>
      </c>
    </row>
    <row r="80" s="68" customFormat="1" customHeight="1" spans="1:3">
      <c r="A80" s="29">
        <v>20108</v>
      </c>
      <c r="B80" s="133" t="s">
        <v>867</v>
      </c>
      <c r="C80" s="31">
        <v>533</v>
      </c>
    </row>
    <row r="81" s="68" customFormat="1" customHeight="1" spans="1:3">
      <c r="A81" s="29">
        <v>2010801</v>
      </c>
      <c r="B81" s="29" t="s">
        <v>820</v>
      </c>
      <c r="C81" s="73">
        <v>528</v>
      </c>
    </row>
    <row r="82" s="68" customFormat="1" customHeight="1" spans="1:3">
      <c r="A82" s="29">
        <v>2010802</v>
      </c>
      <c r="B82" s="29" t="s">
        <v>821</v>
      </c>
      <c r="C82" s="73">
        <v>0</v>
      </c>
    </row>
    <row r="83" s="68" customFormat="1" customHeight="1" spans="1:3">
      <c r="A83" s="29">
        <v>2010803</v>
      </c>
      <c r="B83" s="29" t="s">
        <v>822</v>
      </c>
      <c r="C83" s="73">
        <v>0</v>
      </c>
    </row>
    <row r="84" s="68" customFormat="1" customHeight="1" spans="1:3">
      <c r="A84" s="29">
        <v>2010804</v>
      </c>
      <c r="B84" s="29" t="s">
        <v>868</v>
      </c>
      <c r="C84" s="73">
        <v>0</v>
      </c>
    </row>
    <row r="85" s="68" customFormat="1" customHeight="1" spans="1:3">
      <c r="A85" s="29">
        <v>2010805</v>
      </c>
      <c r="B85" s="29" t="s">
        <v>869</v>
      </c>
      <c r="C85" s="73">
        <v>0</v>
      </c>
    </row>
    <row r="86" s="68" customFormat="1" customHeight="1" spans="1:3">
      <c r="A86" s="29">
        <v>2010806</v>
      </c>
      <c r="B86" s="29" t="s">
        <v>861</v>
      </c>
      <c r="C86" s="73">
        <v>0</v>
      </c>
    </row>
    <row r="87" s="68" customFormat="1" customHeight="1" spans="1:3">
      <c r="A87" s="29">
        <v>2010850</v>
      </c>
      <c r="B87" s="29" t="s">
        <v>829</v>
      </c>
      <c r="C87" s="73">
        <v>0</v>
      </c>
    </row>
    <row r="88" s="68" customFormat="1" customHeight="1" spans="1:3">
      <c r="A88" s="29">
        <v>2010899</v>
      </c>
      <c r="B88" s="29" t="s">
        <v>870</v>
      </c>
      <c r="C88" s="73">
        <v>5</v>
      </c>
    </row>
    <row r="89" s="68" customFormat="1" customHeight="1" spans="1:3">
      <c r="A89" s="29">
        <v>20109</v>
      </c>
      <c r="B89" s="133" t="s">
        <v>871</v>
      </c>
      <c r="C89" s="31">
        <v>0</v>
      </c>
    </row>
    <row r="90" s="68" customFormat="1" customHeight="1" spans="1:3">
      <c r="A90" s="29">
        <v>2010901</v>
      </c>
      <c r="B90" s="29" t="s">
        <v>820</v>
      </c>
      <c r="C90" s="73">
        <v>0</v>
      </c>
    </row>
    <row r="91" s="68" customFormat="1" customHeight="1" spans="1:3">
      <c r="A91" s="29">
        <v>2010902</v>
      </c>
      <c r="B91" s="29" t="s">
        <v>821</v>
      </c>
      <c r="C91" s="73">
        <v>0</v>
      </c>
    </row>
    <row r="92" s="68" customFormat="1" customHeight="1" spans="1:3">
      <c r="A92" s="29">
        <v>2010903</v>
      </c>
      <c r="B92" s="29" t="s">
        <v>822</v>
      </c>
      <c r="C92" s="73">
        <v>0</v>
      </c>
    </row>
    <row r="93" s="68" customFormat="1" customHeight="1" spans="1:3">
      <c r="A93" s="29">
        <v>2010905</v>
      </c>
      <c r="B93" s="29" t="s">
        <v>872</v>
      </c>
      <c r="C93" s="73">
        <v>0</v>
      </c>
    </row>
    <row r="94" s="68" customFormat="1" customHeight="1" spans="1:3">
      <c r="A94" s="29">
        <v>2010907</v>
      </c>
      <c r="B94" s="29" t="s">
        <v>873</v>
      </c>
      <c r="C94" s="73">
        <v>0</v>
      </c>
    </row>
    <row r="95" s="68" customFormat="1" customHeight="1" spans="1:3">
      <c r="A95" s="29">
        <v>2010908</v>
      </c>
      <c r="B95" s="29" t="s">
        <v>861</v>
      </c>
      <c r="C95" s="73">
        <v>0</v>
      </c>
    </row>
    <row r="96" s="68" customFormat="1" customHeight="1" spans="1:3">
      <c r="A96" s="29">
        <v>2010909</v>
      </c>
      <c r="B96" s="29" t="s">
        <v>874</v>
      </c>
      <c r="C96" s="73">
        <v>0</v>
      </c>
    </row>
    <row r="97" s="68" customFormat="1" customHeight="1" spans="1:3">
      <c r="A97" s="29">
        <v>2010910</v>
      </c>
      <c r="B97" s="29" t="s">
        <v>875</v>
      </c>
      <c r="C97" s="73">
        <v>0</v>
      </c>
    </row>
    <row r="98" s="68" customFormat="1" customHeight="1" spans="1:3">
      <c r="A98" s="29">
        <v>2010911</v>
      </c>
      <c r="B98" s="29" t="s">
        <v>876</v>
      </c>
      <c r="C98" s="73">
        <v>0</v>
      </c>
    </row>
    <row r="99" s="68" customFormat="1" customHeight="1" spans="1:3">
      <c r="A99" s="29">
        <v>2010912</v>
      </c>
      <c r="B99" s="29" t="s">
        <v>877</v>
      </c>
      <c r="C99" s="73">
        <v>0</v>
      </c>
    </row>
    <row r="100" s="68" customFormat="1" customHeight="1" spans="1:3">
      <c r="A100" s="29">
        <v>2010950</v>
      </c>
      <c r="B100" s="29" t="s">
        <v>829</v>
      </c>
      <c r="C100" s="73">
        <v>0</v>
      </c>
    </row>
    <row r="101" s="68" customFormat="1" customHeight="1" spans="1:3">
      <c r="A101" s="29">
        <v>2010999</v>
      </c>
      <c r="B101" s="29" t="s">
        <v>878</v>
      </c>
      <c r="C101" s="73">
        <v>0</v>
      </c>
    </row>
    <row r="102" s="68" customFormat="1" customHeight="1" spans="1:3">
      <c r="A102" s="29">
        <v>20111</v>
      </c>
      <c r="B102" s="133" t="s">
        <v>879</v>
      </c>
      <c r="C102" s="31">
        <v>150</v>
      </c>
    </row>
    <row r="103" s="68" customFormat="1" customHeight="1" spans="1:3">
      <c r="A103" s="29">
        <v>2011101</v>
      </c>
      <c r="B103" s="29" t="s">
        <v>820</v>
      </c>
      <c r="C103" s="73">
        <v>100</v>
      </c>
    </row>
    <row r="104" s="68" customFormat="1" customHeight="1" spans="1:3">
      <c r="A104" s="29">
        <v>2011102</v>
      </c>
      <c r="B104" s="29" t="s">
        <v>821</v>
      </c>
      <c r="C104" s="73">
        <v>0</v>
      </c>
    </row>
    <row r="105" s="68" customFormat="1" customHeight="1" spans="1:3">
      <c r="A105" s="29">
        <v>2011103</v>
      </c>
      <c r="B105" s="29" t="s">
        <v>822</v>
      </c>
      <c r="C105" s="73">
        <v>0</v>
      </c>
    </row>
    <row r="106" s="68" customFormat="1" customHeight="1" spans="1:3">
      <c r="A106" s="29">
        <v>2011104</v>
      </c>
      <c r="B106" s="29" t="s">
        <v>880</v>
      </c>
      <c r="C106" s="73">
        <v>0</v>
      </c>
    </row>
    <row r="107" s="68" customFormat="1" customHeight="1" spans="1:3">
      <c r="A107" s="29">
        <v>2011105</v>
      </c>
      <c r="B107" s="29" t="s">
        <v>881</v>
      </c>
      <c r="C107" s="73">
        <v>0</v>
      </c>
    </row>
    <row r="108" s="68" customFormat="1" customHeight="1" spans="1:3">
      <c r="A108" s="29">
        <v>2011106</v>
      </c>
      <c r="B108" s="29" t="s">
        <v>882</v>
      </c>
      <c r="C108" s="73">
        <v>10</v>
      </c>
    </row>
    <row r="109" s="68" customFormat="1" customHeight="1" spans="1:3">
      <c r="A109" s="29">
        <v>2011150</v>
      </c>
      <c r="B109" s="29" t="s">
        <v>829</v>
      </c>
      <c r="C109" s="73">
        <v>0</v>
      </c>
    </row>
    <row r="110" s="68" customFormat="1" customHeight="1" spans="1:3">
      <c r="A110" s="29">
        <v>2011199</v>
      </c>
      <c r="B110" s="29" t="s">
        <v>883</v>
      </c>
      <c r="C110" s="73">
        <v>40</v>
      </c>
    </row>
    <row r="111" s="68" customFormat="1" customHeight="1" spans="1:3">
      <c r="A111" s="29">
        <v>20113</v>
      </c>
      <c r="B111" s="133" t="s">
        <v>884</v>
      </c>
      <c r="C111" s="31">
        <v>149</v>
      </c>
    </row>
    <row r="112" s="68" customFormat="1" customHeight="1" spans="1:3">
      <c r="A112" s="29">
        <v>2011301</v>
      </c>
      <c r="B112" s="29" t="s">
        <v>820</v>
      </c>
      <c r="C112" s="73">
        <v>72</v>
      </c>
    </row>
    <row r="113" s="68" customFormat="1" customHeight="1" spans="1:3">
      <c r="A113" s="29">
        <v>2011302</v>
      </c>
      <c r="B113" s="29" t="s">
        <v>821</v>
      </c>
      <c r="C113" s="73">
        <v>0</v>
      </c>
    </row>
    <row r="114" s="68" customFormat="1" customHeight="1" spans="1:3">
      <c r="A114" s="29">
        <v>2011303</v>
      </c>
      <c r="B114" s="29" t="s">
        <v>822</v>
      </c>
      <c r="C114" s="73">
        <v>4</v>
      </c>
    </row>
    <row r="115" s="68" customFormat="1" customHeight="1" spans="1:3">
      <c r="A115" s="29">
        <v>2011304</v>
      </c>
      <c r="B115" s="29" t="s">
        <v>885</v>
      </c>
      <c r="C115" s="73">
        <v>0</v>
      </c>
    </row>
    <row r="116" s="68" customFormat="1" customHeight="1" spans="1:3">
      <c r="A116" s="29">
        <v>2011305</v>
      </c>
      <c r="B116" s="29" t="s">
        <v>886</v>
      </c>
      <c r="C116" s="73">
        <v>0</v>
      </c>
    </row>
    <row r="117" s="68" customFormat="1" customHeight="1" spans="1:3">
      <c r="A117" s="29">
        <v>2011306</v>
      </c>
      <c r="B117" s="29" t="s">
        <v>887</v>
      </c>
      <c r="C117" s="73">
        <v>0</v>
      </c>
    </row>
    <row r="118" s="68" customFormat="1" customHeight="1" spans="1:3">
      <c r="A118" s="29">
        <v>2011307</v>
      </c>
      <c r="B118" s="29" t="s">
        <v>888</v>
      </c>
      <c r="C118" s="73">
        <v>0</v>
      </c>
    </row>
    <row r="119" s="68" customFormat="1" customHeight="1" spans="1:3">
      <c r="A119" s="29">
        <v>2011308</v>
      </c>
      <c r="B119" s="29" t="s">
        <v>889</v>
      </c>
      <c r="C119" s="73">
        <v>73</v>
      </c>
    </row>
    <row r="120" s="68" customFormat="1" customHeight="1" spans="1:3">
      <c r="A120" s="29">
        <v>2011350</v>
      </c>
      <c r="B120" s="29" t="s">
        <v>829</v>
      </c>
      <c r="C120" s="73">
        <v>0</v>
      </c>
    </row>
    <row r="121" s="68" customFormat="1" customHeight="1" spans="1:3">
      <c r="A121" s="29">
        <v>2011399</v>
      </c>
      <c r="B121" s="29" t="s">
        <v>890</v>
      </c>
      <c r="C121" s="73">
        <v>0</v>
      </c>
    </row>
    <row r="122" s="68" customFormat="1" customHeight="1" spans="1:3">
      <c r="A122" s="29">
        <v>20114</v>
      </c>
      <c r="B122" s="133" t="s">
        <v>891</v>
      </c>
      <c r="C122" s="31">
        <v>0</v>
      </c>
    </row>
    <row r="123" s="68" customFormat="1" customHeight="1" spans="1:3">
      <c r="A123" s="29">
        <v>2011401</v>
      </c>
      <c r="B123" s="29" t="s">
        <v>820</v>
      </c>
      <c r="C123" s="73">
        <v>0</v>
      </c>
    </row>
    <row r="124" s="68" customFormat="1" customHeight="1" spans="1:3">
      <c r="A124" s="29">
        <v>2011402</v>
      </c>
      <c r="B124" s="29" t="s">
        <v>821</v>
      </c>
      <c r="C124" s="73">
        <v>0</v>
      </c>
    </row>
    <row r="125" s="68" customFormat="1" customHeight="1" spans="1:3">
      <c r="A125" s="29">
        <v>2011403</v>
      </c>
      <c r="B125" s="29" t="s">
        <v>822</v>
      </c>
      <c r="C125" s="73">
        <v>0</v>
      </c>
    </row>
    <row r="126" s="68" customFormat="1" customHeight="1" spans="1:3">
      <c r="A126" s="29">
        <v>2011404</v>
      </c>
      <c r="B126" s="29" t="s">
        <v>892</v>
      </c>
      <c r="C126" s="73">
        <v>0</v>
      </c>
    </row>
    <row r="127" s="68" customFormat="1" customHeight="1" spans="1:3">
      <c r="A127" s="29">
        <v>2011405</v>
      </c>
      <c r="B127" s="29" t="s">
        <v>893</v>
      </c>
      <c r="C127" s="73">
        <v>0</v>
      </c>
    </row>
    <row r="128" s="68" customFormat="1" customHeight="1" spans="1:3">
      <c r="A128" s="29">
        <v>2011408</v>
      </c>
      <c r="B128" s="29" t="s">
        <v>894</v>
      </c>
      <c r="C128" s="73">
        <v>0</v>
      </c>
    </row>
    <row r="129" s="68" customFormat="1" customHeight="1" spans="1:3">
      <c r="A129" s="29">
        <v>2011409</v>
      </c>
      <c r="B129" s="29" t="s">
        <v>895</v>
      </c>
      <c r="C129" s="73">
        <v>0</v>
      </c>
    </row>
    <row r="130" s="68" customFormat="1" customHeight="1" spans="1:3">
      <c r="A130" s="29">
        <v>2011410</v>
      </c>
      <c r="B130" s="29" t="s">
        <v>896</v>
      </c>
      <c r="C130" s="73">
        <v>0</v>
      </c>
    </row>
    <row r="131" s="68" customFormat="1" customHeight="1" spans="1:3">
      <c r="A131" s="29">
        <v>2011411</v>
      </c>
      <c r="B131" s="29" t="s">
        <v>897</v>
      </c>
      <c r="C131" s="73">
        <v>0</v>
      </c>
    </row>
    <row r="132" s="68" customFormat="1" customHeight="1" spans="1:3">
      <c r="A132" s="29">
        <v>2011450</v>
      </c>
      <c r="B132" s="29" t="s">
        <v>829</v>
      </c>
      <c r="C132" s="73">
        <v>0</v>
      </c>
    </row>
    <row r="133" s="68" customFormat="1" customHeight="1" spans="1:3">
      <c r="A133" s="29">
        <v>2011499</v>
      </c>
      <c r="B133" s="29" t="s">
        <v>898</v>
      </c>
      <c r="C133" s="73">
        <v>0</v>
      </c>
    </row>
    <row r="134" s="68" customFormat="1" customHeight="1" spans="1:3">
      <c r="A134" s="29">
        <v>20123</v>
      </c>
      <c r="B134" s="133" t="s">
        <v>899</v>
      </c>
      <c r="C134" s="31">
        <v>0</v>
      </c>
    </row>
    <row r="135" s="68" customFormat="1" customHeight="1" spans="1:3">
      <c r="A135" s="29">
        <v>2012301</v>
      </c>
      <c r="B135" s="29" t="s">
        <v>820</v>
      </c>
      <c r="C135" s="73">
        <v>0</v>
      </c>
    </row>
    <row r="136" s="68" customFormat="1" customHeight="1" spans="1:3">
      <c r="A136" s="29">
        <v>2012302</v>
      </c>
      <c r="B136" s="29" t="s">
        <v>821</v>
      </c>
      <c r="C136" s="73">
        <v>0</v>
      </c>
    </row>
    <row r="137" s="68" customFormat="1" customHeight="1" spans="1:3">
      <c r="A137" s="29">
        <v>2012303</v>
      </c>
      <c r="B137" s="29" t="s">
        <v>822</v>
      </c>
      <c r="C137" s="73">
        <v>0</v>
      </c>
    </row>
    <row r="138" s="68" customFormat="1" customHeight="1" spans="1:3">
      <c r="A138" s="29">
        <v>2012304</v>
      </c>
      <c r="B138" s="29" t="s">
        <v>900</v>
      </c>
      <c r="C138" s="73">
        <v>0</v>
      </c>
    </row>
    <row r="139" s="68" customFormat="1" customHeight="1" spans="1:3">
      <c r="A139" s="29">
        <v>2012350</v>
      </c>
      <c r="B139" s="29" t="s">
        <v>829</v>
      </c>
      <c r="C139" s="73">
        <v>0</v>
      </c>
    </row>
    <row r="140" s="68" customFormat="1" customHeight="1" spans="1:3">
      <c r="A140" s="29">
        <v>2012399</v>
      </c>
      <c r="B140" s="29" t="s">
        <v>901</v>
      </c>
      <c r="C140" s="73">
        <v>0</v>
      </c>
    </row>
    <row r="141" s="68" customFormat="1" customHeight="1" spans="1:3">
      <c r="A141" s="29">
        <v>20125</v>
      </c>
      <c r="B141" s="133" t="s">
        <v>902</v>
      </c>
      <c r="C141" s="31">
        <v>0</v>
      </c>
    </row>
    <row r="142" s="68" customFormat="1" customHeight="1" spans="1:3">
      <c r="A142" s="29">
        <v>2012501</v>
      </c>
      <c r="B142" s="29" t="s">
        <v>820</v>
      </c>
      <c r="C142" s="73">
        <v>0</v>
      </c>
    </row>
    <row r="143" s="68" customFormat="1" customHeight="1" spans="1:3">
      <c r="A143" s="29">
        <v>2012502</v>
      </c>
      <c r="B143" s="29" t="s">
        <v>821</v>
      </c>
      <c r="C143" s="73">
        <v>0</v>
      </c>
    </row>
    <row r="144" s="68" customFormat="1" customHeight="1" spans="1:3">
      <c r="A144" s="29">
        <v>2012503</v>
      </c>
      <c r="B144" s="29" t="s">
        <v>822</v>
      </c>
      <c r="C144" s="73">
        <v>0</v>
      </c>
    </row>
    <row r="145" s="68" customFormat="1" customHeight="1" spans="1:3">
      <c r="A145" s="29">
        <v>2012504</v>
      </c>
      <c r="B145" s="29" t="s">
        <v>903</v>
      </c>
      <c r="C145" s="73">
        <v>0</v>
      </c>
    </row>
    <row r="146" s="68" customFormat="1" customHeight="1" spans="1:3">
      <c r="A146" s="29">
        <v>2012505</v>
      </c>
      <c r="B146" s="29" t="s">
        <v>904</v>
      </c>
      <c r="C146" s="73">
        <v>0</v>
      </c>
    </row>
    <row r="147" s="68" customFormat="1" customHeight="1" spans="1:3">
      <c r="A147" s="29">
        <v>2012550</v>
      </c>
      <c r="B147" s="29" t="s">
        <v>829</v>
      </c>
      <c r="C147" s="73">
        <v>0</v>
      </c>
    </row>
    <row r="148" s="68" customFormat="1" customHeight="1" spans="1:3">
      <c r="A148" s="29">
        <v>2012599</v>
      </c>
      <c r="B148" s="29" t="s">
        <v>905</v>
      </c>
      <c r="C148" s="73">
        <v>0</v>
      </c>
    </row>
    <row r="149" s="68" customFormat="1" customHeight="1" spans="1:3">
      <c r="A149" s="29">
        <v>20126</v>
      </c>
      <c r="B149" s="133" t="s">
        <v>906</v>
      </c>
      <c r="C149" s="31">
        <v>141</v>
      </c>
    </row>
    <row r="150" s="68" customFormat="1" customHeight="1" spans="1:3">
      <c r="A150" s="29">
        <v>2012601</v>
      </c>
      <c r="B150" s="29" t="s">
        <v>820</v>
      </c>
      <c r="C150" s="73">
        <v>128</v>
      </c>
    </row>
    <row r="151" s="68" customFormat="1" customHeight="1" spans="1:3">
      <c r="A151" s="29">
        <v>2012602</v>
      </c>
      <c r="B151" s="29" t="s">
        <v>821</v>
      </c>
      <c r="C151" s="73">
        <v>0</v>
      </c>
    </row>
    <row r="152" s="68" customFormat="1" customHeight="1" spans="1:3">
      <c r="A152" s="29">
        <v>2012603</v>
      </c>
      <c r="B152" s="29" t="s">
        <v>822</v>
      </c>
      <c r="C152" s="73">
        <v>0</v>
      </c>
    </row>
    <row r="153" s="68" customFormat="1" customHeight="1" spans="1:3">
      <c r="A153" s="29">
        <v>2012604</v>
      </c>
      <c r="B153" s="29" t="s">
        <v>907</v>
      </c>
      <c r="C153" s="73">
        <v>0</v>
      </c>
    </row>
    <row r="154" s="68" customFormat="1" customHeight="1" spans="1:3">
      <c r="A154" s="29">
        <v>2012699</v>
      </c>
      <c r="B154" s="29" t="s">
        <v>908</v>
      </c>
      <c r="C154" s="73">
        <v>13</v>
      </c>
    </row>
    <row r="155" s="68" customFormat="1" customHeight="1" spans="1:3">
      <c r="A155" s="29">
        <v>20128</v>
      </c>
      <c r="B155" s="133" t="s">
        <v>909</v>
      </c>
      <c r="C155" s="31">
        <v>71</v>
      </c>
    </row>
    <row r="156" s="68" customFormat="1" customHeight="1" spans="1:3">
      <c r="A156" s="29">
        <v>2012801</v>
      </c>
      <c r="B156" s="29" t="s">
        <v>820</v>
      </c>
      <c r="C156" s="73">
        <v>71</v>
      </c>
    </row>
    <row r="157" s="68" customFormat="1" customHeight="1" spans="1:3">
      <c r="A157" s="29">
        <v>2012802</v>
      </c>
      <c r="B157" s="29" t="s">
        <v>821</v>
      </c>
      <c r="C157" s="73">
        <v>0</v>
      </c>
    </row>
    <row r="158" s="68" customFormat="1" customHeight="1" spans="1:3">
      <c r="A158" s="29">
        <v>2012803</v>
      </c>
      <c r="B158" s="29" t="s">
        <v>822</v>
      </c>
      <c r="C158" s="73">
        <v>0</v>
      </c>
    </row>
    <row r="159" s="68" customFormat="1" customHeight="1" spans="1:3">
      <c r="A159" s="29">
        <v>2012804</v>
      </c>
      <c r="B159" s="29" t="s">
        <v>834</v>
      </c>
      <c r="C159" s="73">
        <v>0</v>
      </c>
    </row>
    <row r="160" s="68" customFormat="1" customHeight="1" spans="1:3">
      <c r="A160" s="29">
        <v>2012850</v>
      </c>
      <c r="B160" s="29" t="s">
        <v>829</v>
      </c>
      <c r="C160" s="73">
        <v>0</v>
      </c>
    </row>
    <row r="161" s="68" customFormat="1" customHeight="1" spans="1:3">
      <c r="A161" s="29">
        <v>2012899</v>
      </c>
      <c r="B161" s="29" t="s">
        <v>910</v>
      </c>
      <c r="C161" s="73">
        <v>0</v>
      </c>
    </row>
    <row r="162" s="68" customFormat="1" customHeight="1" spans="1:3">
      <c r="A162" s="29">
        <v>20129</v>
      </c>
      <c r="B162" s="133" t="s">
        <v>911</v>
      </c>
      <c r="C162" s="31">
        <v>1257</v>
      </c>
    </row>
    <row r="163" s="68" customFormat="1" customHeight="1" spans="1:3">
      <c r="A163" s="29">
        <v>2012901</v>
      </c>
      <c r="B163" s="29" t="s">
        <v>820</v>
      </c>
      <c r="C163" s="73">
        <v>85</v>
      </c>
    </row>
    <row r="164" s="68" customFormat="1" customHeight="1" spans="1:3">
      <c r="A164" s="29">
        <v>2012902</v>
      </c>
      <c r="B164" s="29" t="s">
        <v>821</v>
      </c>
      <c r="C164" s="73">
        <v>0</v>
      </c>
    </row>
    <row r="165" s="68" customFormat="1" customHeight="1" spans="1:3">
      <c r="A165" s="29">
        <v>2012903</v>
      </c>
      <c r="B165" s="29" t="s">
        <v>822</v>
      </c>
      <c r="C165" s="73">
        <v>0</v>
      </c>
    </row>
    <row r="166" s="68" customFormat="1" customHeight="1" spans="1:3">
      <c r="A166" s="29">
        <v>2012906</v>
      </c>
      <c r="B166" s="29" t="s">
        <v>912</v>
      </c>
      <c r="C166" s="73">
        <v>1172</v>
      </c>
    </row>
    <row r="167" s="68" customFormat="1" customHeight="1" spans="1:3">
      <c r="A167" s="29">
        <v>2012950</v>
      </c>
      <c r="B167" s="29" t="s">
        <v>829</v>
      </c>
      <c r="C167" s="73">
        <v>0</v>
      </c>
    </row>
    <row r="168" s="68" customFormat="1" customHeight="1" spans="1:3">
      <c r="A168" s="29">
        <v>2012999</v>
      </c>
      <c r="B168" s="29" t="s">
        <v>913</v>
      </c>
      <c r="C168" s="73">
        <v>0</v>
      </c>
    </row>
    <row r="169" s="68" customFormat="1" customHeight="1" spans="1:3">
      <c r="A169" s="29">
        <v>20131</v>
      </c>
      <c r="B169" s="133" t="s">
        <v>914</v>
      </c>
      <c r="C169" s="31">
        <v>963</v>
      </c>
    </row>
    <row r="170" s="68" customFormat="1" customHeight="1" spans="1:3">
      <c r="A170" s="29">
        <v>2013101</v>
      </c>
      <c r="B170" s="29" t="s">
        <v>820</v>
      </c>
      <c r="C170" s="73">
        <v>715</v>
      </c>
    </row>
    <row r="171" s="68" customFormat="1" customHeight="1" spans="1:3">
      <c r="A171" s="29">
        <v>2013102</v>
      </c>
      <c r="B171" s="29" t="s">
        <v>821</v>
      </c>
      <c r="C171" s="73">
        <v>0</v>
      </c>
    </row>
    <row r="172" s="68" customFormat="1" customHeight="1" spans="1:3">
      <c r="A172" s="29">
        <v>2013103</v>
      </c>
      <c r="B172" s="29" t="s">
        <v>822</v>
      </c>
      <c r="C172" s="73">
        <v>0</v>
      </c>
    </row>
    <row r="173" s="68" customFormat="1" customHeight="1" spans="1:3">
      <c r="A173" s="29">
        <v>2013105</v>
      </c>
      <c r="B173" s="29" t="s">
        <v>915</v>
      </c>
      <c r="C173" s="73">
        <v>130</v>
      </c>
    </row>
    <row r="174" s="68" customFormat="1" customHeight="1" spans="1:3">
      <c r="A174" s="29">
        <v>2013150</v>
      </c>
      <c r="B174" s="29" t="s">
        <v>829</v>
      </c>
      <c r="C174" s="73">
        <v>98</v>
      </c>
    </row>
    <row r="175" s="68" customFormat="1" customHeight="1" spans="1:3">
      <c r="A175" s="29">
        <v>2013199</v>
      </c>
      <c r="B175" s="29" t="s">
        <v>916</v>
      </c>
      <c r="C175" s="73">
        <v>20</v>
      </c>
    </row>
    <row r="176" s="68" customFormat="1" customHeight="1" spans="1:3">
      <c r="A176" s="29">
        <v>20132</v>
      </c>
      <c r="B176" s="133" t="s">
        <v>917</v>
      </c>
      <c r="C176" s="31">
        <v>671</v>
      </c>
    </row>
    <row r="177" s="68" customFormat="1" customHeight="1" spans="1:3">
      <c r="A177" s="29">
        <v>2013201</v>
      </c>
      <c r="B177" s="29" t="s">
        <v>820</v>
      </c>
      <c r="C177" s="73">
        <v>568</v>
      </c>
    </row>
    <row r="178" s="68" customFormat="1" customHeight="1" spans="1:3">
      <c r="A178" s="29">
        <v>2013202</v>
      </c>
      <c r="B178" s="29" t="s">
        <v>821</v>
      </c>
      <c r="C178" s="73">
        <v>0</v>
      </c>
    </row>
    <row r="179" s="68" customFormat="1" customHeight="1" spans="1:3">
      <c r="A179" s="29">
        <v>2013203</v>
      </c>
      <c r="B179" s="29" t="s">
        <v>822</v>
      </c>
      <c r="C179" s="73">
        <v>0</v>
      </c>
    </row>
    <row r="180" s="68" customFormat="1" customHeight="1" spans="1:3">
      <c r="A180" s="29">
        <v>2013204</v>
      </c>
      <c r="B180" s="29" t="s">
        <v>918</v>
      </c>
      <c r="C180" s="73">
        <v>0</v>
      </c>
    </row>
    <row r="181" s="68" customFormat="1" customHeight="1" spans="1:3">
      <c r="A181" s="29">
        <v>2013250</v>
      </c>
      <c r="B181" s="29" t="s">
        <v>829</v>
      </c>
      <c r="C181" s="73">
        <v>0</v>
      </c>
    </row>
    <row r="182" s="68" customFormat="1" customHeight="1" spans="1:3">
      <c r="A182" s="29">
        <v>2013299</v>
      </c>
      <c r="B182" s="29" t="s">
        <v>919</v>
      </c>
      <c r="C182" s="73">
        <v>103</v>
      </c>
    </row>
    <row r="183" s="68" customFormat="1" customHeight="1" spans="1:3">
      <c r="A183" s="29">
        <v>20133</v>
      </c>
      <c r="B183" s="133" t="s">
        <v>920</v>
      </c>
      <c r="C183" s="31">
        <v>460</v>
      </c>
    </row>
    <row r="184" s="68" customFormat="1" customHeight="1" spans="1:3">
      <c r="A184" s="29">
        <v>2013301</v>
      </c>
      <c r="B184" s="29" t="s">
        <v>820</v>
      </c>
      <c r="C184" s="73">
        <v>411</v>
      </c>
    </row>
    <row r="185" s="68" customFormat="1" customHeight="1" spans="1:3">
      <c r="A185" s="29">
        <v>2013302</v>
      </c>
      <c r="B185" s="29" t="s">
        <v>821</v>
      </c>
      <c r="C185" s="73">
        <v>1</v>
      </c>
    </row>
    <row r="186" s="68" customFormat="1" customHeight="1" spans="1:3">
      <c r="A186" s="29">
        <v>2013303</v>
      </c>
      <c r="B186" s="29" t="s">
        <v>822</v>
      </c>
      <c r="C186" s="73">
        <v>0</v>
      </c>
    </row>
    <row r="187" s="68" customFormat="1" customHeight="1" spans="1:3">
      <c r="A187" s="29">
        <v>2013304</v>
      </c>
      <c r="B187" s="29" t="s">
        <v>921</v>
      </c>
      <c r="C187" s="73">
        <v>0</v>
      </c>
    </row>
    <row r="188" s="68" customFormat="1" customHeight="1" spans="1:3">
      <c r="A188" s="29">
        <v>2013350</v>
      </c>
      <c r="B188" s="29" t="s">
        <v>829</v>
      </c>
      <c r="C188" s="73">
        <v>0</v>
      </c>
    </row>
    <row r="189" s="68" customFormat="1" customHeight="1" spans="1:3">
      <c r="A189" s="29">
        <v>2013399</v>
      </c>
      <c r="B189" s="29" t="s">
        <v>922</v>
      </c>
      <c r="C189" s="73">
        <v>48</v>
      </c>
    </row>
    <row r="190" s="68" customFormat="1" customHeight="1" spans="1:3">
      <c r="A190" s="29">
        <v>20134</v>
      </c>
      <c r="B190" s="133" t="s">
        <v>923</v>
      </c>
      <c r="C190" s="31">
        <v>345</v>
      </c>
    </row>
    <row r="191" s="68" customFormat="1" customHeight="1" spans="1:3">
      <c r="A191" s="29">
        <v>2013401</v>
      </c>
      <c r="B191" s="29" t="s">
        <v>820</v>
      </c>
      <c r="C191" s="73">
        <v>212</v>
      </c>
    </row>
    <row r="192" s="68" customFormat="1" customHeight="1" spans="1:3">
      <c r="A192" s="29">
        <v>2013402</v>
      </c>
      <c r="B192" s="29" t="s">
        <v>821</v>
      </c>
      <c r="C192" s="73">
        <v>0</v>
      </c>
    </row>
    <row r="193" s="68" customFormat="1" customHeight="1" spans="1:3">
      <c r="A193" s="29">
        <v>2013403</v>
      </c>
      <c r="B193" s="29" t="s">
        <v>822</v>
      </c>
      <c r="C193" s="73">
        <v>0</v>
      </c>
    </row>
    <row r="194" s="68" customFormat="1" customHeight="1" spans="1:3">
      <c r="A194" s="29">
        <v>2013404</v>
      </c>
      <c r="B194" s="29" t="s">
        <v>924</v>
      </c>
      <c r="C194" s="73">
        <v>133</v>
      </c>
    </row>
    <row r="195" s="68" customFormat="1" customHeight="1" spans="1:3">
      <c r="A195" s="29">
        <v>2013405</v>
      </c>
      <c r="B195" s="29" t="s">
        <v>925</v>
      </c>
      <c r="C195" s="73">
        <v>0</v>
      </c>
    </row>
    <row r="196" s="68" customFormat="1" customHeight="1" spans="1:3">
      <c r="A196" s="29">
        <v>2013450</v>
      </c>
      <c r="B196" s="29" t="s">
        <v>829</v>
      </c>
      <c r="C196" s="73">
        <v>0</v>
      </c>
    </row>
    <row r="197" s="68" customFormat="1" customHeight="1" spans="1:3">
      <c r="A197" s="29">
        <v>2013499</v>
      </c>
      <c r="B197" s="29" t="s">
        <v>926</v>
      </c>
      <c r="C197" s="73">
        <v>0</v>
      </c>
    </row>
    <row r="198" s="68" customFormat="1" customHeight="1" spans="1:3">
      <c r="A198" s="29">
        <v>20135</v>
      </c>
      <c r="B198" s="133" t="s">
        <v>927</v>
      </c>
      <c r="C198" s="31">
        <v>0</v>
      </c>
    </row>
    <row r="199" s="68" customFormat="1" customHeight="1" spans="1:3">
      <c r="A199" s="29">
        <v>2013501</v>
      </c>
      <c r="B199" s="29" t="s">
        <v>820</v>
      </c>
      <c r="C199" s="73">
        <v>0</v>
      </c>
    </row>
    <row r="200" s="68" customFormat="1" customHeight="1" spans="1:3">
      <c r="A200" s="29">
        <v>2013502</v>
      </c>
      <c r="B200" s="29" t="s">
        <v>821</v>
      </c>
      <c r="C200" s="73">
        <v>0</v>
      </c>
    </row>
    <row r="201" s="68" customFormat="1" customHeight="1" spans="1:3">
      <c r="A201" s="29">
        <v>2013503</v>
      </c>
      <c r="B201" s="29" t="s">
        <v>822</v>
      </c>
      <c r="C201" s="73">
        <v>0</v>
      </c>
    </row>
    <row r="202" s="68" customFormat="1" customHeight="1" spans="1:3">
      <c r="A202" s="29">
        <v>2013550</v>
      </c>
      <c r="B202" s="29" t="s">
        <v>829</v>
      </c>
      <c r="C202" s="73">
        <v>0</v>
      </c>
    </row>
    <row r="203" s="68" customFormat="1" customHeight="1" spans="1:3">
      <c r="A203" s="29">
        <v>2013599</v>
      </c>
      <c r="B203" s="29" t="s">
        <v>928</v>
      </c>
      <c r="C203" s="73">
        <v>0</v>
      </c>
    </row>
    <row r="204" s="68" customFormat="1" customHeight="1" spans="1:3">
      <c r="A204" s="29">
        <v>20136</v>
      </c>
      <c r="B204" s="133" t="s">
        <v>929</v>
      </c>
      <c r="C204" s="31">
        <v>423</v>
      </c>
    </row>
    <row r="205" s="68" customFormat="1" customHeight="1" spans="1:3">
      <c r="A205" s="29">
        <v>2013601</v>
      </c>
      <c r="B205" s="29" t="s">
        <v>820</v>
      </c>
      <c r="C205" s="73">
        <v>49</v>
      </c>
    </row>
    <row r="206" s="68" customFormat="1" customHeight="1" spans="1:3">
      <c r="A206" s="29">
        <v>2013602</v>
      </c>
      <c r="B206" s="29" t="s">
        <v>821</v>
      </c>
      <c r="C206" s="73">
        <v>0</v>
      </c>
    </row>
    <row r="207" s="68" customFormat="1" customHeight="1" spans="1:3">
      <c r="A207" s="29">
        <v>2013603</v>
      </c>
      <c r="B207" s="29" t="s">
        <v>822</v>
      </c>
      <c r="C207" s="73">
        <v>0</v>
      </c>
    </row>
    <row r="208" s="68" customFormat="1" customHeight="1" spans="1:3">
      <c r="A208" s="29">
        <v>2013650</v>
      </c>
      <c r="B208" s="29" t="s">
        <v>829</v>
      </c>
      <c r="C208" s="73">
        <v>0</v>
      </c>
    </row>
    <row r="209" s="68" customFormat="1" customHeight="1" spans="1:3">
      <c r="A209" s="29">
        <v>2013699</v>
      </c>
      <c r="B209" s="29" t="s">
        <v>930</v>
      </c>
      <c r="C209" s="73">
        <v>374</v>
      </c>
    </row>
    <row r="210" s="68" customFormat="1" customHeight="1" spans="1:3">
      <c r="A210" s="29">
        <v>20137</v>
      </c>
      <c r="B210" s="133" t="s">
        <v>931</v>
      </c>
      <c r="C210" s="31">
        <v>0</v>
      </c>
    </row>
    <row r="211" s="68" customFormat="1" customHeight="1" spans="1:3">
      <c r="A211" s="29">
        <v>2013701</v>
      </c>
      <c r="B211" s="29" t="s">
        <v>820</v>
      </c>
      <c r="C211" s="73">
        <v>0</v>
      </c>
    </row>
    <row r="212" s="68" customFormat="1" customHeight="1" spans="1:3">
      <c r="A212" s="29">
        <v>2013702</v>
      </c>
      <c r="B212" s="29" t="s">
        <v>821</v>
      </c>
      <c r="C212" s="73">
        <v>0</v>
      </c>
    </row>
    <row r="213" s="68" customFormat="1" customHeight="1" spans="1:3">
      <c r="A213" s="29">
        <v>2013703</v>
      </c>
      <c r="B213" s="29" t="s">
        <v>822</v>
      </c>
      <c r="C213" s="73">
        <v>0</v>
      </c>
    </row>
    <row r="214" s="68" customFormat="1" customHeight="1" spans="1:3">
      <c r="A214" s="29">
        <v>2013704</v>
      </c>
      <c r="B214" s="29" t="s">
        <v>932</v>
      </c>
      <c r="C214" s="73">
        <v>0</v>
      </c>
    </row>
    <row r="215" s="68" customFormat="1" customHeight="1" spans="1:3">
      <c r="A215" s="29">
        <v>2013750</v>
      </c>
      <c r="B215" s="29" t="s">
        <v>829</v>
      </c>
      <c r="C215" s="73">
        <v>0</v>
      </c>
    </row>
    <row r="216" s="68" customFormat="1" customHeight="1" spans="1:3">
      <c r="A216" s="29">
        <v>2013799</v>
      </c>
      <c r="B216" s="29" t="s">
        <v>933</v>
      </c>
      <c r="C216" s="73">
        <v>0</v>
      </c>
    </row>
    <row r="217" s="68" customFormat="1" customHeight="1" spans="1:3">
      <c r="A217" s="29">
        <v>20138</v>
      </c>
      <c r="B217" s="133" t="s">
        <v>934</v>
      </c>
      <c r="C217" s="31">
        <v>1788</v>
      </c>
    </row>
    <row r="218" s="68" customFormat="1" customHeight="1" spans="1:3">
      <c r="A218" s="29">
        <v>2013801</v>
      </c>
      <c r="B218" s="29" t="s">
        <v>820</v>
      </c>
      <c r="C218" s="73">
        <v>1664</v>
      </c>
    </row>
    <row r="219" s="68" customFormat="1" customHeight="1" spans="1:3">
      <c r="A219" s="29">
        <v>2013802</v>
      </c>
      <c r="B219" s="29" t="s">
        <v>821</v>
      </c>
      <c r="C219" s="73">
        <v>0</v>
      </c>
    </row>
    <row r="220" s="68" customFormat="1" customHeight="1" spans="1:3">
      <c r="A220" s="29">
        <v>2013803</v>
      </c>
      <c r="B220" s="29" t="s">
        <v>822</v>
      </c>
      <c r="C220" s="73">
        <v>0</v>
      </c>
    </row>
    <row r="221" s="68" customFormat="1" customHeight="1" spans="1:3">
      <c r="A221" s="29">
        <v>2013804</v>
      </c>
      <c r="B221" s="29" t="s">
        <v>935</v>
      </c>
      <c r="C221" s="73">
        <v>0</v>
      </c>
    </row>
    <row r="222" s="68" customFormat="1" customHeight="1" spans="1:3">
      <c r="A222" s="29">
        <v>2013805</v>
      </c>
      <c r="B222" s="29" t="s">
        <v>936</v>
      </c>
      <c r="C222" s="73">
        <v>6</v>
      </c>
    </row>
    <row r="223" s="68" customFormat="1" customHeight="1" spans="1:3">
      <c r="A223" s="29">
        <v>2013808</v>
      </c>
      <c r="B223" s="29" t="s">
        <v>861</v>
      </c>
      <c r="C223" s="73">
        <v>0</v>
      </c>
    </row>
    <row r="224" s="68" customFormat="1" customHeight="1" spans="1:3">
      <c r="A224" s="29">
        <v>2013810</v>
      </c>
      <c r="B224" s="29" t="s">
        <v>937</v>
      </c>
      <c r="C224" s="73">
        <v>22</v>
      </c>
    </row>
    <row r="225" s="68" customFormat="1" customHeight="1" spans="1:3">
      <c r="A225" s="29">
        <v>2013812</v>
      </c>
      <c r="B225" s="29" t="s">
        <v>938</v>
      </c>
      <c r="C225" s="73">
        <v>0</v>
      </c>
    </row>
    <row r="226" s="68" customFormat="1" customHeight="1" spans="1:3">
      <c r="A226" s="29">
        <v>2013813</v>
      </c>
      <c r="B226" s="29" t="s">
        <v>939</v>
      </c>
      <c r="C226" s="73">
        <v>0</v>
      </c>
    </row>
    <row r="227" s="68" customFormat="1" customHeight="1" spans="1:3">
      <c r="A227" s="29">
        <v>2013814</v>
      </c>
      <c r="B227" s="29" t="s">
        <v>940</v>
      </c>
      <c r="C227" s="73">
        <v>0</v>
      </c>
    </row>
    <row r="228" s="68" customFormat="1" customHeight="1" spans="1:3">
      <c r="A228" s="29">
        <v>2013815</v>
      </c>
      <c r="B228" s="29" t="s">
        <v>941</v>
      </c>
      <c r="C228" s="73">
        <v>0</v>
      </c>
    </row>
    <row r="229" s="68" customFormat="1" customHeight="1" spans="1:3">
      <c r="A229" s="29">
        <v>2013816</v>
      </c>
      <c r="B229" s="29" t="s">
        <v>942</v>
      </c>
      <c r="C229" s="73">
        <v>0</v>
      </c>
    </row>
    <row r="230" s="68" customFormat="1" customHeight="1" spans="1:3">
      <c r="A230" s="29">
        <v>2013850</v>
      </c>
      <c r="B230" s="29" t="s">
        <v>829</v>
      </c>
      <c r="C230" s="73">
        <v>0</v>
      </c>
    </row>
    <row r="231" s="68" customFormat="1" customHeight="1" spans="1:3">
      <c r="A231" s="29">
        <v>2013899</v>
      </c>
      <c r="B231" s="29" t="s">
        <v>943</v>
      </c>
      <c r="C231" s="73">
        <v>96</v>
      </c>
    </row>
    <row r="232" s="68" customFormat="1" customHeight="1" spans="1:3">
      <c r="A232" s="29">
        <v>20199</v>
      </c>
      <c r="B232" s="133" t="s">
        <v>944</v>
      </c>
      <c r="C232" s="31">
        <v>601</v>
      </c>
    </row>
    <row r="233" s="68" customFormat="1" customHeight="1" spans="1:3">
      <c r="A233" s="29">
        <v>2019901</v>
      </c>
      <c r="B233" s="29" t="s">
        <v>945</v>
      </c>
      <c r="C233" s="73">
        <v>0</v>
      </c>
    </row>
    <row r="234" s="68" customFormat="1" customHeight="1" spans="1:3">
      <c r="A234" s="29">
        <v>2019999</v>
      </c>
      <c r="B234" s="29" t="s">
        <v>946</v>
      </c>
      <c r="C234" s="73">
        <v>601</v>
      </c>
    </row>
    <row r="235" s="68" customFormat="1" customHeight="1" spans="1:3">
      <c r="A235" s="29">
        <v>202</v>
      </c>
      <c r="B235" s="133" t="s">
        <v>947</v>
      </c>
      <c r="C235" s="31">
        <v>0</v>
      </c>
    </row>
    <row r="236" s="68" customFormat="1" customHeight="1" spans="1:3">
      <c r="A236" s="29">
        <v>20201</v>
      </c>
      <c r="B236" s="133" t="s">
        <v>948</v>
      </c>
      <c r="C236" s="31">
        <v>0</v>
      </c>
    </row>
    <row r="237" s="68" customFormat="1" customHeight="1" spans="1:3">
      <c r="A237" s="29">
        <v>2020101</v>
      </c>
      <c r="B237" s="29" t="s">
        <v>820</v>
      </c>
      <c r="C237" s="73">
        <v>0</v>
      </c>
    </row>
    <row r="238" s="68" customFormat="1" customHeight="1" spans="1:3">
      <c r="A238" s="29">
        <v>2020102</v>
      </c>
      <c r="B238" s="29" t="s">
        <v>821</v>
      </c>
      <c r="C238" s="73">
        <v>0</v>
      </c>
    </row>
    <row r="239" s="68" customFormat="1" customHeight="1" spans="1:3">
      <c r="A239" s="29">
        <v>2020103</v>
      </c>
      <c r="B239" s="29" t="s">
        <v>822</v>
      </c>
      <c r="C239" s="73">
        <v>0</v>
      </c>
    </row>
    <row r="240" s="68" customFormat="1" customHeight="1" spans="1:3">
      <c r="A240" s="29">
        <v>2020104</v>
      </c>
      <c r="B240" s="29" t="s">
        <v>915</v>
      </c>
      <c r="C240" s="73">
        <v>0</v>
      </c>
    </row>
    <row r="241" s="68" customFormat="1" customHeight="1" spans="1:3">
      <c r="A241" s="29">
        <v>2020150</v>
      </c>
      <c r="B241" s="29" t="s">
        <v>829</v>
      </c>
      <c r="C241" s="73">
        <v>0</v>
      </c>
    </row>
    <row r="242" s="68" customFormat="1" customHeight="1" spans="1:3">
      <c r="A242" s="29">
        <v>2020199</v>
      </c>
      <c r="B242" s="29" t="s">
        <v>949</v>
      </c>
      <c r="C242" s="73">
        <v>0</v>
      </c>
    </row>
    <row r="243" s="68" customFormat="1" customHeight="1" spans="1:3">
      <c r="A243" s="29">
        <v>20202</v>
      </c>
      <c r="B243" s="133" t="s">
        <v>950</v>
      </c>
      <c r="C243" s="31">
        <v>0</v>
      </c>
    </row>
    <row r="244" s="68" customFormat="1" customHeight="1" spans="1:3">
      <c r="A244" s="29">
        <v>2020201</v>
      </c>
      <c r="B244" s="29" t="s">
        <v>951</v>
      </c>
      <c r="C244" s="73">
        <v>0</v>
      </c>
    </row>
    <row r="245" s="68" customFormat="1" customHeight="1" spans="1:3">
      <c r="A245" s="29">
        <v>2020202</v>
      </c>
      <c r="B245" s="29" t="s">
        <v>952</v>
      </c>
      <c r="C245" s="73">
        <v>0</v>
      </c>
    </row>
    <row r="246" s="68" customFormat="1" customHeight="1" spans="1:3">
      <c r="A246" s="29">
        <v>20203</v>
      </c>
      <c r="B246" s="133" t="s">
        <v>953</v>
      </c>
      <c r="C246" s="31">
        <v>0</v>
      </c>
    </row>
    <row r="247" s="68" customFormat="1" customHeight="1" spans="1:3">
      <c r="A247" s="29">
        <v>2020304</v>
      </c>
      <c r="B247" s="29" t="s">
        <v>954</v>
      </c>
      <c r="C247" s="73">
        <v>0</v>
      </c>
    </row>
    <row r="248" s="68" customFormat="1" customHeight="1" spans="1:3">
      <c r="A248" s="29">
        <v>2020306</v>
      </c>
      <c r="B248" s="29" t="s">
        <v>955</v>
      </c>
      <c r="C248" s="73">
        <v>0</v>
      </c>
    </row>
    <row r="249" s="68" customFormat="1" customHeight="1" spans="1:3">
      <c r="A249" s="29">
        <v>20204</v>
      </c>
      <c r="B249" s="133" t="s">
        <v>956</v>
      </c>
      <c r="C249" s="31">
        <v>0</v>
      </c>
    </row>
    <row r="250" s="68" customFormat="1" customHeight="1" spans="1:3">
      <c r="A250" s="29">
        <v>2020401</v>
      </c>
      <c r="B250" s="29" t="s">
        <v>957</v>
      </c>
      <c r="C250" s="73">
        <v>0</v>
      </c>
    </row>
    <row r="251" s="68" customFormat="1" customHeight="1" spans="1:3">
      <c r="A251" s="29">
        <v>2020402</v>
      </c>
      <c r="B251" s="29" t="s">
        <v>958</v>
      </c>
      <c r="C251" s="73">
        <v>0</v>
      </c>
    </row>
    <row r="252" s="68" customFormat="1" customHeight="1" spans="1:3">
      <c r="A252" s="29">
        <v>2020403</v>
      </c>
      <c r="B252" s="29" t="s">
        <v>959</v>
      </c>
      <c r="C252" s="73">
        <v>0</v>
      </c>
    </row>
    <row r="253" s="68" customFormat="1" customHeight="1" spans="1:3">
      <c r="A253" s="29">
        <v>2020404</v>
      </c>
      <c r="B253" s="29" t="s">
        <v>960</v>
      </c>
      <c r="C253" s="73">
        <v>0</v>
      </c>
    </row>
    <row r="254" s="68" customFormat="1" customHeight="1" spans="1:3">
      <c r="A254" s="29">
        <v>2020499</v>
      </c>
      <c r="B254" s="29" t="s">
        <v>961</v>
      </c>
      <c r="C254" s="73">
        <v>0</v>
      </c>
    </row>
    <row r="255" s="68" customFormat="1" customHeight="1" spans="1:3">
      <c r="A255" s="29">
        <v>20205</v>
      </c>
      <c r="B255" s="133" t="s">
        <v>962</v>
      </c>
      <c r="C255" s="31">
        <v>0</v>
      </c>
    </row>
    <row r="256" s="68" customFormat="1" customHeight="1" spans="1:3">
      <c r="A256" s="29">
        <v>2020503</v>
      </c>
      <c r="B256" s="29" t="s">
        <v>963</v>
      </c>
      <c r="C256" s="73">
        <v>0</v>
      </c>
    </row>
    <row r="257" s="68" customFormat="1" customHeight="1" spans="1:3">
      <c r="A257" s="29">
        <v>2020504</v>
      </c>
      <c r="B257" s="29" t="s">
        <v>964</v>
      </c>
      <c r="C257" s="73">
        <v>0</v>
      </c>
    </row>
    <row r="258" s="68" customFormat="1" customHeight="1" spans="1:3">
      <c r="A258" s="29">
        <v>2020505</v>
      </c>
      <c r="B258" s="29" t="s">
        <v>965</v>
      </c>
      <c r="C258" s="73">
        <v>0</v>
      </c>
    </row>
    <row r="259" s="68" customFormat="1" customHeight="1" spans="1:3">
      <c r="A259" s="29">
        <v>2020599</v>
      </c>
      <c r="B259" s="29" t="s">
        <v>966</v>
      </c>
      <c r="C259" s="73">
        <v>0</v>
      </c>
    </row>
    <row r="260" s="68" customFormat="1" customHeight="1" spans="1:3">
      <c r="A260" s="29">
        <v>20206</v>
      </c>
      <c r="B260" s="133" t="s">
        <v>967</v>
      </c>
      <c r="C260" s="31">
        <v>0</v>
      </c>
    </row>
    <row r="261" s="68" customFormat="1" customHeight="1" spans="1:3">
      <c r="A261" s="29">
        <v>2020601</v>
      </c>
      <c r="B261" s="29" t="s">
        <v>968</v>
      </c>
      <c r="C261" s="73">
        <v>0</v>
      </c>
    </row>
    <row r="262" s="68" customFormat="1" customHeight="1" spans="1:3">
      <c r="A262" s="29">
        <v>20207</v>
      </c>
      <c r="B262" s="133" t="s">
        <v>969</v>
      </c>
      <c r="C262" s="31">
        <v>0</v>
      </c>
    </row>
    <row r="263" s="68" customFormat="1" customHeight="1" spans="1:3">
      <c r="A263" s="29">
        <v>2020701</v>
      </c>
      <c r="B263" s="29" t="s">
        <v>970</v>
      </c>
      <c r="C263" s="73">
        <v>0</v>
      </c>
    </row>
    <row r="264" s="68" customFormat="1" customHeight="1" spans="1:3">
      <c r="A264" s="29">
        <v>2020702</v>
      </c>
      <c r="B264" s="29" t="s">
        <v>971</v>
      </c>
      <c r="C264" s="73">
        <v>0</v>
      </c>
    </row>
    <row r="265" s="68" customFormat="1" customHeight="1" spans="1:3">
      <c r="A265" s="29">
        <v>2020703</v>
      </c>
      <c r="B265" s="29" t="s">
        <v>972</v>
      </c>
      <c r="C265" s="73">
        <v>0</v>
      </c>
    </row>
    <row r="266" s="68" customFormat="1" customHeight="1" spans="1:3">
      <c r="A266" s="29">
        <v>2020799</v>
      </c>
      <c r="B266" s="29" t="s">
        <v>973</v>
      </c>
      <c r="C266" s="73">
        <v>0</v>
      </c>
    </row>
    <row r="267" s="68" customFormat="1" customHeight="1" spans="1:3">
      <c r="A267" s="29">
        <v>20208</v>
      </c>
      <c r="B267" s="133" t="s">
        <v>974</v>
      </c>
      <c r="C267" s="31">
        <v>0</v>
      </c>
    </row>
    <row r="268" s="68" customFormat="1" customHeight="1" spans="1:3">
      <c r="A268" s="29">
        <v>2020801</v>
      </c>
      <c r="B268" s="29" t="s">
        <v>820</v>
      </c>
      <c r="C268" s="73">
        <v>0</v>
      </c>
    </row>
    <row r="269" s="68" customFormat="1" customHeight="1" spans="1:3">
      <c r="A269" s="29">
        <v>2020802</v>
      </c>
      <c r="B269" s="29" t="s">
        <v>821</v>
      </c>
      <c r="C269" s="73">
        <v>0</v>
      </c>
    </row>
    <row r="270" s="68" customFormat="1" customHeight="1" spans="1:3">
      <c r="A270" s="29">
        <v>2020803</v>
      </c>
      <c r="B270" s="29" t="s">
        <v>822</v>
      </c>
      <c r="C270" s="73">
        <v>0</v>
      </c>
    </row>
    <row r="271" s="68" customFormat="1" customHeight="1" spans="1:3">
      <c r="A271" s="29">
        <v>2020850</v>
      </c>
      <c r="B271" s="29" t="s">
        <v>829</v>
      </c>
      <c r="C271" s="73">
        <v>0</v>
      </c>
    </row>
    <row r="272" s="68" customFormat="1" customHeight="1" spans="1:3">
      <c r="A272" s="29">
        <v>2020899</v>
      </c>
      <c r="B272" s="29" t="s">
        <v>975</v>
      </c>
      <c r="C272" s="73">
        <v>0</v>
      </c>
    </row>
    <row r="273" s="68" customFormat="1" customHeight="1" spans="1:3">
      <c r="A273" s="29">
        <v>20299</v>
      </c>
      <c r="B273" s="133" t="s">
        <v>976</v>
      </c>
      <c r="C273" s="31">
        <v>0</v>
      </c>
    </row>
    <row r="274" s="68" customFormat="1" customHeight="1" spans="1:3">
      <c r="A274" s="29">
        <v>2029999</v>
      </c>
      <c r="B274" s="29" t="s">
        <v>977</v>
      </c>
      <c r="C274" s="73">
        <v>0</v>
      </c>
    </row>
    <row r="275" s="68" customFormat="1" customHeight="1" spans="1:3">
      <c r="A275" s="29">
        <v>203</v>
      </c>
      <c r="B275" s="133" t="s">
        <v>978</v>
      </c>
      <c r="C275" s="31">
        <v>85</v>
      </c>
    </row>
    <row r="276" s="68" customFormat="1" customHeight="1" spans="1:3">
      <c r="A276" s="29">
        <v>20301</v>
      </c>
      <c r="B276" s="133" t="s">
        <v>979</v>
      </c>
      <c r="C276" s="31">
        <v>0</v>
      </c>
    </row>
    <row r="277" s="68" customFormat="1" customHeight="1" spans="1:3">
      <c r="A277" s="29">
        <v>2030101</v>
      </c>
      <c r="B277" s="29" t="s">
        <v>980</v>
      </c>
      <c r="C277" s="73">
        <v>0</v>
      </c>
    </row>
    <row r="278" s="68" customFormat="1" customHeight="1" spans="1:3">
      <c r="A278" s="29">
        <v>2030102</v>
      </c>
      <c r="B278" s="29" t="s">
        <v>981</v>
      </c>
      <c r="C278" s="73">
        <v>0</v>
      </c>
    </row>
    <row r="279" s="68" customFormat="1" customHeight="1" spans="1:3">
      <c r="A279" s="29">
        <v>2030199</v>
      </c>
      <c r="B279" s="29" t="s">
        <v>982</v>
      </c>
      <c r="C279" s="73">
        <v>0</v>
      </c>
    </row>
    <row r="280" s="68" customFormat="1" customHeight="1" spans="1:3">
      <c r="A280" s="29">
        <v>20304</v>
      </c>
      <c r="B280" s="133" t="s">
        <v>983</v>
      </c>
      <c r="C280" s="31">
        <v>0</v>
      </c>
    </row>
    <row r="281" s="68" customFormat="1" customHeight="1" spans="1:3">
      <c r="A281" s="29">
        <v>2030401</v>
      </c>
      <c r="B281" s="29" t="s">
        <v>984</v>
      </c>
      <c r="C281" s="73">
        <v>0</v>
      </c>
    </row>
    <row r="282" s="68" customFormat="1" customHeight="1" spans="1:3">
      <c r="A282" s="29">
        <v>20305</v>
      </c>
      <c r="B282" s="133" t="s">
        <v>985</v>
      </c>
      <c r="C282" s="31">
        <v>0</v>
      </c>
    </row>
    <row r="283" s="68" customFormat="1" customHeight="1" spans="1:3">
      <c r="A283" s="29">
        <v>2030501</v>
      </c>
      <c r="B283" s="29" t="s">
        <v>986</v>
      </c>
      <c r="C283" s="73">
        <v>0</v>
      </c>
    </row>
    <row r="284" s="68" customFormat="1" customHeight="1" spans="1:3">
      <c r="A284" s="29">
        <v>20306</v>
      </c>
      <c r="B284" s="133" t="s">
        <v>987</v>
      </c>
      <c r="C284" s="31">
        <v>85</v>
      </c>
    </row>
    <row r="285" s="68" customFormat="1" customHeight="1" spans="1:3">
      <c r="A285" s="29">
        <v>2030601</v>
      </c>
      <c r="B285" s="29" t="s">
        <v>988</v>
      </c>
      <c r="C285" s="73">
        <v>0</v>
      </c>
    </row>
    <row r="286" s="68" customFormat="1" customHeight="1" spans="1:3">
      <c r="A286" s="29">
        <v>2030602</v>
      </c>
      <c r="B286" s="29" t="s">
        <v>989</v>
      </c>
      <c r="C286" s="73">
        <v>0</v>
      </c>
    </row>
    <row r="287" s="68" customFormat="1" customHeight="1" spans="1:3">
      <c r="A287" s="29">
        <v>2030603</v>
      </c>
      <c r="B287" s="29" t="s">
        <v>990</v>
      </c>
      <c r="C287" s="73">
        <v>0</v>
      </c>
    </row>
    <row r="288" s="68" customFormat="1" customHeight="1" spans="1:3">
      <c r="A288" s="29">
        <v>2030604</v>
      </c>
      <c r="B288" s="29" t="s">
        <v>991</v>
      </c>
      <c r="C288" s="73">
        <v>0</v>
      </c>
    </row>
    <row r="289" s="68" customFormat="1" customHeight="1" spans="1:3">
      <c r="A289" s="29">
        <v>2030607</v>
      </c>
      <c r="B289" s="29" t="s">
        <v>992</v>
      </c>
      <c r="C289" s="73">
        <v>58</v>
      </c>
    </row>
    <row r="290" s="68" customFormat="1" customHeight="1" spans="1:3">
      <c r="A290" s="29">
        <v>2030608</v>
      </c>
      <c r="B290" s="29" t="s">
        <v>993</v>
      </c>
      <c r="C290" s="73">
        <v>0</v>
      </c>
    </row>
    <row r="291" s="68" customFormat="1" customHeight="1" spans="1:3">
      <c r="A291" s="29">
        <v>2030699</v>
      </c>
      <c r="B291" s="29" t="s">
        <v>994</v>
      </c>
      <c r="C291" s="73">
        <v>27</v>
      </c>
    </row>
    <row r="292" s="68" customFormat="1" customHeight="1" spans="1:3">
      <c r="A292" s="29">
        <v>20399</v>
      </c>
      <c r="B292" s="133" t="s">
        <v>995</v>
      </c>
      <c r="C292" s="31">
        <v>0</v>
      </c>
    </row>
    <row r="293" s="68" customFormat="1" customHeight="1" spans="1:3">
      <c r="A293" s="29">
        <v>2039999</v>
      </c>
      <c r="B293" s="29" t="s">
        <v>996</v>
      </c>
      <c r="C293" s="73">
        <v>0</v>
      </c>
    </row>
    <row r="294" s="68" customFormat="1" customHeight="1" spans="1:3">
      <c r="A294" s="29">
        <v>204</v>
      </c>
      <c r="B294" s="133" t="s">
        <v>997</v>
      </c>
      <c r="C294" s="31">
        <v>10143</v>
      </c>
    </row>
    <row r="295" s="68" customFormat="1" customHeight="1" spans="1:3">
      <c r="A295" s="29">
        <v>20401</v>
      </c>
      <c r="B295" s="133" t="s">
        <v>998</v>
      </c>
      <c r="C295" s="31">
        <v>0</v>
      </c>
    </row>
    <row r="296" s="68" customFormat="1" customHeight="1" spans="1:3">
      <c r="A296" s="29">
        <v>2040101</v>
      </c>
      <c r="B296" s="29" t="s">
        <v>999</v>
      </c>
      <c r="C296" s="73">
        <v>0</v>
      </c>
    </row>
    <row r="297" s="68" customFormat="1" customHeight="1" spans="1:3">
      <c r="A297" s="29">
        <v>2040199</v>
      </c>
      <c r="B297" s="29" t="s">
        <v>1000</v>
      </c>
      <c r="C297" s="73">
        <v>0</v>
      </c>
    </row>
    <row r="298" s="68" customFormat="1" customHeight="1" spans="1:3">
      <c r="A298" s="29">
        <v>20402</v>
      </c>
      <c r="B298" s="133" t="s">
        <v>1001</v>
      </c>
      <c r="C298" s="31">
        <v>8587</v>
      </c>
    </row>
    <row r="299" s="68" customFormat="1" customHeight="1" spans="1:3">
      <c r="A299" s="29">
        <v>2040201</v>
      </c>
      <c r="B299" s="29" t="s">
        <v>820</v>
      </c>
      <c r="C299" s="73">
        <v>6515</v>
      </c>
    </row>
    <row r="300" s="68" customFormat="1" customHeight="1" spans="1:3">
      <c r="A300" s="29">
        <v>2040202</v>
      </c>
      <c r="B300" s="29" t="s">
        <v>821</v>
      </c>
      <c r="C300" s="73">
        <v>0</v>
      </c>
    </row>
    <row r="301" s="68" customFormat="1" customHeight="1" spans="1:3">
      <c r="A301" s="29">
        <v>2040203</v>
      </c>
      <c r="B301" s="29" t="s">
        <v>822</v>
      </c>
      <c r="C301" s="73">
        <v>0</v>
      </c>
    </row>
    <row r="302" s="68" customFormat="1" customHeight="1" spans="1:3">
      <c r="A302" s="29">
        <v>2040219</v>
      </c>
      <c r="B302" s="29" t="s">
        <v>861</v>
      </c>
      <c r="C302" s="73">
        <v>295</v>
      </c>
    </row>
    <row r="303" s="68" customFormat="1" customHeight="1" spans="1:3">
      <c r="A303" s="29">
        <v>2040220</v>
      </c>
      <c r="B303" s="29" t="s">
        <v>1002</v>
      </c>
      <c r="C303" s="73">
        <v>96</v>
      </c>
    </row>
    <row r="304" s="68" customFormat="1" customHeight="1" spans="1:3">
      <c r="A304" s="29">
        <v>2040221</v>
      </c>
      <c r="B304" s="29" t="s">
        <v>1003</v>
      </c>
      <c r="C304" s="73">
        <v>0</v>
      </c>
    </row>
    <row r="305" s="68" customFormat="1" customHeight="1" spans="1:3">
      <c r="A305" s="29">
        <v>2040222</v>
      </c>
      <c r="B305" s="29" t="s">
        <v>1004</v>
      </c>
      <c r="C305" s="73">
        <v>0</v>
      </c>
    </row>
    <row r="306" s="68" customFormat="1" customHeight="1" spans="1:3">
      <c r="A306" s="29">
        <v>2040223</v>
      </c>
      <c r="B306" s="29" t="s">
        <v>1005</v>
      </c>
      <c r="C306" s="73">
        <v>0</v>
      </c>
    </row>
    <row r="307" s="68" customFormat="1" customHeight="1" spans="1:3">
      <c r="A307" s="29">
        <v>2040250</v>
      </c>
      <c r="B307" s="29" t="s">
        <v>829</v>
      </c>
      <c r="C307" s="73">
        <v>0</v>
      </c>
    </row>
    <row r="308" s="68" customFormat="1" customHeight="1" spans="1:3">
      <c r="A308" s="29">
        <v>2040299</v>
      </c>
      <c r="B308" s="29" t="s">
        <v>1006</v>
      </c>
      <c r="C308" s="73">
        <v>1681</v>
      </c>
    </row>
    <row r="309" s="68" customFormat="1" customHeight="1" spans="1:3">
      <c r="A309" s="29">
        <v>20403</v>
      </c>
      <c r="B309" s="133" t="s">
        <v>1007</v>
      </c>
      <c r="C309" s="31">
        <v>0</v>
      </c>
    </row>
    <row r="310" s="68" customFormat="1" customHeight="1" spans="1:3">
      <c r="A310" s="29">
        <v>2040301</v>
      </c>
      <c r="B310" s="29" t="s">
        <v>820</v>
      </c>
      <c r="C310" s="73">
        <v>0</v>
      </c>
    </row>
    <row r="311" s="68" customFormat="1" customHeight="1" spans="1:3">
      <c r="A311" s="29">
        <v>2040302</v>
      </c>
      <c r="B311" s="29" t="s">
        <v>821</v>
      </c>
      <c r="C311" s="73">
        <v>0</v>
      </c>
    </row>
    <row r="312" s="68" customFormat="1" customHeight="1" spans="1:3">
      <c r="A312" s="29">
        <v>2040303</v>
      </c>
      <c r="B312" s="29" t="s">
        <v>822</v>
      </c>
      <c r="C312" s="73">
        <v>0</v>
      </c>
    </row>
    <row r="313" s="68" customFormat="1" customHeight="1" spans="1:3">
      <c r="A313" s="29">
        <v>2040304</v>
      </c>
      <c r="B313" s="29" t="s">
        <v>1008</v>
      </c>
      <c r="C313" s="73">
        <v>0</v>
      </c>
    </row>
    <row r="314" s="68" customFormat="1" customHeight="1" spans="1:3">
      <c r="A314" s="29">
        <v>2040350</v>
      </c>
      <c r="B314" s="29" t="s">
        <v>829</v>
      </c>
      <c r="C314" s="73">
        <v>0</v>
      </c>
    </row>
    <row r="315" s="68" customFormat="1" customHeight="1" spans="1:3">
      <c r="A315" s="29">
        <v>2040399</v>
      </c>
      <c r="B315" s="29" t="s">
        <v>1009</v>
      </c>
      <c r="C315" s="73">
        <v>0</v>
      </c>
    </row>
    <row r="316" s="68" customFormat="1" customHeight="1" spans="1:3">
      <c r="A316" s="29">
        <v>20404</v>
      </c>
      <c r="B316" s="133" t="s">
        <v>1010</v>
      </c>
      <c r="C316" s="31">
        <v>145</v>
      </c>
    </row>
    <row r="317" s="68" customFormat="1" customHeight="1" spans="1:3">
      <c r="A317" s="29">
        <v>2040401</v>
      </c>
      <c r="B317" s="29" t="s">
        <v>820</v>
      </c>
      <c r="C317" s="73">
        <v>145</v>
      </c>
    </row>
    <row r="318" s="68" customFormat="1" customHeight="1" spans="1:3">
      <c r="A318" s="29">
        <v>2040402</v>
      </c>
      <c r="B318" s="29" t="s">
        <v>821</v>
      </c>
      <c r="C318" s="73">
        <v>0</v>
      </c>
    </row>
    <row r="319" s="68" customFormat="1" customHeight="1" spans="1:3">
      <c r="A319" s="29">
        <v>2040403</v>
      </c>
      <c r="B319" s="29" t="s">
        <v>822</v>
      </c>
      <c r="C319" s="73">
        <v>0</v>
      </c>
    </row>
    <row r="320" s="68" customFormat="1" customHeight="1" spans="1:3">
      <c r="A320" s="29">
        <v>2040409</v>
      </c>
      <c r="B320" s="29" t="s">
        <v>1011</v>
      </c>
      <c r="C320" s="73">
        <v>0</v>
      </c>
    </row>
    <row r="321" s="68" customFormat="1" customHeight="1" spans="1:3">
      <c r="A321" s="29">
        <v>2040410</v>
      </c>
      <c r="B321" s="29" t="s">
        <v>1012</v>
      </c>
      <c r="C321" s="73">
        <v>0</v>
      </c>
    </row>
    <row r="322" s="68" customFormat="1" customHeight="1" spans="1:3">
      <c r="A322" s="29">
        <v>2040450</v>
      </c>
      <c r="B322" s="29" t="s">
        <v>829</v>
      </c>
      <c r="C322" s="73">
        <v>0</v>
      </c>
    </row>
    <row r="323" s="68" customFormat="1" customHeight="1" spans="1:3">
      <c r="A323" s="29">
        <v>2040499</v>
      </c>
      <c r="B323" s="29" t="s">
        <v>1013</v>
      </c>
      <c r="C323" s="73">
        <v>0</v>
      </c>
    </row>
    <row r="324" s="68" customFormat="1" customHeight="1" spans="1:3">
      <c r="A324" s="29">
        <v>20405</v>
      </c>
      <c r="B324" s="133" t="s">
        <v>1014</v>
      </c>
      <c r="C324" s="31">
        <v>138</v>
      </c>
    </row>
    <row r="325" s="68" customFormat="1" customHeight="1" spans="1:3">
      <c r="A325" s="29">
        <v>2040501</v>
      </c>
      <c r="B325" s="29" t="s">
        <v>820</v>
      </c>
      <c r="C325" s="73">
        <v>138</v>
      </c>
    </row>
    <row r="326" s="68" customFormat="1" customHeight="1" spans="1:3">
      <c r="A326" s="29">
        <v>2040502</v>
      </c>
      <c r="B326" s="29" t="s">
        <v>821</v>
      </c>
      <c r="C326" s="73">
        <v>0</v>
      </c>
    </row>
    <row r="327" s="68" customFormat="1" customHeight="1" spans="1:3">
      <c r="A327" s="29">
        <v>2040503</v>
      </c>
      <c r="B327" s="29" t="s">
        <v>822</v>
      </c>
      <c r="C327" s="73">
        <v>0</v>
      </c>
    </row>
    <row r="328" s="68" customFormat="1" customHeight="1" spans="1:3">
      <c r="A328" s="29">
        <v>2040504</v>
      </c>
      <c r="B328" s="29" t="s">
        <v>1015</v>
      </c>
      <c r="C328" s="73">
        <v>0</v>
      </c>
    </row>
    <row r="329" s="68" customFormat="1" customHeight="1" spans="1:3">
      <c r="A329" s="29">
        <v>2040505</v>
      </c>
      <c r="B329" s="29" t="s">
        <v>1016</v>
      </c>
      <c r="C329" s="73">
        <v>0</v>
      </c>
    </row>
    <row r="330" s="68" customFormat="1" customHeight="1" spans="1:3">
      <c r="A330" s="29">
        <v>2040506</v>
      </c>
      <c r="B330" s="29" t="s">
        <v>1017</v>
      </c>
      <c r="C330" s="73">
        <v>0</v>
      </c>
    </row>
    <row r="331" s="68" customFormat="1" customHeight="1" spans="1:3">
      <c r="A331" s="29">
        <v>2040550</v>
      </c>
      <c r="B331" s="29" t="s">
        <v>829</v>
      </c>
      <c r="C331" s="73">
        <v>0</v>
      </c>
    </row>
    <row r="332" s="68" customFormat="1" customHeight="1" spans="1:3">
      <c r="A332" s="29">
        <v>2040599</v>
      </c>
      <c r="B332" s="29" t="s">
        <v>1018</v>
      </c>
      <c r="C332" s="73">
        <v>0</v>
      </c>
    </row>
    <row r="333" s="68" customFormat="1" customHeight="1" spans="1:3">
      <c r="A333" s="29">
        <v>20406</v>
      </c>
      <c r="B333" s="133" t="s">
        <v>1019</v>
      </c>
      <c r="C333" s="31">
        <v>1272</v>
      </c>
    </row>
    <row r="334" s="68" customFormat="1" customHeight="1" spans="1:3">
      <c r="A334" s="29">
        <v>2040601</v>
      </c>
      <c r="B334" s="29" t="s">
        <v>820</v>
      </c>
      <c r="C334" s="73">
        <v>961</v>
      </c>
    </row>
    <row r="335" s="68" customFormat="1" customHeight="1" spans="1:3">
      <c r="A335" s="29">
        <v>2040602</v>
      </c>
      <c r="B335" s="29" t="s">
        <v>821</v>
      </c>
      <c r="C335" s="73">
        <v>0</v>
      </c>
    </row>
    <row r="336" s="68" customFormat="1" customHeight="1" spans="1:3">
      <c r="A336" s="29">
        <v>2040603</v>
      </c>
      <c r="B336" s="29" t="s">
        <v>822</v>
      </c>
      <c r="C336" s="73">
        <v>0</v>
      </c>
    </row>
    <row r="337" s="68" customFormat="1" customHeight="1" spans="1:3">
      <c r="A337" s="29">
        <v>2040604</v>
      </c>
      <c r="B337" s="29" t="s">
        <v>1020</v>
      </c>
      <c r="C337" s="73">
        <v>0</v>
      </c>
    </row>
    <row r="338" s="68" customFormat="1" customHeight="1" spans="1:3">
      <c r="A338" s="29">
        <v>2040605</v>
      </c>
      <c r="B338" s="29" t="s">
        <v>1021</v>
      </c>
      <c r="C338" s="73">
        <v>0</v>
      </c>
    </row>
    <row r="339" s="68" customFormat="1" customHeight="1" spans="1:3">
      <c r="A339" s="29">
        <v>2040606</v>
      </c>
      <c r="B339" s="29" t="s">
        <v>1022</v>
      </c>
      <c r="C339" s="73">
        <v>0</v>
      </c>
    </row>
    <row r="340" s="68" customFormat="1" customHeight="1" spans="1:3">
      <c r="A340" s="29">
        <v>2040607</v>
      </c>
      <c r="B340" s="29" t="s">
        <v>1023</v>
      </c>
      <c r="C340" s="73">
        <v>48</v>
      </c>
    </row>
    <row r="341" s="68" customFormat="1" customHeight="1" spans="1:3">
      <c r="A341" s="29">
        <v>2040608</v>
      </c>
      <c r="B341" s="29" t="s">
        <v>1024</v>
      </c>
      <c r="C341" s="73">
        <v>0</v>
      </c>
    </row>
    <row r="342" s="68" customFormat="1" customHeight="1" spans="1:3">
      <c r="A342" s="29">
        <v>2040610</v>
      </c>
      <c r="B342" s="29" t="s">
        <v>1025</v>
      </c>
      <c r="C342" s="73">
        <v>0</v>
      </c>
    </row>
    <row r="343" s="68" customFormat="1" customHeight="1" spans="1:3">
      <c r="A343" s="29">
        <v>2040612</v>
      </c>
      <c r="B343" s="29" t="s">
        <v>1026</v>
      </c>
      <c r="C343" s="73">
        <v>0</v>
      </c>
    </row>
    <row r="344" s="68" customFormat="1" customHeight="1" spans="1:3">
      <c r="A344" s="29">
        <v>2040613</v>
      </c>
      <c r="B344" s="29" t="s">
        <v>861</v>
      </c>
      <c r="C344" s="73">
        <v>0</v>
      </c>
    </row>
    <row r="345" s="68" customFormat="1" customHeight="1" spans="1:3">
      <c r="A345" s="29">
        <v>2040650</v>
      </c>
      <c r="B345" s="29" t="s">
        <v>829</v>
      </c>
      <c r="C345" s="73">
        <v>0</v>
      </c>
    </row>
    <row r="346" s="68" customFormat="1" customHeight="1" spans="1:3">
      <c r="A346" s="29">
        <v>2040699</v>
      </c>
      <c r="B346" s="29" t="s">
        <v>1027</v>
      </c>
      <c r="C346" s="73">
        <v>263</v>
      </c>
    </row>
    <row r="347" s="68" customFormat="1" customHeight="1" spans="1:3">
      <c r="A347" s="29">
        <v>20407</v>
      </c>
      <c r="B347" s="133" t="s">
        <v>1028</v>
      </c>
      <c r="C347" s="31">
        <v>0</v>
      </c>
    </row>
    <row r="348" s="68" customFormat="1" customHeight="1" spans="1:3">
      <c r="A348" s="29">
        <v>2040701</v>
      </c>
      <c r="B348" s="29" t="s">
        <v>820</v>
      </c>
      <c r="C348" s="73">
        <v>0</v>
      </c>
    </row>
    <row r="349" s="68" customFormat="1" customHeight="1" spans="1:3">
      <c r="A349" s="29">
        <v>2040702</v>
      </c>
      <c r="B349" s="29" t="s">
        <v>821</v>
      </c>
      <c r="C349" s="73">
        <v>0</v>
      </c>
    </row>
    <row r="350" s="68" customFormat="1" customHeight="1" spans="1:3">
      <c r="A350" s="29">
        <v>2040703</v>
      </c>
      <c r="B350" s="29" t="s">
        <v>822</v>
      </c>
      <c r="C350" s="73">
        <v>0</v>
      </c>
    </row>
    <row r="351" s="68" customFormat="1" customHeight="1" spans="1:3">
      <c r="A351" s="29">
        <v>2040704</v>
      </c>
      <c r="B351" s="29" t="s">
        <v>1029</v>
      </c>
      <c r="C351" s="73">
        <v>0</v>
      </c>
    </row>
    <row r="352" s="68" customFormat="1" customHeight="1" spans="1:3">
      <c r="A352" s="29">
        <v>2040705</v>
      </c>
      <c r="B352" s="29" t="s">
        <v>1030</v>
      </c>
      <c r="C352" s="73">
        <v>0</v>
      </c>
    </row>
    <row r="353" s="68" customFormat="1" customHeight="1" spans="1:3">
      <c r="A353" s="29">
        <v>2040706</v>
      </c>
      <c r="B353" s="29" t="s">
        <v>1031</v>
      </c>
      <c r="C353" s="73">
        <v>0</v>
      </c>
    </row>
    <row r="354" s="68" customFormat="1" customHeight="1" spans="1:3">
      <c r="A354" s="29">
        <v>2040707</v>
      </c>
      <c r="B354" s="29" t="s">
        <v>861</v>
      </c>
      <c r="C354" s="73">
        <v>0</v>
      </c>
    </row>
    <row r="355" s="68" customFormat="1" customHeight="1" spans="1:3">
      <c r="A355" s="29">
        <v>2040750</v>
      </c>
      <c r="B355" s="29" t="s">
        <v>829</v>
      </c>
      <c r="C355" s="73">
        <v>0</v>
      </c>
    </row>
    <row r="356" s="68" customFormat="1" customHeight="1" spans="1:3">
      <c r="A356" s="29">
        <v>2040799</v>
      </c>
      <c r="B356" s="29" t="s">
        <v>1032</v>
      </c>
      <c r="C356" s="73">
        <v>0</v>
      </c>
    </row>
    <row r="357" s="68" customFormat="1" customHeight="1" spans="1:3">
      <c r="A357" s="29">
        <v>20408</v>
      </c>
      <c r="B357" s="133" t="s">
        <v>1033</v>
      </c>
      <c r="C357" s="31">
        <v>0</v>
      </c>
    </row>
    <row r="358" s="68" customFormat="1" customHeight="1" spans="1:3">
      <c r="A358" s="29">
        <v>2040801</v>
      </c>
      <c r="B358" s="29" t="s">
        <v>820</v>
      </c>
      <c r="C358" s="73">
        <v>0</v>
      </c>
    </row>
    <row r="359" s="68" customFormat="1" customHeight="1" spans="1:3">
      <c r="A359" s="29">
        <v>2040802</v>
      </c>
      <c r="B359" s="29" t="s">
        <v>821</v>
      </c>
      <c r="C359" s="73">
        <v>0</v>
      </c>
    </row>
    <row r="360" s="68" customFormat="1" customHeight="1" spans="1:3">
      <c r="A360" s="29">
        <v>2040803</v>
      </c>
      <c r="B360" s="29" t="s">
        <v>822</v>
      </c>
      <c r="C360" s="73">
        <v>0</v>
      </c>
    </row>
    <row r="361" s="68" customFormat="1" customHeight="1" spans="1:3">
      <c r="A361" s="29">
        <v>2040804</v>
      </c>
      <c r="B361" s="29" t="s">
        <v>1034</v>
      </c>
      <c r="C361" s="73">
        <v>0</v>
      </c>
    </row>
    <row r="362" s="68" customFormat="1" customHeight="1" spans="1:3">
      <c r="A362" s="29">
        <v>2040805</v>
      </c>
      <c r="B362" s="29" t="s">
        <v>1035</v>
      </c>
      <c r="C362" s="73">
        <v>0</v>
      </c>
    </row>
    <row r="363" s="68" customFormat="1" customHeight="1" spans="1:3">
      <c r="A363" s="29">
        <v>2040806</v>
      </c>
      <c r="B363" s="29" t="s">
        <v>1036</v>
      </c>
      <c r="C363" s="73">
        <v>0</v>
      </c>
    </row>
    <row r="364" s="68" customFormat="1" customHeight="1" spans="1:3">
      <c r="A364" s="29">
        <v>2040807</v>
      </c>
      <c r="B364" s="29" t="s">
        <v>861</v>
      </c>
      <c r="C364" s="73">
        <v>0</v>
      </c>
    </row>
    <row r="365" s="68" customFormat="1" customHeight="1" spans="1:3">
      <c r="A365" s="29">
        <v>2040850</v>
      </c>
      <c r="B365" s="29" t="s">
        <v>829</v>
      </c>
      <c r="C365" s="73">
        <v>0</v>
      </c>
    </row>
    <row r="366" s="68" customFormat="1" customHeight="1" spans="1:3">
      <c r="A366" s="29">
        <v>2040899</v>
      </c>
      <c r="B366" s="29" t="s">
        <v>1037</v>
      </c>
      <c r="C366" s="73">
        <v>0</v>
      </c>
    </row>
    <row r="367" s="68" customFormat="1" customHeight="1" spans="1:3">
      <c r="A367" s="29">
        <v>20409</v>
      </c>
      <c r="B367" s="133" t="s">
        <v>1038</v>
      </c>
      <c r="C367" s="31">
        <v>0</v>
      </c>
    </row>
    <row r="368" s="68" customFormat="1" customHeight="1" spans="1:3">
      <c r="A368" s="29">
        <v>2040901</v>
      </c>
      <c r="B368" s="29" t="s">
        <v>820</v>
      </c>
      <c r="C368" s="73">
        <v>0</v>
      </c>
    </row>
    <row r="369" s="68" customFormat="1" customHeight="1" spans="1:3">
      <c r="A369" s="29">
        <v>2040902</v>
      </c>
      <c r="B369" s="29" t="s">
        <v>821</v>
      </c>
      <c r="C369" s="73">
        <v>0</v>
      </c>
    </row>
    <row r="370" s="68" customFormat="1" customHeight="1" spans="1:3">
      <c r="A370" s="29">
        <v>2040903</v>
      </c>
      <c r="B370" s="29" t="s">
        <v>822</v>
      </c>
      <c r="C370" s="73">
        <v>0</v>
      </c>
    </row>
    <row r="371" s="68" customFormat="1" customHeight="1" spans="1:3">
      <c r="A371" s="29">
        <v>2040904</v>
      </c>
      <c r="B371" s="29" t="s">
        <v>1039</v>
      </c>
      <c r="C371" s="73">
        <v>0</v>
      </c>
    </row>
    <row r="372" s="68" customFormat="1" customHeight="1" spans="1:3">
      <c r="A372" s="29">
        <v>2040905</v>
      </c>
      <c r="B372" s="29" t="s">
        <v>1040</v>
      </c>
      <c r="C372" s="73">
        <v>0</v>
      </c>
    </row>
    <row r="373" s="68" customFormat="1" customHeight="1" spans="1:3">
      <c r="A373" s="29">
        <v>2040950</v>
      </c>
      <c r="B373" s="29" t="s">
        <v>829</v>
      </c>
      <c r="C373" s="73">
        <v>0</v>
      </c>
    </row>
    <row r="374" s="68" customFormat="1" customHeight="1" spans="1:3">
      <c r="A374" s="29">
        <v>2040999</v>
      </c>
      <c r="B374" s="29" t="s">
        <v>1041</v>
      </c>
      <c r="C374" s="73">
        <v>0</v>
      </c>
    </row>
    <row r="375" s="68" customFormat="1" customHeight="1" spans="1:3">
      <c r="A375" s="29">
        <v>20410</v>
      </c>
      <c r="B375" s="133" t="s">
        <v>1042</v>
      </c>
      <c r="C375" s="31">
        <v>0</v>
      </c>
    </row>
    <row r="376" s="68" customFormat="1" customHeight="1" spans="1:3">
      <c r="A376" s="29">
        <v>2041001</v>
      </c>
      <c r="B376" s="29" t="s">
        <v>820</v>
      </c>
      <c r="C376" s="73">
        <v>0</v>
      </c>
    </row>
    <row r="377" s="68" customFormat="1" customHeight="1" spans="1:3">
      <c r="A377" s="29">
        <v>2041002</v>
      </c>
      <c r="B377" s="29" t="s">
        <v>821</v>
      </c>
      <c r="C377" s="73">
        <v>0</v>
      </c>
    </row>
    <row r="378" s="68" customFormat="1" customHeight="1" spans="1:3">
      <c r="A378" s="29">
        <v>2041006</v>
      </c>
      <c r="B378" s="29" t="s">
        <v>861</v>
      </c>
      <c r="C378" s="73">
        <v>0</v>
      </c>
    </row>
    <row r="379" s="68" customFormat="1" customHeight="1" spans="1:3">
      <c r="A379" s="29">
        <v>2041007</v>
      </c>
      <c r="B379" s="29" t="s">
        <v>1043</v>
      </c>
      <c r="C379" s="73">
        <v>0</v>
      </c>
    </row>
    <row r="380" s="68" customFormat="1" customHeight="1" spans="1:3">
      <c r="A380" s="29">
        <v>2041099</v>
      </c>
      <c r="B380" s="29" t="s">
        <v>1044</v>
      </c>
      <c r="C380" s="73">
        <v>0</v>
      </c>
    </row>
    <row r="381" s="68" customFormat="1" customHeight="1" spans="1:3">
      <c r="A381" s="29">
        <v>20499</v>
      </c>
      <c r="B381" s="133" t="s">
        <v>1045</v>
      </c>
      <c r="C381" s="31">
        <v>1</v>
      </c>
    </row>
    <row r="382" s="68" customFormat="1" customHeight="1" spans="1:3">
      <c r="A382" s="29">
        <v>2049902</v>
      </c>
      <c r="B382" s="29" t="s">
        <v>1046</v>
      </c>
      <c r="C382" s="73">
        <v>1</v>
      </c>
    </row>
    <row r="383" s="68" customFormat="1" customHeight="1" spans="1:3">
      <c r="A383" s="29">
        <v>2049999</v>
      </c>
      <c r="B383" s="29" t="s">
        <v>1047</v>
      </c>
      <c r="C383" s="73">
        <v>0</v>
      </c>
    </row>
    <row r="384" s="68" customFormat="1" customHeight="1" spans="1:3">
      <c r="A384" s="29">
        <v>205</v>
      </c>
      <c r="B384" s="133" t="s">
        <v>1048</v>
      </c>
      <c r="C384" s="31">
        <v>67709</v>
      </c>
    </row>
    <row r="385" s="68" customFormat="1" customHeight="1" spans="1:3">
      <c r="A385" s="29">
        <v>20501</v>
      </c>
      <c r="B385" s="133" t="s">
        <v>1049</v>
      </c>
      <c r="C385" s="31">
        <v>972</v>
      </c>
    </row>
    <row r="386" s="68" customFormat="1" customHeight="1" spans="1:3">
      <c r="A386" s="29">
        <v>2050101</v>
      </c>
      <c r="B386" s="29" t="s">
        <v>820</v>
      </c>
      <c r="C386" s="73">
        <v>954</v>
      </c>
    </row>
    <row r="387" s="68" customFormat="1" customHeight="1" spans="1:3">
      <c r="A387" s="29">
        <v>2050102</v>
      </c>
      <c r="B387" s="29" t="s">
        <v>821</v>
      </c>
      <c r="C387" s="73">
        <v>0</v>
      </c>
    </row>
    <row r="388" s="68" customFormat="1" customHeight="1" spans="1:3">
      <c r="A388" s="29">
        <v>2050103</v>
      </c>
      <c r="B388" s="29" t="s">
        <v>822</v>
      </c>
      <c r="C388" s="73">
        <v>18</v>
      </c>
    </row>
    <row r="389" s="68" customFormat="1" customHeight="1" spans="1:3">
      <c r="A389" s="29">
        <v>2050199</v>
      </c>
      <c r="B389" s="29" t="s">
        <v>1050</v>
      </c>
      <c r="C389" s="73">
        <v>0</v>
      </c>
    </row>
    <row r="390" s="68" customFormat="1" customHeight="1" spans="1:3">
      <c r="A390" s="29">
        <v>20502</v>
      </c>
      <c r="B390" s="133" t="s">
        <v>1051</v>
      </c>
      <c r="C390" s="31">
        <v>59267</v>
      </c>
    </row>
    <row r="391" s="68" customFormat="1" customHeight="1" spans="1:3">
      <c r="A391" s="29">
        <v>2050201</v>
      </c>
      <c r="B391" s="29" t="s">
        <v>1052</v>
      </c>
      <c r="C391" s="73">
        <v>993</v>
      </c>
    </row>
    <row r="392" s="68" customFormat="1" customHeight="1" spans="1:3">
      <c r="A392" s="29">
        <v>2050202</v>
      </c>
      <c r="B392" s="29" t="s">
        <v>1053</v>
      </c>
      <c r="C392" s="73">
        <v>42757</v>
      </c>
    </row>
    <row r="393" s="68" customFormat="1" customHeight="1" spans="1:3">
      <c r="A393" s="29">
        <v>2050203</v>
      </c>
      <c r="B393" s="29" t="s">
        <v>1054</v>
      </c>
      <c r="C393" s="73">
        <v>1777</v>
      </c>
    </row>
    <row r="394" s="68" customFormat="1" customHeight="1" spans="1:3">
      <c r="A394" s="29">
        <v>2050204</v>
      </c>
      <c r="B394" s="29" t="s">
        <v>1055</v>
      </c>
      <c r="C394" s="73">
        <v>10854</v>
      </c>
    </row>
    <row r="395" s="68" customFormat="1" customHeight="1" spans="1:3">
      <c r="A395" s="29">
        <v>2050205</v>
      </c>
      <c r="B395" s="29" t="s">
        <v>1056</v>
      </c>
      <c r="C395" s="73">
        <v>0</v>
      </c>
    </row>
    <row r="396" s="68" customFormat="1" customHeight="1" spans="1:3">
      <c r="A396" s="29">
        <v>2050299</v>
      </c>
      <c r="B396" s="29" t="s">
        <v>1057</v>
      </c>
      <c r="C396" s="73">
        <v>2886</v>
      </c>
    </row>
    <row r="397" s="68" customFormat="1" customHeight="1" spans="1:3">
      <c r="A397" s="29">
        <v>20503</v>
      </c>
      <c r="B397" s="133" t="s">
        <v>1058</v>
      </c>
      <c r="C397" s="31">
        <v>5218</v>
      </c>
    </row>
    <row r="398" s="68" customFormat="1" customHeight="1" spans="1:3">
      <c r="A398" s="29">
        <v>2050301</v>
      </c>
      <c r="B398" s="29" t="s">
        <v>1059</v>
      </c>
      <c r="C398" s="73">
        <v>0</v>
      </c>
    </row>
    <row r="399" s="68" customFormat="1" customHeight="1" spans="1:3">
      <c r="A399" s="29">
        <v>2050302</v>
      </c>
      <c r="B399" s="29" t="s">
        <v>1060</v>
      </c>
      <c r="C399" s="73">
        <v>5218</v>
      </c>
    </row>
    <row r="400" s="68" customFormat="1" customHeight="1" spans="1:3">
      <c r="A400" s="29">
        <v>2050303</v>
      </c>
      <c r="B400" s="29" t="s">
        <v>1061</v>
      </c>
      <c r="C400" s="73">
        <v>0</v>
      </c>
    </row>
    <row r="401" s="68" customFormat="1" customHeight="1" spans="1:3">
      <c r="A401" s="29">
        <v>2050305</v>
      </c>
      <c r="B401" s="29" t="s">
        <v>1062</v>
      </c>
      <c r="C401" s="73">
        <v>0</v>
      </c>
    </row>
    <row r="402" s="68" customFormat="1" customHeight="1" spans="1:3">
      <c r="A402" s="29">
        <v>2050399</v>
      </c>
      <c r="B402" s="29" t="s">
        <v>1063</v>
      </c>
      <c r="C402" s="73">
        <v>0</v>
      </c>
    </row>
    <row r="403" s="68" customFormat="1" customHeight="1" spans="1:3">
      <c r="A403" s="29">
        <v>20504</v>
      </c>
      <c r="B403" s="133" t="s">
        <v>1064</v>
      </c>
      <c r="C403" s="31">
        <v>0</v>
      </c>
    </row>
    <row r="404" s="68" customFormat="1" customHeight="1" spans="1:3">
      <c r="A404" s="29">
        <v>2050401</v>
      </c>
      <c r="B404" s="29" t="s">
        <v>1065</v>
      </c>
      <c r="C404" s="73">
        <v>0</v>
      </c>
    </row>
    <row r="405" s="68" customFormat="1" customHeight="1" spans="1:3">
      <c r="A405" s="29">
        <v>2050402</v>
      </c>
      <c r="B405" s="29" t="s">
        <v>1066</v>
      </c>
      <c r="C405" s="73">
        <v>0</v>
      </c>
    </row>
    <row r="406" s="68" customFormat="1" customHeight="1" spans="1:3">
      <c r="A406" s="29">
        <v>2050403</v>
      </c>
      <c r="B406" s="29" t="s">
        <v>1067</v>
      </c>
      <c r="C406" s="73">
        <v>0</v>
      </c>
    </row>
    <row r="407" s="68" customFormat="1" customHeight="1" spans="1:3">
      <c r="A407" s="29">
        <v>2050404</v>
      </c>
      <c r="B407" s="29" t="s">
        <v>1068</v>
      </c>
      <c r="C407" s="73">
        <v>0</v>
      </c>
    </row>
    <row r="408" s="68" customFormat="1" customHeight="1" spans="1:3">
      <c r="A408" s="29">
        <v>2050499</v>
      </c>
      <c r="B408" s="29" t="s">
        <v>1069</v>
      </c>
      <c r="C408" s="73">
        <v>0</v>
      </c>
    </row>
    <row r="409" s="68" customFormat="1" customHeight="1" spans="1:3">
      <c r="A409" s="29">
        <v>20505</v>
      </c>
      <c r="B409" s="133" t="s">
        <v>1070</v>
      </c>
      <c r="C409" s="31">
        <v>0</v>
      </c>
    </row>
    <row r="410" s="68" customFormat="1" customHeight="1" spans="1:3">
      <c r="A410" s="29">
        <v>2050501</v>
      </c>
      <c r="B410" s="29" t="s">
        <v>1071</v>
      </c>
      <c r="C410" s="73">
        <v>0</v>
      </c>
    </row>
    <row r="411" s="68" customFormat="1" customHeight="1" spans="1:3">
      <c r="A411" s="29">
        <v>2050502</v>
      </c>
      <c r="B411" s="29" t="s">
        <v>1072</v>
      </c>
      <c r="C411" s="73">
        <v>0</v>
      </c>
    </row>
    <row r="412" s="68" customFormat="1" customHeight="1" spans="1:3">
      <c r="A412" s="29">
        <v>2050599</v>
      </c>
      <c r="B412" s="29" t="s">
        <v>1073</v>
      </c>
      <c r="C412" s="73">
        <v>0</v>
      </c>
    </row>
    <row r="413" s="68" customFormat="1" customHeight="1" spans="1:3">
      <c r="A413" s="29">
        <v>20506</v>
      </c>
      <c r="B413" s="133" t="s">
        <v>1074</v>
      </c>
      <c r="C413" s="31">
        <v>0</v>
      </c>
    </row>
    <row r="414" s="68" customFormat="1" customHeight="1" spans="1:3">
      <c r="A414" s="29">
        <v>2050601</v>
      </c>
      <c r="B414" s="29" t="s">
        <v>1075</v>
      </c>
      <c r="C414" s="73">
        <v>0</v>
      </c>
    </row>
    <row r="415" s="68" customFormat="1" customHeight="1" spans="1:3">
      <c r="A415" s="29">
        <v>2050602</v>
      </c>
      <c r="B415" s="29" t="s">
        <v>1076</v>
      </c>
      <c r="C415" s="73">
        <v>0</v>
      </c>
    </row>
    <row r="416" s="68" customFormat="1" customHeight="1" spans="1:3">
      <c r="A416" s="29">
        <v>2050699</v>
      </c>
      <c r="B416" s="29" t="s">
        <v>1077</v>
      </c>
      <c r="C416" s="73">
        <v>0</v>
      </c>
    </row>
    <row r="417" s="68" customFormat="1" customHeight="1" spans="1:3">
      <c r="A417" s="29">
        <v>20507</v>
      </c>
      <c r="B417" s="133" t="s">
        <v>1078</v>
      </c>
      <c r="C417" s="31">
        <v>304</v>
      </c>
    </row>
    <row r="418" s="68" customFormat="1" customHeight="1" spans="1:3">
      <c r="A418" s="29">
        <v>2050701</v>
      </c>
      <c r="B418" s="29" t="s">
        <v>1079</v>
      </c>
      <c r="C418" s="73">
        <v>304</v>
      </c>
    </row>
    <row r="419" s="68" customFormat="1" customHeight="1" spans="1:3">
      <c r="A419" s="29">
        <v>2050702</v>
      </c>
      <c r="B419" s="29" t="s">
        <v>1080</v>
      </c>
      <c r="C419" s="73">
        <v>0</v>
      </c>
    </row>
    <row r="420" s="68" customFormat="1" customHeight="1" spans="1:3">
      <c r="A420" s="29">
        <v>2050799</v>
      </c>
      <c r="B420" s="29" t="s">
        <v>1081</v>
      </c>
      <c r="C420" s="73">
        <v>0</v>
      </c>
    </row>
    <row r="421" s="68" customFormat="1" customHeight="1" spans="1:3">
      <c r="A421" s="29">
        <v>20508</v>
      </c>
      <c r="B421" s="133" t="s">
        <v>1082</v>
      </c>
      <c r="C421" s="31">
        <v>358</v>
      </c>
    </row>
    <row r="422" s="68" customFormat="1" customHeight="1" spans="1:3">
      <c r="A422" s="29">
        <v>2050801</v>
      </c>
      <c r="B422" s="29" t="s">
        <v>1083</v>
      </c>
      <c r="C422" s="73">
        <v>0</v>
      </c>
    </row>
    <row r="423" s="68" customFormat="1" customHeight="1" spans="1:3">
      <c r="A423" s="29">
        <v>2050802</v>
      </c>
      <c r="B423" s="29" t="s">
        <v>1084</v>
      </c>
      <c r="C423" s="73">
        <v>320</v>
      </c>
    </row>
    <row r="424" s="68" customFormat="1" customHeight="1" spans="1:3">
      <c r="A424" s="29">
        <v>2050803</v>
      </c>
      <c r="B424" s="29" t="s">
        <v>1085</v>
      </c>
      <c r="C424" s="73">
        <v>38</v>
      </c>
    </row>
    <row r="425" s="68" customFormat="1" customHeight="1" spans="1:3">
      <c r="A425" s="29">
        <v>2050804</v>
      </c>
      <c r="B425" s="29" t="s">
        <v>1086</v>
      </c>
      <c r="C425" s="73">
        <v>0</v>
      </c>
    </row>
    <row r="426" s="68" customFormat="1" customHeight="1" spans="1:3">
      <c r="A426" s="29">
        <v>2050899</v>
      </c>
      <c r="B426" s="29" t="s">
        <v>1087</v>
      </c>
      <c r="C426" s="73">
        <v>0</v>
      </c>
    </row>
    <row r="427" s="68" customFormat="1" customHeight="1" spans="1:3">
      <c r="A427" s="29">
        <v>20509</v>
      </c>
      <c r="B427" s="133" t="s">
        <v>1088</v>
      </c>
      <c r="C427" s="31">
        <v>1590</v>
      </c>
    </row>
    <row r="428" s="68" customFormat="1" customHeight="1" spans="1:3">
      <c r="A428" s="29">
        <v>2050901</v>
      </c>
      <c r="B428" s="29" t="s">
        <v>1089</v>
      </c>
      <c r="C428" s="73">
        <v>408</v>
      </c>
    </row>
    <row r="429" s="68" customFormat="1" customHeight="1" spans="1:3">
      <c r="A429" s="29">
        <v>2050902</v>
      </c>
      <c r="B429" s="29" t="s">
        <v>1090</v>
      </c>
      <c r="C429" s="73">
        <v>0</v>
      </c>
    </row>
    <row r="430" s="68" customFormat="1" customHeight="1" spans="1:3">
      <c r="A430" s="29">
        <v>2050903</v>
      </c>
      <c r="B430" s="29" t="s">
        <v>1091</v>
      </c>
      <c r="C430" s="73">
        <v>0</v>
      </c>
    </row>
    <row r="431" s="68" customFormat="1" customHeight="1" spans="1:3">
      <c r="A431" s="29">
        <v>2050904</v>
      </c>
      <c r="B431" s="29" t="s">
        <v>1092</v>
      </c>
      <c r="C431" s="73">
        <v>0</v>
      </c>
    </row>
    <row r="432" s="68" customFormat="1" customHeight="1" spans="1:3">
      <c r="A432" s="29">
        <v>2050905</v>
      </c>
      <c r="B432" s="29" t="s">
        <v>1093</v>
      </c>
      <c r="C432" s="73">
        <v>0</v>
      </c>
    </row>
    <row r="433" s="68" customFormat="1" customHeight="1" spans="1:3">
      <c r="A433" s="29">
        <v>2050999</v>
      </c>
      <c r="B433" s="29" t="s">
        <v>1094</v>
      </c>
      <c r="C433" s="73">
        <v>1182</v>
      </c>
    </row>
    <row r="434" s="68" customFormat="1" customHeight="1" spans="1:3">
      <c r="A434" s="29">
        <v>20599</v>
      </c>
      <c r="B434" s="133" t="s">
        <v>1095</v>
      </c>
      <c r="C434" s="31">
        <v>0</v>
      </c>
    </row>
    <row r="435" s="68" customFormat="1" customHeight="1" spans="1:3">
      <c r="A435" s="29">
        <v>2059999</v>
      </c>
      <c r="B435" s="29" t="s">
        <v>1096</v>
      </c>
      <c r="C435" s="73">
        <v>0</v>
      </c>
    </row>
    <row r="436" s="68" customFormat="1" customHeight="1" spans="1:3">
      <c r="A436" s="29">
        <v>206</v>
      </c>
      <c r="B436" s="133" t="s">
        <v>1097</v>
      </c>
      <c r="C436" s="31">
        <v>168</v>
      </c>
    </row>
    <row r="437" s="68" customFormat="1" customHeight="1" spans="1:3">
      <c r="A437" s="29">
        <v>20601</v>
      </c>
      <c r="B437" s="133" t="s">
        <v>1098</v>
      </c>
      <c r="C437" s="31">
        <v>30</v>
      </c>
    </row>
    <row r="438" s="68" customFormat="1" customHeight="1" spans="1:3">
      <c r="A438" s="29">
        <v>2060101</v>
      </c>
      <c r="B438" s="29" t="s">
        <v>820</v>
      </c>
      <c r="C438" s="73">
        <v>0</v>
      </c>
    </row>
    <row r="439" s="68" customFormat="1" customHeight="1" spans="1:3">
      <c r="A439" s="29">
        <v>2060102</v>
      </c>
      <c r="B439" s="29" t="s">
        <v>821</v>
      </c>
      <c r="C439" s="73">
        <v>0</v>
      </c>
    </row>
    <row r="440" s="68" customFormat="1" customHeight="1" spans="1:3">
      <c r="A440" s="29">
        <v>2060103</v>
      </c>
      <c r="B440" s="29" t="s">
        <v>822</v>
      </c>
      <c r="C440" s="73">
        <v>0</v>
      </c>
    </row>
    <row r="441" s="68" customFormat="1" customHeight="1" spans="1:3">
      <c r="A441" s="29">
        <v>2060199</v>
      </c>
      <c r="B441" s="29" t="s">
        <v>1099</v>
      </c>
      <c r="C441" s="73">
        <v>30</v>
      </c>
    </row>
    <row r="442" s="68" customFormat="1" customHeight="1" spans="1:3">
      <c r="A442" s="29">
        <v>20602</v>
      </c>
      <c r="B442" s="133" t="s">
        <v>1100</v>
      </c>
      <c r="C442" s="31">
        <v>0</v>
      </c>
    </row>
    <row r="443" s="68" customFormat="1" customHeight="1" spans="1:3">
      <c r="A443" s="29">
        <v>2060201</v>
      </c>
      <c r="B443" s="29" t="s">
        <v>1101</v>
      </c>
      <c r="C443" s="73">
        <v>0</v>
      </c>
    </row>
    <row r="444" s="68" customFormat="1" customHeight="1" spans="1:3">
      <c r="A444" s="29">
        <v>2060203</v>
      </c>
      <c r="B444" s="29" t="s">
        <v>1102</v>
      </c>
      <c r="C444" s="73">
        <v>0</v>
      </c>
    </row>
    <row r="445" s="68" customFormat="1" customHeight="1" spans="1:3">
      <c r="A445" s="29">
        <v>2060204</v>
      </c>
      <c r="B445" s="29" t="s">
        <v>1103</v>
      </c>
      <c r="C445" s="73">
        <v>0</v>
      </c>
    </row>
    <row r="446" s="68" customFormat="1" customHeight="1" spans="1:3">
      <c r="A446" s="29">
        <v>2060205</v>
      </c>
      <c r="B446" s="29" t="s">
        <v>1104</v>
      </c>
      <c r="C446" s="73">
        <v>0</v>
      </c>
    </row>
    <row r="447" s="68" customFormat="1" customHeight="1" spans="1:3">
      <c r="A447" s="29">
        <v>2060206</v>
      </c>
      <c r="B447" s="29" t="s">
        <v>1105</v>
      </c>
      <c r="C447" s="73">
        <v>0</v>
      </c>
    </row>
    <row r="448" s="68" customFormat="1" customHeight="1" spans="1:3">
      <c r="A448" s="29">
        <v>2060207</v>
      </c>
      <c r="B448" s="29" t="s">
        <v>1106</v>
      </c>
      <c r="C448" s="73">
        <v>0</v>
      </c>
    </row>
    <row r="449" s="68" customFormat="1" customHeight="1" spans="1:3">
      <c r="A449" s="29">
        <v>2060208</v>
      </c>
      <c r="B449" s="29" t="s">
        <v>1107</v>
      </c>
      <c r="C449" s="73">
        <v>0</v>
      </c>
    </row>
    <row r="450" s="68" customFormat="1" customHeight="1" spans="1:3">
      <c r="A450" s="29">
        <v>2060299</v>
      </c>
      <c r="B450" s="29" t="s">
        <v>1108</v>
      </c>
      <c r="C450" s="73">
        <v>0</v>
      </c>
    </row>
    <row r="451" s="68" customFormat="1" customHeight="1" spans="1:3">
      <c r="A451" s="29">
        <v>20603</v>
      </c>
      <c r="B451" s="133" t="s">
        <v>1109</v>
      </c>
      <c r="C451" s="31">
        <v>40</v>
      </c>
    </row>
    <row r="452" s="68" customFormat="1" customHeight="1" spans="1:3">
      <c r="A452" s="29">
        <v>2060301</v>
      </c>
      <c r="B452" s="29" t="s">
        <v>1101</v>
      </c>
      <c r="C452" s="73">
        <v>0</v>
      </c>
    </row>
    <row r="453" s="68" customFormat="1" customHeight="1" spans="1:3">
      <c r="A453" s="29">
        <v>2060302</v>
      </c>
      <c r="B453" s="29" t="s">
        <v>1110</v>
      </c>
      <c r="C453" s="73">
        <v>40</v>
      </c>
    </row>
    <row r="454" s="68" customFormat="1" customHeight="1" spans="1:3">
      <c r="A454" s="29">
        <v>2060303</v>
      </c>
      <c r="B454" s="29" t="s">
        <v>1111</v>
      </c>
      <c r="C454" s="73">
        <v>0</v>
      </c>
    </row>
    <row r="455" s="68" customFormat="1" customHeight="1" spans="1:3">
      <c r="A455" s="29">
        <v>2060304</v>
      </c>
      <c r="B455" s="29" t="s">
        <v>1112</v>
      </c>
      <c r="C455" s="73">
        <v>0</v>
      </c>
    </row>
    <row r="456" s="68" customFormat="1" customHeight="1" spans="1:3">
      <c r="A456" s="29">
        <v>2060399</v>
      </c>
      <c r="B456" s="29" t="s">
        <v>1113</v>
      </c>
      <c r="C456" s="73">
        <v>0</v>
      </c>
    </row>
    <row r="457" s="68" customFormat="1" customHeight="1" spans="1:3">
      <c r="A457" s="29">
        <v>20604</v>
      </c>
      <c r="B457" s="133" t="s">
        <v>1114</v>
      </c>
      <c r="C457" s="31">
        <v>3030</v>
      </c>
    </row>
    <row r="458" s="68" customFormat="1" customHeight="1" spans="1:3">
      <c r="A458" s="29">
        <v>2060401</v>
      </c>
      <c r="B458" s="29" t="s">
        <v>1101</v>
      </c>
      <c r="C458" s="73">
        <v>0</v>
      </c>
    </row>
    <row r="459" s="68" customFormat="1" customHeight="1" spans="1:3">
      <c r="A459" s="29">
        <v>2060404</v>
      </c>
      <c r="B459" s="29" t="s">
        <v>1115</v>
      </c>
      <c r="C459" s="73">
        <v>0</v>
      </c>
    </row>
    <row r="460" s="68" customFormat="1" customHeight="1" spans="1:3">
      <c r="A460" s="29">
        <v>2060405</v>
      </c>
      <c r="B460" s="29" t="s">
        <v>1116</v>
      </c>
      <c r="C460" s="73">
        <v>0</v>
      </c>
    </row>
    <row r="461" s="68" customFormat="1" customHeight="1" spans="1:3">
      <c r="A461" s="29">
        <v>2060499</v>
      </c>
      <c r="B461" s="29" t="s">
        <v>1117</v>
      </c>
      <c r="C461" s="73">
        <v>3030</v>
      </c>
    </row>
    <row r="462" s="68" customFormat="1" customHeight="1" spans="1:3">
      <c r="A462" s="29">
        <v>20605</v>
      </c>
      <c r="B462" s="133" t="s">
        <v>1118</v>
      </c>
      <c r="C462" s="31">
        <v>0</v>
      </c>
    </row>
    <row r="463" s="68" customFormat="1" customHeight="1" spans="1:3">
      <c r="A463" s="29">
        <v>2060501</v>
      </c>
      <c r="B463" s="29" t="s">
        <v>1101</v>
      </c>
      <c r="C463" s="73">
        <v>0</v>
      </c>
    </row>
    <row r="464" s="68" customFormat="1" customHeight="1" spans="1:3">
      <c r="A464" s="29">
        <v>2060502</v>
      </c>
      <c r="B464" s="29" t="s">
        <v>1119</v>
      </c>
      <c r="C464" s="73">
        <v>0</v>
      </c>
    </row>
    <row r="465" s="68" customFormat="1" customHeight="1" spans="1:3">
      <c r="A465" s="29">
        <v>2060503</v>
      </c>
      <c r="B465" s="29" t="s">
        <v>1120</v>
      </c>
      <c r="C465" s="73">
        <v>0</v>
      </c>
    </row>
    <row r="466" s="68" customFormat="1" customHeight="1" spans="1:3">
      <c r="A466" s="29">
        <v>2060599</v>
      </c>
      <c r="B466" s="29" t="s">
        <v>1121</v>
      </c>
      <c r="C466" s="73">
        <v>0</v>
      </c>
    </row>
    <row r="467" s="68" customFormat="1" customHeight="1" spans="1:3">
      <c r="A467" s="29">
        <v>20606</v>
      </c>
      <c r="B467" s="133" t="s">
        <v>1122</v>
      </c>
      <c r="C467" s="31">
        <v>0</v>
      </c>
    </row>
    <row r="468" s="68" customFormat="1" customHeight="1" spans="1:3">
      <c r="A468" s="29">
        <v>2060601</v>
      </c>
      <c r="B468" s="29" t="s">
        <v>1123</v>
      </c>
      <c r="C468" s="73">
        <v>0</v>
      </c>
    </row>
    <row r="469" s="68" customFormat="1" customHeight="1" spans="1:3">
      <c r="A469" s="29">
        <v>2060602</v>
      </c>
      <c r="B469" s="29" t="s">
        <v>1124</v>
      </c>
      <c r="C469" s="73">
        <v>0</v>
      </c>
    </row>
    <row r="470" s="68" customFormat="1" customHeight="1" spans="1:3">
      <c r="A470" s="29">
        <v>2060603</v>
      </c>
      <c r="B470" s="29" t="s">
        <v>1125</v>
      </c>
      <c r="C470" s="73">
        <v>0</v>
      </c>
    </row>
    <row r="471" s="68" customFormat="1" customHeight="1" spans="1:3">
      <c r="A471" s="29">
        <v>2060699</v>
      </c>
      <c r="B471" s="29" t="s">
        <v>1126</v>
      </c>
      <c r="C471" s="73">
        <v>0</v>
      </c>
    </row>
    <row r="472" s="68" customFormat="1" customHeight="1" spans="1:3">
      <c r="A472" s="29">
        <v>20607</v>
      </c>
      <c r="B472" s="133" t="s">
        <v>1127</v>
      </c>
      <c r="C472" s="31">
        <v>65</v>
      </c>
    </row>
    <row r="473" s="68" customFormat="1" customHeight="1" spans="1:3">
      <c r="A473" s="29">
        <v>2060701</v>
      </c>
      <c r="B473" s="29" t="s">
        <v>1101</v>
      </c>
      <c r="C473" s="73">
        <v>61</v>
      </c>
    </row>
    <row r="474" s="68" customFormat="1" customHeight="1" spans="1:3">
      <c r="A474" s="29">
        <v>2060702</v>
      </c>
      <c r="B474" s="29" t="s">
        <v>1128</v>
      </c>
      <c r="C474" s="73">
        <v>4</v>
      </c>
    </row>
    <row r="475" s="68" customFormat="1" customHeight="1" spans="1:3">
      <c r="A475" s="29">
        <v>2060703</v>
      </c>
      <c r="B475" s="29" t="s">
        <v>1129</v>
      </c>
      <c r="C475" s="73">
        <v>0</v>
      </c>
    </row>
    <row r="476" s="68" customFormat="1" customHeight="1" spans="1:3">
      <c r="A476" s="29">
        <v>2060704</v>
      </c>
      <c r="B476" s="29" t="s">
        <v>1130</v>
      </c>
      <c r="C476" s="73">
        <v>0</v>
      </c>
    </row>
    <row r="477" s="68" customFormat="1" customHeight="1" spans="1:3">
      <c r="A477" s="29">
        <v>2060705</v>
      </c>
      <c r="B477" s="29" t="s">
        <v>1131</v>
      </c>
      <c r="C477" s="73">
        <v>0</v>
      </c>
    </row>
    <row r="478" s="68" customFormat="1" customHeight="1" spans="1:3">
      <c r="A478" s="29">
        <v>2060799</v>
      </c>
      <c r="B478" s="29" t="s">
        <v>1132</v>
      </c>
      <c r="C478" s="73">
        <v>0</v>
      </c>
    </row>
    <row r="479" s="68" customFormat="1" customHeight="1" spans="1:3">
      <c r="A479" s="29">
        <v>20608</v>
      </c>
      <c r="B479" s="133" t="s">
        <v>1133</v>
      </c>
      <c r="C479" s="31">
        <v>0</v>
      </c>
    </row>
    <row r="480" s="68" customFormat="1" customHeight="1" spans="1:3">
      <c r="A480" s="29">
        <v>2060801</v>
      </c>
      <c r="B480" s="29" t="s">
        <v>1134</v>
      </c>
      <c r="C480" s="73">
        <v>0</v>
      </c>
    </row>
    <row r="481" s="68" customFormat="1" customHeight="1" spans="1:3">
      <c r="A481" s="29">
        <v>2060802</v>
      </c>
      <c r="B481" s="29" t="s">
        <v>1135</v>
      </c>
      <c r="C481" s="73">
        <v>0</v>
      </c>
    </row>
    <row r="482" s="68" customFormat="1" customHeight="1" spans="1:3">
      <c r="A482" s="29">
        <v>2060899</v>
      </c>
      <c r="B482" s="29" t="s">
        <v>1136</v>
      </c>
      <c r="C482" s="73">
        <v>0</v>
      </c>
    </row>
    <row r="483" s="68" customFormat="1" customHeight="1" spans="1:3">
      <c r="A483" s="29">
        <v>20609</v>
      </c>
      <c r="B483" s="133" t="s">
        <v>1137</v>
      </c>
      <c r="C483" s="31">
        <v>0</v>
      </c>
    </row>
    <row r="484" s="68" customFormat="1" customHeight="1" spans="1:3">
      <c r="A484" s="29">
        <v>2060901</v>
      </c>
      <c r="B484" s="29" t="s">
        <v>1138</v>
      </c>
      <c r="C484" s="73">
        <v>0</v>
      </c>
    </row>
    <row r="485" s="68" customFormat="1" customHeight="1" spans="1:3">
      <c r="A485" s="29">
        <v>2060902</v>
      </c>
      <c r="B485" s="29" t="s">
        <v>1139</v>
      </c>
      <c r="C485" s="73">
        <v>0</v>
      </c>
    </row>
    <row r="486" s="68" customFormat="1" customHeight="1" spans="1:3">
      <c r="A486" s="29">
        <v>2060999</v>
      </c>
      <c r="B486" s="29" t="s">
        <v>1140</v>
      </c>
      <c r="C486" s="73">
        <v>0</v>
      </c>
    </row>
    <row r="487" s="68" customFormat="1" customHeight="1" spans="1:3">
      <c r="A487" s="29">
        <v>20699</v>
      </c>
      <c r="B487" s="133" t="s">
        <v>1141</v>
      </c>
      <c r="C487" s="31">
        <v>7</v>
      </c>
    </row>
    <row r="488" s="68" customFormat="1" customHeight="1" spans="1:3">
      <c r="A488" s="29">
        <v>2069901</v>
      </c>
      <c r="B488" s="29" t="s">
        <v>1142</v>
      </c>
      <c r="C488" s="73">
        <v>0</v>
      </c>
    </row>
    <row r="489" s="68" customFormat="1" customHeight="1" spans="1:3">
      <c r="A489" s="29">
        <v>2069902</v>
      </c>
      <c r="B489" s="29" t="s">
        <v>1143</v>
      </c>
      <c r="C489" s="73">
        <v>0</v>
      </c>
    </row>
    <row r="490" s="68" customFormat="1" customHeight="1" spans="1:3">
      <c r="A490" s="29">
        <v>2069903</v>
      </c>
      <c r="B490" s="29" t="s">
        <v>1144</v>
      </c>
      <c r="C490" s="73">
        <v>0</v>
      </c>
    </row>
    <row r="491" s="68" customFormat="1" customHeight="1" spans="1:3">
      <c r="A491" s="29">
        <v>2069999</v>
      </c>
      <c r="B491" s="29" t="s">
        <v>1145</v>
      </c>
      <c r="C491" s="73">
        <v>7</v>
      </c>
    </row>
    <row r="492" s="68" customFormat="1" customHeight="1" spans="1:3">
      <c r="A492" s="29">
        <v>207</v>
      </c>
      <c r="B492" s="133" t="s">
        <v>1146</v>
      </c>
      <c r="C492" s="31">
        <v>4198</v>
      </c>
    </row>
    <row r="493" s="68" customFormat="1" customHeight="1" spans="1:3">
      <c r="A493" s="29">
        <v>20701</v>
      </c>
      <c r="B493" s="133" t="s">
        <v>1147</v>
      </c>
      <c r="C493" s="31">
        <v>3261</v>
      </c>
    </row>
    <row r="494" s="68" customFormat="1" customHeight="1" spans="1:3">
      <c r="A494" s="29">
        <v>2070101</v>
      </c>
      <c r="B494" s="29" t="s">
        <v>820</v>
      </c>
      <c r="C494" s="73">
        <v>684</v>
      </c>
    </row>
    <row r="495" s="68" customFormat="1" customHeight="1" spans="1:3">
      <c r="A495" s="29">
        <v>2070102</v>
      </c>
      <c r="B495" s="29" t="s">
        <v>821</v>
      </c>
      <c r="C495" s="73">
        <v>0</v>
      </c>
    </row>
    <row r="496" s="68" customFormat="1" customHeight="1" spans="1:3">
      <c r="A496" s="29">
        <v>2070103</v>
      </c>
      <c r="B496" s="29" t="s">
        <v>822</v>
      </c>
      <c r="C496" s="73">
        <v>0</v>
      </c>
    </row>
    <row r="497" s="68" customFormat="1" customHeight="1" spans="1:3">
      <c r="A497" s="29">
        <v>2070104</v>
      </c>
      <c r="B497" s="29" t="s">
        <v>1148</v>
      </c>
      <c r="C497" s="73">
        <v>100</v>
      </c>
    </row>
    <row r="498" s="68" customFormat="1" customHeight="1" spans="1:3">
      <c r="A498" s="29">
        <v>2070105</v>
      </c>
      <c r="B498" s="29" t="s">
        <v>1149</v>
      </c>
      <c r="C498" s="73">
        <v>2041</v>
      </c>
    </row>
    <row r="499" s="68" customFormat="1" customHeight="1" spans="1:3">
      <c r="A499" s="29">
        <v>2070106</v>
      </c>
      <c r="B499" s="29" t="s">
        <v>1150</v>
      </c>
      <c r="C499" s="73">
        <v>0</v>
      </c>
    </row>
    <row r="500" s="68" customFormat="1" customHeight="1" spans="1:3">
      <c r="A500" s="29">
        <v>2070107</v>
      </c>
      <c r="B500" s="29" t="s">
        <v>1151</v>
      </c>
      <c r="C500" s="73">
        <v>0</v>
      </c>
    </row>
    <row r="501" s="68" customFormat="1" customHeight="1" spans="1:3">
      <c r="A501" s="29">
        <v>2070108</v>
      </c>
      <c r="B501" s="29" t="s">
        <v>1152</v>
      </c>
      <c r="C501" s="73">
        <v>30</v>
      </c>
    </row>
    <row r="502" s="68" customFormat="1" customHeight="1" spans="1:3">
      <c r="A502" s="29">
        <v>2070109</v>
      </c>
      <c r="B502" s="29" t="s">
        <v>1153</v>
      </c>
      <c r="C502" s="73">
        <v>91</v>
      </c>
    </row>
    <row r="503" s="68" customFormat="1" customHeight="1" spans="1:3">
      <c r="A503" s="29">
        <v>2070110</v>
      </c>
      <c r="B503" s="29" t="s">
        <v>1154</v>
      </c>
      <c r="C503" s="73">
        <v>0</v>
      </c>
    </row>
    <row r="504" s="68" customFormat="1" customHeight="1" spans="1:3">
      <c r="A504" s="29">
        <v>2070111</v>
      </c>
      <c r="B504" s="29" t="s">
        <v>1155</v>
      </c>
      <c r="C504" s="73">
        <v>4</v>
      </c>
    </row>
    <row r="505" s="68" customFormat="1" customHeight="1" spans="1:3">
      <c r="A505" s="29">
        <v>2070112</v>
      </c>
      <c r="B505" s="29" t="s">
        <v>1156</v>
      </c>
      <c r="C505" s="73">
        <v>0</v>
      </c>
    </row>
    <row r="506" s="68" customFormat="1" customHeight="1" spans="1:3">
      <c r="A506" s="29">
        <v>2070113</v>
      </c>
      <c r="B506" s="29" t="s">
        <v>1157</v>
      </c>
      <c r="C506" s="73">
        <v>2</v>
      </c>
    </row>
    <row r="507" s="68" customFormat="1" customHeight="1" spans="1:3">
      <c r="A507" s="29">
        <v>2070114</v>
      </c>
      <c r="B507" s="29" t="s">
        <v>1158</v>
      </c>
      <c r="C507" s="73">
        <v>0</v>
      </c>
    </row>
    <row r="508" s="68" customFormat="1" customHeight="1" spans="1:3">
      <c r="A508" s="29">
        <v>2070199</v>
      </c>
      <c r="B508" s="29" t="s">
        <v>1159</v>
      </c>
      <c r="C508" s="73">
        <v>309</v>
      </c>
    </row>
    <row r="509" s="68" customFormat="1" customHeight="1" spans="1:3">
      <c r="A509" s="29">
        <v>20702</v>
      </c>
      <c r="B509" s="133" t="s">
        <v>1160</v>
      </c>
      <c r="C509" s="31">
        <v>24</v>
      </c>
    </row>
    <row r="510" s="68" customFormat="1" customHeight="1" spans="1:3">
      <c r="A510" s="29">
        <v>2070201</v>
      </c>
      <c r="B510" s="29" t="s">
        <v>820</v>
      </c>
      <c r="C510" s="73">
        <v>0</v>
      </c>
    </row>
    <row r="511" s="68" customFormat="1" customHeight="1" spans="1:3">
      <c r="A511" s="29">
        <v>2070202</v>
      </c>
      <c r="B511" s="29" t="s">
        <v>821</v>
      </c>
      <c r="C511" s="73">
        <v>0</v>
      </c>
    </row>
    <row r="512" s="68" customFormat="1" customHeight="1" spans="1:3">
      <c r="A512" s="29">
        <v>2070203</v>
      </c>
      <c r="B512" s="29" t="s">
        <v>822</v>
      </c>
      <c r="C512" s="73">
        <v>0</v>
      </c>
    </row>
    <row r="513" s="68" customFormat="1" customHeight="1" spans="1:3">
      <c r="A513" s="29">
        <v>2070204</v>
      </c>
      <c r="B513" s="29" t="s">
        <v>1161</v>
      </c>
      <c r="C513" s="73">
        <v>24</v>
      </c>
    </row>
    <row r="514" s="68" customFormat="1" customHeight="1" spans="1:3">
      <c r="A514" s="29">
        <v>2070205</v>
      </c>
      <c r="B514" s="29" t="s">
        <v>1162</v>
      </c>
      <c r="C514" s="73">
        <v>0</v>
      </c>
    </row>
    <row r="515" s="68" customFormat="1" customHeight="1" spans="1:3">
      <c r="A515" s="29">
        <v>2070206</v>
      </c>
      <c r="B515" s="29" t="s">
        <v>1163</v>
      </c>
      <c r="C515" s="73">
        <v>0</v>
      </c>
    </row>
    <row r="516" s="68" customFormat="1" customHeight="1" spans="1:3">
      <c r="A516" s="29">
        <v>2070299</v>
      </c>
      <c r="B516" s="29" t="s">
        <v>1164</v>
      </c>
      <c r="C516" s="73">
        <v>0</v>
      </c>
    </row>
    <row r="517" s="68" customFormat="1" customHeight="1" spans="1:3">
      <c r="A517" s="29">
        <v>20703</v>
      </c>
      <c r="B517" s="133" t="s">
        <v>1165</v>
      </c>
      <c r="C517" s="31">
        <v>193</v>
      </c>
    </row>
    <row r="518" s="68" customFormat="1" customHeight="1" spans="1:3">
      <c r="A518" s="29">
        <v>2070301</v>
      </c>
      <c r="B518" s="29" t="s">
        <v>820</v>
      </c>
      <c r="C518" s="73">
        <v>0</v>
      </c>
    </row>
    <row r="519" s="68" customFormat="1" customHeight="1" spans="1:3">
      <c r="A519" s="29">
        <v>2070302</v>
      </c>
      <c r="B519" s="29" t="s">
        <v>821</v>
      </c>
      <c r="C519" s="73">
        <v>0</v>
      </c>
    </row>
    <row r="520" s="68" customFormat="1" customHeight="1" spans="1:3">
      <c r="A520" s="29">
        <v>2070303</v>
      </c>
      <c r="B520" s="29" t="s">
        <v>822</v>
      </c>
      <c r="C520" s="73">
        <v>0</v>
      </c>
    </row>
    <row r="521" s="68" customFormat="1" customHeight="1" spans="1:3">
      <c r="A521" s="29">
        <v>2070304</v>
      </c>
      <c r="B521" s="29" t="s">
        <v>1166</v>
      </c>
      <c r="C521" s="73">
        <v>193</v>
      </c>
    </row>
    <row r="522" s="68" customFormat="1" customHeight="1" spans="1:3">
      <c r="A522" s="29">
        <v>2070305</v>
      </c>
      <c r="B522" s="29" t="s">
        <v>1167</v>
      </c>
      <c r="C522" s="73">
        <v>0</v>
      </c>
    </row>
    <row r="523" s="68" customFormat="1" customHeight="1" spans="1:3">
      <c r="A523" s="29">
        <v>2070306</v>
      </c>
      <c r="B523" s="29" t="s">
        <v>1168</v>
      </c>
      <c r="C523" s="73">
        <v>0</v>
      </c>
    </row>
    <row r="524" s="68" customFormat="1" customHeight="1" spans="1:3">
      <c r="A524" s="29">
        <v>2070307</v>
      </c>
      <c r="B524" s="29" t="s">
        <v>1169</v>
      </c>
      <c r="C524" s="73">
        <v>0</v>
      </c>
    </row>
    <row r="525" s="68" customFormat="1" customHeight="1" spans="1:3">
      <c r="A525" s="29">
        <v>2070308</v>
      </c>
      <c r="B525" s="29" t="s">
        <v>1170</v>
      </c>
      <c r="C525" s="73">
        <v>0</v>
      </c>
    </row>
    <row r="526" s="68" customFormat="1" customHeight="1" spans="1:3">
      <c r="A526" s="29">
        <v>2070309</v>
      </c>
      <c r="B526" s="29" t="s">
        <v>1171</v>
      </c>
      <c r="C526" s="73">
        <v>0</v>
      </c>
    </row>
    <row r="527" s="68" customFormat="1" customHeight="1" spans="1:3">
      <c r="A527" s="29">
        <v>2070399</v>
      </c>
      <c r="B527" s="29" t="s">
        <v>1172</v>
      </c>
      <c r="C527" s="73">
        <v>0</v>
      </c>
    </row>
    <row r="528" s="68" customFormat="1" customHeight="1" spans="1:3">
      <c r="A528" s="29">
        <v>20706</v>
      </c>
      <c r="B528" s="86" t="s">
        <v>1173</v>
      </c>
      <c r="C528" s="31">
        <v>0</v>
      </c>
    </row>
    <row r="529" s="68" customFormat="1" customHeight="1" spans="1:3">
      <c r="A529" s="29">
        <v>2070601</v>
      </c>
      <c r="B529" s="66" t="s">
        <v>820</v>
      </c>
      <c r="C529" s="73">
        <v>0</v>
      </c>
    </row>
    <row r="530" s="68" customFormat="1" customHeight="1" spans="1:3">
      <c r="A530" s="29">
        <v>2070602</v>
      </c>
      <c r="B530" s="66" t="s">
        <v>821</v>
      </c>
      <c r="C530" s="73">
        <v>0</v>
      </c>
    </row>
    <row r="531" s="68" customFormat="1" customHeight="1" spans="1:3">
      <c r="A531" s="29">
        <v>2070603</v>
      </c>
      <c r="B531" s="66" t="s">
        <v>822</v>
      </c>
      <c r="C531" s="73">
        <v>0</v>
      </c>
    </row>
    <row r="532" s="68" customFormat="1" customHeight="1" spans="1:3">
      <c r="A532" s="29">
        <v>2070604</v>
      </c>
      <c r="B532" s="66" t="s">
        <v>1174</v>
      </c>
      <c r="C532" s="73">
        <v>0</v>
      </c>
    </row>
    <row r="533" s="68" customFormat="1" customHeight="1" spans="1:3">
      <c r="A533" s="29">
        <v>2070605</v>
      </c>
      <c r="B533" s="66" t="s">
        <v>1175</v>
      </c>
      <c r="C533" s="73">
        <v>0</v>
      </c>
    </row>
    <row r="534" s="68" customFormat="1" customHeight="1" spans="1:3">
      <c r="A534" s="29">
        <v>2070606</v>
      </c>
      <c r="B534" s="66" t="s">
        <v>1176</v>
      </c>
      <c r="C534" s="73">
        <v>0</v>
      </c>
    </row>
    <row r="535" s="68" customFormat="1" customHeight="1" spans="1:3">
      <c r="A535" s="29">
        <v>2070607</v>
      </c>
      <c r="B535" s="66" t="s">
        <v>1177</v>
      </c>
      <c r="C535" s="73">
        <v>0</v>
      </c>
    </row>
    <row r="536" s="68" customFormat="1" customHeight="1" spans="1:3">
      <c r="A536" s="29">
        <v>2070699</v>
      </c>
      <c r="B536" s="66" t="s">
        <v>1178</v>
      </c>
      <c r="C536" s="73">
        <v>0</v>
      </c>
    </row>
    <row r="537" s="68" customFormat="1" customHeight="1" spans="1:3">
      <c r="A537" s="29">
        <v>20708</v>
      </c>
      <c r="B537" s="86" t="s">
        <v>1179</v>
      </c>
      <c r="C537" s="31">
        <v>762</v>
      </c>
    </row>
    <row r="538" s="68" customFormat="1" customHeight="1" spans="1:3">
      <c r="A538" s="29">
        <v>2070801</v>
      </c>
      <c r="B538" s="66" t="s">
        <v>820</v>
      </c>
      <c r="C538" s="73">
        <v>553</v>
      </c>
    </row>
    <row r="539" s="68" customFormat="1" customHeight="1" spans="1:3">
      <c r="A539" s="29">
        <v>2070802</v>
      </c>
      <c r="B539" s="66" t="s">
        <v>821</v>
      </c>
      <c r="C539" s="73">
        <v>151</v>
      </c>
    </row>
    <row r="540" s="68" customFormat="1" customHeight="1" spans="1:3">
      <c r="A540" s="29">
        <v>2070803</v>
      </c>
      <c r="B540" s="66" t="s">
        <v>822</v>
      </c>
      <c r="C540" s="73">
        <v>0</v>
      </c>
    </row>
    <row r="541" s="68" customFormat="1" customHeight="1" spans="1:3">
      <c r="A541" s="29">
        <v>2070806</v>
      </c>
      <c r="B541" s="66" t="s">
        <v>1180</v>
      </c>
      <c r="C541" s="73">
        <v>0</v>
      </c>
    </row>
    <row r="542" s="68" customFormat="1" customHeight="1" spans="1:3">
      <c r="A542" s="29">
        <v>2070807</v>
      </c>
      <c r="B542" s="66" t="s">
        <v>1181</v>
      </c>
      <c r="C542" s="73">
        <v>0</v>
      </c>
    </row>
    <row r="543" s="68" customFormat="1" customHeight="1" spans="1:3">
      <c r="A543" s="29">
        <v>2070808</v>
      </c>
      <c r="B543" s="66" t="s">
        <v>1182</v>
      </c>
      <c r="C543" s="73">
        <v>15</v>
      </c>
    </row>
    <row r="544" s="68" customFormat="1" customHeight="1" spans="1:3">
      <c r="A544" s="29">
        <v>2070899</v>
      </c>
      <c r="B544" s="66" t="s">
        <v>1183</v>
      </c>
      <c r="C544" s="73">
        <v>43</v>
      </c>
    </row>
    <row r="545" s="68" customFormat="1" customHeight="1" spans="1:3">
      <c r="A545" s="29">
        <v>20799</v>
      </c>
      <c r="B545" s="133" t="s">
        <v>1184</v>
      </c>
      <c r="C545" s="31">
        <v>29</v>
      </c>
    </row>
    <row r="546" s="68" customFormat="1" customHeight="1" spans="1:3">
      <c r="A546" s="29">
        <v>2079902</v>
      </c>
      <c r="B546" s="29" t="s">
        <v>1185</v>
      </c>
      <c r="C546" s="73">
        <v>29</v>
      </c>
    </row>
    <row r="547" s="68" customFormat="1" customHeight="1" spans="1:3">
      <c r="A547" s="29">
        <v>2079903</v>
      </c>
      <c r="B547" s="29" t="s">
        <v>1186</v>
      </c>
      <c r="C547" s="73">
        <v>0</v>
      </c>
    </row>
    <row r="548" s="68" customFormat="1" customHeight="1" spans="1:3">
      <c r="A548" s="29">
        <v>2079999</v>
      </c>
      <c r="B548" s="29" t="s">
        <v>1187</v>
      </c>
      <c r="C548" s="73">
        <v>0</v>
      </c>
    </row>
    <row r="549" s="68" customFormat="1" customHeight="1" spans="1:3">
      <c r="A549" s="29">
        <v>208</v>
      </c>
      <c r="B549" s="133" t="s">
        <v>1188</v>
      </c>
      <c r="C549" s="31">
        <v>42881</v>
      </c>
    </row>
    <row r="550" s="68" customFormat="1" customHeight="1" spans="1:3">
      <c r="A550" s="29">
        <v>20801</v>
      </c>
      <c r="B550" s="133" t="s">
        <v>1189</v>
      </c>
      <c r="C550" s="31">
        <v>7126</v>
      </c>
    </row>
    <row r="551" s="68" customFormat="1" customHeight="1" spans="1:3">
      <c r="A551" s="29">
        <v>2080101</v>
      </c>
      <c r="B551" s="29" t="s">
        <v>820</v>
      </c>
      <c r="C551" s="73">
        <v>101</v>
      </c>
    </row>
    <row r="552" s="68" customFormat="1" customHeight="1" spans="1:3">
      <c r="A552" s="29">
        <v>2080102</v>
      </c>
      <c r="B552" s="29" t="s">
        <v>821</v>
      </c>
      <c r="C552" s="73">
        <v>0</v>
      </c>
    </row>
    <row r="553" s="68" customFormat="1" customHeight="1" spans="1:3">
      <c r="A553" s="29">
        <v>2080103</v>
      </c>
      <c r="B553" s="29" t="s">
        <v>822</v>
      </c>
      <c r="C553" s="73">
        <v>0</v>
      </c>
    </row>
    <row r="554" s="68" customFormat="1" customHeight="1" spans="1:3">
      <c r="A554" s="29">
        <v>2080104</v>
      </c>
      <c r="B554" s="29" t="s">
        <v>1190</v>
      </c>
      <c r="C554" s="73">
        <v>0</v>
      </c>
    </row>
    <row r="555" s="68" customFormat="1" customHeight="1" spans="1:3">
      <c r="A555" s="29">
        <v>2080105</v>
      </c>
      <c r="B555" s="29" t="s">
        <v>1191</v>
      </c>
      <c r="C555" s="73">
        <v>0</v>
      </c>
    </row>
    <row r="556" s="68" customFormat="1" customHeight="1" spans="1:3">
      <c r="A556" s="29">
        <v>2080106</v>
      </c>
      <c r="B556" s="29" t="s">
        <v>1192</v>
      </c>
      <c r="C556" s="73">
        <v>0</v>
      </c>
    </row>
    <row r="557" s="68" customFormat="1" customHeight="1" spans="1:3">
      <c r="A557" s="29">
        <v>2080107</v>
      </c>
      <c r="B557" s="29" t="s">
        <v>1193</v>
      </c>
      <c r="C557" s="73">
        <v>0</v>
      </c>
    </row>
    <row r="558" s="68" customFormat="1" customHeight="1" spans="1:3">
      <c r="A558" s="29">
        <v>2080108</v>
      </c>
      <c r="B558" s="29" t="s">
        <v>861</v>
      </c>
      <c r="C558" s="73">
        <v>0</v>
      </c>
    </row>
    <row r="559" s="68" customFormat="1" customHeight="1" spans="1:3">
      <c r="A559" s="29">
        <v>2080109</v>
      </c>
      <c r="B559" s="29" t="s">
        <v>1194</v>
      </c>
      <c r="C559" s="73">
        <v>2744</v>
      </c>
    </row>
    <row r="560" s="68" customFormat="1" customHeight="1" spans="1:3">
      <c r="A560" s="29">
        <v>2080110</v>
      </c>
      <c r="B560" s="29" t="s">
        <v>1195</v>
      </c>
      <c r="C560" s="73">
        <v>0</v>
      </c>
    </row>
    <row r="561" s="68" customFormat="1" customHeight="1" spans="1:3">
      <c r="A561" s="29">
        <v>2080111</v>
      </c>
      <c r="B561" s="29" t="s">
        <v>1196</v>
      </c>
      <c r="C561" s="73">
        <v>3893</v>
      </c>
    </row>
    <row r="562" s="68" customFormat="1" customHeight="1" spans="1:3">
      <c r="A562" s="29">
        <v>2080112</v>
      </c>
      <c r="B562" s="29" t="s">
        <v>1197</v>
      </c>
      <c r="C562" s="73">
        <v>0</v>
      </c>
    </row>
    <row r="563" s="68" customFormat="1" customHeight="1" spans="1:3">
      <c r="A563" s="29">
        <v>2080113</v>
      </c>
      <c r="B563" s="29" t="s">
        <v>1198</v>
      </c>
      <c r="C563" s="73">
        <v>0</v>
      </c>
    </row>
    <row r="564" s="68" customFormat="1" customHeight="1" spans="1:3">
      <c r="A564" s="29">
        <v>2080114</v>
      </c>
      <c r="B564" s="29" t="s">
        <v>1199</v>
      </c>
      <c r="C564" s="73">
        <v>0</v>
      </c>
    </row>
    <row r="565" s="68" customFormat="1" customHeight="1" spans="1:3">
      <c r="A565" s="29">
        <v>2080115</v>
      </c>
      <c r="B565" s="29" t="s">
        <v>1200</v>
      </c>
      <c r="C565" s="73">
        <v>0</v>
      </c>
    </row>
    <row r="566" s="68" customFormat="1" customHeight="1" spans="1:3">
      <c r="A566" s="29">
        <v>2080116</v>
      </c>
      <c r="B566" s="29" t="s">
        <v>1201</v>
      </c>
      <c r="C566" s="73">
        <v>22</v>
      </c>
    </row>
    <row r="567" s="68" customFormat="1" customHeight="1" spans="1:3">
      <c r="A567" s="29">
        <v>2080150</v>
      </c>
      <c r="B567" s="29" t="s">
        <v>829</v>
      </c>
      <c r="C567" s="73">
        <v>0</v>
      </c>
    </row>
    <row r="568" s="68" customFormat="1" customHeight="1" spans="1:3">
      <c r="A568" s="29">
        <v>2080199</v>
      </c>
      <c r="B568" s="29" t="s">
        <v>1202</v>
      </c>
      <c r="C568" s="73">
        <v>366</v>
      </c>
    </row>
    <row r="569" s="68" customFormat="1" customHeight="1" spans="1:3">
      <c r="A569" s="29">
        <v>20802</v>
      </c>
      <c r="B569" s="133" t="s">
        <v>1203</v>
      </c>
      <c r="C569" s="31">
        <v>360</v>
      </c>
    </row>
    <row r="570" s="68" customFormat="1" customHeight="1" spans="1:3">
      <c r="A570" s="29">
        <v>2080201</v>
      </c>
      <c r="B570" s="29" t="s">
        <v>820</v>
      </c>
      <c r="C570" s="73">
        <v>360</v>
      </c>
    </row>
    <row r="571" s="68" customFormat="1" customHeight="1" spans="1:3">
      <c r="A571" s="29">
        <v>2080202</v>
      </c>
      <c r="B571" s="29" t="s">
        <v>821</v>
      </c>
      <c r="C571" s="73">
        <v>0</v>
      </c>
    </row>
    <row r="572" s="68" customFormat="1" customHeight="1" spans="1:3">
      <c r="A572" s="29">
        <v>2080203</v>
      </c>
      <c r="B572" s="29" t="s">
        <v>822</v>
      </c>
      <c r="C572" s="73">
        <v>0</v>
      </c>
    </row>
    <row r="573" s="68" customFormat="1" customHeight="1" spans="1:3">
      <c r="A573" s="29">
        <v>2080206</v>
      </c>
      <c r="B573" s="29" t="s">
        <v>1204</v>
      </c>
      <c r="C573" s="73">
        <v>0</v>
      </c>
    </row>
    <row r="574" s="68" customFormat="1" customHeight="1" spans="1:3">
      <c r="A574" s="29">
        <v>2080207</v>
      </c>
      <c r="B574" s="29" t="s">
        <v>1205</v>
      </c>
      <c r="C574" s="73">
        <v>0</v>
      </c>
    </row>
    <row r="575" s="68" customFormat="1" customHeight="1" spans="1:3">
      <c r="A575" s="29">
        <v>2080208</v>
      </c>
      <c r="B575" s="29" t="s">
        <v>1206</v>
      </c>
      <c r="C575" s="73">
        <v>0</v>
      </c>
    </row>
    <row r="576" s="68" customFormat="1" customHeight="1" spans="1:3">
      <c r="A576" s="29">
        <v>2080299</v>
      </c>
      <c r="B576" s="29" t="s">
        <v>1207</v>
      </c>
      <c r="C576" s="73">
        <v>0</v>
      </c>
    </row>
    <row r="577" s="68" customFormat="1" customHeight="1" spans="1:3">
      <c r="A577" s="29">
        <v>20804</v>
      </c>
      <c r="B577" s="133" t="s">
        <v>1208</v>
      </c>
      <c r="C577" s="31">
        <v>0</v>
      </c>
    </row>
    <row r="578" s="68" customFormat="1" customHeight="1" spans="1:3">
      <c r="A578" s="29">
        <v>2080402</v>
      </c>
      <c r="B578" s="29" t="s">
        <v>1209</v>
      </c>
      <c r="C578" s="73">
        <v>0</v>
      </c>
    </row>
    <row r="579" s="68" customFormat="1" customHeight="1" spans="1:3">
      <c r="A579" s="29">
        <v>20805</v>
      </c>
      <c r="B579" s="133" t="s">
        <v>1210</v>
      </c>
      <c r="C579" s="31">
        <v>17353</v>
      </c>
    </row>
    <row r="580" s="68" customFormat="1" customHeight="1" spans="1:3">
      <c r="A580" s="29">
        <v>2080501</v>
      </c>
      <c r="B580" s="29" t="s">
        <v>1211</v>
      </c>
      <c r="C580" s="73">
        <v>1381</v>
      </c>
    </row>
    <row r="581" s="68" customFormat="1" customHeight="1" spans="1:3">
      <c r="A581" s="29">
        <v>2080502</v>
      </c>
      <c r="B581" s="29" t="s">
        <v>1212</v>
      </c>
      <c r="C581" s="73">
        <v>638</v>
      </c>
    </row>
    <row r="582" s="68" customFormat="1" customHeight="1" spans="1:3">
      <c r="A582" s="29">
        <v>2080503</v>
      </c>
      <c r="B582" s="29" t="s">
        <v>1213</v>
      </c>
      <c r="C582" s="73">
        <v>0</v>
      </c>
    </row>
    <row r="583" s="68" customFormat="1" customHeight="1" spans="1:3">
      <c r="A583" s="29">
        <v>2080505</v>
      </c>
      <c r="B583" s="29" t="s">
        <v>1214</v>
      </c>
      <c r="C583" s="73">
        <v>8202</v>
      </c>
    </row>
    <row r="584" s="68" customFormat="1" customHeight="1" spans="1:3">
      <c r="A584" s="29">
        <v>2080506</v>
      </c>
      <c r="B584" s="29" t="s">
        <v>1215</v>
      </c>
      <c r="C584" s="73">
        <v>6</v>
      </c>
    </row>
    <row r="585" s="68" customFormat="1" customHeight="1" spans="1:3">
      <c r="A585" s="29">
        <v>2080507</v>
      </c>
      <c r="B585" s="29" t="s">
        <v>1216</v>
      </c>
      <c r="C585" s="73">
        <v>6910</v>
      </c>
    </row>
    <row r="586" s="68" customFormat="1" customHeight="1" spans="1:3">
      <c r="A586" s="29">
        <v>2080508</v>
      </c>
      <c r="B586" s="29" t="s">
        <v>1217</v>
      </c>
      <c r="C586" s="73">
        <v>0</v>
      </c>
    </row>
    <row r="587" s="68" customFormat="1" customHeight="1" spans="1:3">
      <c r="A587" s="29">
        <v>2080599</v>
      </c>
      <c r="B587" s="29" t="s">
        <v>1218</v>
      </c>
      <c r="C587" s="73">
        <v>216</v>
      </c>
    </row>
    <row r="588" s="68" customFormat="1" customHeight="1" spans="1:3">
      <c r="A588" s="29">
        <v>20806</v>
      </c>
      <c r="B588" s="133" t="s">
        <v>1219</v>
      </c>
      <c r="C588" s="31">
        <v>4036</v>
      </c>
    </row>
    <row r="589" s="68" customFormat="1" customHeight="1" spans="1:3">
      <c r="A589" s="29">
        <v>2080601</v>
      </c>
      <c r="B589" s="29" t="s">
        <v>1220</v>
      </c>
      <c r="C589" s="73">
        <v>0</v>
      </c>
    </row>
    <row r="590" s="68" customFormat="1" customHeight="1" spans="1:3">
      <c r="A590" s="29">
        <v>2080602</v>
      </c>
      <c r="B590" s="29" t="s">
        <v>1221</v>
      </c>
      <c r="C590" s="73">
        <v>0</v>
      </c>
    </row>
    <row r="591" s="68" customFormat="1" customHeight="1" spans="1:3">
      <c r="A591" s="29">
        <v>2080699</v>
      </c>
      <c r="B591" s="29" t="s">
        <v>1222</v>
      </c>
      <c r="C591" s="73">
        <v>4036</v>
      </c>
    </row>
    <row r="592" s="68" customFormat="1" customHeight="1" spans="1:3">
      <c r="A592" s="29">
        <v>20807</v>
      </c>
      <c r="B592" s="133" t="s">
        <v>1223</v>
      </c>
      <c r="C592" s="31">
        <v>3153</v>
      </c>
    </row>
    <row r="593" s="68" customFormat="1" customHeight="1" spans="1:3">
      <c r="A593" s="29">
        <v>2080701</v>
      </c>
      <c r="B593" s="29" t="s">
        <v>1224</v>
      </c>
      <c r="C593" s="73">
        <v>0</v>
      </c>
    </row>
    <row r="594" s="68" customFormat="1" customHeight="1" spans="1:3">
      <c r="A594" s="29">
        <v>2080702</v>
      </c>
      <c r="B594" s="29" t="s">
        <v>1225</v>
      </c>
      <c r="C594" s="73">
        <v>201</v>
      </c>
    </row>
    <row r="595" s="68" customFormat="1" customHeight="1" spans="1:3">
      <c r="A595" s="29">
        <v>2080704</v>
      </c>
      <c r="B595" s="29" t="s">
        <v>1226</v>
      </c>
      <c r="C595" s="73">
        <v>0</v>
      </c>
    </row>
    <row r="596" s="68" customFormat="1" customHeight="1" spans="1:3">
      <c r="A596" s="29">
        <v>2080705</v>
      </c>
      <c r="B596" s="29" t="s">
        <v>1227</v>
      </c>
      <c r="C596" s="73">
        <v>163</v>
      </c>
    </row>
    <row r="597" s="68" customFormat="1" customHeight="1" spans="1:3">
      <c r="A597" s="29">
        <v>2080709</v>
      </c>
      <c r="B597" s="29" t="s">
        <v>1228</v>
      </c>
      <c r="C597" s="73">
        <v>0</v>
      </c>
    </row>
    <row r="598" s="68" customFormat="1" customHeight="1" spans="1:3">
      <c r="A598" s="29">
        <v>2080711</v>
      </c>
      <c r="B598" s="29" t="s">
        <v>1229</v>
      </c>
      <c r="C598" s="73">
        <v>0</v>
      </c>
    </row>
    <row r="599" s="68" customFormat="1" customHeight="1" spans="1:3">
      <c r="A599" s="29">
        <v>2080712</v>
      </c>
      <c r="B599" s="29" t="s">
        <v>1230</v>
      </c>
      <c r="C599" s="73">
        <v>0</v>
      </c>
    </row>
    <row r="600" s="68" customFormat="1" customHeight="1" spans="1:3">
      <c r="A600" s="29">
        <v>2080713</v>
      </c>
      <c r="B600" s="29" t="s">
        <v>1231</v>
      </c>
      <c r="C600" s="73">
        <v>0</v>
      </c>
    </row>
    <row r="601" s="68" customFormat="1" customHeight="1" spans="1:3">
      <c r="A601" s="29">
        <v>2080799</v>
      </c>
      <c r="B601" s="29" t="s">
        <v>1232</v>
      </c>
      <c r="C601" s="73">
        <v>2789</v>
      </c>
    </row>
    <row r="602" s="68" customFormat="1" customHeight="1" spans="1:3">
      <c r="A602" s="29">
        <v>20808</v>
      </c>
      <c r="B602" s="133" t="s">
        <v>1233</v>
      </c>
      <c r="C602" s="31">
        <v>3359</v>
      </c>
    </row>
    <row r="603" s="68" customFormat="1" customHeight="1" spans="1:3">
      <c r="A603" s="29">
        <v>2080801</v>
      </c>
      <c r="B603" s="29" t="s">
        <v>1234</v>
      </c>
      <c r="C603" s="73">
        <v>0</v>
      </c>
    </row>
    <row r="604" s="68" customFormat="1" customHeight="1" spans="1:3">
      <c r="A604" s="29">
        <v>2080802</v>
      </c>
      <c r="B604" s="29" t="s">
        <v>1235</v>
      </c>
      <c r="C604" s="73">
        <v>129</v>
      </c>
    </row>
    <row r="605" s="68" customFormat="1" customHeight="1" spans="1:3">
      <c r="A605" s="29">
        <v>2080803</v>
      </c>
      <c r="B605" s="29" t="s">
        <v>1236</v>
      </c>
      <c r="C605" s="73">
        <v>74</v>
      </c>
    </row>
    <row r="606" s="68" customFormat="1" customHeight="1" spans="1:3">
      <c r="A606" s="29">
        <v>2080805</v>
      </c>
      <c r="B606" s="29" t="s">
        <v>1237</v>
      </c>
      <c r="C606" s="73">
        <v>566</v>
      </c>
    </row>
    <row r="607" s="68" customFormat="1" customHeight="1" spans="1:3">
      <c r="A607" s="29">
        <v>2080806</v>
      </c>
      <c r="B607" s="29" t="s">
        <v>1238</v>
      </c>
      <c r="C607" s="73">
        <v>0</v>
      </c>
    </row>
    <row r="608" s="68" customFormat="1" ht="15" customHeight="1" spans="1:3">
      <c r="A608" s="29">
        <v>2080807</v>
      </c>
      <c r="B608" s="29" t="s">
        <v>1239</v>
      </c>
      <c r="C608" s="73">
        <v>0</v>
      </c>
    </row>
    <row r="609" s="68" customFormat="1" customHeight="1" spans="1:3">
      <c r="A609" s="29">
        <v>2080808</v>
      </c>
      <c r="B609" s="29" t="s">
        <v>1240</v>
      </c>
      <c r="C609" s="73">
        <v>11</v>
      </c>
    </row>
    <row r="610" s="68" customFormat="1" customHeight="1" spans="1:3">
      <c r="A610" s="29">
        <v>2080899</v>
      </c>
      <c r="B610" s="29" t="s">
        <v>1241</v>
      </c>
      <c r="C610" s="73">
        <v>2579</v>
      </c>
    </row>
    <row r="611" s="68" customFormat="1" customHeight="1" spans="1:3">
      <c r="A611" s="29">
        <v>20809</v>
      </c>
      <c r="B611" s="133" t="s">
        <v>1242</v>
      </c>
      <c r="C611" s="31">
        <v>414</v>
      </c>
    </row>
    <row r="612" s="68" customFormat="1" customHeight="1" spans="1:3">
      <c r="A612" s="29">
        <v>2080901</v>
      </c>
      <c r="B612" s="29" t="s">
        <v>1243</v>
      </c>
      <c r="C612" s="73">
        <v>57</v>
      </c>
    </row>
    <row r="613" s="68" customFormat="1" customHeight="1" spans="1:3">
      <c r="A613" s="29">
        <v>2080902</v>
      </c>
      <c r="B613" s="29" t="s">
        <v>1244</v>
      </c>
      <c r="C613" s="73">
        <v>15</v>
      </c>
    </row>
    <row r="614" s="68" customFormat="1" customHeight="1" spans="1:3">
      <c r="A614" s="29">
        <v>2080903</v>
      </c>
      <c r="B614" s="29" t="s">
        <v>1245</v>
      </c>
      <c r="C614" s="73">
        <v>98</v>
      </c>
    </row>
    <row r="615" s="68" customFormat="1" customHeight="1" spans="1:3">
      <c r="A615" s="29">
        <v>2080904</v>
      </c>
      <c r="B615" s="29" t="s">
        <v>1246</v>
      </c>
      <c r="C615" s="73">
        <v>11</v>
      </c>
    </row>
    <row r="616" s="68" customFormat="1" customHeight="1" spans="1:3">
      <c r="A616" s="29">
        <v>2080905</v>
      </c>
      <c r="B616" s="29" t="s">
        <v>1247</v>
      </c>
      <c r="C616" s="73">
        <v>168</v>
      </c>
    </row>
    <row r="617" s="68" customFormat="1" customHeight="1" spans="1:3">
      <c r="A617" s="29">
        <v>2080999</v>
      </c>
      <c r="B617" s="29" t="s">
        <v>1248</v>
      </c>
      <c r="C617" s="73">
        <v>65</v>
      </c>
    </row>
    <row r="618" s="68" customFormat="1" customHeight="1" spans="1:3">
      <c r="A618" s="29">
        <v>20810</v>
      </c>
      <c r="B618" s="133" t="s">
        <v>1249</v>
      </c>
      <c r="C618" s="31">
        <v>1538</v>
      </c>
    </row>
    <row r="619" s="68" customFormat="1" customHeight="1" spans="1:3">
      <c r="A619" s="29">
        <v>2081001</v>
      </c>
      <c r="B619" s="29" t="s">
        <v>1250</v>
      </c>
      <c r="C619" s="73">
        <v>75</v>
      </c>
    </row>
    <row r="620" s="68" customFormat="1" customHeight="1" spans="1:3">
      <c r="A620" s="29">
        <v>2081002</v>
      </c>
      <c r="B620" s="29" t="s">
        <v>1251</v>
      </c>
      <c r="C620" s="73">
        <v>987</v>
      </c>
    </row>
    <row r="621" s="68" customFormat="1" customHeight="1" spans="1:3">
      <c r="A621" s="29">
        <v>2081003</v>
      </c>
      <c r="B621" s="29" t="s">
        <v>1252</v>
      </c>
      <c r="C621" s="73">
        <v>0</v>
      </c>
    </row>
    <row r="622" s="68" customFormat="1" customHeight="1" spans="1:3">
      <c r="A622" s="29">
        <v>2081004</v>
      </c>
      <c r="B622" s="29" t="s">
        <v>1253</v>
      </c>
      <c r="C622" s="73">
        <v>467</v>
      </c>
    </row>
    <row r="623" s="68" customFormat="1" customHeight="1" spans="1:3">
      <c r="A623" s="29">
        <v>2081005</v>
      </c>
      <c r="B623" s="29" t="s">
        <v>1254</v>
      </c>
      <c r="C623" s="73">
        <v>0</v>
      </c>
    </row>
    <row r="624" s="68" customFormat="1" customHeight="1" spans="1:3">
      <c r="A624" s="29">
        <v>2081006</v>
      </c>
      <c r="B624" s="29" t="s">
        <v>1255</v>
      </c>
      <c r="C624" s="73">
        <v>9</v>
      </c>
    </row>
    <row r="625" s="68" customFormat="1" customHeight="1" spans="1:3">
      <c r="A625" s="29">
        <v>2081099</v>
      </c>
      <c r="B625" s="29" t="s">
        <v>1256</v>
      </c>
      <c r="C625" s="73">
        <v>0</v>
      </c>
    </row>
    <row r="626" s="68" customFormat="1" customHeight="1" spans="1:3">
      <c r="A626" s="29">
        <v>20811</v>
      </c>
      <c r="B626" s="133" t="s">
        <v>1257</v>
      </c>
      <c r="C626" s="31">
        <v>887</v>
      </c>
    </row>
    <row r="627" s="68" customFormat="1" customHeight="1" spans="1:3">
      <c r="A627" s="29">
        <v>2081101</v>
      </c>
      <c r="B627" s="29" t="s">
        <v>820</v>
      </c>
      <c r="C627" s="73">
        <v>132</v>
      </c>
    </row>
    <row r="628" s="68" customFormat="1" customHeight="1" spans="1:3">
      <c r="A628" s="29">
        <v>2081102</v>
      </c>
      <c r="B628" s="29" t="s">
        <v>821</v>
      </c>
      <c r="C628" s="73">
        <v>38</v>
      </c>
    </row>
    <row r="629" s="68" customFormat="1" customHeight="1" spans="1:3">
      <c r="A629" s="29">
        <v>2081103</v>
      </c>
      <c r="B629" s="29" t="s">
        <v>822</v>
      </c>
      <c r="C629" s="73">
        <v>0</v>
      </c>
    </row>
    <row r="630" s="68" customFormat="1" customHeight="1" spans="1:3">
      <c r="A630" s="29">
        <v>2081104</v>
      </c>
      <c r="B630" s="29" t="s">
        <v>1258</v>
      </c>
      <c r="C630" s="73">
        <v>67</v>
      </c>
    </row>
    <row r="631" s="68" customFormat="1" customHeight="1" spans="1:3">
      <c r="A631" s="29">
        <v>2081105</v>
      </c>
      <c r="B631" s="29" t="s">
        <v>1259</v>
      </c>
      <c r="C631" s="73">
        <v>7</v>
      </c>
    </row>
    <row r="632" s="68" customFormat="1" customHeight="1" spans="1:3">
      <c r="A632" s="29">
        <v>2081106</v>
      </c>
      <c r="B632" s="29" t="s">
        <v>1260</v>
      </c>
      <c r="C632" s="73">
        <v>0</v>
      </c>
    </row>
    <row r="633" s="68" customFormat="1" customHeight="1" spans="1:3">
      <c r="A633" s="29">
        <v>2081107</v>
      </c>
      <c r="B633" s="29" t="s">
        <v>1261</v>
      </c>
      <c r="C633" s="73">
        <v>579</v>
      </c>
    </row>
    <row r="634" s="68" customFormat="1" customHeight="1" spans="1:3">
      <c r="A634" s="29">
        <v>2081199</v>
      </c>
      <c r="B634" s="29" t="s">
        <v>1262</v>
      </c>
      <c r="C634" s="73">
        <v>64</v>
      </c>
    </row>
    <row r="635" s="68" customFormat="1" customHeight="1" spans="1:3">
      <c r="A635" s="29">
        <v>20816</v>
      </c>
      <c r="B635" s="133" t="s">
        <v>1263</v>
      </c>
      <c r="C635" s="31">
        <v>33</v>
      </c>
    </row>
    <row r="636" s="68" customFormat="1" customHeight="1" spans="1:3">
      <c r="A636" s="29">
        <v>2081601</v>
      </c>
      <c r="B636" s="29" t="s">
        <v>820</v>
      </c>
      <c r="C636" s="73">
        <v>33</v>
      </c>
    </row>
    <row r="637" s="68" customFormat="1" customHeight="1" spans="1:3">
      <c r="A637" s="29">
        <v>2081602</v>
      </c>
      <c r="B637" s="29" t="s">
        <v>821</v>
      </c>
      <c r="C637" s="73">
        <v>0</v>
      </c>
    </row>
    <row r="638" s="68" customFormat="1" customHeight="1" spans="1:3">
      <c r="A638" s="29">
        <v>2081603</v>
      </c>
      <c r="B638" s="29" t="s">
        <v>822</v>
      </c>
      <c r="C638" s="73">
        <v>0</v>
      </c>
    </row>
    <row r="639" s="68" customFormat="1" customHeight="1" spans="1:3">
      <c r="A639" s="29">
        <v>2081699</v>
      </c>
      <c r="B639" s="29" t="s">
        <v>1264</v>
      </c>
      <c r="C639" s="73">
        <v>0</v>
      </c>
    </row>
    <row r="640" s="68" customFormat="1" customHeight="1" spans="1:3">
      <c r="A640" s="29">
        <v>20819</v>
      </c>
      <c r="B640" s="133" t="s">
        <v>1265</v>
      </c>
      <c r="C640" s="31">
        <v>5007</v>
      </c>
    </row>
    <row r="641" s="68" customFormat="1" customHeight="1" spans="1:3">
      <c r="A641" s="29">
        <v>2081901</v>
      </c>
      <c r="B641" s="29" t="s">
        <v>1266</v>
      </c>
      <c r="C641" s="73">
        <v>8</v>
      </c>
    </row>
    <row r="642" s="68" customFormat="1" customHeight="1" spans="1:3">
      <c r="A642" s="29">
        <v>2081902</v>
      </c>
      <c r="B642" s="29" t="s">
        <v>1267</v>
      </c>
      <c r="C642" s="73">
        <v>4999</v>
      </c>
    </row>
    <row r="643" s="68" customFormat="1" customHeight="1" spans="1:3">
      <c r="A643" s="29">
        <v>20820</v>
      </c>
      <c r="B643" s="133" t="s">
        <v>1268</v>
      </c>
      <c r="C643" s="31">
        <v>12</v>
      </c>
    </row>
    <row r="644" s="68" customFormat="1" customHeight="1" spans="1:3">
      <c r="A644" s="29">
        <v>2082001</v>
      </c>
      <c r="B644" s="29" t="s">
        <v>1269</v>
      </c>
      <c r="C644" s="73">
        <v>12</v>
      </c>
    </row>
    <row r="645" s="68" customFormat="1" customHeight="1" spans="1:3">
      <c r="A645" s="29">
        <v>2082002</v>
      </c>
      <c r="B645" s="29" t="s">
        <v>1270</v>
      </c>
      <c r="C645" s="73">
        <v>0</v>
      </c>
    </row>
    <row r="646" s="68" customFormat="1" customHeight="1" spans="1:3">
      <c r="A646" s="29">
        <v>20821</v>
      </c>
      <c r="B646" s="133" t="s">
        <v>1271</v>
      </c>
      <c r="C646" s="31">
        <v>350</v>
      </c>
    </row>
    <row r="647" s="68" customFormat="1" customHeight="1" spans="1:3">
      <c r="A647" s="29">
        <v>2082101</v>
      </c>
      <c r="B647" s="29" t="s">
        <v>1272</v>
      </c>
      <c r="C647" s="73">
        <v>0</v>
      </c>
    </row>
    <row r="648" s="68" customFormat="1" customHeight="1" spans="1:3">
      <c r="A648" s="29">
        <v>2082102</v>
      </c>
      <c r="B648" s="29" t="s">
        <v>1273</v>
      </c>
      <c r="C648" s="73">
        <v>350</v>
      </c>
    </row>
    <row r="649" s="68" customFormat="1" customHeight="1" spans="1:3">
      <c r="A649" s="29">
        <v>20824</v>
      </c>
      <c r="B649" s="133" t="s">
        <v>1274</v>
      </c>
      <c r="C649" s="31">
        <v>0</v>
      </c>
    </row>
    <row r="650" s="68" customFormat="1" customHeight="1" spans="1:3">
      <c r="A650" s="29">
        <v>2082401</v>
      </c>
      <c r="B650" s="29" t="s">
        <v>1275</v>
      </c>
      <c r="C650" s="73">
        <v>0</v>
      </c>
    </row>
    <row r="651" s="68" customFormat="1" customHeight="1" spans="1:3">
      <c r="A651" s="29">
        <v>2082402</v>
      </c>
      <c r="B651" s="29" t="s">
        <v>1276</v>
      </c>
      <c r="C651" s="73">
        <v>0</v>
      </c>
    </row>
    <row r="652" s="68" customFormat="1" customHeight="1" spans="1:3">
      <c r="A652" s="29">
        <v>20825</v>
      </c>
      <c r="B652" s="133" t="s">
        <v>1277</v>
      </c>
      <c r="C652" s="31">
        <v>52</v>
      </c>
    </row>
    <row r="653" s="68" customFormat="1" customHeight="1" spans="1:3">
      <c r="A653" s="29">
        <v>2082501</v>
      </c>
      <c r="B653" s="29" t="s">
        <v>1278</v>
      </c>
      <c r="C653" s="73">
        <v>0</v>
      </c>
    </row>
    <row r="654" s="68" customFormat="1" customHeight="1" spans="1:3">
      <c r="A654" s="29">
        <v>2082502</v>
      </c>
      <c r="B654" s="29" t="s">
        <v>1279</v>
      </c>
      <c r="C654" s="73">
        <v>52</v>
      </c>
    </row>
    <row r="655" s="68" customFormat="1" customHeight="1" spans="1:3">
      <c r="A655" s="29">
        <v>20826</v>
      </c>
      <c r="B655" s="133" t="s">
        <v>1280</v>
      </c>
      <c r="C655" s="31">
        <v>2544</v>
      </c>
    </row>
    <row r="656" s="68" customFormat="1" customHeight="1" spans="1:3">
      <c r="A656" s="29">
        <v>2082601</v>
      </c>
      <c r="B656" s="29" t="s">
        <v>1281</v>
      </c>
      <c r="C656" s="73">
        <v>0</v>
      </c>
    </row>
    <row r="657" s="68" customFormat="1" customHeight="1" spans="1:3">
      <c r="A657" s="29">
        <v>2082602</v>
      </c>
      <c r="B657" s="29" t="s">
        <v>1282</v>
      </c>
      <c r="C657" s="73">
        <v>2544</v>
      </c>
    </row>
    <row r="658" s="68" customFormat="1" customHeight="1" spans="1:3">
      <c r="A658" s="29">
        <v>2082699</v>
      </c>
      <c r="B658" s="29" t="s">
        <v>1283</v>
      </c>
      <c r="C658" s="73">
        <v>0</v>
      </c>
    </row>
    <row r="659" s="68" customFormat="1" customHeight="1" spans="1:3">
      <c r="A659" s="29">
        <v>20827</v>
      </c>
      <c r="B659" s="133" t="s">
        <v>1284</v>
      </c>
      <c r="C659" s="31">
        <v>0</v>
      </c>
    </row>
    <row r="660" s="68" customFormat="1" customHeight="1" spans="1:3">
      <c r="A660" s="29">
        <v>2082701</v>
      </c>
      <c r="B660" s="29" t="s">
        <v>1285</v>
      </c>
      <c r="C660" s="73">
        <v>0</v>
      </c>
    </row>
    <row r="661" s="68" customFormat="1" customHeight="1" spans="1:3">
      <c r="A661" s="29">
        <v>2082702</v>
      </c>
      <c r="B661" s="29" t="s">
        <v>1286</v>
      </c>
      <c r="C661" s="73">
        <v>0</v>
      </c>
    </row>
    <row r="662" s="68" customFormat="1" customHeight="1" spans="1:3">
      <c r="A662" s="29">
        <v>2082799</v>
      </c>
      <c r="B662" s="29" t="s">
        <v>1287</v>
      </c>
      <c r="C662" s="73">
        <v>0</v>
      </c>
    </row>
    <row r="663" s="68" customFormat="1" customHeight="1" spans="1:3">
      <c r="A663" s="29">
        <v>20828</v>
      </c>
      <c r="B663" s="133" t="s">
        <v>1288</v>
      </c>
      <c r="C663" s="31">
        <v>335</v>
      </c>
    </row>
    <row r="664" s="68" customFormat="1" customHeight="1" spans="1:3">
      <c r="A664" s="29">
        <v>2082801</v>
      </c>
      <c r="B664" s="29" t="s">
        <v>820</v>
      </c>
      <c r="C664" s="73">
        <v>316</v>
      </c>
    </row>
    <row r="665" s="68" customFormat="1" customHeight="1" spans="1:3">
      <c r="A665" s="29">
        <v>2082802</v>
      </c>
      <c r="B665" s="29" t="s">
        <v>821</v>
      </c>
      <c r="C665" s="73">
        <v>0</v>
      </c>
    </row>
    <row r="666" s="68" customFormat="1" customHeight="1" spans="1:3">
      <c r="A666" s="29">
        <v>2082803</v>
      </c>
      <c r="B666" s="29" t="s">
        <v>822</v>
      </c>
      <c r="C666" s="73">
        <v>0</v>
      </c>
    </row>
    <row r="667" s="68" customFormat="1" customHeight="1" spans="1:3">
      <c r="A667" s="29">
        <v>2082804</v>
      </c>
      <c r="B667" s="29" t="s">
        <v>1289</v>
      </c>
      <c r="C667" s="73">
        <v>19</v>
      </c>
    </row>
    <row r="668" s="68" customFormat="1" customHeight="1" spans="1:3">
      <c r="A668" s="29">
        <v>2082805</v>
      </c>
      <c r="B668" s="29" t="s">
        <v>1290</v>
      </c>
      <c r="C668" s="73">
        <v>0</v>
      </c>
    </row>
    <row r="669" s="68" customFormat="1" customHeight="1" spans="1:3">
      <c r="A669" s="29">
        <v>2082850</v>
      </c>
      <c r="B669" s="29" t="s">
        <v>829</v>
      </c>
      <c r="C669" s="73">
        <v>0</v>
      </c>
    </row>
    <row r="670" s="68" customFormat="1" customHeight="1" spans="1:3">
      <c r="A670" s="29">
        <v>2082899</v>
      </c>
      <c r="B670" s="29" t="s">
        <v>1291</v>
      </c>
      <c r="C670" s="73">
        <v>0</v>
      </c>
    </row>
    <row r="671" s="68" customFormat="1" customHeight="1" spans="1:3">
      <c r="A671" s="29">
        <v>20830</v>
      </c>
      <c r="B671" s="133" t="s">
        <v>1292</v>
      </c>
      <c r="C671" s="31">
        <v>442</v>
      </c>
    </row>
    <row r="672" s="68" customFormat="1" customHeight="1" spans="1:3">
      <c r="A672" s="29">
        <v>2083001</v>
      </c>
      <c r="B672" s="29" t="s">
        <v>1293</v>
      </c>
      <c r="C672" s="73">
        <v>17</v>
      </c>
    </row>
    <row r="673" s="68" customFormat="1" customHeight="1" spans="1:3">
      <c r="A673" s="29">
        <v>2083099</v>
      </c>
      <c r="B673" s="29" t="s">
        <v>1294</v>
      </c>
      <c r="C673" s="73">
        <v>425</v>
      </c>
    </row>
    <row r="674" s="68" customFormat="1" customHeight="1" spans="1:3">
      <c r="A674" s="29">
        <v>20899</v>
      </c>
      <c r="B674" s="133" t="s">
        <v>1295</v>
      </c>
      <c r="C674" s="31">
        <v>515</v>
      </c>
    </row>
    <row r="675" s="68" customFormat="1" customHeight="1" spans="1:3">
      <c r="A675" s="29">
        <v>2089999</v>
      </c>
      <c r="B675" s="29" t="s">
        <v>1296</v>
      </c>
      <c r="C675" s="73">
        <v>515</v>
      </c>
    </row>
    <row r="676" s="68" customFormat="1" customHeight="1" spans="1:3">
      <c r="A676" s="29">
        <v>210</v>
      </c>
      <c r="B676" s="133" t="s">
        <v>1297</v>
      </c>
      <c r="C676" s="31">
        <v>38554</v>
      </c>
    </row>
    <row r="677" s="68" customFormat="1" customHeight="1" spans="1:3">
      <c r="A677" s="29">
        <v>21001</v>
      </c>
      <c r="B677" s="133" t="s">
        <v>1298</v>
      </c>
      <c r="C677" s="31">
        <v>2564</v>
      </c>
    </row>
    <row r="678" s="68" customFormat="1" customHeight="1" spans="1:3">
      <c r="A678" s="29">
        <v>2100101</v>
      </c>
      <c r="B678" s="29" t="s">
        <v>820</v>
      </c>
      <c r="C678" s="73">
        <v>1142</v>
      </c>
    </row>
    <row r="679" s="68" customFormat="1" customHeight="1" spans="1:3">
      <c r="A679" s="29">
        <v>2100102</v>
      </c>
      <c r="B679" s="29" t="s">
        <v>821</v>
      </c>
      <c r="C679" s="73">
        <v>0</v>
      </c>
    </row>
    <row r="680" s="68" customFormat="1" customHeight="1" spans="1:3">
      <c r="A680" s="29">
        <v>2100103</v>
      </c>
      <c r="B680" s="29" t="s">
        <v>822</v>
      </c>
      <c r="C680" s="73">
        <v>0</v>
      </c>
    </row>
    <row r="681" s="68" customFormat="1" customHeight="1" spans="1:3">
      <c r="A681" s="29">
        <v>2100199</v>
      </c>
      <c r="B681" s="29" t="s">
        <v>1299</v>
      </c>
      <c r="C681" s="73">
        <v>1422</v>
      </c>
    </row>
    <row r="682" s="68" customFormat="1" customHeight="1" spans="1:3">
      <c r="A682" s="29">
        <v>21002</v>
      </c>
      <c r="B682" s="133" t="s">
        <v>1300</v>
      </c>
      <c r="C682" s="31">
        <v>2782</v>
      </c>
    </row>
    <row r="683" s="68" customFormat="1" customHeight="1" spans="1:3">
      <c r="A683" s="29">
        <v>2100201</v>
      </c>
      <c r="B683" s="29" t="s">
        <v>1301</v>
      </c>
      <c r="C683" s="73">
        <v>355</v>
      </c>
    </row>
    <row r="684" s="68" customFormat="1" customHeight="1" spans="1:3">
      <c r="A684" s="29">
        <v>2100202</v>
      </c>
      <c r="B684" s="29" t="s">
        <v>1302</v>
      </c>
      <c r="C684" s="73">
        <v>1316</v>
      </c>
    </row>
    <row r="685" s="68" customFormat="1" customHeight="1" spans="1:3">
      <c r="A685" s="29">
        <v>2100203</v>
      </c>
      <c r="B685" s="29" t="s">
        <v>1303</v>
      </c>
      <c r="C685" s="73">
        <v>0</v>
      </c>
    </row>
    <row r="686" s="68" customFormat="1" customHeight="1" spans="1:3">
      <c r="A686" s="29">
        <v>2100204</v>
      </c>
      <c r="B686" s="29" t="s">
        <v>1304</v>
      </c>
      <c r="C686" s="73">
        <v>0</v>
      </c>
    </row>
    <row r="687" s="68" customFormat="1" customHeight="1" spans="1:3">
      <c r="A687" s="29">
        <v>2100205</v>
      </c>
      <c r="B687" s="29" t="s">
        <v>1305</v>
      </c>
      <c r="C687" s="73">
        <v>23</v>
      </c>
    </row>
    <row r="688" s="68" customFormat="1" customHeight="1" spans="1:3">
      <c r="A688" s="29">
        <v>2100206</v>
      </c>
      <c r="B688" s="29" t="s">
        <v>1306</v>
      </c>
      <c r="C688" s="73">
        <v>770</v>
      </c>
    </row>
    <row r="689" s="68" customFormat="1" customHeight="1" spans="1:3">
      <c r="A689" s="29">
        <v>2100207</v>
      </c>
      <c r="B689" s="29" t="s">
        <v>1307</v>
      </c>
      <c r="C689" s="73">
        <v>0</v>
      </c>
    </row>
    <row r="690" s="68" customFormat="1" customHeight="1" spans="1:3">
      <c r="A690" s="29">
        <v>2100208</v>
      </c>
      <c r="B690" s="29" t="s">
        <v>1308</v>
      </c>
      <c r="C690" s="73">
        <v>0</v>
      </c>
    </row>
    <row r="691" s="68" customFormat="1" customHeight="1" spans="1:3">
      <c r="A691" s="29">
        <v>2100209</v>
      </c>
      <c r="B691" s="29" t="s">
        <v>1309</v>
      </c>
      <c r="C691" s="73">
        <v>0</v>
      </c>
    </row>
    <row r="692" s="68" customFormat="1" customHeight="1" spans="1:3">
      <c r="A692" s="29">
        <v>2100210</v>
      </c>
      <c r="B692" s="29" t="s">
        <v>1310</v>
      </c>
      <c r="C692" s="73">
        <v>0</v>
      </c>
    </row>
    <row r="693" s="68" customFormat="1" customHeight="1" spans="1:3">
      <c r="A693" s="29">
        <v>2100211</v>
      </c>
      <c r="B693" s="29" t="s">
        <v>1311</v>
      </c>
      <c r="C693" s="73">
        <v>0</v>
      </c>
    </row>
    <row r="694" s="68" customFormat="1" customHeight="1" spans="1:3">
      <c r="A694" s="29">
        <v>2100212</v>
      </c>
      <c r="B694" s="29" t="s">
        <v>1312</v>
      </c>
      <c r="C694" s="73">
        <v>0</v>
      </c>
    </row>
    <row r="695" s="68" customFormat="1" customHeight="1" spans="1:3">
      <c r="A695" s="29">
        <v>2100299</v>
      </c>
      <c r="B695" s="29" t="s">
        <v>1314</v>
      </c>
      <c r="C695" s="73">
        <v>318</v>
      </c>
    </row>
    <row r="696" s="68" customFormat="1" customHeight="1" spans="1:3">
      <c r="A696" s="29">
        <v>21003</v>
      </c>
      <c r="B696" s="133" t="s">
        <v>1315</v>
      </c>
      <c r="C696" s="31">
        <v>1855</v>
      </c>
    </row>
    <row r="697" s="68" customFormat="1" customHeight="1" spans="1:3">
      <c r="A697" s="29">
        <v>2100301</v>
      </c>
      <c r="B697" s="29" t="s">
        <v>1316</v>
      </c>
      <c r="C697" s="73">
        <v>0</v>
      </c>
    </row>
    <row r="698" s="68" customFormat="1" customHeight="1" spans="1:3">
      <c r="A698" s="29">
        <v>2100302</v>
      </c>
      <c r="B698" s="29" t="s">
        <v>1317</v>
      </c>
      <c r="C698" s="73">
        <v>240</v>
      </c>
    </row>
    <row r="699" s="68" customFormat="1" customHeight="1" spans="1:3">
      <c r="A699" s="29">
        <v>2100399</v>
      </c>
      <c r="B699" s="29" t="s">
        <v>1318</v>
      </c>
      <c r="C699" s="73">
        <v>1615</v>
      </c>
    </row>
    <row r="700" s="68" customFormat="1" customHeight="1" spans="1:3">
      <c r="A700" s="29">
        <v>21004</v>
      </c>
      <c r="B700" s="133" t="s">
        <v>1319</v>
      </c>
      <c r="C700" s="31">
        <v>16949</v>
      </c>
    </row>
    <row r="701" s="68" customFormat="1" customHeight="1" spans="1:3">
      <c r="A701" s="29">
        <v>2100401</v>
      </c>
      <c r="B701" s="29" t="s">
        <v>1320</v>
      </c>
      <c r="C701" s="73">
        <v>668</v>
      </c>
    </row>
    <row r="702" s="68" customFormat="1" customHeight="1" spans="1:3">
      <c r="A702" s="29">
        <v>2100402</v>
      </c>
      <c r="B702" s="29" t="s">
        <v>1321</v>
      </c>
      <c r="C702" s="73">
        <v>0</v>
      </c>
    </row>
    <row r="703" s="68" customFormat="1" customHeight="1" spans="1:3">
      <c r="A703" s="29">
        <v>2100403</v>
      </c>
      <c r="B703" s="29" t="s">
        <v>1322</v>
      </c>
      <c r="C703" s="73">
        <v>1467</v>
      </c>
    </row>
    <row r="704" s="68" customFormat="1" customHeight="1" spans="1:3">
      <c r="A704" s="29">
        <v>2100404</v>
      </c>
      <c r="B704" s="29" t="s">
        <v>1323</v>
      </c>
      <c r="C704" s="73">
        <v>41</v>
      </c>
    </row>
    <row r="705" s="68" customFormat="1" customHeight="1" spans="1:3">
      <c r="A705" s="29">
        <v>2100405</v>
      </c>
      <c r="B705" s="29" t="s">
        <v>1324</v>
      </c>
      <c r="C705" s="73">
        <v>0</v>
      </c>
    </row>
    <row r="706" s="68" customFormat="1" customHeight="1" spans="1:3">
      <c r="A706" s="29">
        <v>2100406</v>
      </c>
      <c r="B706" s="29" t="s">
        <v>1325</v>
      </c>
      <c r="C706" s="73">
        <v>0</v>
      </c>
    </row>
    <row r="707" s="68" customFormat="1" customHeight="1" spans="1:3">
      <c r="A707" s="29">
        <v>2100407</v>
      </c>
      <c r="B707" s="29" t="s">
        <v>1326</v>
      </c>
      <c r="C707" s="73">
        <v>0</v>
      </c>
    </row>
    <row r="708" s="68" customFormat="1" customHeight="1" spans="1:3">
      <c r="A708" s="29">
        <v>2100408</v>
      </c>
      <c r="B708" s="29" t="s">
        <v>1327</v>
      </c>
      <c r="C708" s="73">
        <v>3513</v>
      </c>
    </row>
    <row r="709" s="68" customFormat="1" customHeight="1" spans="1:3">
      <c r="A709" s="29">
        <v>2100409</v>
      </c>
      <c r="B709" s="29" t="s">
        <v>1328</v>
      </c>
      <c r="C709" s="73">
        <v>2813</v>
      </c>
    </row>
    <row r="710" s="68" customFormat="1" customHeight="1" spans="1:3">
      <c r="A710" s="29">
        <v>2100410</v>
      </c>
      <c r="B710" s="29" t="s">
        <v>1329</v>
      </c>
      <c r="C710" s="73">
        <v>3940</v>
      </c>
    </row>
    <row r="711" s="68" customFormat="1" customHeight="1" spans="1:3">
      <c r="A711" s="29">
        <v>2100499</v>
      </c>
      <c r="B711" s="29" t="s">
        <v>1330</v>
      </c>
      <c r="C711" s="73">
        <v>4507</v>
      </c>
    </row>
    <row r="712" s="68" customFormat="1" customHeight="1" spans="1:3">
      <c r="A712" s="29">
        <v>21006</v>
      </c>
      <c r="B712" s="133" t="s">
        <v>1331</v>
      </c>
      <c r="C712" s="31">
        <v>30</v>
      </c>
    </row>
    <row r="713" s="68" customFormat="1" customHeight="1" spans="1:3">
      <c r="A713" s="29">
        <v>2100601</v>
      </c>
      <c r="B713" s="29" t="s">
        <v>1332</v>
      </c>
      <c r="C713" s="73">
        <v>30</v>
      </c>
    </row>
    <row r="714" s="68" customFormat="1" customHeight="1" spans="1:3">
      <c r="A714" s="29">
        <v>2100699</v>
      </c>
      <c r="B714" s="29" t="s">
        <v>1333</v>
      </c>
      <c r="C714" s="73">
        <v>0</v>
      </c>
    </row>
    <row r="715" s="68" customFormat="1" customHeight="1" spans="1:3">
      <c r="A715" s="29">
        <v>21007</v>
      </c>
      <c r="B715" s="133" t="s">
        <v>1334</v>
      </c>
      <c r="C715" s="31">
        <v>578</v>
      </c>
    </row>
    <row r="716" s="68" customFormat="1" customHeight="1" spans="1:3">
      <c r="A716" s="29">
        <v>2100716</v>
      </c>
      <c r="B716" s="29" t="s">
        <v>1335</v>
      </c>
      <c r="C716" s="73">
        <v>0</v>
      </c>
    </row>
    <row r="717" s="68" customFormat="1" customHeight="1" spans="1:3">
      <c r="A717" s="29">
        <v>2100717</v>
      </c>
      <c r="B717" s="29" t="s">
        <v>1336</v>
      </c>
      <c r="C717" s="73">
        <v>553</v>
      </c>
    </row>
    <row r="718" s="68" customFormat="1" customHeight="1" spans="1:3">
      <c r="A718" s="29">
        <v>2100799</v>
      </c>
      <c r="B718" s="29" t="s">
        <v>1337</v>
      </c>
      <c r="C718" s="73">
        <v>25</v>
      </c>
    </row>
    <row r="719" s="68" customFormat="1" customHeight="1" spans="1:3">
      <c r="A719" s="29">
        <v>21011</v>
      </c>
      <c r="B719" s="133" t="s">
        <v>1338</v>
      </c>
      <c r="C719" s="31">
        <v>7013</v>
      </c>
    </row>
    <row r="720" s="68" customFormat="1" customHeight="1" spans="1:3">
      <c r="A720" s="29">
        <v>2101101</v>
      </c>
      <c r="B720" s="29" t="s">
        <v>1339</v>
      </c>
      <c r="C720" s="73">
        <v>3921</v>
      </c>
    </row>
    <row r="721" s="68" customFormat="1" customHeight="1" spans="1:3">
      <c r="A721" s="29">
        <v>2101102</v>
      </c>
      <c r="B721" s="29" t="s">
        <v>1340</v>
      </c>
      <c r="C721" s="73">
        <v>2954</v>
      </c>
    </row>
    <row r="722" s="68" customFormat="1" customHeight="1" spans="1:3">
      <c r="A722" s="29">
        <v>2101103</v>
      </c>
      <c r="B722" s="29" t="s">
        <v>1341</v>
      </c>
      <c r="C722" s="73">
        <v>0</v>
      </c>
    </row>
    <row r="723" s="68" customFormat="1" customHeight="1" spans="1:3">
      <c r="A723" s="29">
        <v>2101199</v>
      </c>
      <c r="B723" s="29" t="s">
        <v>1342</v>
      </c>
      <c r="C723" s="73">
        <v>138</v>
      </c>
    </row>
    <row r="724" s="68" customFormat="1" customHeight="1" spans="1:3">
      <c r="A724" s="29">
        <v>21012</v>
      </c>
      <c r="B724" s="133" t="s">
        <v>1343</v>
      </c>
      <c r="C724" s="31">
        <v>5820</v>
      </c>
    </row>
    <row r="725" s="68" customFormat="1" customHeight="1" spans="1:3">
      <c r="A725" s="29">
        <v>2101201</v>
      </c>
      <c r="B725" s="29" t="s">
        <v>1344</v>
      </c>
      <c r="C725" s="73">
        <v>0</v>
      </c>
    </row>
    <row r="726" s="68" customFormat="1" customHeight="1" spans="1:3">
      <c r="A726" s="29">
        <v>2101202</v>
      </c>
      <c r="B726" s="29" t="s">
        <v>1345</v>
      </c>
      <c r="C726" s="73">
        <v>5820</v>
      </c>
    </row>
    <row r="727" s="68" customFormat="1" customHeight="1" spans="1:3">
      <c r="A727" s="29">
        <v>2101299</v>
      </c>
      <c r="B727" s="29" t="s">
        <v>1346</v>
      </c>
      <c r="C727" s="73">
        <v>0</v>
      </c>
    </row>
    <row r="728" s="68" customFormat="1" customHeight="1" spans="1:3">
      <c r="A728" s="29">
        <v>21013</v>
      </c>
      <c r="B728" s="133" t="s">
        <v>1347</v>
      </c>
      <c r="C728" s="31">
        <v>884</v>
      </c>
    </row>
    <row r="729" s="68" customFormat="1" customHeight="1" spans="1:3">
      <c r="A729" s="29">
        <v>2101301</v>
      </c>
      <c r="B729" s="29" t="s">
        <v>1348</v>
      </c>
      <c r="C729" s="73">
        <v>884</v>
      </c>
    </row>
    <row r="730" s="68" customFormat="1" customHeight="1" spans="1:3">
      <c r="A730" s="29">
        <v>2101302</v>
      </c>
      <c r="B730" s="29" t="s">
        <v>1349</v>
      </c>
      <c r="C730" s="73">
        <v>0</v>
      </c>
    </row>
    <row r="731" s="68" customFormat="1" customHeight="1" spans="1:3">
      <c r="A731" s="29">
        <v>2101399</v>
      </c>
      <c r="B731" s="29" t="s">
        <v>1350</v>
      </c>
      <c r="C731" s="73">
        <v>0</v>
      </c>
    </row>
    <row r="732" s="68" customFormat="1" customHeight="1" spans="1:3">
      <c r="A732" s="29">
        <v>21014</v>
      </c>
      <c r="B732" s="133" t="s">
        <v>1351</v>
      </c>
      <c r="C732" s="31">
        <v>94</v>
      </c>
    </row>
    <row r="733" s="68" customFormat="1" customHeight="1" spans="1:3">
      <c r="A733" s="29">
        <v>2101401</v>
      </c>
      <c r="B733" s="29" t="s">
        <v>1352</v>
      </c>
      <c r="C733" s="73">
        <v>94</v>
      </c>
    </row>
    <row r="734" s="68" customFormat="1" customHeight="1" spans="1:3">
      <c r="A734" s="29">
        <v>2101499</v>
      </c>
      <c r="B734" s="29" t="s">
        <v>1353</v>
      </c>
      <c r="C734" s="73">
        <v>0</v>
      </c>
    </row>
    <row r="735" s="68" customFormat="1" customHeight="1" spans="1:3">
      <c r="A735" s="29">
        <v>21015</v>
      </c>
      <c r="B735" s="133" t="s">
        <v>1354</v>
      </c>
      <c r="C735" s="31">
        <v>498</v>
      </c>
    </row>
    <row r="736" s="68" customFormat="1" customHeight="1" spans="1:3">
      <c r="A736" s="29">
        <v>2101501</v>
      </c>
      <c r="B736" s="29" t="s">
        <v>820</v>
      </c>
      <c r="C736" s="73">
        <v>463</v>
      </c>
    </row>
    <row r="737" s="68" customFormat="1" customHeight="1" spans="1:3">
      <c r="A737" s="29">
        <v>2101502</v>
      </c>
      <c r="B737" s="29" t="s">
        <v>821</v>
      </c>
      <c r="C737" s="73">
        <v>0</v>
      </c>
    </row>
    <row r="738" s="68" customFormat="1" customHeight="1" spans="1:3">
      <c r="A738" s="29">
        <v>2101503</v>
      </c>
      <c r="B738" s="29" t="s">
        <v>822</v>
      </c>
      <c r="C738" s="73">
        <v>0</v>
      </c>
    </row>
    <row r="739" s="68" customFormat="1" customHeight="1" spans="1:3">
      <c r="A739" s="29">
        <v>2101504</v>
      </c>
      <c r="B739" s="29" t="s">
        <v>861</v>
      </c>
      <c r="C739" s="73">
        <v>0</v>
      </c>
    </row>
    <row r="740" s="68" customFormat="1" customHeight="1" spans="1:3">
      <c r="A740" s="29">
        <v>2101505</v>
      </c>
      <c r="B740" s="29" t="s">
        <v>1355</v>
      </c>
      <c r="C740" s="73">
        <v>0</v>
      </c>
    </row>
    <row r="741" s="68" customFormat="1" customHeight="1" spans="1:3">
      <c r="A741" s="29">
        <v>2101506</v>
      </c>
      <c r="B741" s="29" t="s">
        <v>1356</v>
      </c>
      <c r="C741" s="73">
        <v>10</v>
      </c>
    </row>
    <row r="742" s="68" customFormat="1" customHeight="1" spans="1:3">
      <c r="A742" s="29">
        <v>2101550</v>
      </c>
      <c r="B742" s="29" t="s">
        <v>829</v>
      </c>
      <c r="C742" s="73">
        <v>0</v>
      </c>
    </row>
    <row r="743" s="68" customFormat="1" customHeight="1" spans="1:3">
      <c r="A743" s="29">
        <v>2101599</v>
      </c>
      <c r="B743" s="29" t="s">
        <v>1357</v>
      </c>
      <c r="C743" s="73">
        <v>25</v>
      </c>
    </row>
    <row r="744" s="68" customFormat="1" customHeight="1" spans="1:3">
      <c r="A744" s="29">
        <v>21016</v>
      </c>
      <c r="B744" s="133" t="s">
        <v>1358</v>
      </c>
      <c r="C744" s="31">
        <v>343</v>
      </c>
    </row>
    <row r="745" s="68" customFormat="1" customHeight="1" spans="1:3">
      <c r="A745" s="29">
        <v>2101601</v>
      </c>
      <c r="B745" s="29" t="s">
        <v>1359</v>
      </c>
      <c r="C745" s="73">
        <v>343</v>
      </c>
    </row>
    <row r="746" s="68" customFormat="1" customHeight="1" spans="1:3">
      <c r="A746" s="29">
        <v>21099</v>
      </c>
      <c r="B746" s="133" t="s">
        <v>1360</v>
      </c>
      <c r="C746" s="31">
        <v>93</v>
      </c>
    </row>
    <row r="747" s="68" customFormat="1" customHeight="1" spans="1:3">
      <c r="A747" s="29">
        <v>2109999</v>
      </c>
      <c r="B747" s="29" t="s">
        <v>1361</v>
      </c>
      <c r="C747" s="73">
        <v>93</v>
      </c>
    </row>
    <row r="748" s="68" customFormat="1" customHeight="1" spans="1:3">
      <c r="A748" s="29">
        <v>211</v>
      </c>
      <c r="B748" s="133" t="s">
        <v>1362</v>
      </c>
      <c r="C748" s="31">
        <v>5346</v>
      </c>
    </row>
    <row r="749" s="68" customFormat="1" customHeight="1" spans="1:3">
      <c r="A749" s="29">
        <v>21101</v>
      </c>
      <c r="B749" s="133" t="s">
        <v>1363</v>
      </c>
      <c r="C749" s="31">
        <v>1074</v>
      </c>
    </row>
    <row r="750" s="68" customFormat="1" customHeight="1" spans="1:3">
      <c r="A750" s="29">
        <v>2110101</v>
      </c>
      <c r="B750" s="29" t="s">
        <v>820</v>
      </c>
      <c r="C750" s="73">
        <v>629</v>
      </c>
    </row>
    <row r="751" s="68" customFormat="1" customHeight="1" spans="1:3">
      <c r="A751" s="29">
        <v>2110102</v>
      </c>
      <c r="B751" s="29" t="s">
        <v>821</v>
      </c>
      <c r="C751" s="73">
        <v>0</v>
      </c>
    </row>
    <row r="752" s="68" customFormat="1" customHeight="1" spans="1:3">
      <c r="A752" s="29">
        <v>2110103</v>
      </c>
      <c r="B752" s="29" t="s">
        <v>822</v>
      </c>
      <c r="C752" s="73">
        <v>0</v>
      </c>
    </row>
    <row r="753" s="68" customFormat="1" customHeight="1" spans="1:3">
      <c r="A753" s="29">
        <v>2110104</v>
      </c>
      <c r="B753" s="29" t="s">
        <v>1364</v>
      </c>
      <c r="C753" s="73">
        <v>0</v>
      </c>
    </row>
    <row r="754" s="68" customFormat="1" customHeight="1" spans="1:3">
      <c r="A754" s="29">
        <v>2110105</v>
      </c>
      <c r="B754" s="29" t="s">
        <v>1365</v>
      </c>
      <c r="C754" s="73">
        <v>0</v>
      </c>
    </row>
    <row r="755" s="68" customFormat="1" customHeight="1" spans="1:3">
      <c r="A755" s="29">
        <v>2110106</v>
      </c>
      <c r="B755" s="29" t="s">
        <v>1366</v>
      </c>
      <c r="C755" s="73">
        <v>0</v>
      </c>
    </row>
    <row r="756" s="68" customFormat="1" customHeight="1" spans="1:3">
      <c r="A756" s="29">
        <v>2110107</v>
      </c>
      <c r="B756" s="29" t="s">
        <v>1367</v>
      </c>
      <c r="C756" s="73">
        <v>0</v>
      </c>
    </row>
    <row r="757" s="68" customFormat="1" customHeight="1" spans="1:3">
      <c r="A757" s="29">
        <v>2110108</v>
      </c>
      <c r="B757" s="29" t="s">
        <v>1368</v>
      </c>
      <c r="C757" s="73">
        <v>403</v>
      </c>
    </row>
    <row r="758" s="68" customFormat="1" customHeight="1" spans="1:3">
      <c r="A758" s="29">
        <v>2110199</v>
      </c>
      <c r="B758" s="29" t="s">
        <v>1369</v>
      </c>
      <c r="C758" s="73">
        <v>42</v>
      </c>
    </row>
    <row r="759" s="68" customFormat="1" customHeight="1" spans="1:3">
      <c r="A759" s="29">
        <v>21102</v>
      </c>
      <c r="B759" s="133" t="s">
        <v>1370</v>
      </c>
      <c r="C759" s="31">
        <v>65</v>
      </c>
    </row>
    <row r="760" s="68" customFormat="1" customHeight="1" spans="1:3">
      <c r="A760" s="29">
        <v>2110203</v>
      </c>
      <c r="B760" s="29" t="s">
        <v>1371</v>
      </c>
      <c r="C760" s="73">
        <v>0</v>
      </c>
    </row>
    <row r="761" s="68" customFormat="1" customHeight="1" spans="1:3">
      <c r="A761" s="29">
        <v>2110204</v>
      </c>
      <c r="B761" s="29" t="s">
        <v>1372</v>
      </c>
      <c r="C761" s="73">
        <v>0</v>
      </c>
    </row>
    <row r="762" s="68" customFormat="1" customHeight="1" spans="1:3">
      <c r="A762" s="29">
        <v>2110299</v>
      </c>
      <c r="B762" s="29" t="s">
        <v>1373</v>
      </c>
      <c r="C762" s="73">
        <v>65</v>
      </c>
    </row>
    <row r="763" s="68" customFormat="1" customHeight="1" spans="1:3">
      <c r="A763" s="29">
        <v>21103</v>
      </c>
      <c r="B763" s="133" t="s">
        <v>1374</v>
      </c>
      <c r="C763" s="31">
        <v>3796</v>
      </c>
    </row>
    <row r="764" s="68" customFormat="1" customHeight="1" spans="1:3">
      <c r="A764" s="29">
        <v>2110301</v>
      </c>
      <c r="B764" s="29" t="s">
        <v>1375</v>
      </c>
      <c r="C764" s="73">
        <v>3372</v>
      </c>
    </row>
    <row r="765" s="68" customFormat="1" customHeight="1" spans="1:3">
      <c r="A765" s="29">
        <v>2110302</v>
      </c>
      <c r="B765" s="29" t="s">
        <v>1376</v>
      </c>
      <c r="C765" s="73">
        <v>424</v>
      </c>
    </row>
    <row r="766" s="68" customFormat="1" customHeight="1" spans="1:3">
      <c r="A766" s="29">
        <v>2110303</v>
      </c>
      <c r="B766" s="29" t="s">
        <v>1377</v>
      </c>
      <c r="C766" s="73">
        <v>0</v>
      </c>
    </row>
    <row r="767" s="68" customFormat="1" customHeight="1" spans="1:3">
      <c r="A767" s="29">
        <v>2110304</v>
      </c>
      <c r="B767" s="29" t="s">
        <v>1378</v>
      </c>
      <c r="C767" s="73">
        <v>0</v>
      </c>
    </row>
    <row r="768" s="68" customFormat="1" customHeight="1" spans="1:3">
      <c r="A768" s="29">
        <v>2110305</v>
      </c>
      <c r="B768" s="29" t="s">
        <v>1379</v>
      </c>
      <c r="C768" s="73">
        <v>0</v>
      </c>
    </row>
    <row r="769" s="68" customFormat="1" customHeight="1" spans="1:3">
      <c r="A769" s="29">
        <v>2110306</v>
      </c>
      <c r="B769" s="29" t="s">
        <v>1380</v>
      </c>
      <c r="C769" s="73">
        <v>0</v>
      </c>
    </row>
    <row r="770" s="68" customFormat="1" customHeight="1" spans="1:3">
      <c r="A770" s="29">
        <v>2110307</v>
      </c>
      <c r="B770" s="29" t="s">
        <v>1381</v>
      </c>
      <c r="C770" s="73">
        <v>0</v>
      </c>
    </row>
    <row r="771" s="68" customFormat="1" customHeight="1" spans="1:3">
      <c r="A771" s="29">
        <v>2110399</v>
      </c>
      <c r="B771" s="29" t="s">
        <v>1382</v>
      </c>
      <c r="C771" s="73">
        <v>0</v>
      </c>
    </row>
    <row r="772" s="68" customFormat="1" customHeight="1" spans="1:3">
      <c r="A772" s="29">
        <v>21104</v>
      </c>
      <c r="B772" s="133" t="s">
        <v>1383</v>
      </c>
      <c r="C772" s="31">
        <v>562</v>
      </c>
    </row>
    <row r="773" s="68" customFormat="1" customHeight="1" spans="1:3">
      <c r="A773" s="29">
        <v>2110401</v>
      </c>
      <c r="B773" s="29" t="s">
        <v>1384</v>
      </c>
      <c r="C773" s="73">
        <v>0</v>
      </c>
    </row>
    <row r="774" s="68" customFormat="1" customHeight="1" spans="1:3">
      <c r="A774" s="29">
        <v>2110402</v>
      </c>
      <c r="B774" s="29" t="s">
        <v>1385</v>
      </c>
      <c r="C774" s="73">
        <v>562</v>
      </c>
    </row>
    <row r="775" s="68" customFormat="1" customHeight="1" spans="1:3">
      <c r="A775" s="29">
        <v>2110404</v>
      </c>
      <c r="B775" s="29" t="s">
        <v>1386</v>
      </c>
      <c r="C775" s="73">
        <v>0</v>
      </c>
    </row>
    <row r="776" s="68" customFormat="1" customHeight="1" spans="1:3">
      <c r="A776" s="29">
        <v>2110499</v>
      </c>
      <c r="B776" s="29" t="s">
        <v>1389</v>
      </c>
      <c r="C776" s="73">
        <v>0</v>
      </c>
    </row>
    <row r="777" s="68" customFormat="1" customHeight="1" spans="1:3">
      <c r="A777" s="29">
        <v>21105</v>
      </c>
      <c r="B777" s="133" t="s">
        <v>1390</v>
      </c>
      <c r="C777" s="31">
        <v>0</v>
      </c>
    </row>
    <row r="778" s="68" customFormat="1" customHeight="1" spans="1:3">
      <c r="A778" s="29">
        <v>2110501</v>
      </c>
      <c r="B778" s="29" t="s">
        <v>1391</v>
      </c>
      <c r="C778" s="73">
        <v>0</v>
      </c>
    </row>
    <row r="779" s="68" customFormat="1" customHeight="1" spans="1:3">
      <c r="A779" s="29">
        <v>2110502</v>
      </c>
      <c r="B779" s="29" t="s">
        <v>1392</v>
      </c>
      <c r="C779" s="73">
        <v>0</v>
      </c>
    </row>
    <row r="780" s="68" customFormat="1" customHeight="1" spans="1:3">
      <c r="A780" s="29">
        <v>2110503</v>
      </c>
      <c r="B780" s="29" t="s">
        <v>1393</v>
      </c>
      <c r="C780" s="73">
        <v>0</v>
      </c>
    </row>
    <row r="781" s="68" customFormat="1" customHeight="1" spans="1:3">
      <c r="A781" s="29">
        <v>2110506</v>
      </c>
      <c r="B781" s="29" t="s">
        <v>1394</v>
      </c>
      <c r="C781" s="73">
        <v>0</v>
      </c>
    </row>
    <row r="782" s="68" customFormat="1" customHeight="1" spans="1:3">
      <c r="A782" s="29">
        <v>2110507</v>
      </c>
      <c r="B782" s="29" t="s">
        <v>1395</v>
      </c>
      <c r="C782" s="73">
        <v>0</v>
      </c>
    </row>
    <row r="783" s="68" customFormat="1" customHeight="1" spans="1:3">
      <c r="A783" s="29">
        <v>2110599</v>
      </c>
      <c r="B783" s="29" t="s">
        <v>1396</v>
      </c>
      <c r="C783" s="73">
        <v>0</v>
      </c>
    </row>
    <row r="784" s="68" customFormat="1" customHeight="1" spans="1:3">
      <c r="A784" s="29">
        <v>21106</v>
      </c>
      <c r="B784" s="133" t="s">
        <v>1397</v>
      </c>
      <c r="C784" s="31">
        <v>0</v>
      </c>
    </row>
    <row r="785" s="68" customFormat="1" customHeight="1" spans="1:3">
      <c r="A785" s="29">
        <v>2110602</v>
      </c>
      <c r="B785" s="29" t="s">
        <v>1398</v>
      </c>
      <c r="C785" s="73">
        <v>0</v>
      </c>
    </row>
    <row r="786" s="68" customFormat="1" customHeight="1" spans="1:3">
      <c r="A786" s="29">
        <v>2110603</v>
      </c>
      <c r="B786" s="29" t="s">
        <v>1399</v>
      </c>
      <c r="C786" s="73">
        <v>0</v>
      </c>
    </row>
    <row r="787" s="68" customFormat="1" customHeight="1" spans="1:3">
      <c r="A787" s="29">
        <v>2110604</v>
      </c>
      <c r="B787" s="29" t="s">
        <v>1400</v>
      </c>
      <c r="C787" s="73">
        <v>0</v>
      </c>
    </row>
    <row r="788" s="68" customFormat="1" customHeight="1" spans="1:3">
      <c r="A788" s="29">
        <v>2110605</v>
      </c>
      <c r="B788" s="29" t="s">
        <v>1401</v>
      </c>
      <c r="C788" s="73">
        <v>0</v>
      </c>
    </row>
    <row r="789" s="68" customFormat="1" customHeight="1" spans="1:3">
      <c r="A789" s="29">
        <v>2110699</v>
      </c>
      <c r="B789" s="29" t="s">
        <v>1402</v>
      </c>
      <c r="C789" s="73">
        <v>0</v>
      </c>
    </row>
    <row r="790" s="68" customFormat="1" customHeight="1" spans="1:3">
      <c r="A790" s="29">
        <v>21107</v>
      </c>
      <c r="B790" s="133" t="s">
        <v>1403</v>
      </c>
      <c r="C790" s="31">
        <v>0</v>
      </c>
    </row>
    <row r="791" s="68" customFormat="1" customHeight="1" spans="1:3">
      <c r="A791" s="29">
        <v>2110704</v>
      </c>
      <c r="B791" s="29" t="s">
        <v>1404</v>
      </c>
      <c r="C791" s="73">
        <v>0</v>
      </c>
    </row>
    <row r="792" s="68" customFormat="1" customHeight="1" spans="1:3">
      <c r="A792" s="29">
        <v>2110799</v>
      </c>
      <c r="B792" s="29" t="s">
        <v>1405</v>
      </c>
      <c r="C792" s="73">
        <v>0</v>
      </c>
    </row>
    <row r="793" s="68" customFormat="1" customHeight="1" spans="1:3">
      <c r="A793" s="29">
        <v>21108</v>
      </c>
      <c r="B793" s="133" t="s">
        <v>1406</v>
      </c>
      <c r="C793" s="31">
        <v>0</v>
      </c>
    </row>
    <row r="794" s="68" customFormat="1" customHeight="1" spans="1:3">
      <c r="A794" s="29">
        <v>2110804</v>
      </c>
      <c r="B794" s="29" t="s">
        <v>1407</v>
      </c>
      <c r="C794" s="73">
        <v>0</v>
      </c>
    </row>
    <row r="795" s="68" customFormat="1" customHeight="1" spans="1:3">
      <c r="A795" s="29">
        <v>2110899</v>
      </c>
      <c r="B795" s="29" t="s">
        <v>1408</v>
      </c>
      <c r="C795" s="73">
        <v>0</v>
      </c>
    </row>
    <row r="796" s="68" customFormat="1" customHeight="1" spans="1:3">
      <c r="A796" s="29">
        <v>21109</v>
      </c>
      <c r="B796" s="133" t="s">
        <v>1409</v>
      </c>
      <c r="C796" s="31">
        <v>0</v>
      </c>
    </row>
    <row r="797" s="68" customFormat="1" customHeight="1" spans="1:3">
      <c r="A797" s="29">
        <v>2110901</v>
      </c>
      <c r="B797" s="29" t="s">
        <v>1410</v>
      </c>
      <c r="C797" s="73">
        <v>0</v>
      </c>
    </row>
    <row r="798" s="68" customFormat="1" customHeight="1" spans="1:3">
      <c r="A798" s="29">
        <v>21110</v>
      </c>
      <c r="B798" s="133" t="s">
        <v>1411</v>
      </c>
      <c r="C798" s="31">
        <v>309</v>
      </c>
    </row>
    <row r="799" s="68" customFormat="1" customHeight="1" spans="1:3">
      <c r="A799" s="29">
        <v>2111001</v>
      </c>
      <c r="B799" s="29" t="s">
        <v>1412</v>
      </c>
      <c r="C799" s="73">
        <v>309</v>
      </c>
    </row>
    <row r="800" s="68" customFormat="1" customHeight="1" spans="1:3">
      <c r="A800" s="29">
        <v>21111</v>
      </c>
      <c r="B800" s="133" t="s">
        <v>1413</v>
      </c>
      <c r="C800" s="31">
        <v>19</v>
      </c>
    </row>
    <row r="801" s="68" customFormat="1" customHeight="1" spans="1:3">
      <c r="A801" s="29">
        <v>2111101</v>
      </c>
      <c r="B801" s="29" t="s">
        <v>1414</v>
      </c>
      <c r="C801" s="73">
        <v>19</v>
      </c>
    </row>
    <row r="802" s="68" customFormat="1" customHeight="1" spans="1:3">
      <c r="A802" s="29">
        <v>2111102</v>
      </c>
      <c r="B802" s="29" t="s">
        <v>1415</v>
      </c>
      <c r="C802" s="73">
        <v>0</v>
      </c>
    </row>
    <row r="803" s="68" customFormat="1" customHeight="1" spans="1:3">
      <c r="A803" s="29">
        <v>2111103</v>
      </c>
      <c r="B803" s="29" t="s">
        <v>1416</v>
      </c>
      <c r="C803" s="73">
        <v>0</v>
      </c>
    </row>
    <row r="804" s="68" customFormat="1" customHeight="1" spans="1:3">
      <c r="A804" s="29">
        <v>2111104</v>
      </c>
      <c r="B804" s="29" t="s">
        <v>1417</v>
      </c>
      <c r="C804" s="73">
        <v>0</v>
      </c>
    </row>
    <row r="805" s="68" customFormat="1" customHeight="1" spans="1:3">
      <c r="A805" s="29">
        <v>2111199</v>
      </c>
      <c r="B805" s="29" t="s">
        <v>1418</v>
      </c>
      <c r="C805" s="73">
        <v>0</v>
      </c>
    </row>
    <row r="806" s="68" customFormat="1" customHeight="1" spans="1:3">
      <c r="A806" s="29">
        <v>21112</v>
      </c>
      <c r="B806" s="133" t="s">
        <v>1419</v>
      </c>
      <c r="C806" s="31">
        <v>0</v>
      </c>
    </row>
    <row r="807" s="68" customFormat="1" customHeight="1" spans="1:3">
      <c r="A807" s="29">
        <v>2111201</v>
      </c>
      <c r="B807" s="29" t="s">
        <v>1420</v>
      </c>
      <c r="C807" s="73">
        <v>0</v>
      </c>
    </row>
    <row r="808" s="68" customFormat="1" customHeight="1" spans="1:3">
      <c r="A808" s="29">
        <v>21113</v>
      </c>
      <c r="B808" s="133" t="s">
        <v>1421</v>
      </c>
      <c r="C808" s="31">
        <v>0</v>
      </c>
    </row>
    <row r="809" s="68" customFormat="1" customHeight="1" spans="1:3">
      <c r="A809" s="29">
        <v>2111301</v>
      </c>
      <c r="B809" s="29" t="s">
        <v>1422</v>
      </c>
      <c r="C809" s="73">
        <v>0</v>
      </c>
    </row>
    <row r="810" s="68" customFormat="1" customHeight="1" spans="1:3">
      <c r="A810" s="29">
        <v>21114</v>
      </c>
      <c r="B810" s="133" t="s">
        <v>1423</v>
      </c>
      <c r="C810" s="31">
        <v>0</v>
      </c>
    </row>
    <row r="811" s="68" customFormat="1" customHeight="1" spans="1:3">
      <c r="A811" s="29">
        <v>2111401</v>
      </c>
      <c r="B811" s="29" t="s">
        <v>820</v>
      </c>
      <c r="C811" s="73">
        <v>0</v>
      </c>
    </row>
    <row r="812" s="68" customFormat="1" customHeight="1" spans="1:3">
      <c r="A812" s="29">
        <v>2111402</v>
      </c>
      <c r="B812" s="29" t="s">
        <v>821</v>
      </c>
      <c r="C812" s="73">
        <v>0</v>
      </c>
    </row>
    <row r="813" s="68" customFormat="1" customHeight="1" spans="1:3">
      <c r="A813" s="29">
        <v>2111403</v>
      </c>
      <c r="B813" s="29" t="s">
        <v>822</v>
      </c>
      <c r="C813" s="73">
        <v>0</v>
      </c>
    </row>
    <row r="814" s="68" customFormat="1" customHeight="1" spans="1:3">
      <c r="A814" s="29">
        <v>2111404</v>
      </c>
      <c r="B814" s="29" t="s">
        <v>1849</v>
      </c>
      <c r="C814" s="73"/>
    </row>
    <row r="815" s="68" customFormat="1" customHeight="1" spans="1:3">
      <c r="A815" s="29">
        <v>2111405</v>
      </c>
      <c r="B815" s="29" t="s">
        <v>1850</v>
      </c>
      <c r="C815" s="73"/>
    </row>
    <row r="816" s="68" customFormat="1" customHeight="1" spans="1:3">
      <c r="A816" s="29">
        <v>2111406</v>
      </c>
      <c r="B816" s="29" t="s">
        <v>1424</v>
      </c>
      <c r="C816" s="73">
        <v>0</v>
      </c>
    </row>
    <row r="817" s="68" customFormat="1" customHeight="1" spans="1:3">
      <c r="A817" s="29">
        <v>2111407</v>
      </c>
      <c r="B817" s="29" t="s">
        <v>1425</v>
      </c>
      <c r="C817" s="73">
        <v>0</v>
      </c>
    </row>
    <row r="818" s="68" customFormat="1" customHeight="1" spans="1:3">
      <c r="A818" s="29">
        <v>2111408</v>
      </c>
      <c r="B818" s="29" t="s">
        <v>1426</v>
      </c>
      <c r="C818" s="73">
        <v>0</v>
      </c>
    </row>
    <row r="819" s="68" customFormat="1" customHeight="1" spans="1:3">
      <c r="A819" s="29">
        <v>2111409</v>
      </c>
      <c r="B819" s="29" t="s">
        <v>1427</v>
      </c>
      <c r="C819" s="73"/>
    </row>
    <row r="820" s="68" customFormat="1" customHeight="1" spans="1:3">
      <c r="A820" s="29">
        <v>2111410</v>
      </c>
      <c r="B820" s="29" t="s">
        <v>1428</v>
      </c>
      <c r="C820" s="73"/>
    </row>
    <row r="821" s="68" customFormat="1" customHeight="1" spans="1:3">
      <c r="A821" s="29">
        <v>2111411</v>
      </c>
      <c r="B821" s="29" t="s">
        <v>861</v>
      </c>
      <c r="C821" s="73">
        <v>0</v>
      </c>
    </row>
    <row r="822" s="68" customFormat="1" customHeight="1" spans="1:3">
      <c r="A822" s="29">
        <v>2111413</v>
      </c>
      <c r="B822" s="29" t="s">
        <v>1429</v>
      </c>
      <c r="C822" s="73">
        <v>0</v>
      </c>
    </row>
    <row r="823" s="68" customFormat="1" customHeight="1" spans="1:3">
      <c r="A823" s="29">
        <v>2111450</v>
      </c>
      <c r="B823" s="29" t="s">
        <v>829</v>
      </c>
      <c r="C823" s="73">
        <v>0</v>
      </c>
    </row>
    <row r="824" s="68" customFormat="1" customHeight="1" spans="1:3">
      <c r="A824" s="29">
        <v>2111499</v>
      </c>
      <c r="B824" s="29" t="s">
        <v>1430</v>
      </c>
      <c r="C824" s="73">
        <v>0</v>
      </c>
    </row>
    <row r="825" s="68" customFormat="1" customHeight="1" spans="1:3">
      <c r="A825" s="29">
        <v>21199</v>
      </c>
      <c r="B825" s="133" t="s">
        <v>1431</v>
      </c>
      <c r="C825" s="31">
        <v>98</v>
      </c>
    </row>
    <row r="826" s="68" customFormat="1" customHeight="1" spans="1:3">
      <c r="A826" s="29">
        <v>2119999</v>
      </c>
      <c r="B826" s="29" t="s">
        <v>1432</v>
      </c>
      <c r="C826" s="73">
        <v>98</v>
      </c>
    </row>
    <row r="827" s="68" customFormat="1" customHeight="1" spans="1:3">
      <c r="A827" s="29">
        <v>212</v>
      </c>
      <c r="B827" s="133" t="s">
        <v>1433</v>
      </c>
      <c r="C827" s="31">
        <v>8201</v>
      </c>
    </row>
    <row r="828" s="68" customFormat="1" customHeight="1" spans="1:3">
      <c r="A828" s="29">
        <v>21201</v>
      </c>
      <c r="B828" s="133" t="s">
        <v>1434</v>
      </c>
      <c r="C828" s="31">
        <v>1372</v>
      </c>
    </row>
    <row r="829" s="68" customFormat="1" customHeight="1" spans="1:3">
      <c r="A829" s="29">
        <v>2120101</v>
      </c>
      <c r="B829" s="29" t="s">
        <v>820</v>
      </c>
      <c r="C829" s="73">
        <v>596</v>
      </c>
    </row>
    <row r="830" s="68" customFormat="1" customHeight="1" spans="1:3">
      <c r="A830" s="29">
        <v>2120102</v>
      </c>
      <c r="B830" s="29" t="s">
        <v>821</v>
      </c>
      <c r="C830" s="73">
        <v>0</v>
      </c>
    </row>
    <row r="831" s="68" customFormat="1" customHeight="1" spans="1:3">
      <c r="A831" s="29">
        <v>2120103</v>
      </c>
      <c r="B831" s="29" t="s">
        <v>822</v>
      </c>
      <c r="C831" s="73">
        <v>0</v>
      </c>
    </row>
    <row r="832" s="68" customFormat="1" customHeight="1" spans="1:3">
      <c r="A832" s="29">
        <v>2120104</v>
      </c>
      <c r="B832" s="29" t="s">
        <v>1435</v>
      </c>
      <c r="C832" s="73">
        <v>0</v>
      </c>
    </row>
    <row r="833" s="68" customFormat="1" customHeight="1" spans="1:3">
      <c r="A833" s="29">
        <v>2120105</v>
      </c>
      <c r="B833" s="29" t="s">
        <v>1436</v>
      </c>
      <c r="C833" s="73">
        <v>0</v>
      </c>
    </row>
    <row r="834" s="68" customFormat="1" customHeight="1" spans="1:3">
      <c r="A834" s="29">
        <v>2120106</v>
      </c>
      <c r="B834" s="29" t="s">
        <v>1437</v>
      </c>
      <c r="C834" s="73">
        <v>0</v>
      </c>
    </row>
    <row r="835" s="68" customFormat="1" customHeight="1" spans="1:3">
      <c r="A835" s="29">
        <v>2120107</v>
      </c>
      <c r="B835" s="29" t="s">
        <v>1438</v>
      </c>
      <c r="C835" s="73">
        <v>0</v>
      </c>
    </row>
    <row r="836" s="68" customFormat="1" customHeight="1" spans="1:3">
      <c r="A836" s="29">
        <v>2120109</v>
      </c>
      <c r="B836" s="29" t="s">
        <v>1439</v>
      </c>
      <c r="C836" s="73">
        <v>0</v>
      </c>
    </row>
    <row r="837" s="68" customFormat="1" customHeight="1" spans="1:3">
      <c r="A837" s="29">
        <v>2120110</v>
      </c>
      <c r="B837" s="29" t="s">
        <v>1440</v>
      </c>
      <c r="C837" s="73">
        <v>0</v>
      </c>
    </row>
    <row r="838" s="68" customFormat="1" customHeight="1" spans="1:3">
      <c r="A838" s="29">
        <v>2120199</v>
      </c>
      <c r="B838" s="29" t="s">
        <v>1441</v>
      </c>
      <c r="C838" s="73">
        <v>776</v>
      </c>
    </row>
    <row r="839" s="68" customFormat="1" customHeight="1" spans="1:3">
      <c r="A839" s="29">
        <v>21202</v>
      </c>
      <c r="B839" s="133" t="s">
        <v>1442</v>
      </c>
      <c r="C839" s="31">
        <v>360</v>
      </c>
    </row>
    <row r="840" s="68" customFormat="1" customHeight="1" spans="1:3">
      <c r="A840" s="29">
        <v>2120201</v>
      </c>
      <c r="B840" s="29" t="s">
        <v>1443</v>
      </c>
      <c r="C840" s="73">
        <v>360</v>
      </c>
    </row>
    <row r="841" s="68" customFormat="1" customHeight="1" spans="1:3">
      <c r="A841" s="29">
        <v>21203</v>
      </c>
      <c r="B841" s="133" t="s">
        <v>1444</v>
      </c>
      <c r="C841" s="31">
        <v>810</v>
      </c>
    </row>
    <row r="842" s="68" customFormat="1" customHeight="1" spans="1:3">
      <c r="A842" s="29">
        <v>2120303</v>
      </c>
      <c r="B842" s="29" t="s">
        <v>1445</v>
      </c>
      <c r="C842" s="73">
        <v>27</v>
      </c>
    </row>
    <row r="843" s="68" customFormat="1" customHeight="1" spans="1:3">
      <c r="A843" s="29">
        <v>2120399</v>
      </c>
      <c r="B843" s="29" t="s">
        <v>1446</v>
      </c>
      <c r="C843" s="73">
        <v>783</v>
      </c>
    </row>
    <row r="844" s="68" customFormat="1" customHeight="1" spans="1:3">
      <c r="A844" s="29">
        <v>21205</v>
      </c>
      <c r="B844" s="133" t="s">
        <v>1447</v>
      </c>
      <c r="C844" s="31">
        <v>5571</v>
      </c>
    </row>
    <row r="845" s="68" customFormat="1" customHeight="1" spans="1:3">
      <c r="A845" s="29">
        <v>2120501</v>
      </c>
      <c r="B845" s="29" t="s">
        <v>1448</v>
      </c>
      <c r="C845" s="73">
        <v>5571</v>
      </c>
    </row>
    <row r="846" s="68" customFormat="1" customHeight="1" spans="1:3">
      <c r="A846" s="29">
        <v>21206</v>
      </c>
      <c r="B846" s="133" t="s">
        <v>1449</v>
      </c>
      <c r="C846" s="31">
        <v>0</v>
      </c>
    </row>
    <row r="847" s="68" customFormat="1" customHeight="1" spans="1:3">
      <c r="A847" s="29">
        <v>2120601</v>
      </c>
      <c r="B847" s="29" t="s">
        <v>1450</v>
      </c>
      <c r="C847" s="73">
        <v>0</v>
      </c>
    </row>
    <row r="848" s="68" customFormat="1" customHeight="1" spans="1:3">
      <c r="A848" s="29">
        <v>21299</v>
      </c>
      <c r="B848" s="133" t="s">
        <v>1451</v>
      </c>
      <c r="C848" s="31">
        <v>394</v>
      </c>
    </row>
    <row r="849" s="68" customFormat="1" customHeight="1" spans="1:3">
      <c r="A849" s="29">
        <v>2129999</v>
      </c>
      <c r="B849" s="29" t="s">
        <v>1452</v>
      </c>
      <c r="C849" s="73">
        <v>394</v>
      </c>
    </row>
    <row r="850" s="68" customFormat="1" customHeight="1" spans="1:3">
      <c r="A850" s="29">
        <v>213</v>
      </c>
      <c r="B850" s="133" t="s">
        <v>1453</v>
      </c>
      <c r="C850" s="31">
        <v>46999</v>
      </c>
    </row>
    <row r="851" s="68" customFormat="1" customHeight="1" spans="1:3">
      <c r="A851" s="29">
        <v>21301</v>
      </c>
      <c r="B851" s="133" t="s">
        <v>1454</v>
      </c>
      <c r="C851" s="31">
        <v>30748</v>
      </c>
    </row>
    <row r="852" s="68" customFormat="1" customHeight="1" spans="1:3">
      <c r="A852" s="29">
        <v>2130101</v>
      </c>
      <c r="B852" s="29" t="s">
        <v>820</v>
      </c>
      <c r="C852" s="73">
        <v>2475</v>
      </c>
    </row>
    <row r="853" s="68" customFormat="1" customHeight="1" spans="1:3">
      <c r="A853" s="29">
        <v>2130102</v>
      </c>
      <c r="B853" s="29" t="s">
        <v>821</v>
      </c>
      <c r="C853" s="73">
        <v>0</v>
      </c>
    </row>
    <row r="854" s="68" customFormat="1" customHeight="1" spans="1:3">
      <c r="A854" s="29">
        <v>2130103</v>
      </c>
      <c r="B854" s="29" t="s">
        <v>822</v>
      </c>
      <c r="C854" s="73">
        <v>0</v>
      </c>
    </row>
    <row r="855" s="68" customFormat="1" customHeight="1" spans="1:3">
      <c r="A855" s="29">
        <v>2130104</v>
      </c>
      <c r="B855" s="29" t="s">
        <v>829</v>
      </c>
      <c r="C855" s="73">
        <v>0</v>
      </c>
    </row>
    <row r="856" s="68" customFormat="1" customHeight="1" spans="1:3">
      <c r="A856" s="29">
        <v>2130105</v>
      </c>
      <c r="B856" s="29" t="s">
        <v>1455</v>
      </c>
      <c r="C856" s="73">
        <v>0</v>
      </c>
    </row>
    <row r="857" s="68" customFormat="1" customHeight="1" spans="1:3">
      <c r="A857" s="29">
        <v>2130106</v>
      </c>
      <c r="B857" s="29" t="s">
        <v>1456</v>
      </c>
      <c r="C857" s="73">
        <v>523</v>
      </c>
    </row>
    <row r="858" s="68" customFormat="1" customHeight="1" spans="1:3">
      <c r="A858" s="29">
        <v>2130108</v>
      </c>
      <c r="B858" s="29" t="s">
        <v>1457</v>
      </c>
      <c r="C858" s="73">
        <v>513</v>
      </c>
    </row>
    <row r="859" s="68" customFormat="1" customHeight="1" spans="1:3">
      <c r="A859" s="29">
        <v>2130109</v>
      </c>
      <c r="B859" s="29" t="s">
        <v>1458</v>
      </c>
      <c r="C859" s="73">
        <v>0</v>
      </c>
    </row>
    <row r="860" s="68" customFormat="1" customHeight="1" spans="1:3">
      <c r="A860" s="29">
        <v>2130110</v>
      </c>
      <c r="B860" s="29" t="s">
        <v>1459</v>
      </c>
      <c r="C860" s="73">
        <v>0</v>
      </c>
    </row>
    <row r="861" s="68" customFormat="1" customHeight="1" spans="1:3">
      <c r="A861" s="29">
        <v>2130111</v>
      </c>
      <c r="B861" s="29" t="s">
        <v>1460</v>
      </c>
      <c r="C861" s="73">
        <v>0</v>
      </c>
    </row>
    <row r="862" s="68" customFormat="1" customHeight="1" spans="1:3">
      <c r="A862" s="29">
        <v>2130112</v>
      </c>
      <c r="B862" s="29" t="s">
        <v>1461</v>
      </c>
      <c r="C862" s="73">
        <v>29</v>
      </c>
    </row>
    <row r="863" s="68" customFormat="1" customHeight="1" spans="1:3">
      <c r="A863" s="29">
        <v>2130114</v>
      </c>
      <c r="B863" s="29" t="s">
        <v>1462</v>
      </c>
      <c r="C863" s="73">
        <v>0</v>
      </c>
    </row>
    <row r="864" s="68" customFormat="1" customHeight="1" spans="1:3">
      <c r="A864" s="29">
        <v>2130119</v>
      </c>
      <c r="B864" s="29" t="s">
        <v>1463</v>
      </c>
      <c r="C864" s="73">
        <v>1666</v>
      </c>
    </row>
    <row r="865" s="68" customFormat="1" customHeight="1" spans="1:3">
      <c r="A865" s="29">
        <v>2130120</v>
      </c>
      <c r="B865" s="29" t="s">
        <v>1464</v>
      </c>
      <c r="C865" s="73">
        <v>0</v>
      </c>
    </row>
    <row r="866" s="68" customFormat="1" customHeight="1" spans="1:3">
      <c r="A866" s="29">
        <v>2130121</v>
      </c>
      <c r="B866" s="29" t="s">
        <v>1465</v>
      </c>
      <c r="C866" s="73">
        <v>0</v>
      </c>
    </row>
    <row r="867" s="68" customFormat="1" customHeight="1" spans="1:3">
      <c r="A867" s="29">
        <v>2130122</v>
      </c>
      <c r="B867" s="29" t="s">
        <v>1466</v>
      </c>
      <c r="C867" s="73">
        <v>3593</v>
      </c>
    </row>
    <row r="868" s="68" customFormat="1" customHeight="1" spans="1:3">
      <c r="A868" s="29">
        <v>2130124</v>
      </c>
      <c r="B868" s="29" t="s">
        <v>1467</v>
      </c>
      <c r="C868" s="73">
        <v>0</v>
      </c>
    </row>
    <row r="869" s="68" customFormat="1" customHeight="1" spans="1:3">
      <c r="A869" s="29">
        <v>2130125</v>
      </c>
      <c r="B869" s="29" t="s">
        <v>1468</v>
      </c>
      <c r="C869" s="73">
        <v>0</v>
      </c>
    </row>
    <row r="870" s="68" customFormat="1" customHeight="1" spans="1:3">
      <c r="A870" s="29">
        <v>2130126</v>
      </c>
      <c r="B870" s="29" t="s">
        <v>1469</v>
      </c>
      <c r="C870" s="73">
        <v>173</v>
      </c>
    </row>
    <row r="871" s="68" customFormat="1" customHeight="1" spans="1:3">
      <c r="A871" s="29">
        <v>2130135</v>
      </c>
      <c r="B871" s="29" t="s">
        <v>1470</v>
      </c>
      <c r="C871" s="73">
        <v>114</v>
      </c>
    </row>
    <row r="872" s="68" customFormat="1" customHeight="1" spans="1:3">
      <c r="A872" s="29">
        <v>2130142</v>
      </c>
      <c r="B872" s="29" t="s">
        <v>1471</v>
      </c>
      <c r="C872" s="73">
        <v>105</v>
      </c>
    </row>
    <row r="873" s="68" customFormat="1" customHeight="1" spans="1:3">
      <c r="A873" s="29">
        <v>2130148</v>
      </c>
      <c r="B873" s="29" t="s">
        <v>1472</v>
      </c>
      <c r="C873" s="73">
        <v>0</v>
      </c>
    </row>
    <row r="874" s="68" customFormat="1" customHeight="1" spans="1:3">
      <c r="A874" s="29">
        <v>2130152</v>
      </c>
      <c r="B874" s="29" t="s">
        <v>1473</v>
      </c>
      <c r="C874" s="73">
        <v>1</v>
      </c>
    </row>
    <row r="875" s="68" customFormat="1" customHeight="1" spans="1:3">
      <c r="A875" s="29">
        <v>2130153</v>
      </c>
      <c r="B875" s="29" t="s">
        <v>1474</v>
      </c>
      <c r="C875" s="73">
        <v>14920</v>
      </c>
    </row>
    <row r="876" s="68" customFormat="1" customHeight="1" spans="1:3">
      <c r="A876" s="29">
        <v>2130199</v>
      </c>
      <c r="B876" s="29" t="s">
        <v>1475</v>
      </c>
      <c r="C876" s="73">
        <v>6636</v>
      </c>
    </row>
    <row r="877" s="68" customFormat="1" customHeight="1" spans="1:3">
      <c r="A877" s="29">
        <v>21302</v>
      </c>
      <c r="B877" s="133" t="s">
        <v>1476</v>
      </c>
      <c r="C877" s="31">
        <v>301</v>
      </c>
    </row>
    <row r="878" s="68" customFormat="1" customHeight="1" spans="1:3">
      <c r="A878" s="29">
        <v>2130201</v>
      </c>
      <c r="B878" s="29" t="s">
        <v>820</v>
      </c>
      <c r="C878" s="73">
        <v>14</v>
      </c>
    </row>
    <row r="879" s="68" customFormat="1" customHeight="1" spans="1:3">
      <c r="A879" s="29">
        <v>2130202</v>
      </c>
      <c r="B879" s="29" t="s">
        <v>821</v>
      </c>
      <c r="C879" s="73">
        <v>8</v>
      </c>
    </row>
    <row r="880" s="68" customFormat="1" customHeight="1" spans="1:3">
      <c r="A880" s="29">
        <v>2130203</v>
      </c>
      <c r="B880" s="29" t="s">
        <v>822</v>
      </c>
      <c r="C880" s="73">
        <v>0</v>
      </c>
    </row>
    <row r="881" s="68" customFormat="1" customHeight="1" spans="1:3">
      <c r="A881" s="29">
        <v>2130204</v>
      </c>
      <c r="B881" s="29" t="s">
        <v>1477</v>
      </c>
      <c r="C881" s="73">
        <v>225</v>
      </c>
    </row>
    <row r="882" s="68" customFormat="1" customHeight="1" spans="1:3">
      <c r="A882" s="29">
        <v>2130205</v>
      </c>
      <c r="B882" s="29" t="s">
        <v>1478</v>
      </c>
      <c r="C882" s="73">
        <v>18</v>
      </c>
    </row>
    <row r="883" s="68" customFormat="1" customHeight="1" spans="1:3">
      <c r="A883" s="29">
        <v>2130206</v>
      </c>
      <c r="B883" s="29" t="s">
        <v>1479</v>
      </c>
      <c r="C883" s="73">
        <v>0</v>
      </c>
    </row>
    <row r="884" s="68" customFormat="1" customHeight="1" spans="1:3">
      <c r="A884" s="29">
        <v>2130207</v>
      </c>
      <c r="B884" s="29" t="s">
        <v>1480</v>
      </c>
      <c r="C884" s="73">
        <v>0</v>
      </c>
    </row>
    <row r="885" s="68" customFormat="1" customHeight="1" spans="1:3">
      <c r="A885" s="29">
        <v>2130209</v>
      </c>
      <c r="B885" s="29" t="s">
        <v>1481</v>
      </c>
      <c r="C885" s="73">
        <v>0</v>
      </c>
    </row>
    <row r="886" s="68" customFormat="1" customHeight="1" spans="1:3">
      <c r="A886" s="29">
        <v>2130210</v>
      </c>
      <c r="B886" s="29" t="s">
        <v>1482</v>
      </c>
      <c r="C886" s="73"/>
    </row>
    <row r="887" s="68" customFormat="1" customHeight="1" spans="1:3">
      <c r="A887" s="29">
        <v>2130211</v>
      </c>
      <c r="B887" s="29" t="s">
        <v>1483</v>
      </c>
      <c r="C887" s="73">
        <v>0</v>
      </c>
    </row>
    <row r="888" s="68" customFormat="1" customHeight="1" spans="1:3">
      <c r="A888" s="29">
        <v>2130212</v>
      </c>
      <c r="B888" s="29" t="s">
        <v>1484</v>
      </c>
      <c r="C888" s="73">
        <v>0</v>
      </c>
    </row>
    <row r="889" s="68" customFormat="1" customHeight="1" spans="1:3">
      <c r="A889" s="29">
        <v>2130213</v>
      </c>
      <c r="B889" s="29" t="s">
        <v>1485</v>
      </c>
      <c r="C889" s="73">
        <v>0</v>
      </c>
    </row>
    <row r="890" s="68" customFormat="1" customHeight="1" spans="1:3">
      <c r="A890" s="29">
        <v>2130217</v>
      </c>
      <c r="B890" s="29" t="s">
        <v>1486</v>
      </c>
      <c r="C890" s="73">
        <v>0</v>
      </c>
    </row>
    <row r="891" s="68" customFormat="1" customHeight="1" spans="1:3">
      <c r="A891" s="29">
        <v>2130220</v>
      </c>
      <c r="B891" s="29" t="s">
        <v>1487</v>
      </c>
      <c r="C891" s="73">
        <v>0</v>
      </c>
    </row>
    <row r="892" s="68" customFormat="1" customHeight="1" spans="1:3">
      <c r="A892" s="29">
        <v>2130221</v>
      </c>
      <c r="B892" s="29" t="s">
        <v>1488</v>
      </c>
      <c r="C892" s="73">
        <v>0</v>
      </c>
    </row>
    <row r="893" s="68" customFormat="1" customHeight="1" spans="1:3">
      <c r="A893" s="29">
        <v>2130223</v>
      </c>
      <c r="B893" s="29" t="s">
        <v>1489</v>
      </c>
      <c r="C893" s="73">
        <v>0</v>
      </c>
    </row>
    <row r="894" s="68" customFormat="1" customHeight="1" spans="1:3">
      <c r="A894" s="29">
        <v>2130226</v>
      </c>
      <c r="B894" s="29" t="s">
        <v>1490</v>
      </c>
      <c r="C894" s="73">
        <v>0</v>
      </c>
    </row>
    <row r="895" s="68" customFormat="1" customHeight="1" spans="1:3">
      <c r="A895" s="29">
        <v>2130227</v>
      </c>
      <c r="B895" s="29" t="s">
        <v>1491</v>
      </c>
      <c r="C895" s="73">
        <v>0</v>
      </c>
    </row>
    <row r="896" s="68" customFormat="1" customHeight="1" spans="1:3">
      <c r="A896" s="29">
        <v>2130232</v>
      </c>
      <c r="B896" s="29" t="s">
        <v>1492</v>
      </c>
      <c r="C896" s="73"/>
    </row>
    <row r="897" s="68" customFormat="1" customHeight="1" spans="1:3">
      <c r="A897" s="29">
        <v>2130234</v>
      </c>
      <c r="B897" s="29" t="s">
        <v>1493</v>
      </c>
      <c r="C897" s="73">
        <v>0</v>
      </c>
    </row>
    <row r="898" s="68" customFormat="1" customHeight="1" spans="1:3">
      <c r="A898" s="29">
        <v>2130235</v>
      </c>
      <c r="B898" s="29" t="s">
        <v>1494</v>
      </c>
      <c r="C898" s="73"/>
    </row>
    <row r="899" s="68" customFormat="1" customHeight="1" spans="1:3">
      <c r="A899" s="29">
        <v>2130236</v>
      </c>
      <c r="B899" s="29" t="s">
        <v>1495</v>
      </c>
      <c r="C899" s="73">
        <v>0</v>
      </c>
    </row>
    <row r="900" s="68" customFormat="1" customHeight="1" spans="1:3">
      <c r="A900" s="29">
        <v>2130237</v>
      </c>
      <c r="B900" s="29" t="s">
        <v>1461</v>
      </c>
      <c r="C900" s="73">
        <v>0</v>
      </c>
    </row>
    <row r="901" s="68" customFormat="1" customHeight="1" spans="1:3">
      <c r="A901" s="29">
        <v>2130299</v>
      </c>
      <c r="B901" s="29" t="s">
        <v>1496</v>
      </c>
      <c r="C901" s="73">
        <v>36</v>
      </c>
    </row>
    <row r="902" s="68" customFormat="1" customHeight="1" spans="1:3">
      <c r="A902" s="29">
        <v>21303</v>
      </c>
      <c r="B902" s="133" t="s">
        <v>1497</v>
      </c>
      <c r="C902" s="31">
        <v>9369</v>
      </c>
    </row>
    <row r="903" s="68" customFormat="1" customHeight="1" spans="1:3">
      <c r="A903" s="29">
        <v>2130301</v>
      </c>
      <c r="B903" s="29" t="s">
        <v>820</v>
      </c>
      <c r="C903" s="73">
        <v>120</v>
      </c>
    </row>
    <row r="904" s="68" customFormat="1" customHeight="1" spans="1:3">
      <c r="A904" s="29">
        <v>2130302</v>
      </c>
      <c r="B904" s="29" t="s">
        <v>821</v>
      </c>
      <c r="C904" s="73">
        <v>0</v>
      </c>
    </row>
    <row r="905" s="68" customFormat="1" customHeight="1" spans="1:3">
      <c r="A905" s="29">
        <v>2130303</v>
      </c>
      <c r="B905" s="29" t="s">
        <v>822</v>
      </c>
      <c r="C905" s="73">
        <v>0</v>
      </c>
    </row>
    <row r="906" s="68" customFormat="1" customHeight="1" spans="1:3">
      <c r="A906" s="29">
        <v>2130304</v>
      </c>
      <c r="B906" s="29" t="s">
        <v>1498</v>
      </c>
      <c r="C906" s="73">
        <v>0</v>
      </c>
    </row>
    <row r="907" s="68" customFormat="1" customHeight="1" spans="1:3">
      <c r="A907" s="29">
        <v>2130305</v>
      </c>
      <c r="B907" s="29" t="s">
        <v>1499</v>
      </c>
      <c r="C907" s="73">
        <v>1410</v>
      </c>
    </row>
    <row r="908" s="68" customFormat="1" customHeight="1" spans="1:3">
      <c r="A908" s="29">
        <v>2130306</v>
      </c>
      <c r="B908" s="29" t="s">
        <v>1500</v>
      </c>
      <c r="C908" s="73">
        <v>94</v>
      </c>
    </row>
    <row r="909" s="68" customFormat="1" customHeight="1" spans="1:3">
      <c r="A909" s="29">
        <v>2130307</v>
      </c>
      <c r="B909" s="29" t="s">
        <v>1501</v>
      </c>
      <c r="C909" s="73">
        <v>0</v>
      </c>
    </row>
    <row r="910" s="68" customFormat="1" customHeight="1" spans="1:3">
      <c r="A910" s="29">
        <v>2130308</v>
      </c>
      <c r="B910" s="29" t="s">
        <v>1502</v>
      </c>
      <c r="C910" s="73">
        <v>0</v>
      </c>
    </row>
    <row r="911" s="68" customFormat="1" customHeight="1" spans="1:3">
      <c r="A911" s="29">
        <v>2130309</v>
      </c>
      <c r="B911" s="29" t="s">
        <v>1503</v>
      </c>
      <c r="C911" s="73">
        <v>0</v>
      </c>
    </row>
    <row r="912" s="68" customFormat="1" customHeight="1" spans="1:3">
      <c r="A912" s="29">
        <v>2130310</v>
      </c>
      <c r="B912" s="29" t="s">
        <v>1504</v>
      </c>
      <c r="C912" s="73">
        <v>0</v>
      </c>
    </row>
    <row r="913" s="68" customFormat="1" customHeight="1" spans="1:3">
      <c r="A913" s="29">
        <v>2130311</v>
      </c>
      <c r="B913" s="29" t="s">
        <v>1505</v>
      </c>
      <c r="C913" s="73">
        <v>0</v>
      </c>
    </row>
    <row r="914" s="68" customFormat="1" customHeight="1" spans="1:3">
      <c r="A914" s="29">
        <v>2130312</v>
      </c>
      <c r="B914" s="29" t="s">
        <v>1506</v>
      </c>
      <c r="C914" s="73">
        <v>0</v>
      </c>
    </row>
    <row r="915" s="68" customFormat="1" customHeight="1" spans="1:3">
      <c r="A915" s="29">
        <v>2130313</v>
      </c>
      <c r="B915" s="29" t="s">
        <v>1507</v>
      </c>
      <c r="C915" s="73">
        <v>0</v>
      </c>
    </row>
    <row r="916" s="68" customFormat="1" customHeight="1" spans="1:3">
      <c r="A916" s="29">
        <v>2130314</v>
      </c>
      <c r="B916" s="29" t="s">
        <v>1508</v>
      </c>
      <c r="C916" s="73">
        <v>12</v>
      </c>
    </row>
    <row r="917" s="68" customFormat="1" customHeight="1" spans="1:3">
      <c r="A917" s="29">
        <v>2130315</v>
      </c>
      <c r="B917" s="29" t="s">
        <v>1509</v>
      </c>
      <c r="C917" s="73">
        <v>25</v>
      </c>
    </row>
    <row r="918" s="68" customFormat="1" customHeight="1" spans="1:3">
      <c r="A918" s="29">
        <v>2130316</v>
      </c>
      <c r="B918" s="29" t="s">
        <v>1510</v>
      </c>
      <c r="C918" s="73">
        <v>83</v>
      </c>
    </row>
    <row r="919" s="68" customFormat="1" customHeight="1" spans="1:3">
      <c r="A919" s="29">
        <v>2130317</v>
      </c>
      <c r="B919" s="29" t="s">
        <v>1511</v>
      </c>
      <c r="C919" s="73">
        <v>0</v>
      </c>
    </row>
    <row r="920" s="68" customFormat="1" customHeight="1" spans="1:3">
      <c r="A920" s="29">
        <v>2130318</v>
      </c>
      <c r="B920" s="29" t="s">
        <v>1512</v>
      </c>
      <c r="C920" s="73">
        <v>0</v>
      </c>
    </row>
    <row r="921" s="68" customFormat="1" customHeight="1" spans="1:3">
      <c r="A921" s="29">
        <v>2130319</v>
      </c>
      <c r="B921" s="29" t="s">
        <v>1513</v>
      </c>
      <c r="C921" s="73">
        <v>4138</v>
      </c>
    </row>
    <row r="922" s="68" customFormat="1" customHeight="1" spans="1:3">
      <c r="A922" s="29">
        <v>2130321</v>
      </c>
      <c r="B922" s="29" t="s">
        <v>1514</v>
      </c>
      <c r="C922" s="73">
        <v>0</v>
      </c>
    </row>
    <row r="923" s="68" customFormat="1" customHeight="1" spans="1:3">
      <c r="A923" s="29">
        <v>2130322</v>
      </c>
      <c r="B923" s="29" t="s">
        <v>1515</v>
      </c>
      <c r="C923" s="73">
        <v>0</v>
      </c>
    </row>
    <row r="924" s="68" customFormat="1" customHeight="1" spans="1:3">
      <c r="A924" s="29">
        <v>2130333</v>
      </c>
      <c r="B924" s="29" t="s">
        <v>1489</v>
      </c>
      <c r="C924" s="73">
        <v>0</v>
      </c>
    </row>
    <row r="925" s="68" customFormat="1" customHeight="1" spans="1:3">
      <c r="A925" s="29">
        <v>2130334</v>
      </c>
      <c r="B925" s="29" t="s">
        <v>1516</v>
      </c>
      <c r="C925" s="73">
        <v>30</v>
      </c>
    </row>
    <row r="926" s="68" customFormat="1" customHeight="1" spans="1:3">
      <c r="A926" s="29">
        <v>2130335</v>
      </c>
      <c r="B926" s="29" t="s">
        <v>1517</v>
      </c>
      <c r="C926" s="73">
        <v>104</v>
      </c>
    </row>
    <row r="927" s="68" customFormat="1" customHeight="1" spans="1:3">
      <c r="A927" s="29">
        <v>2130336</v>
      </c>
      <c r="B927" s="29" t="s">
        <v>1518</v>
      </c>
      <c r="C927" s="73">
        <v>0</v>
      </c>
    </row>
    <row r="928" s="68" customFormat="1" customHeight="1" spans="1:3">
      <c r="A928" s="29">
        <v>2130337</v>
      </c>
      <c r="B928" s="29" t="s">
        <v>1519</v>
      </c>
      <c r="C928" s="73">
        <v>0</v>
      </c>
    </row>
    <row r="929" s="68" customFormat="1" customHeight="1" spans="1:3">
      <c r="A929" s="29">
        <v>2130399</v>
      </c>
      <c r="B929" s="29" t="s">
        <v>1520</v>
      </c>
      <c r="C929" s="73">
        <v>3353</v>
      </c>
    </row>
    <row r="930" s="68" customFormat="1" customHeight="1" spans="1:3">
      <c r="A930" s="29">
        <v>21305</v>
      </c>
      <c r="B930" s="133" t="s">
        <v>1521</v>
      </c>
      <c r="C930" s="31">
        <v>6735</v>
      </c>
    </row>
    <row r="931" s="68" customFormat="1" customHeight="1" spans="1:3">
      <c r="A931" s="29">
        <v>2130501</v>
      </c>
      <c r="B931" s="29" t="s">
        <v>820</v>
      </c>
      <c r="C931" s="73">
        <v>52</v>
      </c>
    </row>
    <row r="932" s="68" customFormat="1" customHeight="1" spans="1:3">
      <c r="A932" s="29">
        <v>2130502</v>
      </c>
      <c r="B932" s="29" t="s">
        <v>821</v>
      </c>
      <c r="C932" s="73">
        <v>0</v>
      </c>
    </row>
    <row r="933" s="68" customFormat="1" customHeight="1" spans="1:3">
      <c r="A933" s="29">
        <v>2130503</v>
      </c>
      <c r="B933" s="29" t="s">
        <v>822</v>
      </c>
      <c r="C933" s="73">
        <v>0</v>
      </c>
    </row>
    <row r="934" s="68" customFormat="1" customHeight="1" spans="1:3">
      <c r="A934" s="29">
        <v>2130504</v>
      </c>
      <c r="B934" s="29" t="s">
        <v>1522</v>
      </c>
      <c r="C934" s="73">
        <v>0</v>
      </c>
    </row>
    <row r="935" s="68" customFormat="1" customHeight="1" spans="1:3">
      <c r="A935" s="29">
        <v>2130505</v>
      </c>
      <c r="B935" s="29" t="s">
        <v>1523</v>
      </c>
      <c r="C935" s="73">
        <v>1730</v>
      </c>
    </row>
    <row r="936" s="68" customFormat="1" customHeight="1" spans="1:3">
      <c r="A936" s="29">
        <v>2130506</v>
      </c>
      <c r="B936" s="29" t="s">
        <v>1524</v>
      </c>
      <c r="C936" s="73">
        <v>0</v>
      </c>
    </row>
    <row r="937" s="68" customFormat="1" customHeight="1" spans="1:3">
      <c r="A937" s="29">
        <v>2130507</v>
      </c>
      <c r="B937" s="29" t="s">
        <v>1525</v>
      </c>
      <c r="C937" s="73">
        <v>0</v>
      </c>
    </row>
    <row r="938" s="68" customFormat="1" customHeight="1" spans="1:3">
      <c r="A938" s="29">
        <v>2130508</v>
      </c>
      <c r="B938" s="29" t="s">
        <v>1526</v>
      </c>
      <c r="C938" s="73">
        <v>0</v>
      </c>
    </row>
    <row r="939" s="68" customFormat="1" customHeight="1" spans="1:3">
      <c r="A939" s="29">
        <v>2130550</v>
      </c>
      <c r="B939" s="29" t="s">
        <v>829</v>
      </c>
      <c r="C939" s="73">
        <v>0</v>
      </c>
    </row>
    <row r="940" s="68" customFormat="1" customHeight="1" spans="1:3">
      <c r="A940" s="29">
        <v>2130599</v>
      </c>
      <c r="B940" s="29" t="s">
        <v>1527</v>
      </c>
      <c r="C940" s="73">
        <v>4953</v>
      </c>
    </row>
    <row r="941" s="68" customFormat="1" customHeight="1" spans="1:3">
      <c r="A941" s="29">
        <v>21307</v>
      </c>
      <c r="B941" s="133" t="s">
        <v>1528</v>
      </c>
      <c r="C941" s="31">
        <v>6635</v>
      </c>
    </row>
    <row r="942" s="68" customFormat="1" customHeight="1" spans="1:3">
      <c r="A942" s="29">
        <v>2130701</v>
      </c>
      <c r="B942" s="29" t="s">
        <v>1529</v>
      </c>
      <c r="C942" s="73">
        <v>344</v>
      </c>
    </row>
    <row r="943" s="68" customFormat="1" customHeight="1" spans="1:3">
      <c r="A943" s="29">
        <v>2130704</v>
      </c>
      <c r="B943" s="29" t="s">
        <v>1530</v>
      </c>
      <c r="C943" s="73">
        <v>0</v>
      </c>
    </row>
    <row r="944" s="68" customFormat="1" customHeight="1" spans="1:3">
      <c r="A944" s="29">
        <v>2130705</v>
      </c>
      <c r="B944" s="29" t="s">
        <v>1531</v>
      </c>
      <c r="C944" s="73">
        <v>5636</v>
      </c>
    </row>
    <row r="945" s="68" customFormat="1" customHeight="1" spans="1:3">
      <c r="A945" s="29">
        <v>2130706</v>
      </c>
      <c r="B945" s="29" t="s">
        <v>1532</v>
      </c>
      <c r="C945" s="73">
        <v>394</v>
      </c>
    </row>
    <row r="946" s="68" customFormat="1" customHeight="1" spans="1:3">
      <c r="A946" s="29">
        <v>2130707</v>
      </c>
      <c r="B946" s="29" t="s">
        <v>1533</v>
      </c>
      <c r="C946" s="73">
        <v>0</v>
      </c>
    </row>
    <row r="947" s="68" customFormat="1" customHeight="1" spans="1:3">
      <c r="A947" s="29">
        <v>2130799</v>
      </c>
      <c r="B947" s="29" t="s">
        <v>1534</v>
      </c>
      <c r="C947" s="73">
        <v>261</v>
      </c>
    </row>
    <row r="948" s="68" customFormat="1" customHeight="1" spans="1:3">
      <c r="A948" s="29">
        <v>21308</v>
      </c>
      <c r="B948" s="133" t="s">
        <v>1535</v>
      </c>
      <c r="C948" s="31">
        <v>479</v>
      </c>
    </row>
    <row r="949" s="68" customFormat="1" customHeight="1" spans="1:3">
      <c r="A949" s="29">
        <v>2130801</v>
      </c>
      <c r="B949" s="29" t="s">
        <v>1536</v>
      </c>
      <c r="C949" s="73">
        <v>0</v>
      </c>
    </row>
    <row r="950" s="68" customFormat="1" customHeight="1" spans="1:3">
      <c r="A950" s="29">
        <v>2130802</v>
      </c>
      <c r="B950" s="29" t="s">
        <v>1537</v>
      </c>
      <c r="C950" s="73"/>
    </row>
    <row r="951" s="68" customFormat="1" customHeight="1" spans="1:3">
      <c r="A951" s="29">
        <v>2130803</v>
      </c>
      <c r="B951" s="29" t="s">
        <v>1538</v>
      </c>
      <c r="C951" s="73">
        <v>155</v>
      </c>
    </row>
    <row r="952" s="68" customFormat="1" customHeight="1" spans="1:3">
      <c r="A952" s="29">
        <v>2130804</v>
      </c>
      <c r="B952" s="29" t="s">
        <v>1539</v>
      </c>
      <c r="C952" s="73">
        <v>324</v>
      </c>
    </row>
    <row r="953" s="68" customFormat="1" customHeight="1" spans="1:3">
      <c r="A953" s="29">
        <v>2130805</v>
      </c>
      <c r="B953" s="29" t="s">
        <v>1540</v>
      </c>
      <c r="C953" s="73">
        <v>0</v>
      </c>
    </row>
    <row r="954" s="68" customFormat="1" customHeight="1" spans="1:3">
      <c r="A954" s="29">
        <v>2130899</v>
      </c>
      <c r="B954" s="29" t="s">
        <v>1541</v>
      </c>
      <c r="C954" s="73">
        <v>0</v>
      </c>
    </row>
    <row r="955" s="68" customFormat="1" customHeight="1" spans="1:3">
      <c r="A955" s="29">
        <v>21309</v>
      </c>
      <c r="B955" s="133" t="s">
        <v>1542</v>
      </c>
      <c r="C955" s="31">
        <v>0</v>
      </c>
    </row>
    <row r="956" s="68" customFormat="1" customHeight="1" spans="1:3">
      <c r="A956" s="29">
        <v>2130901</v>
      </c>
      <c r="B956" s="29" t="s">
        <v>1543</v>
      </c>
      <c r="C956" s="73">
        <v>0</v>
      </c>
    </row>
    <row r="957" s="68" customFormat="1" customHeight="1" spans="1:3">
      <c r="A957" s="29">
        <v>2130999</v>
      </c>
      <c r="B957" s="29" t="s">
        <v>1544</v>
      </c>
      <c r="C957" s="73">
        <v>0</v>
      </c>
    </row>
    <row r="958" s="68" customFormat="1" customHeight="1" spans="1:3">
      <c r="A958" s="29">
        <v>21399</v>
      </c>
      <c r="B958" s="133" t="s">
        <v>1545</v>
      </c>
      <c r="C958" s="31">
        <v>0</v>
      </c>
    </row>
    <row r="959" s="68" customFormat="1" customHeight="1" spans="1:3">
      <c r="A959" s="29">
        <v>2139901</v>
      </c>
      <c r="B959" s="29" t="s">
        <v>1546</v>
      </c>
      <c r="C959" s="73">
        <v>0</v>
      </c>
    </row>
    <row r="960" s="68" customFormat="1" customHeight="1" spans="1:3">
      <c r="A960" s="29">
        <v>2139999</v>
      </c>
      <c r="B960" s="29" t="s">
        <v>1547</v>
      </c>
      <c r="C960" s="73">
        <v>0</v>
      </c>
    </row>
    <row r="961" s="68" customFormat="1" customHeight="1" spans="1:3">
      <c r="A961" s="29">
        <v>214</v>
      </c>
      <c r="B961" s="133" t="s">
        <v>1548</v>
      </c>
      <c r="C961" s="31">
        <v>15651</v>
      </c>
    </row>
    <row r="962" s="68" customFormat="1" customHeight="1" spans="1:3">
      <c r="A962" s="29">
        <v>21401</v>
      </c>
      <c r="B962" s="133" t="s">
        <v>1549</v>
      </c>
      <c r="C962" s="31">
        <v>8150</v>
      </c>
    </row>
    <row r="963" s="68" customFormat="1" customHeight="1" spans="1:3">
      <c r="A963" s="29">
        <v>2140101</v>
      </c>
      <c r="B963" s="29" t="s">
        <v>820</v>
      </c>
      <c r="C963" s="73">
        <v>1345</v>
      </c>
    </row>
    <row r="964" s="68" customFormat="1" customHeight="1" spans="1:3">
      <c r="A964" s="29">
        <v>2140102</v>
      </c>
      <c r="B964" s="29" t="s">
        <v>821</v>
      </c>
      <c r="C964" s="73">
        <v>0</v>
      </c>
    </row>
    <row r="965" s="68" customFormat="1" customHeight="1" spans="1:3">
      <c r="A965" s="29">
        <v>2140103</v>
      </c>
      <c r="B965" s="29" t="s">
        <v>822</v>
      </c>
      <c r="C965" s="73">
        <v>0</v>
      </c>
    </row>
    <row r="966" s="68" customFormat="1" customHeight="1" spans="1:3">
      <c r="A966" s="29">
        <v>2140104</v>
      </c>
      <c r="B966" s="29" t="s">
        <v>1550</v>
      </c>
      <c r="C966" s="73">
        <v>1935</v>
      </c>
    </row>
    <row r="967" s="68" customFormat="1" customHeight="1" spans="1:3">
      <c r="A967" s="29">
        <v>2140106</v>
      </c>
      <c r="B967" s="29" t="s">
        <v>1551</v>
      </c>
      <c r="C967" s="73">
        <v>3136</v>
      </c>
    </row>
    <row r="968" s="68" customFormat="1" customHeight="1" spans="1:3">
      <c r="A968" s="29">
        <v>2140109</v>
      </c>
      <c r="B968" s="29" t="s">
        <v>1552</v>
      </c>
      <c r="C968" s="73">
        <v>0</v>
      </c>
    </row>
    <row r="969" s="68" customFormat="1" customHeight="1" spans="1:3">
      <c r="A969" s="29">
        <v>2140110</v>
      </c>
      <c r="B969" s="29" t="s">
        <v>1553</v>
      </c>
      <c r="C969" s="73">
        <v>0</v>
      </c>
    </row>
    <row r="970" s="68" customFormat="1" customHeight="1" spans="1:3">
      <c r="A970" s="29">
        <v>2140111</v>
      </c>
      <c r="B970" s="29" t="s">
        <v>1554</v>
      </c>
      <c r="C970" s="73">
        <v>0</v>
      </c>
    </row>
    <row r="971" s="68" customFormat="1" customHeight="1" spans="1:3">
      <c r="A971" s="29">
        <v>2140112</v>
      </c>
      <c r="B971" s="29" t="s">
        <v>1555</v>
      </c>
      <c r="C971" s="73">
        <v>0</v>
      </c>
    </row>
    <row r="972" s="68" customFormat="1" customHeight="1" spans="1:3">
      <c r="A972" s="29">
        <v>2140114</v>
      </c>
      <c r="B972" s="29" t="s">
        <v>1556</v>
      </c>
      <c r="C972" s="73">
        <v>0</v>
      </c>
    </row>
    <row r="973" s="68" customFormat="1" customHeight="1" spans="1:3">
      <c r="A973" s="29">
        <v>2140122</v>
      </c>
      <c r="B973" s="29" t="s">
        <v>1557</v>
      </c>
      <c r="C973" s="73">
        <v>0</v>
      </c>
    </row>
    <row r="974" s="68" customFormat="1" customHeight="1" spans="1:3">
      <c r="A974" s="29">
        <v>2140123</v>
      </c>
      <c r="B974" s="29" t="s">
        <v>1558</v>
      </c>
      <c r="C974" s="73">
        <v>0</v>
      </c>
    </row>
    <row r="975" s="68" customFormat="1" customHeight="1" spans="1:3">
      <c r="A975" s="29">
        <v>2140127</v>
      </c>
      <c r="B975" s="29" t="s">
        <v>1559</v>
      </c>
      <c r="C975" s="73">
        <v>0</v>
      </c>
    </row>
    <row r="976" s="68" customFormat="1" customHeight="1" spans="1:3">
      <c r="A976" s="29">
        <v>2140128</v>
      </c>
      <c r="B976" s="29" t="s">
        <v>1560</v>
      </c>
      <c r="C976" s="73">
        <v>0</v>
      </c>
    </row>
    <row r="977" s="68" customFormat="1" customHeight="1" spans="1:3">
      <c r="A977" s="29">
        <v>2140129</v>
      </c>
      <c r="B977" s="29" t="s">
        <v>1561</v>
      </c>
      <c r="C977" s="73">
        <v>0</v>
      </c>
    </row>
    <row r="978" s="68" customFormat="1" customHeight="1" spans="1:3">
      <c r="A978" s="29">
        <v>2140130</v>
      </c>
      <c r="B978" s="29" t="s">
        <v>1562</v>
      </c>
      <c r="C978" s="73">
        <v>0</v>
      </c>
    </row>
    <row r="979" s="68" customFormat="1" customHeight="1" spans="1:3">
      <c r="A979" s="29">
        <v>2140131</v>
      </c>
      <c r="B979" s="29" t="s">
        <v>1563</v>
      </c>
      <c r="C979" s="73">
        <v>0</v>
      </c>
    </row>
    <row r="980" s="68" customFormat="1" customHeight="1" spans="1:3">
      <c r="A980" s="29">
        <v>2140133</v>
      </c>
      <c r="B980" s="29" t="s">
        <v>1564</v>
      </c>
      <c r="C980" s="73">
        <v>0</v>
      </c>
    </row>
    <row r="981" s="68" customFormat="1" customHeight="1" spans="1:3">
      <c r="A981" s="29">
        <v>2140136</v>
      </c>
      <c r="B981" s="29" t="s">
        <v>1565</v>
      </c>
      <c r="C981" s="73">
        <v>0</v>
      </c>
    </row>
    <row r="982" s="68" customFormat="1" customHeight="1" spans="1:3">
      <c r="A982" s="29">
        <v>2140138</v>
      </c>
      <c r="B982" s="29" t="s">
        <v>1566</v>
      </c>
      <c r="C982" s="73">
        <v>0</v>
      </c>
    </row>
    <row r="983" s="68" customFormat="1" customHeight="1" spans="1:3">
      <c r="A983" s="29">
        <v>2140139</v>
      </c>
      <c r="B983" s="29" t="s">
        <v>1567</v>
      </c>
      <c r="C983" s="73"/>
    </row>
    <row r="984" s="68" customFormat="1" customHeight="1" spans="1:3">
      <c r="A984" s="29">
        <v>2140199</v>
      </c>
      <c r="B984" s="29" t="s">
        <v>1568</v>
      </c>
      <c r="C984" s="73">
        <v>1734</v>
      </c>
    </row>
    <row r="985" s="68" customFormat="1" customHeight="1" spans="1:3">
      <c r="A985" s="29">
        <v>21402</v>
      </c>
      <c r="B985" s="133" t="s">
        <v>1569</v>
      </c>
      <c r="C985" s="31">
        <v>0</v>
      </c>
    </row>
    <row r="986" s="68" customFormat="1" customHeight="1" spans="1:3">
      <c r="A986" s="29">
        <v>2140201</v>
      </c>
      <c r="B986" s="29" t="s">
        <v>820</v>
      </c>
      <c r="C986" s="73">
        <v>0</v>
      </c>
    </row>
    <row r="987" s="68" customFormat="1" customHeight="1" spans="1:3">
      <c r="A987" s="29">
        <v>2140202</v>
      </c>
      <c r="B987" s="29" t="s">
        <v>821</v>
      </c>
      <c r="C987" s="73">
        <v>0</v>
      </c>
    </row>
    <row r="988" s="68" customFormat="1" customHeight="1" spans="1:3">
      <c r="A988" s="29">
        <v>2140203</v>
      </c>
      <c r="B988" s="29" t="s">
        <v>822</v>
      </c>
      <c r="C988" s="73">
        <v>0</v>
      </c>
    </row>
    <row r="989" s="68" customFormat="1" customHeight="1" spans="1:3">
      <c r="A989" s="29">
        <v>2140204</v>
      </c>
      <c r="B989" s="29" t="s">
        <v>1570</v>
      </c>
      <c r="C989" s="73">
        <v>0</v>
      </c>
    </row>
    <row r="990" s="68" customFormat="1" customHeight="1" spans="1:3">
      <c r="A990" s="29">
        <v>2140205</v>
      </c>
      <c r="B990" s="29" t="s">
        <v>1571</v>
      </c>
      <c r="C990" s="73">
        <v>0</v>
      </c>
    </row>
    <row r="991" s="68" customFormat="1" customHeight="1" spans="1:3">
      <c r="A991" s="29">
        <v>2140206</v>
      </c>
      <c r="B991" s="29" t="s">
        <v>1572</v>
      </c>
      <c r="C991" s="73">
        <v>0</v>
      </c>
    </row>
    <row r="992" s="68" customFormat="1" customHeight="1" spans="1:3">
      <c r="A992" s="29">
        <v>2140207</v>
      </c>
      <c r="B992" s="29" t="s">
        <v>1573</v>
      </c>
      <c r="C992" s="73">
        <v>0</v>
      </c>
    </row>
    <row r="993" s="68" customFormat="1" customHeight="1" spans="1:3">
      <c r="A993" s="29">
        <v>2140208</v>
      </c>
      <c r="B993" s="29" t="s">
        <v>1574</v>
      </c>
      <c r="C993" s="73">
        <v>0</v>
      </c>
    </row>
    <row r="994" s="68" customFormat="1" customHeight="1" spans="1:3">
      <c r="A994" s="29">
        <v>2140299</v>
      </c>
      <c r="B994" s="29" t="s">
        <v>1575</v>
      </c>
      <c r="C994" s="73">
        <v>0</v>
      </c>
    </row>
    <row r="995" s="68" customFormat="1" customHeight="1" spans="1:3">
      <c r="A995" s="29">
        <v>21403</v>
      </c>
      <c r="B995" s="133" t="s">
        <v>1576</v>
      </c>
      <c r="C995" s="31">
        <v>0</v>
      </c>
    </row>
    <row r="996" s="68" customFormat="1" customHeight="1" spans="1:3">
      <c r="A996" s="29">
        <v>2140301</v>
      </c>
      <c r="B996" s="29" t="s">
        <v>820</v>
      </c>
      <c r="C996" s="73">
        <v>0</v>
      </c>
    </row>
    <row r="997" s="68" customFormat="1" customHeight="1" spans="1:3">
      <c r="A997" s="29">
        <v>2140302</v>
      </c>
      <c r="B997" s="29" t="s">
        <v>821</v>
      </c>
      <c r="C997" s="73">
        <v>0</v>
      </c>
    </row>
    <row r="998" s="68" customFormat="1" customHeight="1" spans="1:3">
      <c r="A998" s="29">
        <v>2140303</v>
      </c>
      <c r="B998" s="29" t="s">
        <v>822</v>
      </c>
      <c r="C998" s="73">
        <v>0</v>
      </c>
    </row>
    <row r="999" s="68" customFormat="1" customHeight="1" spans="1:3">
      <c r="A999" s="29">
        <v>2140304</v>
      </c>
      <c r="B999" s="29" t="s">
        <v>1577</v>
      </c>
      <c r="C999" s="73">
        <v>0</v>
      </c>
    </row>
    <row r="1000" s="68" customFormat="1" customHeight="1" spans="1:3">
      <c r="A1000" s="29">
        <v>2140305</v>
      </c>
      <c r="B1000" s="29" t="s">
        <v>1578</v>
      </c>
      <c r="C1000" s="73">
        <v>0</v>
      </c>
    </row>
    <row r="1001" s="68" customFormat="1" customHeight="1" spans="1:3">
      <c r="A1001" s="29">
        <v>2140306</v>
      </c>
      <c r="B1001" s="29" t="s">
        <v>1579</v>
      </c>
      <c r="C1001" s="73">
        <v>0</v>
      </c>
    </row>
    <row r="1002" s="68" customFormat="1" customHeight="1" spans="1:3">
      <c r="A1002" s="29">
        <v>2140307</v>
      </c>
      <c r="B1002" s="29" t="s">
        <v>1580</v>
      </c>
      <c r="C1002" s="73">
        <v>0</v>
      </c>
    </row>
    <row r="1003" s="68" customFormat="1" customHeight="1" spans="1:3">
      <c r="A1003" s="29">
        <v>2140308</v>
      </c>
      <c r="B1003" s="29" t="s">
        <v>1581</v>
      </c>
      <c r="C1003" s="73">
        <v>0</v>
      </c>
    </row>
    <row r="1004" s="68" customFormat="1" customHeight="1" spans="1:3">
      <c r="A1004" s="29">
        <v>2140399</v>
      </c>
      <c r="B1004" s="29" t="s">
        <v>1582</v>
      </c>
      <c r="C1004" s="73">
        <v>0</v>
      </c>
    </row>
    <row r="1005" s="68" customFormat="1" customHeight="1" spans="1:3">
      <c r="A1005" s="29">
        <v>21404</v>
      </c>
      <c r="B1005" s="133" t="s">
        <v>1583</v>
      </c>
      <c r="C1005" s="31"/>
    </row>
    <row r="1006" s="68" customFormat="1" customHeight="1" spans="1:3">
      <c r="A1006" s="29">
        <v>2140401</v>
      </c>
      <c r="B1006" s="29" t="s">
        <v>1584</v>
      </c>
      <c r="C1006" s="73"/>
    </row>
    <row r="1007" s="68" customFormat="1" customHeight="1" spans="1:3">
      <c r="A1007" s="29">
        <v>2140402</v>
      </c>
      <c r="B1007" s="29" t="s">
        <v>1585</v>
      </c>
      <c r="C1007" s="73"/>
    </row>
    <row r="1008" s="68" customFormat="1" customHeight="1" spans="1:3">
      <c r="A1008" s="29">
        <v>2140403</v>
      </c>
      <c r="B1008" s="29" t="s">
        <v>1586</v>
      </c>
      <c r="C1008" s="73"/>
    </row>
    <row r="1009" s="68" customFormat="1" customHeight="1" spans="1:3">
      <c r="A1009" s="29">
        <v>2140499</v>
      </c>
      <c r="B1009" s="29" t="s">
        <v>1587</v>
      </c>
      <c r="C1009" s="73"/>
    </row>
    <row r="1010" s="68" customFormat="1" customHeight="1" spans="1:3">
      <c r="A1010" s="29">
        <v>21405</v>
      </c>
      <c r="B1010" s="133" t="s">
        <v>1588</v>
      </c>
      <c r="C1010" s="31">
        <v>0</v>
      </c>
    </row>
    <row r="1011" s="68" customFormat="1" customHeight="1" spans="1:3">
      <c r="A1011" s="29">
        <v>2140501</v>
      </c>
      <c r="B1011" s="29" t="s">
        <v>820</v>
      </c>
      <c r="C1011" s="73">
        <v>0</v>
      </c>
    </row>
    <row r="1012" s="68" customFormat="1" customHeight="1" spans="1:3">
      <c r="A1012" s="29">
        <v>2140502</v>
      </c>
      <c r="B1012" s="29" t="s">
        <v>821</v>
      </c>
      <c r="C1012" s="73">
        <v>0</v>
      </c>
    </row>
    <row r="1013" s="68" customFormat="1" customHeight="1" spans="1:3">
      <c r="A1013" s="29">
        <v>2140503</v>
      </c>
      <c r="B1013" s="29" t="s">
        <v>822</v>
      </c>
      <c r="C1013" s="73">
        <v>0</v>
      </c>
    </row>
    <row r="1014" s="68" customFormat="1" customHeight="1" spans="1:3">
      <c r="A1014" s="29">
        <v>2140504</v>
      </c>
      <c r="B1014" s="29" t="s">
        <v>1574</v>
      </c>
      <c r="C1014" s="73">
        <v>0</v>
      </c>
    </row>
    <row r="1015" s="68" customFormat="1" customHeight="1" spans="1:3">
      <c r="A1015" s="29">
        <v>2140505</v>
      </c>
      <c r="B1015" s="29" t="s">
        <v>1589</v>
      </c>
      <c r="C1015" s="73">
        <v>0</v>
      </c>
    </row>
    <row r="1016" s="68" customFormat="1" customHeight="1" spans="1:3">
      <c r="A1016" s="29">
        <v>2140599</v>
      </c>
      <c r="B1016" s="29" t="s">
        <v>1590</v>
      </c>
      <c r="C1016" s="73">
        <v>0</v>
      </c>
    </row>
    <row r="1017" s="68" customFormat="1" customHeight="1" spans="1:3">
      <c r="A1017" s="29">
        <v>21406</v>
      </c>
      <c r="B1017" s="133" t="s">
        <v>1591</v>
      </c>
      <c r="C1017" s="31">
        <v>7606</v>
      </c>
    </row>
    <row r="1018" s="68" customFormat="1" customHeight="1" spans="1:3">
      <c r="A1018" s="29">
        <v>2140601</v>
      </c>
      <c r="B1018" s="29" t="s">
        <v>1592</v>
      </c>
      <c r="C1018" s="73">
        <v>7606</v>
      </c>
    </row>
    <row r="1019" s="68" customFormat="1" customHeight="1" spans="1:3">
      <c r="A1019" s="29">
        <v>2140602</v>
      </c>
      <c r="B1019" s="29" t="s">
        <v>1593</v>
      </c>
      <c r="C1019" s="73">
        <v>0</v>
      </c>
    </row>
    <row r="1020" s="68" customFormat="1" customHeight="1" spans="1:3">
      <c r="A1020" s="29">
        <v>2140603</v>
      </c>
      <c r="B1020" s="29" t="s">
        <v>1594</v>
      </c>
      <c r="C1020" s="73">
        <v>0</v>
      </c>
    </row>
    <row r="1021" s="68" customFormat="1" customHeight="1" spans="1:3">
      <c r="A1021" s="29">
        <v>2140699</v>
      </c>
      <c r="B1021" s="29" t="s">
        <v>1595</v>
      </c>
      <c r="C1021" s="73">
        <v>0</v>
      </c>
    </row>
    <row r="1022" s="68" customFormat="1" customHeight="1" spans="1:3">
      <c r="A1022" s="29">
        <v>21499</v>
      </c>
      <c r="B1022" s="133" t="s">
        <v>1596</v>
      </c>
      <c r="C1022" s="31">
        <v>0</v>
      </c>
    </row>
    <row r="1023" s="68" customFormat="1" customHeight="1" spans="1:3">
      <c r="A1023" s="29">
        <v>2149901</v>
      </c>
      <c r="B1023" s="29" t="s">
        <v>1597</v>
      </c>
      <c r="C1023" s="73">
        <v>0</v>
      </c>
    </row>
    <row r="1024" s="68" customFormat="1" customHeight="1" spans="1:3">
      <c r="A1024" s="29">
        <v>2149999</v>
      </c>
      <c r="B1024" s="29" t="s">
        <v>1598</v>
      </c>
      <c r="C1024" s="73">
        <v>0</v>
      </c>
    </row>
    <row r="1025" s="68" customFormat="1" customHeight="1" spans="1:3">
      <c r="A1025" s="29">
        <v>215</v>
      </c>
      <c r="B1025" s="133" t="s">
        <v>1599</v>
      </c>
      <c r="C1025" s="31">
        <v>15593</v>
      </c>
    </row>
    <row r="1026" s="68" customFormat="1" customHeight="1" spans="1:3">
      <c r="A1026" s="29">
        <v>21501</v>
      </c>
      <c r="B1026" s="133" t="s">
        <v>1600</v>
      </c>
      <c r="C1026" s="31">
        <v>0</v>
      </c>
    </row>
    <row r="1027" s="68" customFormat="1" customHeight="1" spans="1:3">
      <c r="A1027" s="29">
        <v>2150101</v>
      </c>
      <c r="B1027" s="29" t="s">
        <v>820</v>
      </c>
      <c r="C1027" s="73">
        <v>0</v>
      </c>
    </row>
    <row r="1028" s="68" customFormat="1" customHeight="1" spans="1:3">
      <c r="A1028" s="29">
        <v>2150102</v>
      </c>
      <c r="B1028" s="29" t="s">
        <v>821</v>
      </c>
      <c r="C1028" s="73">
        <v>0</v>
      </c>
    </row>
    <row r="1029" s="68" customFormat="1" customHeight="1" spans="1:3">
      <c r="A1029" s="29">
        <v>2150103</v>
      </c>
      <c r="B1029" s="29" t="s">
        <v>822</v>
      </c>
      <c r="C1029" s="73">
        <v>0</v>
      </c>
    </row>
    <row r="1030" s="68" customFormat="1" customHeight="1" spans="1:3">
      <c r="A1030" s="29">
        <v>2150104</v>
      </c>
      <c r="B1030" s="29" t="s">
        <v>1601</v>
      </c>
      <c r="C1030" s="73">
        <v>0</v>
      </c>
    </row>
    <row r="1031" s="68" customFormat="1" customHeight="1" spans="1:3">
      <c r="A1031" s="29">
        <v>2150105</v>
      </c>
      <c r="B1031" s="29" t="s">
        <v>1602</v>
      </c>
      <c r="C1031" s="73">
        <v>0</v>
      </c>
    </row>
    <row r="1032" s="68" customFormat="1" customHeight="1" spans="1:3">
      <c r="A1032" s="29">
        <v>2150106</v>
      </c>
      <c r="B1032" s="29" t="s">
        <v>1603</v>
      </c>
      <c r="C1032" s="73">
        <v>0</v>
      </c>
    </row>
    <row r="1033" s="68" customFormat="1" customHeight="1" spans="1:3">
      <c r="A1033" s="29">
        <v>2150107</v>
      </c>
      <c r="B1033" s="29" t="s">
        <v>1604</v>
      </c>
      <c r="C1033" s="73">
        <v>0</v>
      </c>
    </row>
    <row r="1034" s="68" customFormat="1" customHeight="1" spans="1:3">
      <c r="A1034" s="29">
        <v>2150108</v>
      </c>
      <c r="B1034" s="29" t="s">
        <v>1605</v>
      </c>
      <c r="C1034" s="73">
        <v>0</v>
      </c>
    </row>
    <row r="1035" s="68" customFormat="1" customHeight="1" spans="1:3">
      <c r="A1035" s="29">
        <v>2150199</v>
      </c>
      <c r="B1035" s="29" t="s">
        <v>1606</v>
      </c>
      <c r="C1035" s="73">
        <v>0</v>
      </c>
    </row>
    <row r="1036" s="68" customFormat="1" customHeight="1" spans="1:3">
      <c r="A1036" s="29">
        <v>21502</v>
      </c>
      <c r="B1036" s="133" t="s">
        <v>1607</v>
      </c>
      <c r="C1036" s="31">
        <v>0</v>
      </c>
    </row>
    <row r="1037" s="68" customFormat="1" customHeight="1" spans="1:3">
      <c r="A1037" s="29">
        <v>2150201</v>
      </c>
      <c r="B1037" s="29" t="s">
        <v>820</v>
      </c>
      <c r="C1037" s="73">
        <v>0</v>
      </c>
    </row>
    <row r="1038" s="68" customFormat="1" customHeight="1" spans="1:3">
      <c r="A1038" s="29">
        <v>2150202</v>
      </c>
      <c r="B1038" s="29" t="s">
        <v>821</v>
      </c>
      <c r="C1038" s="73">
        <v>0</v>
      </c>
    </row>
    <row r="1039" s="68" customFormat="1" customHeight="1" spans="1:3">
      <c r="A1039" s="29">
        <v>2150203</v>
      </c>
      <c r="B1039" s="29" t="s">
        <v>822</v>
      </c>
      <c r="C1039" s="73">
        <v>0</v>
      </c>
    </row>
    <row r="1040" s="68" customFormat="1" customHeight="1" spans="1:3">
      <c r="A1040" s="29">
        <v>2150204</v>
      </c>
      <c r="B1040" s="29" t="s">
        <v>1608</v>
      </c>
      <c r="C1040" s="73">
        <v>0</v>
      </c>
    </row>
    <row r="1041" s="68" customFormat="1" customHeight="1" spans="1:3">
      <c r="A1041" s="29">
        <v>2150205</v>
      </c>
      <c r="B1041" s="29" t="s">
        <v>1609</v>
      </c>
      <c r="C1041" s="73">
        <v>0</v>
      </c>
    </row>
    <row r="1042" s="68" customFormat="1" customHeight="1" spans="1:3">
      <c r="A1042" s="29">
        <v>2150206</v>
      </c>
      <c r="B1042" s="29" t="s">
        <v>1610</v>
      </c>
      <c r="C1042" s="73">
        <v>0</v>
      </c>
    </row>
    <row r="1043" s="68" customFormat="1" customHeight="1" spans="1:3">
      <c r="A1043" s="29">
        <v>2150207</v>
      </c>
      <c r="B1043" s="29" t="s">
        <v>1611</v>
      </c>
      <c r="C1043" s="73">
        <v>0</v>
      </c>
    </row>
    <row r="1044" s="68" customFormat="1" customHeight="1" spans="1:3">
      <c r="A1044" s="29">
        <v>2150208</v>
      </c>
      <c r="B1044" s="29" t="s">
        <v>1612</v>
      </c>
      <c r="C1044" s="73">
        <v>0</v>
      </c>
    </row>
    <row r="1045" s="68" customFormat="1" customHeight="1" spans="1:3">
      <c r="A1045" s="29">
        <v>2150209</v>
      </c>
      <c r="B1045" s="29" t="s">
        <v>1613</v>
      </c>
      <c r="C1045" s="73">
        <v>0</v>
      </c>
    </row>
    <row r="1046" s="68" customFormat="1" customHeight="1" spans="1:3">
      <c r="A1046" s="29">
        <v>2150210</v>
      </c>
      <c r="B1046" s="29" t="s">
        <v>1614</v>
      </c>
      <c r="C1046" s="73">
        <v>0</v>
      </c>
    </row>
    <row r="1047" s="68" customFormat="1" customHeight="1" spans="1:3">
      <c r="A1047" s="29">
        <v>2150212</v>
      </c>
      <c r="B1047" s="29" t="s">
        <v>1615</v>
      </c>
      <c r="C1047" s="73">
        <v>0</v>
      </c>
    </row>
    <row r="1048" s="68" customFormat="1" customHeight="1" spans="1:3">
      <c r="A1048" s="29">
        <v>2150213</v>
      </c>
      <c r="B1048" s="29" t="s">
        <v>1616</v>
      </c>
      <c r="C1048" s="73">
        <v>0</v>
      </c>
    </row>
    <row r="1049" s="68" customFormat="1" customHeight="1" spans="1:3">
      <c r="A1049" s="29">
        <v>2150214</v>
      </c>
      <c r="B1049" s="29" t="s">
        <v>1617</v>
      </c>
      <c r="C1049" s="73">
        <v>0</v>
      </c>
    </row>
    <row r="1050" s="68" customFormat="1" customHeight="1" spans="1:3">
      <c r="A1050" s="29">
        <v>2150215</v>
      </c>
      <c r="B1050" s="29" t="s">
        <v>1618</v>
      </c>
      <c r="C1050" s="73">
        <v>0</v>
      </c>
    </row>
    <row r="1051" s="68" customFormat="1" customHeight="1" spans="1:3">
      <c r="A1051" s="29">
        <v>2150299</v>
      </c>
      <c r="B1051" s="29" t="s">
        <v>1619</v>
      </c>
      <c r="C1051" s="73">
        <v>0</v>
      </c>
    </row>
    <row r="1052" s="68" customFormat="1" customHeight="1" spans="1:3">
      <c r="A1052" s="29">
        <v>21503</v>
      </c>
      <c r="B1052" s="133" t="s">
        <v>1620</v>
      </c>
      <c r="C1052" s="31">
        <v>424</v>
      </c>
    </row>
    <row r="1053" s="68" customFormat="1" customHeight="1" spans="1:3">
      <c r="A1053" s="29">
        <v>2150301</v>
      </c>
      <c r="B1053" s="29" t="s">
        <v>820</v>
      </c>
      <c r="C1053" s="73">
        <v>0</v>
      </c>
    </row>
    <row r="1054" s="68" customFormat="1" customHeight="1" spans="1:3">
      <c r="A1054" s="29">
        <v>2150302</v>
      </c>
      <c r="B1054" s="29" t="s">
        <v>821</v>
      </c>
      <c r="C1054" s="73">
        <v>0</v>
      </c>
    </row>
    <row r="1055" s="68" customFormat="1" customHeight="1" spans="1:3">
      <c r="A1055" s="29">
        <v>2150303</v>
      </c>
      <c r="B1055" s="29" t="s">
        <v>822</v>
      </c>
      <c r="C1055" s="73">
        <v>0</v>
      </c>
    </row>
    <row r="1056" s="68" customFormat="1" customHeight="1" spans="1:3">
      <c r="A1056" s="29">
        <v>2150399</v>
      </c>
      <c r="B1056" s="29" t="s">
        <v>1621</v>
      </c>
      <c r="C1056" s="73">
        <v>424</v>
      </c>
    </row>
    <row r="1057" s="68" customFormat="1" customHeight="1" spans="1:3">
      <c r="A1057" s="29">
        <v>21505</v>
      </c>
      <c r="B1057" s="133" t="s">
        <v>1622</v>
      </c>
      <c r="C1057" s="31">
        <v>384</v>
      </c>
    </row>
    <row r="1058" s="68" customFormat="1" customHeight="1" spans="1:3">
      <c r="A1058" s="29">
        <v>2150501</v>
      </c>
      <c r="B1058" s="29" t="s">
        <v>820</v>
      </c>
      <c r="C1058" s="73">
        <v>344</v>
      </c>
    </row>
    <row r="1059" s="68" customFormat="1" customHeight="1" spans="1:3">
      <c r="A1059" s="29">
        <v>2150502</v>
      </c>
      <c r="B1059" s="29" t="s">
        <v>821</v>
      </c>
      <c r="C1059" s="73">
        <v>0</v>
      </c>
    </row>
    <row r="1060" s="68" customFormat="1" customHeight="1" spans="1:3">
      <c r="A1060" s="29">
        <v>2150503</v>
      </c>
      <c r="B1060" s="29" t="s">
        <v>822</v>
      </c>
      <c r="C1060" s="73">
        <v>0</v>
      </c>
    </row>
    <row r="1061" s="68" customFormat="1" customHeight="1" spans="1:3">
      <c r="A1061" s="29">
        <v>2150505</v>
      </c>
      <c r="B1061" s="29" t="s">
        <v>1623</v>
      </c>
      <c r="C1061" s="73">
        <v>0</v>
      </c>
    </row>
    <row r="1062" s="68" customFormat="1" customHeight="1" spans="1:3">
      <c r="A1062" s="29">
        <v>2150507</v>
      </c>
      <c r="B1062" s="29" t="s">
        <v>1624</v>
      </c>
      <c r="C1062" s="73">
        <v>0</v>
      </c>
    </row>
    <row r="1063" s="68" customFormat="1" customHeight="1" spans="1:3">
      <c r="A1063" s="29">
        <v>2150508</v>
      </c>
      <c r="B1063" s="29" t="s">
        <v>1625</v>
      </c>
      <c r="C1063" s="73">
        <v>0</v>
      </c>
    </row>
    <row r="1064" s="68" customFormat="1" customHeight="1" spans="1:3">
      <c r="A1064" s="29">
        <v>2150516</v>
      </c>
      <c r="B1064" s="29" t="s">
        <v>1626</v>
      </c>
      <c r="C1064" s="73">
        <v>0</v>
      </c>
    </row>
    <row r="1065" s="68" customFormat="1" customHeight="1" spans="1:3">
      <c r="A1065" s="29">
        <v>2150517</v>
      </c>
      <c r="B1065" s="29" t="s">
        <v>1627</v>
      </c>
      <c r="C1065" s="73">
        <v>40</v>
      </c>
    </row>
    <row r="1066" s="68" customFormat="1" customHeight="1" spans="1:3">
      <c r="A1066" s="29">
        <v>2150550</v>
      </c>
      <c r="B1066" s="29" t="s">
        <v>829</v>
      </c>
      <c r="C1066" s="73">
        <v>0</v>
      </c>
    </row>
    <row r="1067" s="68" customFormat="1" customHeight="1" spans="1:3">
      <c r="A1067" s="29">
        <v>2150599</v>
      </c>
      <c r="B1067" s="29" t="s">
        <v>1628</v>
      </c>
      <c r="C1067" s="73">
        <v>0</v>
      </c>
    </row>
    <row r="1068" s="68" customFormat="1" customHeight="1" spans="1:3">
      <c r="A1068" s="29">
        <v>21507</v>
      </c>
      <c r="B1068" s="133" t="s">
        <v>1629</v>
      </c>
      <c r="C1068" s="31">
        <v>0</v>
      </c>
    </row>
    <row r="1069" s="68" customFormat="1" customHeight="1" spans="1:3">
      <c r="A1069" s="29">
        <v>2150701</v>
      </c>
      <c r="B1069" s="29" t="s">
        <v>820</v>
      </c>
      <c r="C1069" s="73">
        <v>0</v>
      </c>
    </row>
    <row r="1070" s="68" customFormat="1" customHeight="1" spans="1:3">
      <c r="A1070" s="29">
        <v>2150702</v>
      </c>
      <c r="B1070" s="29" t="s">
        <v>821</v>
      </c>
      <c r="C1070" s="73">
        <v>0</v>
      </c>
    </row>
    <row r="1071" s="68" customFormat="1" customHeight="1" spans="1:3">
      <c r="A1071" s="29">
        <v>2150703</v>
      </c>
      <c r="B1071" s="29" t="s">
        <v>822</v>
      </c>
      <c r="C1071" s="73">
        <v>0</v>
      </c>
    </row>
    <row r="1072" s="68" customFormat="1" customHeight="1" spans="1:3">
      <c r="A1072" s="29">
        <v>2150704</v>
      </c>
      <c r="B1072" s="29" t="s">
        <v>1630</v>
      </c>
      <c r="C1072" s="73">
        <v>0</v>
      </c>
    </row>
    <row r="1073" s="68" customFormat="1" customHeight="1" spans="1:3">
      <c r="A1073" s="29">
        <v>2150705</v>
      </c>
      <c r="B1073" s="29" t="s">
        <v>1631</v>
      </c>
      <c r="C1073" s="73">
        <v>0</v>
      </c>
    </row>
    <row r="1074" s="68" customFormat="1" customHeight="1" spans="1:3">
      <c r="A1074" s="29">
        <v>2150799</v>
      </c>
      <c r="B1074" s="29" t="s">
        <v>1632</v>
      </c>
      <c r="C1074" s="73">
        <v>0</v>
      </c>
    </row>
    <row r="1075" s="68" customFormat="1" customHeight="1" spans="1:3">
      <c r="A1075" s="29">
        <v>21508</v>
      </c>
      <c r="B1075" s="133" t="s">
        <v>1633</v>
      </c>
      <c r="C1075" s="31">
        <v>12672</v>
      </c>
    </row>
    <row r="1076" s="68" customFormat="1" customHeight="1" spans="1:3">
      <c r="A1076" s="29">
        <v>2150801</v>
      </c>
      <c r="B1076" s="29" t="s">
        <v>820</v>
      </c>
      <c r="C1076" s="73">
        <v>0</v>
      </c>
    </row>
    <row r="1077" s="68" customFormat="1" customHeight="1" spans="1:3">
      <c r="A1077" s="29">
        <v>2150802</v>
      </c>
      <c r="B1077" s="29" t="s">
        <v>821</v>
      </c>
      <c r="C1077" s="73">
        <v>0</v>
      </c>
    </row>
    <row r="1078" s="68" customFormat="1" customHeight="1" spans="1:3">
      <c r="A1078" s="29">
        <v>2150803</v>
      </c>
      <c r="B1078" s="29" t="s">
        <v>822</v>
      </c>
      <c r="C1078" s="73">
        <v>0</v>
      </c>
    </row>
    <row r="1079" s="68" customFormat="1" customHeight="1" spans="1:3">
      <c r="A1079" s="29">
        <v>2150804</v>
      </c>
      <c r="B1079" s="29" t="s">
        <v>1634</v>
      </c>
      <c r="C1079" s="73">
        <v>0</v>
      </c>
    </row>
    <row r="1080" s="68" customFormat="1" customHeight="1" spans="1:3">
      <c r="A1080" s="29">
        <v>2150805</v>
      </c>
      <c r="B1080" s="29" t="s">
        <v>1635</v>
      </c>
      <c r="C1080" s="73">
        <v>10970</v>
      </c>
    </row>
    <row r="1081" s="68" customFormat="1" customHeight="1" spans="1:3">
      <c r="A1081" s="29">
        <v>2150806</v>
      </c>
      <c r="B1081" s="29" t="s">
        <v>1636</v>
      </c>
      <c r="C1081" s="73">
        <v>0</v>
      </c>
    </row>
    <row r="1082" s="68" customFormat="1" customHeight="1" spans="1:3">
      <c r="A1082" s="29">
        <v>2150899</v>
      </c>
      <c r="B1082" s="29" t="s">
        <v>1637</v>
      </c>
      <c r="C1082" s="73">
        <v>1702</v>
      </c>
    </row>
    <row r="1083" s="68" customFormat="1" customHeight="1" spans="1:3">
      <c r="A1083" s="29">
        <v>21599</v>
      </c>
      <c r="B1083" s="133" t="s">
        <v>1638</v>
      </c>
      <c r="C1083" s="31">
        <v>3785</v>
      </c>
    </row>
    <row r="1084" s="68" customFormat="1" customHeight="1" spans="1:3">
      <c r="A1084" s="29">
        <v>2159901</v>
      </c>
      <c r="B1084" s="29" t="s">
        <v>1639</v>
      </c>
      <c r="C1084" s="73">
        <v>0</v>
      </c>
    </row>
    <row r="1085" s="68" customFormat="1" customHeight="1" spans="1:3">
      <c r="A1085" s="29">
        <v>2159904</v>
      </c>
      <c r="B1085" s="29" t="s">
        <v>1640</v>
      </c>
      <c r="C1085" s="73">
        <v>0</v>
      </c>
    </row>
    <row r="1086" s="68" customFormat="1" customHeight="1" spans="1:3">
      <c r="A1086" s="29">
        <v>2159905</v>
      </c>
      <c r="B1086" s="29" t="s">
        <v>1641</v>
      </c>
      <c r="C1086" s="73">
        <v>0</v>
      </c>
    </row>
    <row r="1087" s="68" customFormat="1" customHeight="1" spans="1:3">
      <c r="A1087" s="29">
        <v>2159906</v>
      </c>
      <c r="B1087" s="29" t="s">
        <v>1642</v>
      </c>
      <c r="C1087" s="73">
        <v>0</v>
      </c>
    </row>
    <row r="1088" s="68" customFormat="1" customHeight="1" spans="1:3">
      <c r="A1088" s="29">
        <v>2159999</v>
      </c>
      <c r="B1088" s="29" t="s">
        <v>1643</v>
      </c>
      <c r="C1088" s="73">
        <v>3785</v>
      </c>
    </row>
    <row r="1089" s="68" customFormat="1" customHeight="1" spans="1:3">
      <c r="A1089" s="29">
        <v>216</v>
      </c>
      <c r="B1089" s="133" t="s">
        <v>1644</v>
      </c>
      <c r="C1089" s="31">
        <v>2760</v>
      </c>
    </row>
    <row r="1090" s="68" customFormat="1" customHeight="1" spans="1:3">
      <c r="A1090" s="29">
        <v>21602</v>
      </c>
      <c r="B1090" s="133" t="s">
        <v>1645</v>
      </c>
      <c r="C1090" s="31">
        <v>1187</v>
      </c>
    </row>
    <row r="1091" s="68" customFormat="1" customHeight="1" spans="1:3">
      <c r="A1091" s="29">
        <v>2160201</v>
      </c>
      <c r="B1091" s="29" t="s">
        <v>820</v>
      </c>
      <c r="C1091" s="73">
        <v>587</v>
      </c>
    </row>
    <row r="1092" s="68" customFormat="1" customHeight="1" spans="1:3">
      <c r="A1092" s="29">
        <v>2160202</v>
      </c>
      <c r="B1092" s="29" t="s">
        <v>821</v>
      </c>
      <c r="C1092" s="73">
        <v>0</v>
      </c>
    </row>
    <row r="1093" s="68" customFormat="1" customHeight="1" spans="1:3">
      <c r="A1093" s="29">
        <v>2160203</v>
      </c>
      <c r="B1093" s="29" t="s">
        <v>822</v>
      </c>
      <c r="C1093" s="73">
        <v>0</v>
      </c>
    </row>
    <row r="1094" s="68" customFormat="1" customHeight="1" spans="1:3">
      <c r="A1094" s="29">
        <v>2160216</v>
      </c>
      <c r="B1094" s="29" t="s">
        <v>1646</v>
      </c>
      <c r="C1094" s="73">
        <v>0</v>
      </c>
    </row>
    <row r="1095" s="68" customFormat="1" customHeight="1" spans="1:3">
      <c r="A1095" s="29">
        <v>2160217</v>
      </c>
      <c r="B1095" s="29" t="s">
        <v>1647</v>
      </c>
      <c r="C1095" s="73">
        <v>0</v>
      </c>
    </row>
    <row r="1096" s="68" customFormat="1" customHeight="1" spans="1:3">
      <c r="A1096" s="29">
        <v>2160218</v>
      </c>
      <c r="B1096" s="29" t="s">
        <v>1648</v>
      </c>
      <c r="C1096" s="73">
        <v>0</v>
      </c>
    </row>
    <row r="1097" s="68" customFormat="1" customHeight="1" spans="1:3">
      <c r="A1097" s="29">
        <v>2160219</v>
      </c>
      <c r="B1097" s="29" t="s">
        <v>1649</v>
      </c>
      <c r="C1097" s="73">
        <v>0</v>
      </c>
    </row>
    <row r="1098" s="68" customFormat="1" customHeight="1" spans="1:3">
      <c r="A1098" s="29">
        <v>2160250</v>
      </c>
      <c r="B1098" s="29" t="s">
        <v>829</v>
      </c>
      <c r="C1098" s="73">
        <v>0</v>
      </c>
    </row>
    <row r="1099" s="68" customFormat="1" customHeight="1" spans="1:3">
      <c r="A1099" s="29">
        <v>2160299</v>
      </c>
      <c r="B1099" s="29" t="s">
        <v>1650</v>
      </c>
      <c r="C1099" s="73">
        <v>600</v>
      </c>
    </row>
    <row r="1100" s="68" customFormat="1" customHeight="1" spans="1:3">
      <c r="A1100" s="29">
        <v>21606</v>
      </c>
      <c r="B1100" s="133" t="s">
        <v>1651</v>
      </c>
      <c r="C1100" s="31">
        <v>20</v>
      </c>
    </row>
    <row r="1101" s="68" customFormat="1" customHeight="1" spans="1:3">
      <c r="A1101" s="29">
        <v>2160601</v>
      </c>
      <c r="B1101" s="29" t="s">
        <v>820</v>
      </c>
      <c r="C1101" s="73">
        <v>0</v>
      </c>
    </row>
    <row r="1102" s="68" customFormat="1" customHeight="1" spans="1:3">
      <c r="A1102" s="29">
        <v>2160602</v>
      </c>
      <c r="B1102" s="29" t="s">
        <v>821</v>
      </c>
      <c r="C1102" s="73">
        <v>0</v>
      </c>
    </row>
    <row r="1103" s="68" customFormat="1" customHeight="1" spans="1:3">
      <c r="A1103" s="29">
        <v>2160603</v>
      </c>
      <c r="B1103" s="29" t="s">
        <v>822</v>
      </c>
      <c r="C1103" s="73">
        <v>0</v>
      </c>
    </row>
    <row r="1104" s="68" customFormat="1" customHeight="1" spans="1:3">
      <c r="A1104" s="29">
        <v>2160607</v>
      </c>
      <c r="B1104" s="29" t="s">
        <v>1652</v>
      </c>
      <c r="C1104" s="73">
        <v>0</v>
      </c>
    </row>
    <row r="1105" s="68" customFormat="1" customHeight="1" spans="1:3">
      <c r="A1105" s="29">
        <v>2160699</v>
      </c>
      <c r="B1105" s="29" t="s">
        <v>1653</v>
      </c>
      <c r="C1105" s="73">
        <v>20</v>
      </c>
    </row>
    <row r="1106" s="68" customFormat="1" customHeight="1" spans="1:3">
      <c r="A1106" s="29">
        <v>21699</v>
      </c>
      <c r="B1106" s="133" t="s">
        <v>1654</v>
      </c>
      <c r="C1106" s="31">
        <v>1553</v>
      </c>
    </row>
    <row r="1107" s="68" customFormat="1" customHeight="1" spans="1:3">
      <c r="A1107" s="29">
        <v>2169901</v>
      </c>
      <c r="B1107" s="29" t="s">
        <v>1655</v>
      </c>
      <c r="C1107" s="73">
        <v>0</v>
      </c>
    </row>
    <row r="1108" s="68" customFormat="1" customHeight="1" spans="1:3">
      <c r="A1108" s="29">
        <v>2169999</v>
      </c>
      <c r="B1108" s="29" t="s">
        <v>1656</v>
      </c>
      <c r="C1108" s="73">
        <v>1553</v>
      </c>
    </row>
    <row r="1109" s="68" customFormat="1" customHeight="1" spans="1:3">
      <c r="A1109" s="29">
        <v>217</v>
      </c>
      <c r="B1109" s="133" t="s">
        <v>1657</v>
      </c>
      <c r="C1109" s="31">
        <v>0</v>
      </c>
    </row>
    <row r="1110" s="68" customFormat="1" customHeight="1" spans="1:3">
      <c r="A1110" s="29">
        <v>21701</v>
      </c>
      <c r="B1110" s="133" t="s">
        <v>1658</v>
      </c>
      <c r="C1110" s="31">
        <v>0</v>
      </c>
    </row>
    <row r="1111" s="68" customFormat="1" customHeight="1" spans="1:3">
      <c r="A1111" s="29">
        <v>2170101</v>
      </c>
      <c r="B1111" s="29" t="s">
        <v>820</v>
      </c>
      <c r="C1111" s="73">
        <v>0</v>
      </c>
    </row>
    <row r="1112" s="68" customFormat="1" customHeight="1" spans="1:3">
      <c r="A1112" s="29">
        <v>2170102</v>
      </c>
      <c r="B1112" s="29" t="s">
        <v>821</v>
      </c>
      <c r="C1112" s="73">
        <v>0</v>
      </c>
    </row>
    <row r="1113" s="68" customFormat="1" customHeight="1" spans="1:3">
      <c r="A1113" s="29">
        <v>2170103</v>
      </c>
      <c r="B1113" s="29" t="s">
        <v>822</v>
      </c>
      <c r="C1113" s="73">
        <v>0</v>
      </c>
    </row>
    <row r="1114" s="68" customFormat="1" customHeight="1" spans="1:3">
      <c r="A1114" s="29">
        <v>2170104</v>
      </c>
      <c r="B1114" s="29" t="s">
        <v>1659</v>
      </c>
      <c r="C1114" s="73">
        <v>0</v>
      </c>
    </row>
    <row r="1115" s="68" customFormat="1" customHeight="1" spans="1:3">
      <c r="A1115" s="29">
        <v>2170150</v>
      </c>
      <c r="B1115" s="29" t="s">
        <v>829</v>
      </c>
      <c r="C1115" s="73">
        <v>0</v>
      </c>
    </row>
    <row r="1116" s="68" customFormat="1" customHeight="1" spans="1:3">
      <c r="A1116" s="29">
        <v>2170199</v>
      </c>
      <c r="B1116" s="29" t="s">
        <v>1660</v>
      </c>
      <c r="C1116" s="73">
        <v>0</v>
      </c>
    </row>
    <row r="1117" s="68" customFormat="1" customHeight="1" spans="1:3">
      <c r="A1117" s="29">
        <v>21702</v>
      </c>
      <c r="B1117" s="133" t="s">
        <v>1661</v>
      </c>
      <c r="C1117" s="31">
        <v>0</v>
      </c>
    </row>
    <row r="1118" s="68" customFormat="1" customHeight="1" spans="1:3">
      <c r="A1118" s="29">
        <v>2170201</v>
      </c>
      <c r="B1118" s="29" t="s">
        <v>1662</v>
      </c>
      <c r="C1118" s="73">
        <v>0</v>
      </c>
    </row>
    <row r="1119" s="68" customFormat="1" customHeight="1" spans="1:3">
      <c r="A1119" s="29">
        <v>2170202</v>
      </c>
      <c r="B1119" s="29" t="s">
        <v>1663</v>
      </c>
      <c r="C1119" s="73">
        <v>0</v>
      </c>
    </row>
    <row r="1120" s="68" customFormat="1" customHeight="1" spans="1:3">
      <c r="A1120" s="29">
        <v>2170203</v>
      </c>
      <c r="B1120" s="29" t="s">
        <v>1664</v>
      </c>
      <c r="C1120" s="73">
        <v>0</v>
      </c>
    </row>
    <row r="1121" s="68" customFormat="1" customHeight="1" spans="1:3">
      <c r="A1121" s="29">
        <v>2170204</v>
      </c>
      <c r="B1121" s="29" t="s">
        <v>1665</v>
      </c>
      <c r="C1121" s="73">
        <v>0</v>
      </c>
    </row>
    <row r="1122" s="68" customFormat="1" customHeight="1" spans="1:3">
      <c r="A1122" s="29">
        <v>2170205</v>
      </c>
      <c r="B1122" s="29" t="s">
        <v>1666</v>
      </c>
      <c r="C1122" s="73">
        <v>0</v>
      </c>
    </row>
    <row r="1123" s="68" customFormat="1" customHeight="1" spans="1:3">
      <c r="A1123" s="29">
        <v>2170206</v>
      </c>
      <c r="B1123" s="29" t="s">
        <v>1667</v>
      </c>
      <c r="C1123" s="73">
        <v>0</v>
      </c>
    </row>
    <row r="1124" s="68" customFormat="1" customHeight="1" spans="1:3">
      <c r="A1124" s="29">
        <v>2170207</v>
      </c>
      <c r="B1124" s="29" t="s">
        <v>1668</v>
      </c>
      <c r="C1124" s="73">
        <v>0</v>
      </c>
    </row>
    <row r="1125" s="68" customFormat="1" customHeight="1" spans="1:3">
      <c r="A1125" s="29">
        <v>2170208</v>
      </c>
      <c r="B1125" s="29" t="s">
        <v>1669</v>
      </c>
      <c r="C1125" s="73">
        <v>0</v>
      </c>
    </row>
    <row r="1126" s="68" customFormat="1" customHeight="1" spans="1:3">
      <c r="A1126" s="29">
        <v>2170299</v>
      </c>
      <c r="B1126" s="29" t="s">
        <v>1670</v>
      </c>
      <c r="C1126" s="73">
        <v>0</v>
      </c>
    </row>
    <row r="1127" s="68" customFormat="1" customHeight="1" spans="1:3">
      <c r="A1127" s="29">
        <v>21703</v>
      </c>
      <c r="B1127" s="133" t="s">
        <v>1671</v>
      </c>
      <c r="C1127" s="31">
        <v>0</v>
      </c>
    </row>
    <row r="1128" s="68" customFormat="1" customHeight="1" spans="1:3">
      <c r="A1128" s="29">
        <v>2170301</v>
      </c>
      <c r="B1128" s="29" t="s">
        <v>1672</v>
      </c>
      <c r="C1128" s="73">
        <v>0</v>
      </c>
    </row>
    <row r="1129" s="68" customFormat="1" customHeight="1" spans="1:3">
      <c r="A1129" s="29">
        <v>2170302</v>
      </c>
      <c r="B1129" s="29" t="s">
        <v>1673</v>
      </c>
      <c r="C1129" s="73">
        <v>0</v>
      </c>
    </row>
    <row r="1130" s="68" customFormat="1" customHeight="1" spans="1:3">
      <c r="A1130" s="29">
        <v>2170303</v>
      </c>
      <c r="B1130" s="29" t="s">
        <v>1674</v>
      </c>
      <c r="C1130" s="73">
        <v>0</v>
      </c>
    </row>
    <row r="1131" s="68" customFormat="1" customHeight="1" spans="1:3">
      <c r="A1131" s="29">
        <v>2170304</v>
      </c>
      <c r="B1131" s="29" t="s">
        <v>1675</v>
      </c>
      <c r="C1131" s="73">
        <v>0</v>
      </c>
    </row>
    <row r="1132" s="68" customFormat="1" customHeight="1" spans="1:3">
      <c r="A1132" s="29">
        <v>2170399</v>
      </c>
      <c r="B1132" s="29" t="s">
        <v>1676</v>
      </c>
      <c r="C1132" s="73">
        <v>0</v>
      </c>
    </row>
    <row r="1133" s="68" customFormat="1" customHeight="1" spans="1:3">
      <c r="A1133" s="29">
        <v>21704</v>
      </c>
      <c r="B1133" s="133" t="s">
        <v>1677</v>
      </c>
      <c r="C1133" s="31">
        <v>0</v>
      </c>
    </row>
    <row r="1134" s="68" customFormat="1" customHeight="1" spans="1:3">
      <c r="A1134" s="29">
        <v>2170401</v>
      </c>
      <c r="B1134" s="29" t="s">
        <v>1678</v>
      </c>
      <c r="C1134" s="73">
        <v>0</v>
      </c>
    </row>
    <row r="1135" s="68" customFormat="1" customHeight="1" spans="1:3">
      <c r="A1135" s="29">
        <v>2170499</v>
      </c>
      <c r="B1135" s="29" t="s">
        <v>1679</v>
      </c>
      <c r="C1135" s="73">
        <v>0</v>
      </c>
    </row>
    <row r="1136" s="68" customFormat="1" customHeight="1" spans="1:3">
      <c r="A1136" s="29">
        <v>21799</v>
      </c>
      <c r="B1136" s="133" t="s">
        <v>1680</v>
      </c>
      <c r="C1136" s="31">
        <v>0</v>
      </c>
    </row>
    <row r="1137" s="68" customFormat="1" customHeight="1" spans="1:3">
      <c r="A1137" s="29">
        <v>2179902</v>
      </c>
      <c r="B1137" s="29" t="s">
        <v>1681</v>
      </c>
      <c r="C1137" s="73">
        <v>0</v>
      </c>
    </row>
    <row r="1138" s="68" customFormat="1" customHeight="1" spans="1:3">
      <c r="A1138" s="29">
        <v>2179999</v>
      </c>
      <c r="B1138" s="29" t="s">
        <v>1682</v>
      </c>
      <c r="C1138" s="73">
        <v>0</v>
      </c>
    </row>
    <row r="1139" s="68" customFormat="1" customHeight="1" spans="1:3">
      <c r="A1139" s="29">
        <v>219</v>
      </c>
      <c r="B1139" s="133" t="s">
        <v>1683</v>
      </c>
      <c r="C1139" s="31">
        <v>134</v>
      </c>
    </row>
    <row r="1140" s="68" customFormat="1" customHeight="1" spans="1:3">
      <c r="A1140" s="29">
        <v>21901</v>
      </c>
      <c r="B1140" s="133" t="s">
        <v>1684</v>
      </c>
      <c r="C1140" s="73">
        <v>0</v>
      </c>
    </row>
    <row r="1141" s="68" customFormat="1" customHeight="1" spans="1:3">
      <c r="A1141" s="29">
        <v>21902</v>
      </c>
      <c r="B1141" s="133" t="s">
        <v>1685</v>
      </c>
      <c r="C1141" s="73">
        <v>0</v>
      </c>
    </row>
    <row r="1142" s="68" customFormat="1" customHeight="1" spans="1:3">
      <c r="A1142" s="29">
        <v>21903</v>
      </c>
      <c r="B1142" s="133" t="s">
        <v>1686</v>
      </c>
      <c r="C1142" s="73">
        <v>0</v>
      </c>
    </row>
    <row r="1143" s="68" customFormat="1" customHeight="1" spans="1:3">
      <c r="A1143" s="29">
        <v>21904</v>
      </c>
      <c r="B1143" s="133" t="s">
        <v>1687</v>
      </c>
      <c r="C1143" s="73">
        <v>0</v>
      </c>
    </row>
    <row r="1144" s="68" customFormat="1" customHeight="1" spans="1:3">
      <c r="A1144" s="29">
        <v>21905</v>
      </c>
      <c r="B1144" s="133" t="s">
        <v>1688</v>
      </c>
      <c r="C1144" s="73">
        <v>0</v>
      </c>
    </row>
    <row r="1145" s="68" customFormat="1" customHeight="1" spans="1:3">
      <c r="A1145" s="29">
        <v>21906</v>
      </c>
      <c r="B1145" s="133" t="s">
        <v>1454</v>
      </c>
      <c r="C1145" s="73">
        <v>0</v>
      </c>
    </row>
    <row r="1146" s="68" customFormat="1" customHeight="1" spans="1:3">
      <c r="A1146" s="29">
        <v>21907</v>
      </c>
      <c r="B1146" s="133" t="s">
        <v>1689</v>
      </c>
      <c r="C1146" s="73">
        <v>0</v>
      </c>
    </row>
    <row r="1147" s="68" customFormat="1" customHeight="1" spans="1:3">
      <c r="A1147" s="29">
        <v>21908</v>
      </c>
      <c r="B1147" s="133" t="s">
        <v>1690</v>
      </c>
      <c r="C1147" s="73">
        <v>0</v>
      </c>
    </row>
    <row r="1148" s="68" customFormat="1" customHeight="1" spans="1:3">
      <c r="A1148" s="29">
        <v>21999</v>
      </c>
      <c r="B1148" s="133" t="s">
        <v>1691</v>
      </c>
      <c r="C1148" s="73">
        <v>134</v>
      </c>
    </row>
    <row r="1149" s="68" customFormat="1" customHeight="1" spans="1:3">
      <c r="A1149" s="29">
        <v>220</v>
      </c>
      <c r="B1149" s="133" t="s">
        <v>1692</v>
      </c>
      <c r="C1149" s="31">
        <v>1623</v>
      </c>
    </row>
    <row r="1150" s="68" customFormat="1" customHeight="1" spans="1:3">
      <c r="A1150" s="29">
        <v>22001</v>
      </c>
      <c r="B1150" s="133" t="s">
        <v>1693</v>
      </c>
      <c r="C1150" s="31">
        <v>1557</v>
      </c>
    </row>
    <row r="1151" s="68" customFormat="1" customHeight="1" spans="1:3">
      <c r="A1151" s="29">
        <v>2200101</v>
      </c>
      <c r="B1151" s="29" t="s">
        <v>820</v>
      </c>
      <c r="C1151" s="73">
        <v>1477</v>
      </c>
    </row>
    <row r="1152" s="68" customFormat="1" customHeight="1" spans="1:3">
      <c r="A1152" s="29">
        <v>2200102</v>
      </c>
      <c r="B1152" s="29" t="s">
        <v>821</v>
      </c>
      <c r="C1152" s="73">
        <v>0</v>
      </c>
    </row>
    <row r="1153" s="68" customFormat="1" customHeight="1" spans="1:3">
      <c r="A1153" s="29">
        <v>2200103</v>
      </c>
      <c r="B1153" s="29" t="s">
        <v>822</v>
      </c>
      <c r="C1153" s="73">
        <v>0</v>
      </c>
    </row>
    <row r="1154" s="68" customFormat="1" customHeight="1" spans="1:3">
      <c r="A1154" s="29">
        <v>2200104</v>
      </c>
      <c r="B1154" s="29" t="s">
        <v>1694</v>
      </c>
      <c r="C1154" s="73">
        <v>80</v>
      </c>
    </row>
    <row r="1155" s="68" customFormat="1" customHeight="1" spans="1:3">
      <c r="A1155" s="29">
        <v>2200106</v>
      </c>
      <c r="B1155" s="29" t="s">
        <v>1695</v>
      </c>
      <c r="C1155" s="73">
        <v>0</v>
      </c>
    </row>
    <row r="1156" s="68" customFormat="1" customHeight="1" spans="1:3">
      <c r="A1156" s="29">
        <v>2200107</v>
      </c>
      <c r="B1156" s="29" t="s">
        <v>1696</v>
      </c>
      <c r="C1156" s="73">
        <v>0</v>
      </c>
    </row>
    <row r="1157" s="68" customFormat="1" customHeight="1" spans="1:3">
      <c r="A1157" s="29">
        <v>2200108</v>
      </c>
      <c r="B1157" s="29" t="s">
        <v>1697</v>
      </c>
      <c r="C1157" s="73">
        <v>0</v>
      </c>
    </row>
    <row r="1158" s="68" customFormat="1" customHeight="1" spans="1:3">
      <c r="A1158" s="29">
        <v>2200109</v>
      </c>
      <c r="B1158" s="29" t="s">
        <v>1698</v>
      </c>
      <c r="C1158" s="73">
        <v>0</v>
      </c>
    </row>
    <row r="1159" s="68" customFormat="1" customHeight="1" spans="1:3">
      <c r="A1159" s="29">
        <v>2200112</v>
      </c>
      <c r="B1159" s="29" t="s">
        <v>1699</v>
      </c>
      <c r="C1159" s="73">
        <v>0</v>
      </c>
    </row>
    <row r="1160" s="68" customFormat="1" customHeight="1" spans="1:3">
      <c r="A1160" s="29">
        <v>2200113</v>
      </c>
      <c r="B1160" s="29" t="s">
        <v>1700</v>
      </c>
      <c r="C1160" s="73">
        <v>0</v>
      </c>
    </row>
    <row r="1161" s="68" customFormat="1" customHeight="1" spans="1:3">
      <c r="A1161" s="29">
        <v>2200114</v>
      </c>
      <c r="B1161" s="29" t="s">
        <v>1701</v>
      </c>
      <c r="C1161" s="73">
        <v>0</v>
      </c>
    </row>
    <row r="1162" s="68" customFormat="1" customHeight="1" spans="1:3">
      <c r="A1162" s="29">
        <v>2200115</v>
      </c>
      <c r="B1162" s="29" t="s">
        <v>1702</v>
      </c>
      <c r="C1162" s="73">
        <v>0</v>
      </c>
    </row>
    <row r="1163" s="68" customFormat="1" customHeight="1" spans="1:3">
      <c r="A1163" s="29">
        <v>2200116</v>
      </c>
      <c r="B1163" s="29" t="s">
        <v>1703</v>
      </c>
      <c r="C1163" s="73">
        <v>0</v>
      </c>
    </row>
    <row r="1164" s="68" customFormat="1" customHeight="1" spans="1:3">
      <c r="A1164" s="29">
        <v>2200119</v>
      </c>
      <c r="B1164" s="29" t="s">
        <v>1704</v>
      </c>
      <c r="C1164" s="73">
        <v>0</v>
      </c>
    </row>
    <row r="1165" s="68" customFormat="1" customHeight="1" spans="1:3">
      <c r="A1165" s="29">
        <v>2200120</v>
      </c>
      <c r="B1165" s="29" t="s">
        <v>1705</v>
      </c>
      <c r="C1165" s="73">
        <v>0</v>
      </c>
    </row>
    <row r="1166" s="68" customFormat="1" customHeight="1" spans="1:3">
      <c r="A1166" s="29">
        <v>2200121</v>
      </c>
      <c r="B1166" s="29" t="s">
        <v>1706</v>
      </c>
      <c r="C1166" s="73">
        <v>0</v>
      </c>
    </row>
    <row r="1167" s="68" customFormat="1" customHeight="1" spans="1:3">
      <c r="A1167" s="29">
        <v>2200122</v>
      </c>
      <c r="B1167" s="29" t="s">
        <v>1707</v>
      </c>
      <c r="C1167" s="73">
        <v>0</v>
      </c>
    </row>
    <row r="1168" s="68" customFormat="1" customHeight="1" spans="1:3">
      <c r="A1168" s="29">
        <v>2200123</v>
      </c>
      <c r="B1168" s="29" t="s">
        <v>1708</v>
      </c>
      <c r="C1168" s="73">
        <v>0</v>
      </c>
    </row>
    <row r="1169" s="68" customFormat="1" customHeight="1" spans="1:3">
      <c r="A1169" s="29">
        <v>2200124</v>
      </c>
      <c r="B1169" s="29" t="s">
        <v>1709</v>
      </c>
      <c r="C1169" s="73">
        <v>0</v>
      </c>
    </row>
    <row r="1170" s="68" customFormat="1" customHeight="1" spans="1:3">
      <c r="A1170" s="29">
        <v>2200125</v>
      </c>
      <c r="B1170" s="29" t="s">
        <v>1710</v>
      </c>
      <c r="C1170" s="73">
        <v>0</v>
      </c>
    </row>
    <row r="1171" s="68" customFormat="1" customHeight="1" spans="1:3">
      <c r="A1171" s="29">
        <v>2200126</v>
      </c>
      <c r="B1171" s="29" t="s">
        <v>1711</v>
      </c>
      <c r="C1171" s="73">
        <v>0</v>
      </c>
    </row>
    <row r="1172" s="68" customFormat="1" customHeight="1" spans="1:3">
      <c r="A1172" s="29">
        <v>2200127</v>
      </c>
      <c r="B1172" s="29" t="s">
        <v>1712</v>
      </c>
      <c r="C1172" s="73">
        <v>0</v>
      </c>
    </row>
    <row r="1173" s="68" customFormat="1" customHeight="1" spans="1:3">
      <c r="A1173" s="29">
        <v>2200128</v>
      </c>
      <c r="B1173" s="29" t="s">
        <v>1713</v>
      </c>
      <c r="C1173" s="73">
        <v>0</v>
      </c>
    </row>
    <row r="1174" s="68" customFormat="1" customHeight="1" spans="1:3">
      <c r="A1174" s="29">
        <v>2200129</v>
      </c>
      <c r="B1174" s="29" t="s">
        <v>1714</v>
      </c>
      <c r="C1174" s="73">
        <v>0</v>
      </c>
    </row>
    <row r="1175" s="68" customFormat="1" customHeight="1" spans="1:3">
      <c r="A1175" s="29">
        <v>2200150</v>
      </c>
      <c r="B1175" s="29" t="s">
        <v>829</v>
      </c>
      <c r="C1175" s="73">
        <v>0</v>
      </c>
    </row>
    <row r="1176" s="68" customFormat="1" customHeight="1" spans="1:3">
      <c r="A1176" s="29">
        <v>2200199</v>
      </c>
      <c r="B1176" s="29" t="s">
        <v>1715</v>
      </c>
      <c r="C1176" s="73">
        <v>0</v>
      </c>
    </row>
    <row r="1177" s="68" customFormat="1" customHeight="1" spans="1:3">
      <c r="A1177" s="29">
        <v>22005</v>
      </c>
      <c r="B1177" s="133" t="s">
        <v>1716</v>
      </c>
      <c r="C1177" s="31">
        <v>66</v>
      </c>
    </row>
    <row r="1178" s="68" customFormat="1" customHeight="1" spans="1:3">
      <c r="A1178" s="29">
        <v>2200501</v>
      </c>
      <c r="B1178" s="29" t="s">
        <v>820</v>
      </c>
      <c r="C1178" s="73">
        <v>3</v>
      </c>
    </row>
    <row r="1179" s="68" customFormat="1" customHeight="1" spans="1:3">
      <c r="A1179" s="29">
        <v>2200502</v>
      </c>
      <c r="B1179" s="29" t="s">
        <v>821</v>
      </c>
      <c r="C1179" s="73">
        <v>0</v>
      </c>
    </row>
    <row r="1180" s="68" customFormat="1" customHeight="1" spans="1:3">
      <c r="A1180" s="29">
        <v>2200503</v>
      </c>
      <c r="B1180" s="29" t="s">
        <v>822</v>
      </c>
      <c r="C1180" s="73">
        <v>0</v>
      </c>
    </row>
    <row r="1181" s="68" customFormat="1" customHeight="1" spans="1:3">
      <c r="A1181" s="29">
        <v>2200504</v>
      </c>
      <c r="B1181" s="29" t="s">
        <v>1717</v>
      </c>
      <c r="C1181" s="73">
        <v>0</v>
      </c>
    </row>
    <row r="1182" s="68" customFormat="1" customHeight="1" spans="1:3">
      <c r="A1182" s="29">
        <v>2200506</v>
      </c>
      <c r="B1182" s="29" t="s">
        <v>1718</v>
      </c>
      <c r="C1182" s="73">
        <v>0</v>
      </c>
    </row>
    <row r="1183" s="68" customFormat="1" customHeight="1" spans="1:3">
      <c r="A1183" s="29">
        <v>2200507</v>
      </c>
      <c r="B1183" s="29" t="s">
        <v>1719</v>
      </c>
      <c r="C1183" s="73">
        <v>0</v>
      </c>
    </row>
    <row r="1184" s="68" customFormat="1" customHeight="1" spans="1:3">
      <c r="A1184" s="29">
        <v>2200508</v>
      </c>
      <c r="B1184" s="29" t="s">
        <v>1720</v>
      </c>
      <c r="C1184" s="73">
        <v>0</v>
      </c>
    </row>
    <row r="1185" s="68" customFormat="1" customHeight="1" spans="1:3">
      <c r="A1185" s="29">
        <v>2200509</v>
      </c>
      <c r="B1185" s="29" t="s">
        <v>1721</v>
      </c>
      <c r="C1185" s="73">
        <v>50</v>
      </c>
    </row>
    <row r="1186" s="68" customFormat="1" customHeight="1" spans="1:3">
      <c r="A1186" s="29">
        <v>2200510</v>
      </c>
      <c r="B1186" s="29" t="s">
        <v>1722</v>
      </c>
      <c r="C1186" s="73">
        <v>0</v>
      </c>
    </row>
    <row r="1187" s="68" customFormat="1" customHeight="1" spans="1:3">
      <c r="A1187" s="29">
        <v>2200511</v>
      </c>
      <c r="B1187" s="29" t="s">
        <v>1723</v>
      </c>
      <c r="C1187" s="73">
        <v>0</v>
      </c>
    </row>
    <row r="1188" s="68" customFormat="1" customHeight="1" spans="1:3">
      <c r="A1188" s="29">
        <v>2200512</v>
      </c>
      <c r="B1188" s="29" t="s">
        <v>1724</v>
      </c>
      <c r="C1188" s="73">
        <v>0</v>
      </c>
    </row>
    <row r="1189" s="68" customFormat="1" customHeight="1" spans="1:3">
      <c r="A1189" s="29">
        <v>2200513</v>
      </c>
      <c r="B1189" s="29" t="s">
        <v>1725</v>
      </c>
      <c r="C1189" s="73">
        <v>0</v>
      </c>
    </row>
    <row r="1190" s="68" customFormat="1" customHeight="1" spans="1:3">
      <c r="A1190" s="29">
        <v>2200514</v>
      </c>
      <c r="B1190" s="29" t="s">
        <v>1726</v>
      </c>
      <c r="C1190" s="73">
        <v>0</v>
      </c>
    </row>
    <row r="1191" s="68" customFormat="1" customHeight="1" spans="1:3">
      <c r="A1191" s="29">
        <v>2200599</v>
      </c>
      <c r="B1191" s="29" t="s">
        <v>1727</v>
      </c>
      <c r="C1191" s="73">
        <v>13</v>
      </c>
    </row>
    <row r="1192" s="68" customFormat="1" customHeight="1" spans="1:3">
      <c r="A1192" s="29">
        <v>22099</v>
      </c>
      <c r="B1192" s="133" t="s">
        <v>1728</v>
      </c>
      <c r="C1192" s="31">
        <v>0</v>
      </c>
    </row>
    <row r="1193" s="68" customFormat="1" customHeight="1" spans="1:3">
      <c r="A1193" s="29">
        <v>2209999</v>
      </c>
      <c r="B1193" s="29" t="s">
        <v>1729</v>
      </c>
      <c r="C1193" s="73">
        <v>0</v>
      </c>
    </row>
    <row r="1194" s="68" customFormat="1" customHeight="1" spans="1:3">
      <c r="A1194" s="29">
        <v>221</v>
      </c>
      <c r="B1194" s="133" t="s">
        <v>1730</v>
      </c>
      <c r="C1194" s="31">
        <v>9005</v>
      </c>
    </row>
    <row r="1195" s="68" customFormat="1" customHeight="1" spans="1:3">
      <c r="A1195" s="29">
        <v>22101</v>
      </c>
      <c r="B1195" s="133" t="s">
        <v>1731</v>
      </c>
      <c r="C1195" s="31">
        <v>322</v>
      </c>
    </row>
    <row r="1196" s="68" customFormat="1" customHeight="1" spans="1:3">
      <c r="A1196" s="29">
        <v>2210101</v>
      </c>
      <c r="B1196" s="29" t="s">
        <v>1732</v>
      </c>
      <c r="C1196" s="73">
        <v>42</v>
      </c>
    </row>
    <row r="1197" s="68" customFormat="1" customHeight="1" spans="1:3">
      <c r="A1197" s="29">
        <v>2210102</v>
      </c>
      <c r="B1197" s="29" t="s">
        <v>1733</v>
      </c>
      <c r="C1197" s="73">
        <v>0</v>
      </c>
    </row>
    <row r="1198" s="68" customFormat="1" customHeight="1" spans="1:3">
      <c r="A1198" s="29">
        <v>2210103</v>
      </c>
      <c r="B1198" s="29" t="s">
        <v>1734</v>
      </c>
      <c r="C1198" s="73">
        <v>0</v>
      </c>
    </row>
    <row r="1199" s="68" customFormat="1" customHeight="1" spans="1:3">
      <c r="A1199" s="29">
        <v>2210104</v>
      </c>
      <c r="B1199" s="29" t="s">
        <v>1735</v>
      </c>
      <c r="C1199" s="73">
        <v>0</v>
      </c>
    </row>
    <row r="1200" s="68" customFormat="1" customHeight="1" spans="1:3">
      <c r="A1200" s="29">
        <v>2210105</v>
      </c>
      <c r="B1200" s="29" t="s">
        <v>1736</v>
      </c>
      <c r="C1200" s="73">
        <v>280</v>
      </c>
    </row>
    <row r="1201" s="68" customFormat="1" customHeight="1" spans="1:3">
      <c r="A1201" s="29">
        <v>2210106</v>
      </c>
      <c r="B1201" s="29" t="s">
        <v>1737</v>
      </c>
      <c r="C1201" s="73">
        <v>0</v>
      </c>
    </row>
    <row r="1202" s="68" customFormat="1" customHeight="1" spans="1:3">
      <c r="A1202" s="29">
        <v>2210107</v>
      </c>
      <c r="B1202" s="29" t="s">
        <v>1738</v>
      </c>
      <c r="C1202" s="73">
        <v>0</v>
      </c>
    </row>
    <row r="1203" s="68" customFormat="1" customHeight="1" spans="1:3">
      <c r="A1203" s="29">
        <v>2210108</v>
      </c>
      <c r="B1203" s="29" t="s">
        <v>1739</v>
      </c>
      <c r="C1203" s="73">
        <v>0</v>
      </c>
    </row>
    <row r="1204" s="68" customFormat="1" customHeight="1" spans="1:3">
      <c r="A1204" s="29">
        <v>2210109</v>
      </c>
      <c r="B1204" s="29" t="s">
        <v>1740</v>
      </c>
      <c r="C1204" s="73">
        <v>0</v>
      </c>
    </row>
    <row r="1205" s="68" customFormat="1" customHeight="1" spans="1:3">
      <c r="A1205" s="29">
        <v>2210199</v>
      </c>
      <c r="B1205" s="29" t="s">
        <v>1741</v>
      </c>
      <c r="C1205" s="73">
        <v>0</v>
      </c>
    </row>
    <row r="1206" s="68" customFormat="1" customHeight="1" spans="1:3">
      <c r="A1206" s="29">
        <v>22102</v>
      </c>
      <c r="B1206" s="133" t="s">
        <v>1742</v>
      </c>
      <c r="C1206" s="31">
        <v>9143</v>
      </c>
    </row>
    <row r="1207" s="68" customFormat="1" customHeight="1" spans="1:3">
      <c r="A1207" s="29">
        <v>2210201</v>
      </c>
      <c r="B1207" s="29" t="s">
        <v>1743</v>
      </c>
      <c r="C1207" s="73">
        <v>9143</v>
      </c>
    </row>
    <row r="1208" s="68" customFormat="1" customHeight="1" spans="1:3">
      <c r="A1208" s="29">
        <v>2210202</v>
      </c>
      <c r="B1208" s="29" t="s">
        <v>1744</v>
      </c>
      <c r="C1208" s="73">
        <v>0</v>
      </c>
    </row>
    <row r="1209" s="68" customFormat="1" customHeight="1" spans="1:3">
      <c r="A1209" s="29">
        <v>2210203</v>
      </c>
      <c r="B1209" s="29" t="s">
        <v>1745</v>
      </c>
      <c r="C1209" s="73">
        <v>0</v>
      </c>
    </row>
    <row r="1210" s="68" customFormat="1" customHeight="1" spans="1:3">
      <c r="A1210" s="29">
        <v>22103</v>
      </c>
      <c r="B1210" s="133" t="s">
        <v>1746</v>
      </c>
      <c r="C1210" s="31">
        <v>91</v>
      </c>
    </row>
    <row r="1211" s="68" customFormat="1" customHeight="1" spans="1:3">
      <c r="A1211" s="29">
        <v>2210301</v>
      </c>
      <c r="B1211" s="29" t="s">
        <v>1747</v>
      </c>
      <c r="C1211" s="73">
        <v>0</v>
      </c>
    </row>
    <row r="1212" s="68" customFormat="1" customHeight="1" spans="1:3">
      <c r="A1212" s="29">
        <v>2210302</v>
      </c>
      <c r="B1212" s="29" t="s">
        <v>1748</v>
      </c>
      <c r="C1212" s="73">
        <v>0</v>
      </c>
    </row>
    <row r="1213" s="68" customFormat="1" customHeight="1" spans="1:3">
      <c r="A1213" s="29">
        <v>2210399</v>
      </c>
      <c r="B1213" s="29" t="s">
        <v>1749</v>
      </c>
      <c r="C1213" s="73">
        <v>91</v>
      </c>
    </row>
    <row r="1214" s="68" customFormat="1" customHeight="1" spans="1:3">
      <c r="A1214" s="29">
        <v>222</v>
      </c>
      <c r="B1214" s="133" t="s">
        <v>1750</v>
      </c>
      <c r="C1214" s="31">
        <v>966</v>
      </c>
    </row>
    <row r="1215" s="68" customFormat="1" customHeight="1" spans="1:3">
      <c r="A1215" s="29">
        <v>22201</v>
      </c>
      <c r="B1215" s="133" t="s">
        <v>1751</v>
      </c>
      <c r="C1215" s="31">
        <v>927</v>
      </c>
    </row>
    <row r="1216" s="68" customFormat="1" customHeight="1" spans="1:3">
      <c r="A1216" s="29">
        <v>2220101</v>
      </c>
      <c r="B1216" s="29" t="s">
        <v>820</v>
      </c>
      <c r="C1216" s="73">
        <v>332</v>
      </c>
    </row>
    <row r="1217" s="68" customFormat="1" customHeight="1" spans="1:3">
      <c r="A1217" s="29">
        <v>2220102</v>
      </c>
      <c r="B1217" s="29" t="s">
        <v>821</v>
      </c>
      <c r="C1217" s="73">
        <v>0</v>
      </c>
    </row>
    <row r="1218" s="68" customFormat="1" customHeight="1" spans="1:3">
      <c r="A1218" s="29">
        <v>2220103</v>
      </c>
      <c r="B1218" s="29" t="s">
        <v>822</v>
      </c>
      <c r="C1218" s="73">
        <v>0</v>
      </c>
    </row>
    <row r="1219" s="68" customFormat="1" customHeight="1" spans="1:3">
      <c r="A1219" s="29">
        <v>2220104</v>
      </c>
      <c r="B1219" s="29" t="s">
        <v>1752</v>
      </c>
      <c r="C1219" s="73">
        <v>0</v>
      </c>
    </row>
    <row r="1220" s="68" customFormat="1" customHeight="1" spans="1:3">
      <c r="A1220" s="29">
        <v>2220105</v>
      </c>
      <c r="B1220" s="29" t="s">
        <v>1753</v>
      </c>
      <c r="C1220" s="73">
        <v>0</v>
      </c>
    </row>
    <row r="1221" s="68" customFormat="1" customHeight="1" spans="1:3">
      <c r="A1221" s="29">
        <v>2220106</v>
      </c>
      <c r="B1221" s="29" t="s">
        <v>1754</v>
      </c>
      <c r="C1221" s="73">
        <v>3</v>
      </c>
    </row>
    <row r="1222" s="68" customFormat="1" customHeight="1" spans="1:3">
      <c r="A1222" s="29">
        <v>2220107</v>
      </c>
      <c r="B1222" s="29" t="s">
        <v>1755</v>
      </c>
      <c r="C1222" s="73">
        <v>0</v>
      </c>
    </row>
    <row r="1223" s="68" customFormat="1" customHeight="1" spans="1:3">
      <c r="A1223" s="29">
        <v>2220112</v>
      </c>
      <c r="B1223" s="29" t="s">
        <v>1756</v>
      </c>
      <c r="C1223" s="73">
        <v>200</v>
      </c>
    </row>
    <row r="1224" s="68" customFormat="1" customHeight="1" spans="1:3">
      <c r="A1224" s="29">
        <v>2220113</v>
      </c>
      <c r="B1224" s="29" t="s">
        <v>1757</v>
      </c>
      <c r="C1224" s="73">
        <v>0</v>
      </c>
    </row>
    <row r="1225" s="68" customFormat="1" customHeight="1" spans="1:3">
      <c r="A1225" s="29">
        <v>2220114</v>
      </c>
      <c r="B1225" s="29" t="s">
        <v>1758</v>
      </c>
      <c r="C1225" s="73">
        <v>0</v>
      </c>
    </row>
    <row r="1226" s="68" customFormat="1" customHeight="1" spans="1:3">
      <c r="A1226" s="29">
        <v>2220115</v>
      </c>
      <c r="B1226" s="29" t="s">
        <v>1759</v>
      </c>
      <c r="C1226" s="73">
        <v>0</v>
      </c>
    </row>
    <row r="1227" s="68" customFormat="1" customHeight="1" spans="1:3">
      <c r="A1227" s="29">
        <v>2220118</v>
      </c>
      <c r="B1227" s="29" t="s">
        <v>1760</v>
      </c>
      <c r="C1227" s="73">
        <v>0</v>
      </c>
    </row>
    <row r="1228" s="68" customFormat="1" customHeight="1" spans="1:3">
      <c r="A1228" s="29">
        <v>2220119</v>
      </c>
      <c r="B1228" s="29" t="s">
        <v>1761</v>
      </c>
      <c r="C1228" s="73">
        <v>0</v>
      </c>
    </row>
    <row r="1229" s="68" customFormat="1" customHeight="1" spans="1:3">
      <c r="A1229" s="29">
        <v>2220120</v>
      </c>
      <c r="B1229" s="29" t="s">
        <v>1762</v>
      </c>
      <c r="C1229" s="73">
        <v>0</v>
      </c>
    </row>
    <row r="1230" s="68" customFormat="1" customHeight="1" spans="1:3">
      <c r="A1230" s="29">
        <v>2220121</v>
      </c>
      <c r="B1230" s="29" t="s">
        <v>1763</v>
      </c>
      <c r="C1230" s="73">
        <v>0</v>
      </c>
    </row>
    <row r="1231" s="68" customFormat="1" customHeight="1" spans="1:3">
      <c r="A1231" s="29">
        <v>2220150</v>
      </c>
      <c r="B1231" s="29" t="s">
        <v>829</v>
      </c>
      <c r="C1231" s="73">
        <v>0</v>
      </c>
    </row>
    <row r="1232" s="68" customFormat="1" customHeight="1" spans="1:3">
      <c r="A1232" s="29">
        <v>2220199</v>
      </c>
      <c r="B1232" s="29" t="s">
        <v>1764</v>
      </c>
      <c r="C1232" s="73">
        <v>392</v>
      </c>
    </row>
    <row r="1233" s="68" customFormat="1" customHeight="1" spans="1:3">
      <c r="A1233" s="29">
        <v>22203</v>
      </c>
      <c r="B1233" s="133" t="s">
        <v>1765</v>
      </c>
      <c r="C1233" s="31">
        <v>0</v>
      </c>
    </row>
    <row r="1234" s="68" customFormat="1" customHeight="1" spans="1:3">
      <c r="A1234" s="29">
        <v>2220301</v>
      </c>
      <c r="B1234" s="29" t="s">
        <v>1766</v>
      </c>
      <c r="C1234" s="73">
        <v>0</v>
      </c>
    </row>
    <row r="1235" s="68" customFormat="1" customHeight="1" spans="1:3">
      <c r="A1235" s="29">
        <v>2220303</v>
      </c>
      <c r="B1235" s="29" t="s">
        <v>1767</v>
      </c>
      <c r="C1235" s="73">
        <v>0</v>
      </c>
    </row>
    <row r="1236" s="68" customFormat="1" customHeight="1" spans="1:3">
      <c r="A1236" s="29">
        <v>2220304</v>
      </c>
      <c r="B1236" s="29" t="s">
        <v>1768</v>
      </c>
      <c r="C1236" s="73">
        <v>0</v>
      </c>
    </row>
    <row r="1237" s="68" customFormat="1" customHeight="1" spans="1:3">
      <c r="A1237" s="29">
        <v>2220305</v>
      </c>
      <c r="B1237" s="29" t="s">
        <v>1769</v>
      </c>
      <c r="C1237" s="73">
        <v>0</v>
      </c>
    </row>
    <row r="1238" s="68" customFormat="1" customHeight="1" spans="1:3">
      <c r="A1238" s="29">
        <v>2220399</v>
      </c>
      <c r="B1238" s="29" t="s">
        <v>1770</v>
      </c>
      <c r="C1238" s="73">
        <v>0</v>
      </c>
    </row>
    <row r="1239" s="68" customFormat="1" customHeight="1" spans="1:3">
      <c r="A1239" s="29">
        <v>22204</v>
      </c>
      <c r="B1239" s="133" t="s">
        <v>1771</v>
      </c>
      <c r="C1239" s="31">
        <v>0</v>
      </c>
    </row>
    <row r="1240" s="68" customFormat="1" customHeight="1" spans="1:3">
      <c r="A1240" s="29">
        <v>2220401</v>
      </c>
      <c r="B1240" s="29" t="s">
        <v>1772</v>
      </c>
      <c r="C1240" s="73">
        <v>0</v>
      </c>
    </row>
    <row r="1241" s="68" customFormat="1" customHeight="1" spans="1:3">
      <c r="A1241" s="29">
        <v>2220402</v>
      </c>
      <c r="B1241" s="29" t="s">
        <v>1773</v>
      </c>
      <c r="C1241" s="73">
        <v>0</v>
      </c>
    </row>
    <row r="1242" s="68" customFormat="1" customHeight="1" spans="1:3">
      <c r="A1242" s="29">
        <v>2220403</v>
      </c>
      <c r="B1242" s="29" t="s">
        <v>1774</v>
      </c>
      <c r="C1242" s="73">
        <v>0</v>
      </c>
    </row>
    <row r="1243" s="68" customFormat="1" customHeight="1" spans="1:3">
      <c r="A1243" s="29">
        <v>2220404</v>
      </c>
      <c r="B1243" s="29" t="s">
        <v>1775</v>
      </c>
      <c r="C1243" s="73">
        <v>0</v>
      </c>
    </row>
    <row r="1244" s="68" customFormat="1" customHeight="1" spans="1:3">
      <c r="A1244" s="29">
        <v>2220499</v>
      </c>
      <c r="B1244" s="29" t="s">
        <v>1776</v>
      </c>
      <c r="C1244" s="73">
        <v>0</v>
      </c>
    </row>
    <row r="1245" s="68" customFormat="1" customHeight="1" spans="1:3">
      <c r="A1245" s="29">
        <v>22205</v>
      </c>
      <c r="B1245" s="133" t="s">
        <v>1777</v>
      </c>
      <c r="C1245" s="31">
        <v>40</v>
      </c>
    </row>
    <row r="1246" s="68" customFormat="1" customHeight="1" spans="1:3">
      <c r="A1246" s="29">
        <v>2220501</v>
      </c>
      <c r="B1246" s="29" t="s">
        <v>1778</v>
      </c>
      <c r="C1246" s="73">
        <v>0</v>
      </c>
    </row>
    <row r="1247" s="68" customFormat="1" customHeight="1" spans="1:3">
      <c r="A1247" s="29">
        <v>2220502</v>
      </c>
      <c r="B1247" s="29" t="s">
        <v>1779</v>
      </c>
      <c r="C1247" s="73">
        <v>0</v>
      </c>
    </row>
    <row r="1248" s="68" customFormat="1" customHeight="1" spans="1:3">
      <c r="A1248" s="29">
        <v>2220503</v>
      </c>
      <c r="B1248" s="29" t="s">
        <v>1780</v>
      </c>
      <c r="C1248" s="73">
        <v>0</v>
      </c>
    </row>
    <row r="1249" s="68" customFormat="1" customHeight="1" spans="1:3">
      <c r="A1249" s="29">
        <v>2220504</v>
      </c>
      <c r="B1249" s="29" t="s">
        <v>1781</v>
      </c>
      <c r="C1249" s="73">
        <v>0</v>
      </c>
    </row>
    <row r="1250" s="68" customFormat="1" customHeight="1" spans="1:3">
      <c r="A1250" s="29">
        <v>2220505</v>
      </c>
      <c r="B1250" s="29" t="s">
        <v>1782</v>
      </c>
      <c r="C1250" s="73">
        <v>0</v>
      </c>
    </row>
    <row r="1251" s="68" customFormat="1" customHeight="1" spans="1:3">
      <c r="A1251" s="29">
        <v>2220506</v>
      </c>
      <c r="B1251" s="29" t="s">
        <v>1783</v>
      </c>
      <c r="C1251" s="73">
        <v>0</v>
      </c>
    </row>
    <row r="1252" s="68" customFormat="1" customHeight="1" spans="1:3">
      <c r="A1252" s="29">
        <v>2220507</v>
      </c>
      <c r="B1252" s="29" t="s">
        <v>1784</v>
      </c>
      <c r="C1252" s="73">
        <v>0</v>
      </c>
    </row>
    <row r="1253" s="68" customFormat="1" customHeight="1" spans="1:3">
      <c r="A1253" s="29">
        <v>2220508</v>
      </c>
      <c r="B1253" s="29" t="s">
        <v>1785</v>
      </c>
      <c r="C1253" s="73">
        <v>0</v>
      </c>
    </row>
    <row r="1254" s="68" customFormat="1" customHeight="1" spans="1:3">
      <c r="A1254" s="29">
        <v>2220509</v>
      </c>
      <c r="B1254" s="29" t="s">
        <v>1786</v>
      </c>
      <c r="C1254" s="73">
        <v>0</v>
      </c>
    </row>
    <row r="1255" s="68" customFormat="1" customHeight="1" spans="1:3">
      <c r="A1255" s="29">
        <v>2220510</v>
      </c>
      <c r="B1255" s="29" t="s">
        <v>1787</v>
      </c>
      <c r="C1255" s="73">
        <v>0</v>
      </c>
    </row>
    <row r="1256" s="68" customFormat="1" customHeight="1" spans="1:3">
      <c r="A1256" s="29">
        <v>2220511</v>
      </c>
      <c r="B1256" s="29" t="s">
        <v>1788</v>
      </c>
      <c r="C1256" s="73">
        <v>40</v>
      </c>
    </row>
    <row r="1257" s="68" customFormat="1" customHeight="1" spans="1:3">
      <c r="A1257" s="29">
        <v>2220599</v>
      </c>
      <c r="B1257" s="29" t="s">
        <v>1789</v>
      </c>
      <c r="C1257" s="73">
        <v>0</v>
      </c>
    </row>
    <row r="1258" s="68" customFormat="1" customHeight="1" spans="1:3">
      <c r="A1258" s="29">
        <v>224</v>
      </c>
      <c r="B1258" s="133" t="s">
        <v>1790</v>
      </c>
      <c r="C1258" s="31">
        <v>36248</v>
      </c>
    </row>
    <row r="1259" s="68" customFormat="1" customHeight="1" spans="1:3">
      <c r="A1259" s="29">
        <v>22401</v>
      </c>
      <c r="B1259" s="133" t="s">
        <v>1791</v>
      </c>
      <c r="C1259" s="31">
        <v>845</v>
      </c>
    </row>
    <row r="1260" s="68" customFormat="1" customHeight="1" spans="1:3">
      <c r="A1260" s="29">
        <v>2240101</v>
      </c>
      <c r="B1260" s="29" t="s">
        <v>820</v>
      </c>
      <c r="C1260" s="73">
        <v>344</v>
      </c>
    </row>
    <row r="1261" s="68" customFormat="1" customHeight="1" spans="1:3">
      <c r="A1261" s="29">
        <v>2240102</v>
      </c>
      <c r="B1261" s="29" t="s">
        <v>821</v>
      </c>
      <c r="C1261" s="73">
        <v>0</v>
      </c>
    </row>
    <row r="1262" s="68" customFormat="1" customHeight="1" spans="1:3">
      <c r="A1262" s="29">
        <v>2240103</v>
      </c>
      <c r="B1262" s="29" t="s">
        <v>822</v>
      </c>
      <c r="C1262" s="73">
        <v>0</v>
      </c>
    </row>
    <row r="1263" s="68" customFormat="1" customHeight="1" spans="1:3">
      <c r="A1263" s="29">
        <v>2240104</v>
      </c>
      <c r="B1263" s="29" t="s">
        <v>1792</v>
      </c>
      <c r="C1263" s="73">
        <v>36</v>
      </c>
    </row>
    <row r="1264" s="68" customFormat="1" customHeight="1" spans="1:3">
      <c r="A1264" s="29">
        <v>2240105</v>
      </c>
      <c r="B1264" s="29" t="s">
        <v>1793</v>
      </c>
      <c r="C1264" s="73">
        <v>0</v>
      </c>
    </row>
    <row r="1265" s="68" customFormat="1" customHeight="1" spans="1:3">
      <c r="A1265" s="29">
        <v>2240106</v>
      </c>
      <c r="B1265" s="29" t="s">
        <v>1794</v>
      </c>
      <c r="C1265" s="73">
        <v>0</v>
      </c>
    </row>
    <row r="1266" s="68" customFormat="1" customHeight="1" spans="1:3">
      <c r="A1266" s="29">
        <v>2240107</v>
      </c>
      <c r="B1266" s="29" t="s">
        <v>1795</v>
      </c>
      <c r="C1266" s="73"/>
    </row>
    <row r="1267" s="68" customFormat="1" customHeight="1" spans="1:3">
      <c r="A1267" s="29">
        <v>2240108</v>
      </c>
      <c r="B1267" s="29" t="s">
        <v>1796</v>
      </c>
      <c r="C1267" s="73">
        <v>0</v>
      </c>
    </row>
    <row r="1268" s="68" customFormat="1" customHeight="1" spans="1:3">
      <c r="A1268" s="29">
        <v>2240109</v>
      </c>
      <c r="B1268" s="29" t="s">
        <v>1797</v>
      </c>
      <c r="C1268" s="73">
        <v>0</v>
      </c>
    </row>
    <row r="1269" s="68" customFormat="1" customHeight="1" spans="1:3">
      <c r="A1269" s="29">
        <v>2240150</v>
      </c>
      <c r="B1269" s="29" t="s">
        <v>829</v>
      </c>
      <c r="C1269" s="73">
        <v>0</v>
      </c>
    </row>
    <row r="1270" s="68" customFormat="1" customHeight="1" spans="1:3">
      <c r="A1270" s="29">
        <v>2240199</v>
      </c>
      <c r="B1270" s="29" t="s">
        <v>1798</v>
      </c>
      <c r="C1270" s="73">
        <v>465</v>
      </c>
    </row>
    <row r="1271" s="68" customFormat="1" customHeight="1" spans="1:3">
      <c r="A1271" s="29">
        <v>22402</v>
      </c>
      <c r="B1271" s="133" t="s">
        <v>1799</v>
      </c>
      <c r="C1271" s="31">
        <v>1269</v>
      </c>
    </row>
    <row r="1272" s="68" customFormat="1" customHeight="1" spans="1:3">
      <c r="A1272" s="29">
        <v>2240201</v>
      </c>
      <c r="B1272" s="29" t="s">
        <v>820</v>
      </c>
      <c r="C1272" s="73">
        <v>0</v>
      </c>
    </row>
    <row r="1273" s="68" customFormat="1" customHeight="1" spans="1:3">
      <c r="A1273" s="29">
        <v>2240202</v>
      </c>
      <c r="B1273" s="29" t="s">
        <v>821</v>
      </c>
      <c r="C1273" s="73">
        <v>0</v>
      </c>
    </row>
    <row r="1274" s="68" customFormat="1" customHeight="1" spans="1:3">
      <c r="A1274" s="29">
        <v>2240203</v>
      </c>
      <c r="B1274" s="29" t="s">
        <v>822</v>
      </c>
      <c r="C1274" s="73">
        <v>0</v>
      </c>
    </row>
    <row r="1275" s="68" customFormat="1" customHeight="1" spans="1:3">
      <c r="A1275" s="29">
        <v>2240204</v>
      </c>
      <c r="B1275" s="29" t="s">
        <v>1800</v>
      </c>
      <c r="C1275" s="73">
        <v>1269</v>
      </c>
    </row>
    <row r="1276" s="68" customFormat="1" customHeight="1" spans="1:3">
      <c r="A1276" s="29">
        <v>2240299</v>
      </c>
      <c r="B1276" s="29" t="s">
        <v>1801</v>
      </c>
      <c r="C1276" s="73">
        <v>0</v>
      </c>
    </row>
    <row r="1277" s="68" customFormat="1" customHeight="1" spans="1:3">
      <c r="A1277" s="29">
        <v>22403</v>
      </c>
      <c r="B1277" s="133" t="s">
        <v>1802</v>
      </c>
      <c r="C1277" s="31"/>
    </row>
    <row r="1278" s="68" customFormat="1" customHeight="1" spans="1:3">
      <c r="A1278" s="29">
        <v>2240301</v>
      </c>
      <c r="B1278" s="29" t="s">
        <v>820</v>
      </c>
      <c r="C1278" s="73"/>
    </row>
    <row r="1279" s="68" customFormat="1" customHeight="1" spans="1:3">
      <c r="A1279" s="29">
        <v>2240302</v>
      </c>
      <c r="B1279" s="29" t="s">
        <v>821</v>
      </c>
      <c r="C1279" s="73"/>
    </row>
    <row r="1280" s="68" customFormat="1" customHeight="1" spans="1:3">
      <c r="A1280" s="29">
        <v>2240303</v>
      </c>
      <c r="B1280" s="29" t="s">
        <v>822</v>
      </c>
      <c r="C1280" s="73"/>
    </row>
    <row r="1281" s="68" customFormat="1" customHeight="1" spans="1:3">
      <c r="A1281" s="29">
        <v>2240304</v>
      </c>
      <c r="B1281" s="29" t="s">
        <v>1803</v>
      </c>
      <c r="C1281" s="73"/>
    </row>
    <row r="1282" s="68" customFormat="1" customHeight="1" spans="1:3">
      <c r="A1282" s="29">
        <v>2240399</v>
      </c>
      <c r="B1282" s="29" t="s">
        <v>1804</v>
      </c>
      <c r="C1282" s="73"/>
    </row>
    <row r="1283" s="68" customFormat="1" customHeight="1" spans="1:3">
      <c r="A1283" s="29">
        <v>22404</v>
      </c>
      <c r="B1283" s="133" t="s">
        <v>1805</v>
      </c>
      <c r="C1283" s="31">
        <v>0</v>
      </c>
    </row>
    <row r="1284" s="68" customFormat="1" customHeight="1" spans="1:3">
      <c r="A1284" s="29">
        <v>2240401</v>
      </c>
      <c r="B1284" s="29" t="s">
        <v>820</v>
      </c>
      <c r="C1284" s="73">
        <v>0</v>
      </c>
    </row>
    <row r="1285" s="68" customFormat="1" customHeight="1" spans="1:3">
      <c r="A1285" s="29">
        <v>2240402</v>
      </c>
      <c r="B1285" s="29" t="s">
        <v>821</v>
      </c>
      <c r="C1285" s="73">
        <v>0</v>
      </c>
    </row>
    <row r="1286" s="68" customFormat="1" customHeight="1" spans="1:3">
      <c r="A1286" s="29">
        <v>2240403</v>
      </c>
      <c r="B1286" s="29" t="s">
        <v>822</v>
      </c>
      <c r="C1286" s="73">
        <v>0</v>
      </c>
    </row>
    <row r="1287" s="68" customFormat="1" customHeight="1" spans="1:3">
      <c r="A1287" s="29">
        <v>2240404</v>
      </c>
      <c r="B1287" s="29" t="s">
        <v>1806</v>
      </c>
      <c r="C1287" s="73">
        <v>0</v>
      </c>
    </row>
    <row r="1288" s="68" customFormat="1" customHeight="1" spans="1:3">
      <c r="A1288" s="29">
        <v>2240405</v>
      </c>
      <c r="B1288" s="29" t="s">
        <v>1807</v>
      </c>
      <c r="C1288" s="73">
        <v>0</v>
      </c>
    </row>
    <row r="1289" s="68" customFormat="1" customHeight="1" spans="1:3">
      <c r="A1289" s="29">
        <v>2240450</v>
      </c>
      <c r="B1289" s="29" t="s">
        <v>829</v>
      </c>
      <c r="C1289" s="73">
        <v>0</v>
      </c>
    </row>
    <row r="1290" s="68" customFormat="1" customHeight="1" spans="1:3">
      <c r="A1290" s="29">
        <v>2240499</v>
      </c>
      <c r="B1290" s="29" t="s">
        <v>1808</v>
      </c>
      <c r="C1290" s="73">
        <v>0</v>
      </c>
    </row>
    <row r="1291" s="68" customFormat="1" customHeight="1" spans="1:3">
      <c r="A1291" s="29">
        <v>22405</v>
      </c>
      <c r="B1291" s="133" t="s">
        <v>1809</v>
      </c>
      <c r="C1291" s="31">
        <v>0</v>
      </c>
    </row>
    <row r="1292" s="68" customFormat="1" customHeight="1" spans="1:3">
      <c r="A1292" s="29">
        <v>2240501</v>
      </c>
      <c r="B1292" s="29" t="s">
        <v>820</v>
      </c>
      <c r="C1292" s="73">
        <v>0</v>
      </c>
    </row>
    <row r="1293" s="68" customFormat="1" customHeight="1" spans="1:3">
      <c r="A1293" s="29">
        <v>2240502</v>
      </c>
      <c r="B1293" s="29" t="s">
        <v>821</v>
      </c>
      <c r="C1293" s="73">
        <v>0</v>
      </c>
    </row>
    <row r="1294" s="68" customFormat="1" customHeight="1" spans="1:3">
      <c r="A1294" s="29">
        <v>2240503</v>
      </c>
      <c r="B1294" s="29" t="s">
        <v>822</v>
      </c>
      <c r="C1294" s="73">
        <v>0</v>
      </c>
    </row>
    <row r="1295" s="68" customFormat="1" customHeight="1" spans="1:3">
      <c r="A1295" s="29">
        <v>2240504</v>
      </c>
      <c r="B1295" s="29" t="s">
        <v>1810</v>
      </c>
      <c r="C1295" s="73">
        <v>0</v>
      </c>
    </row>
    <row r="1296" s="68" customFormat="1" customHeight="1" spans="1:3">
      <c r="A1296" s="29">
        <v>2240505</v>
      </c>
      <c r="B1296" s="29" t="s">
        <v>1811</v>
      </c>
      <c r="C1296" s="73">
        <v>0</v>
      </c>
    </row>
    <row r="1297" s="68" customFormat="1" customHeight="1" spans="1:3">
      <c r="A1297" s="29">
        <v>2240506</v>
      </c>
      <c r="B1297" s="29" t="s">
        <v>1812</v>
      </c>
      <c r="C1297" s="73">
        <v>0</v>
      </c>
    </row>
    <row r="1298" s="68" customFormat="1" customHeight="1" spans="1:3">
      <c r="A1298" s="29">
        <v>2240507</v>
      </c>
      <c r="B1298" s="29" t="s">
        <v>1813</v>
      </c>
      <c r="C1298" s="73">
        <v>0</v>
      </c>
    </row>
    <row r="1299" s="68" customFormat="1" customHeight="1" spans="1:3">
      <c r="A1299" s="29">
        <v>2240508</v>
      </c>
      <c r="B1299" s="29" t="s">
        <v>1814</v>
      </c>
      <c r="C1299" s="73">
        <v>0</v>
      </c>
    </row>
    <row r="1300" s="68" customFormat="1" customHeight="1" spans="1:3">
      <c r="A1300" s="29">
        <v>2240509</v>
      </c>
      <c r="B1300" s="29" t="s">
        <v>1815</v>
      </c>
      <c r="C1300" s="73">
        <v>0</v>
      </c>
    </row>
    <row r="1301" s="68" customFormat="1" customHeight="1" spans="1:3">
      <c r="A1301" s="29">
        <v>2240510</v>
      </c>
      <c r="B1301" s="29" t="s">
        <v>1816</v>
      </c>
      <c r="C1301" s="73">
        <v>0</v>
      </c>
    </row>
    <row r="1302" s="68" customFormat="1" customHeight="1" spans="1:3">
      <c r="A1302" s="29">
        <v>2240550</v>
      </c>
      <c r="B1302" s="29" t="s">
        <v>1817</v>
      </c>
      <c r="C1302" s="73">
        <v>0</v>
      </c>
    </row>
    <row r="1303" s="68" customFormat="1" customHeight="1" spans="1:3">
      <c r="A1303" s="29">
        <v>2240599</v>
      </c>
      <c r="B1303" s="29" t="s">
        <v>1818</v>
      </c>
      <c r="C1303" s="73">
        <v>0</v>
      </c>
    </row>
    <row r="1304" s="68" customFormat="1" customHeight="1" spans="1:3">
      <c r="A1304" s="29">
        <v>22406</v>
      </c>
      <c r="B1304" s="133" t="s">
        <v>1819</v>
      </c>
      <c r="C1304" s="31">
        <v>3</v>
      </c>
    </row>
    <row r="1305" s="68" customFormat="1" customHeight="1" spans="1:3">
      <c r="A1305" s="29">
        <v>2240601</v>
      </c>
      <c r="B1305" s="29" t="s">
        <v>1820</v>
      </c>
      <c r="C1305" s="73">
        <v>0</v>
      </c>
    </row>
    <row r="1306" s="68" customFormat="1" customHeight="1" spans="1:3">
      <c r="A1306" s="29">
        <v>2240602</v>
      </c>
      <c r="B1306" s="29" t="s">
        <v>1821</v>
      </c>
      <c r="C1306" s="73">
        <v>0</v>
      </c>
    </row>
    <row r="1307" s="68" customFormat="1" customHeight="1" spans="1:3">
      <c r="A1307" s="29">
        <v>2240699</v>
      </c>
      <c r="B1307" s="29" t="s">
        <v>1822</v>
      </c>
      <c r="C1307" s="73">
        <v>3</v>
      </c>
    </row>
    <row r="1308" s="68" customFormat="1" customHeight="1" spans="1:3">
      <c r="A1308" s="29">
        <v>22407</v>
      </c>
      <c r="B1308" s="133" t="s">
        <v>1823</v>
      </c>
      <c r="C1308" s="106">
        <v>34329</v>
      </c>
    </row>
    <row r="1309" s="68" customFormat="1" customHeight="1" spans="1:3">
      <c r="A1309" s="29">
        <v>2240703</v>
      </c>
      <c r="B1309" s="29" t="s">
        <v>1824</v>
      </c>
      <c r="C1309" s="73">
        <v>5659</v>
      </c>
    </row>
    <row r="1310" s="68" customFormat="1" customHeight="1" spans="1:3">
      <c r="A1310" s="29">
        <v>2240704</v>
      </c>
      <c r="B1310" s="29" t="s">
        <v>1825</v>
      </c>
      <c r="C1310" s="73">
        <v>28598</v>
      </c>
    </row>
    <row r="1311" s="68" customFormat="1" customHeight="1" spans="1:3">
      <c r="A1311" s="29">
        <v>2240799</v>
      </c>
      <c r="B1311" s="29" t="s">
        <v>1826</v>
      </c>
      <c r="C1311" s="73">
        <v>72</v>
      </c>
    </row>
    <row r="1312" s="68" customFormat="1" customHeight="1" spans="1:3">
      <c r="A1312" s="29">
        <v>22499</v>
      </c>
      <c r="B1312" s="133" t="s">
        <v>1827</v>
      </c>
      <c r="C1312" s="31">
        <v>10</v>
      </c>
    </row>
    <row r="1313" s="68" customFormat="1" customHeight="1" spans="1:3">
      <c r="A1313" s="29">
        <v>2249999</v>
      </c>
      <c r="B1313" s="29" t="s">
        <v>1828</v>
      </c>
      <c r="C1313" s="73">
        <v>10</v>
      </c>
    </row>
    <row r="1314" s="68" customFormat="1" customHeight="1" spans="1:3">
      <c r="A1314" s="29">
        <v>229</v>
      </c>
      <c r="B1314" s="133" t="s">
        <v>1829</v>
      </c>
      <c r="C1314" s="31">
        <v>58</v>
      </c>
    </row>
    <row r="1315" s="68" customFormat="1" customHeight="1" spans="1:3">
      <c r="A1315" s="29">
        <v>22999</v>
      </c>
      <c r="B1315" s="133" t="s">
        <v>1830</v>
      </c>
      <c r="C1315" s="31">
        <v>148</v>
      </c>
    </row>
    <row r="1316" s="68" customFormat="1" customHeight="1" spans="1:3">
      <c r="A1316" s="29">
        <v>2299999</v>
      </c>
      <c r="B1316" s="29" t="s">
        <v>1831</v>
      </c>
      <c r="C1316" s="73">
        <v>148</v>
      </c>
    </row>
    <row r="1317" s="68" customFormat="1" customHeight="1" spans="1:3">
      <c r="A1317" s="29">
        <v>232</v>
      </c>
      <c r="B1317" s="133" t="s">
        <v>1832</v>
      </c>
      <c r="C1317" s="31">
        <v>3393</v>
      </c>
    </row>
    <row r="1318" s="68" customFormat="1" customHeight="1" spans="1:3">
      <c r="A1318" s="29">
        <v>23201</v>
      </c>
      <c r="B1318" s="133" t="s">
        <v>1833</v>
      </c>
      <c r="C1318" s="73">
        <v>0</v>
      </c>
    </row>
    <row r="1319" s="68" customFormat="1" customHeight="1" spans="1:3">
      <c r="A1319" s="29">
        <v>23202</v>
      </c>
      <c r="B1319" s="133" t="s">
        <v>1834</v>
      </c>
      <c r="C1319" s="73">
        <v>0</v>
      </c>
    </row>
    <row r="1320" s="68" customFormat="1" ht="17.25" customHeight="1" spans="1:3">
      <c r="A1320" s="29">
        <v>2320201</v>
      </c>
      <c r="B1320" s="133" t="s">
        <v>1835</v>
      </c>
      <c r="C1320" s="73">
        <v>0</v>
      </c>
    </row>
    <row r="1321" s="68" customFormat="1" customHeight="1" spans="1:3">
      <c r="A1321" s="29">
        <v>2320202</v>
      </c>
      <c r="B1321" s="133" t="s">
        <v>1836</v>
      </c>
      <c r="C1321" s="73">
        <v>0</v>
      </c>
    </row>
    <row r="1322" s="68" customFormat="1" customHeight="1" spans="1:3">
      <c r="A1322" s="29">
        <v>2320203</v>
      </c>
      <c r="B1322" s="133" t="s">
        <v>1837</v>
      </c>
      <c r="C1322" s="73">
        <v>0</v>
      </c>
    </row>
    <row r="1323" s="68" customFormat="1" customHeight="1" spans="1:3">
      <c r="A1323" s="29">
        <v>2320299</v>
      </c>
      <c r="B1323" s="133" t="s">
        <v>1838</v>
      </c>
      <c r="C1323" s="73">
        <v>0</v>
      </c>
    </row>
    <row r="1324" s="68" customFormat="1" customHeight="1" spans="1:3">
      <c r="A1324" s="29">
        <v>23203</v>
      </c>
      <c r="B1324" s="133" t="s">
        <v>1839</v>
      </c>
      <c r="C1324" s="31">
        <v>3393</v>
      </c>
    </row>
    <row r="1325" s="68" customFormat="1" customHeight="1" spans="1:3">
      <c r="A1325" s="29">
        <v>2320301</v>
      </c>
      <c r="B1325" s="29" t="s">
        <v>1840</v>
      </c>
      <c r="C1325" s="73">
        <v>3393</v>
      </c>
    </row>
    <row r="1326" s="68" customFormat="1" customHeight="1" spans="1:3">
      <c r="A1326" s="29">
        <v>2320302</v>
      </c>
      <c r="B1326" s="29" t="s">
        <v>1841</v>
      </c>
      <c r="C1326" s="73">
        <v>0</v>
      </c>
    </row>
    <row r="1327" s="68" customFormat="1" customHeight="1" spans="1:3">
      <c r="A1327" s="29">
        <v>2320303</v>
      </c>
      <c r="B1327" s="29" t="s">
        <v>1842</v>
      </c>
      <c r="C1327" s="73">
        <v>0</v>
      </c>
    </row>
    <row r="1328" customHeight="1" spans="1:3">
      <c r="A1328" s="29">
        <v>2320399</v>
      </c>
      <c r="B1328" s="29" t="s">
        <v>1843</v>
      </c>
      <c r="C1328" s="73">
        <v>0</v>
      </c>
    </row>
    <row r="1329" customHeight="1" spans="1:3">
      <c r="A1329" s="29">
        <v>233</v>
      </c>
      <c r="B1329" s="133" t="s">
        <v>1844</v>
      </c>
      <c r="C1329" s="31">
        <v>1</v>
      </c>
    </row>
    <row r="1330" customHeight="1" spans="1:3">
      <c r="A1330" s="29">
        <v>23301</v>
      </c>
      <c r="B1330" s="133" t="s">
        <v>1845</v>
      </c>
      <c r="C1330" s="73">
        <v>0</v>
      </c>
    </row>
    <row r="1331" customHeight="1" spans="1:3">
      <c r="A1331" s="29">
        <v>23302</v>
      </c>
      <c r="B1331" s="133" t="s">
        <v>1846</v>
      </c>
      <c r="C1331" s="73">
        <v>0</v>
      </c>
    </row>
    <row r="1332" customHeight="1" spans="1:3">
      <c r="A1332" s="29">
        <v>23303</v>
      </c>
      <c r="B1332" s="133" t="s">
        <v>1847</v>
      </c>
      <c r="C1332" s="73">
        <v>1</v>
      </c>
    </row>
  </sheetData>
  <autoFilter ref="A4:C1332">
    <extLst/>
  </autoFilter>
  <mergeCells count="3">
    <mergeCell ref="A1:C1"/>
    <mergeCell ref="A2:C2"/>
    <mergeCell ref="A3:C3"/>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7"/>
  <sheetViews>
    <sheetView showZeros="0" workbookViewId="0">
      <selection activeCell="F5" sqref="F5"/>
    </sheetView>
  </sheetViews>
  <sheetFormatPr defaultColWidth="12.1833333333333" defaultRowHeight="15.55" customHeight="1" outlineLevelCol="2"/>
  <cols>
    <col min="1" max="1" width="14.6333333333333" style="68" customWidth="1"/>
    <col min="2" max="2" width="33.3833333333333" style="68" customWidth="1"/>
    <col min="3" max="3" width="31.75" style="68" customWidth="1"/>
    <col min="4" max="248" width="12.1833333333333" style="68" customWidth="1"/>
    <col min="249" max="16376" width="12.1833333333333" style="68"/>
    <col min="16377" max="16384" width="12.1833333333333" style="89"/>
  </cols>
  <sheetData>
    <row r="1" s="68" customFormat="1" ht="42.75" customHeight="1" spans="1:3">
      <c r="A1" s="69" t="s">
        <v>1851</v>
      </c>
      <c r="B1" s="69"/>
      <c r="C1" s="69"/>
    </row>
    <row r="2" s="68" customFormat="1" ht="16.95" customHeight="1" spans="1:3">
      <c r="A2" s="131"/>
      <c r="B2" s="131"/>
      <c r="C2" s="132" t="s">
        <v>1852</v>
      </c>
    </row>
    <row r="3" s="68" customFormat="1" ht="16.95" customHeight="1" spans="1:3">
      <c r="A3" s="131"/>
      <c r="B3" s="131"/>
      <c r="C3" s="132" t="s">
        <v>80</v>
      </c>
    </row>
    <row r="4" s="197" customFormat="1" ht="17.25" customHeight="1" spans="1:3">
      <c r="A4" s="99" t="s">
        <v>145</v>
      </c>
      <c r="B4" s="196" t="s">
        <v>146</v>
      </c>
      <c r="C4" s="196" t="s">
        <v>817</v>
      </c>
    </row>
    <row r="5" s="197" customFormat="1" ht="35.25" customHeight="1" spans="1:3">
      <c r="A5" s="99"/>
      <c r="B5" s="196"/>
      <c r="C5" s="196"/>
    </row>
    <row r="6" s="68" customFormat="1" ht="17.25" customHeight="1" spans="1:3">
      <c r="A6" s="29"/>
      <c r="B6" s="70" t="s">
        <v>817</v>
      </c>
      <c r="C6" s="140">
        <v>371393</v>
      </c>
    </row>
    <row r="7" s="68" customFormat="1" ht="16.95" customHeight="1" spans="1:3">
      <c r="A7" s="29">
        <v>501</v>
      </c>
      <c r="B7" s="133" t="s">
        <v>1853</v>
      </c>
      <c r="C7" s="31">
        <v>50308</v>
      </c>
    </row>
    <row r="8" s="68" customFormat="1" ht="16.95" customHeight="1" spans="1:3">
      <c r="A8" s="29">
        <v>50101</v>
      </c>
      <c r="B8" s="29" t="s">
        <v>1854</v>
      </c>
      <c r="C8" s="31">
        <v>36130</v>
      </c>
    </row>
    <row r="9" s="68" customFormat="1" ht="16.95" customHeight="1" spans="1:3">
      <c r="A9" s="29">
        <v>50102</v>
      </c>
      <c r="B9" s="29" t="s">
        <v>1855</v>
      </c>
      <c r="C9" s="31">
        <v>9815</v>
      </c>
    </row>
    <row r="10" s="68" customFormat="1" ht="16.95" customHeight="1" spans="1:3">
      <c r="A10" s="29">
        <v>50103</v>
      </c>
      <c r="B10" s="29" t="s">
        <v>1856</v>
      </c>
      <c r="C10" s="31">
        <v>4018</v>
      </c>
    </row>
    <row r="11" s="68" customFormat="1" ht="16.95" customHeight="1" spans="1:3">
      <c r="A11" s="29">
        <v>50199</v>
      </c>
      <c r="B11" s="29" t="s">
        <v>1857</v>
      </c>
      <c r="C11" s="31">
        <v>345</v>
      </c>
    </row>
    <row r="12" s="68" customFormat="1" ht="16.95" customHeight="1" spans="1:3">
      <c r="A12" s="29">
        <v>502</v>
      </c>
      <c r="B12" s="133" t="s">
        <v>1858</v>
      </c>
      <c r="C12" s="31">
        <v>66852</v>
      </c>
    </row>
    <row r="13" s="68" customFormat="1" ht="16.95" customHeight="1" spans="1:3">
      <c r="A13" s="29">
        <v>50201</v>
      </c>
      <c r="B13" s="29" t="s">
        <v>1859</v>
      </c>
      <c r="C13" s="31">
        <v>13345</v>
      </c>
    </row>
    <row r="14" s="68" customFormat="1" ht="16.95" customHeight="1" spans="1:3">
      <c r="A14" s="29">
        <v>50202</v>
      </c>
      <c r="B14" s="29" t="s">
        <v>1860</v>
      </c>
      <c r="C14" s="31">
        <v>267</v>
      </c>
    </row>
    <row r="15" s="68" customFormat="1" ht="16.95" customHeight="1" spans="1:3">
      <c r="A15" s="29">
        <v>50203</v>
      </c>
      <c r="B15" s="29" t="s">
        <v>1861</v>
      </c>
      <c r="C15" s="31">
        <v>149</v>
      </c>
    </row>
    <row r="16" s="68" customFormat="1" ht="16.95" customHeight="1" spans="1:3">
      <c r="A16" s="29">
        <v>50204</v>
      </c>
      <c r="B16" s="29" t="s">
        <v>1862</v>
      </c>
      <c r="C16" s="31">
        <v>81</v>
      </c>
    </row>
    <row r="17" s="68" customFormat="1" ht="16.95" customHeight="1" spans="1:3">
      <c r="A17" s="29">
        <v>50205</v>
      </c>
      <c r="B17" s="29" t="s">
        <v>1863</v>
      </c>
      <c r="C17" s="31">
        <v>3423</v>
      </c>
    </row>
    <row r="18" s="68" customFormat="1" ht="16.95" customHeight="1" spans="1:3">
      <c r="A18" s="29">
        <v>50206</v>
      </c>
      <c r="B18" s="29" t="s">
        <v>1864</v>
      </c>
      <c r="C18" s="31">
        <v>139</v>
      </c>
    </row>
    <row r="19" s="68" customFormat="1" ht="16.95" customHeight="1" spans="1:3">
      <c r="A19" s="29">
        <v>50207</v>
      </c>
      <c r="B19" s="29" t="s">
        <v>1865</v>
      </c>
      <c r="C19" s="31">
        <v>0</v>
      </c>
    </row>
    <row r="20" s="68" customFormat="1" ht="16.95" customHeight="1" spans="1:3">
      <c r="A20" s="29">
        <v>50208</v>
      </c>
      <c r="B20" s="29" t="s">
        <v>1866</v>
      </c>
      <c r="C20" s="31">
        <v>545</v>
      </c>
    </row>
    <row r="21" s="68" customFormat="1" ht="16.95" customHeight="1" spans="1:3">
      <c r="A21" s="29">
        <v>50209</v>
      </c>
      <c r="B21" s="29" t="s">
        <v>1867</v>
      </c>
      <c r="C21" s="31">
        <v>983</v>
      </c>
    </row>
    <row r="22" s="68" customFormat="1" ht="16.95" customHeight="1" spans="1:3">
      <c r="A22" s="29">
        <v>50299</v>
      </c>
      <c r="B22" s="29" t="s">
        <v>1868</v>
      </c>
      <c r="C22" s="31">
        <v>47920</v>
      </c>
    </row>
    <row r="23" s="68" customFormat="1" ht="16.95" customHeight="1" spans="1:3">
      <c r="A23" s="29">
        <v>503</v>
      </c>
      <c r="B23" s="133" t="s">
        <v>1869</v>
      </c>
      <c r="C23" s="31">
        <v>45132</v>
      </c>
    </row>
    <row r="24" s="68" customFormat="1" ht="16.95" customHeight="1" spans="1:3">
      <c r="A24" s="29">
        <v>50301</v>
      </c>
      <c r="B24" s="29" t="s">
        <v>1870</v>
      </c>
      <c r="C24" s="31">
        <v>2038</v>
      </c>
    </row>
    <row r="25" s="68" customFormat="1" ht="16.95" customHeight="1" spans="1:3">
      <c r="A25" s="29">
        <v>50302</v>
      </c>
      <c r="B25" s="29" t="s">
        <v>1871</v>
      </c>
      <c r="C25" s="31">
        <v>34045</v>
      </c>
    </row>
    <row r="26" s="68" customFormat="1" ht="16.95" customHeight="1" spans="1:3">
      <c r="A26" s="29">
        <v>50303</v>
      </c>
      <c r="B26" s="29" t="s">
        <v>1872</v>
      </c>
      <c r="C26" s="31">
        <v>430</v>
      </c>
    </row>
    <row r="27" s="68" customFormat="1" ht="17.25" customHeight="1" spans="1:3">
      <c r="A27" s="29">
        <v>50305</v>
      </c>
      <c r="B27" s="29" t="s">
        <v>1873</v>
      </c>
      <c r="C27" s="31">
        <v>430</v>
      </c>
    </row>
    <row r="28" s="68" customFormat="1" ht="16.95" customHeight="1" spans="1:3">
      <c r="A28" s="29">
        <v>50306</v>
      </c>
      <c r="B28" s="29" t="s">
        <v>1874</v>
      </c>
      <c r="C28" s="31">
        <v>2051</v>
      </c>
    </row>
    <row r="29" s="68" customFormat="1" ht="16.95" customHeight="1" spans="1:3">
      <c r="A29" s="29">
        <v>50307</v>
      </c>
      <c r="B29" s="29" t="s">
        <v>1875</v>
      </c>
      <c r="C29" s="31">
        <v>1380</v>
      </c>
    </row>
    <row r="30" s="68" customFormat="1" ht="16.95" customHeight="1" spans="1:3">
      <c r="A30" s="29">
        <v>50399</v>
      </c>
      <c r="B30" s="29" t="s">
        <v>1876</v>
      </c>
      <c r="C30" s="31">
        <v>4758</v>
      </c>
    </row>
    <row r="31" s="68" customFormat="1" ht="16.95" customHeight="1" spans="1:3">
      <c r="A31" s="29">
        <v>504</v>
      </c>
      <c r="B31" s="133" t="s">
        <v>1877</v>
      </c>
      <c r="C31" s="31">
        <v>10520</v>
      </c>
    </row>
    <row r="32" s="68" customFormat="1" ht="16.95" customHeight="1" spans="1:3">
      <c r="A32" s="29">
        <v>50401</v>
      </c>
      <c r="B32" s="29" t="s">
        <v>1870</v>
      </c>
      <c r="C32" s="31">
        <v>600</v>
      </c>
    </row>
    <row r="33" s="68" customFormat="1" ht="16.95" customHeight="1" spans="1:3">
      <c r="A33" s="29">
        <v>50402</v>
      </c>
      <c r="B33" s="29" t="s">
        <v>1871</v>
      </c>
      <c r="C33" s="31">
        <v>7722</v>
      </c>
    </row>
    <row r="34" s="68" customFormat="1" ht="16.95" customHeight="1" spans="1:3">
      <c r="A34" s="29">
        <v>50403</v>
      </c>
      <c r="B34" s="29" t="s">
        <v>1872</v>
      </c>
      <c r="C34" s="31">
        <v>0</v>
      </c>
    </row>
    <row r="35" s="68" customFormat="1" ht="16.95" customHeight="1" spans="1:3">
      <c r="A35" s="29">
        <v>50404</v>
      </c>
      <c r="B35" s="29" t="s">
        <v>1874</v>
      </c>
      <c r="C35" s="31">
        <v>213</v>
      </c>
    </row>
    <row r="36" s="68" customFormat="1" ht="16.95" customHeight="1" spans="1:3">
      <c r="A36" s="29">
        <v>50405</v>
      </c>
      <c r="B36" s="29" t="s">
        <v>1875</v>
      </c>
      <c r="C36" s="31">
        <v>785</v>
      </c>
    </row>
    <row r="37" s="68" customFormat="1" ht="17.25" customHeight="1" spans="1:3">
      <c r="A37" s="29">
        <v>50499</v>
      </c>
      <c r="B37" s="29" t="s">
        <v>1876</v>
      </c>
      <c r="C37" s="31">
        <v>1200</v>
      </c>
    </row>
    <row r="38" s="68" customFormat="1" ht="16.95" customHeight="1" spans="1:3">
      <c r="A38" s="29">
        <v>505</v>
      </c>
      <c r="B38" s="133" t="s">
        <v>1878</v>
      </c>
      <c r="C38" s="31">
        <v>92323</v>
      </c>
    </row>
    <row r="39" s="68" customFormat="1" ht="16.95" customHeight="1" spans="1:3">
      <c r="A39" s="29">
        <v>50501</v>
      </c>
      <c r="B39" s="29" t="s">
        <v>1879</v>
      </c>
      <c r="C39" s="31">
        <v>79210</v>
      </c>
    </row>
    <row r="40" s="68" customFormat="1" ht="16.95" customHeight="1" spans="1:3">
      <c r="A40" s="29">
        <v>50502</v>
      </c>
      <c r="B40" s="29" t="s">
        <v>1880</v>
      </c>
      <c r="C40" s="31">
        <v>8933</v>
      </c>
    </row>
    <row r="41" s="68" customFormat="1" ht="16.95" customHeight="1" spans="1:3">
      <c r="A41" s="29">
        <v>50599</v>
      </c>
      <c r="B41" s="29" t="s">
        <v>1881</v>
      </c>
      <c r="C41" s="31">
        <v>4180</v>
      </c>
    </row>
    <row r="42" s="68" customFormat="1" ht="16.95" customHeight="1" spans="1:3">
      <c r="A42" s="29">
        <v>506</v>
      </c>
      <c r="B42" s="133" t="s">
        <v>1882</v>
      </c>
      <c r="C42" s="31">
        <v>13861</v>
      </c>
    </row>
    <row r="43" s="68" customFormat="1" ht="16.95" customHeight="1" spans="1:3">
      <c r="A43" s="29">
        <v>50601</v>
      </c>
      <c r="B43" s="29" t="s">
        <v>1883</v>
      </c>
      <c r="C43" s="31">
        <v>10176</v>
      </c>
    </row>
    <row r="44" s="68" customFormat="1" ht="16.95" customHeight="1" spans="1:3">
      <c r="A44" s="29">
        <v>50602</v>
      </c>
      <c r="B44" s="29" t="s">
        <v>1884</v>
      </c>
      <c r="C44" s="31">
        <v>3685</v>
      </c>
    </row>
    <row r="45" s="68" customFormat="1" ht="16.95" customHeight="1" spans="1:3">
      <c r="A45" s="29">
        <v>507</v>
      </c>
      <c r="B45" s="133" t="s">
        <v>1885</v>
      </c>
      <c r="C45" s="31">
        <v>21403</v>
      </c>
    </row>
    <row r="46" s="68" customFormat="1" ht="16.95" customHeight="1" spans="1:3">
      <c r="A46" s="29">
        <v>50701</v>
      </c>
      <c r="B46" s="29" t="s">
        <v>1886</v>
      </c>
      <c r="C46" s="31">
        <v>80</v>
      </c>
    </row>
    <row r="47" s="68" customFormat="1" ht="16.95" customHeight="1" spans="1:3">
      <c r="A47" s="29">
        <v>50702</v>
      </c>
      <c r="B47" s="29" t="s">
        <v>1887</v>
      </c>
      <c r="C47" s="31">
        <v>50</v>
      </c>
    </row>
    <row r="48" s="68" customFormat="1" ht="16.95" customHeight="1" spans="1:3">
      <c r="A48" s="29">
        <v>50799</v>
      </c>
      <c r="B48" s="29" t="s">
        <v>1888</v>
      </c>
      <c r="C48" s="31">
        <v>21273</v>
      </c>
    </row>
    <row r="49" s="68" customFormat="1" ht="16.95" customHeight="1" spans="1:3">
      <c r="A49" s="29">
        <v>508</v>
      </c>
      <c r="B49" s="133" t="s">
        <v>1889</v>
      </c>
      <c r="C49" s="31">
        <v>370</v>
      </c>
    </row>
    <row r="50" s="68" customFormat="1" ht="16.95" customHeight="1" spans="1:3">
      <c r="A50" s="29">
        <v>50801</v>
      </c>
      <c r="B50" s="29" t="s">
        <v>1890</v>
      </c>
      <c r="C50" s="31"/>
    </row>
    <row r="51" s="68" customFormat="1" ht="17.25" customHeight="1" spans="1:3">
      <c r="A51" s="29">
        <v>50802</v>
      </c>
      <c r="B51" s="29" t="s">
        <v>1891</v>
      </c>
      <c r="C51" s="31"/>
    </row>
    <row r="52" s="68" customFormat="1" ht="16.95" customHeight="1" spans="1:3">
      <c r="A52" s="29">
        <v>50803</v>
      </c>
      <c r="B52" s="29" t="s">
        <v>1892</v>
      </c>
      <c r="C52" s="31">
        <v>0</v>
      </c>
    </row>
    <row r="53" s="68" customFormat="1" ht="16.95" customHeight="1" spans="1:3">
      <c r="A53" s="29">
        <v>50804</v>
      </c>
      <c r="B53" s="29" t="s">
        <v>1893</v>
      </c>
      <c r="C53" s="31">
        <v>0</v>
      </c>
    </row>
    <row r="54" s="68" customFormat="1" ht="16.95" customHeight="1" spans="1:3">
      <c r="A54" s="29">
        <v>50805</v>
      </c>
      <c r="B54" s="29" t="s">
        <v>1894</v>
      </c>
      <c r="C54" s="31">
        <v>370</v>
      </c>
    </row>
    <row r="55" s="68" customFormat="1" ht="16.95" customHeight="1" spans="1:3">
      <c r="A55" s="29">
        <v>50899</v>
      </c>
      <c r="B55" s="29" t="s">
        <v>1895</v>
      </c>
      <c r="C55" s="31">
        <v>0</v>
      </c>
    </row>
    <row r="56" s="68" customFormat="1" ht="16.95" customHeight="1" spans="1:3">
      <c r="A56" s="29">
        <v>509</v>
      </c>
      <c r="B56" s="133" t="s">
        <v>1896</v>
      </c>
      <c r="C56" s="31">
        <v>47681</v>
      </c>
    </row>
    <row r="57" s="68" customFormat="1" ht="16.95" customHeight="1" spans="1:3">
      <c r="A57" s="29">
        <v>50901</v>
      </c>
      <c r="B57" s="29" t="s">
        <v>1897</v>
      </c>
      <c r="C57" s="31">
        <v>11136</v>
      </c>
    </row>
    <row r="58" s="68" customFormat="1" ht="16.95" customHeight="1" spans="1:3">
      <c r="A58" s="29">
        <v>50902</v>
      </c>
      <c r="B58" s="29" t="s">
        <v>1898</v>
      </c>
      <c r="C58" s="31">
        <v>330</v>
      </c>
    </row>
    <row r="59" s="68" customFormat="1" ht="16.95" customHeight="1" spans="1:3">
      <c r="A59" s="29">
        <v>50903</v>
      </c>
      <c r="B59" s="29" t="s">
        <v>1899</v>
      </c>
      <c r="C59" s="31">
        <v>7354</v>
      </c>
    </row>
    <row r="60" s="68" customFormat="1" ht="16.95" customHeight="1" spans="1:3">
      <c r="A60" s="29">
        <v>50905</v>
      </c>
      <c r="B60" s="29" t="s">
        <v>1900</v>
      </c>
      <c r="C60" s="31">
        <v>1259</v>
      </c>
    </row>
    <row r="61" s="68" customFormat="1" customHeight="1" spans="1:3">
      <c r="A61" s="29">
        <v>50999</v>
      </c>
      <c r="B61" s="29" t="s">
        <v>1901</v>
      </c>
      <c r="C61" s="31">
        <v>27602</v>
      </c>
    </row>
    <row r="62" s="68" customFormat="1" ht="16.95" customHeight="1" spans="1:3">
      <c r="A62" s="29">
        <v>510</v>
      </c>
      <c r="B62" s="133" t="s">
        <v>1902</v>
      </c>
      <c r="C62" s="31">
        <v>15274</v>
      </c>
    </row>
    <row r="63" s="68" customFormat="1" ht="16.95" customHeight="1" spans="1:3">
      <c r="A63" s="29">
        <v>51002</v>
      </c>
      <c r="B63" s="29" t="s">
        <v>1903</v>
      </c>
      <c r="C63" s="31">
        <v>15274</v>
      </c>
    </row>
    <row r="64" s="68" customFormat="1" ht="16.95" customHeight="1" spans="1:3">
      <c r="A64" s="29">
        <v>51003</v>
      </c>
      <c r="B64" s="29" t="s">
        <v>1208</v>
      </c>
      <c r="C64" s="106">
        <v>0</v>
      </c>
    </row>
    <row r="65" s="68" customFormat="1" ht="16.95" customHeight="1" spans="1:3">
      <c r="A65" s="29">
        <v>51004</v>
      </c>
      <c r="B65" s="101" t="s">
        <v>1904</v>
      </c>
      <c r="C65" s="31">
        <v>0</v>
      </c>
    </row>
    <row r="66" s="68" customFormat="1" ht="16.95" customHeight="1" spans="1:3">
      <c r="A66" s="29">
        <v>511</v>
      </c>
      <c r="B66" s="133" t="s">
        <v>1905</v>
      </c>
      <c r="C66" s="140">
        <v>3394</v>
      </c>
    </row>
    <row r="67" s="68" customFormat="1" ht="16.95" customHeight="1" spans="1:3">
      <c r="A67" s="29">
        <v>51101</v>
      </c>
      <c r="B67" s="29" t="s">
        <v>1906</v>
      </c>
      <c r="C67" s="31">
        <v>3393</v>
      </c>
    </row>
    <row r="68" s="68" customFormat="1" ht="17.25" customHeight="1" spans="1:3">
      <c r="A68" s="29">
        <v>51102</v>
      </c>
      <c r="B68" s="29" t="s">
        <v>1907</v>
      </c>
      <c r="C68" s="31">
        <v>0</v>
      </c>
    </row>
    <row r="69" s="68" customFormat="1" ht="16.95" customHeight="1" spans="1:3">
      <c r="A69" s="29">
        <v>51103</v>
      </c>
      <c r="B69" s="29" t="s">
        <v>1908</v>
      </c>
      <c r="C69" s="31">
        <v>1</v>
      </c>
    </row>
    <row r="70" s="68" customFormat="1" ht="16.95" customHeight="1" spans="1:3">
      <c r="A70" s="29">
        <v>51104</v>
      </c>
      <c r="B70" s="29" t="s">
        <v>1909</v>
      </c>
      <c r="C70" s="31">
        <v>0</v>
      </c>
    </row>
    <row r="71" s="68" customFormat="1" ht="16.95" customHeight="1" spans="1:3">
      <c r="A71" s="29">
        <v>599</v>
      </c>
      <c r="B71" s="133" t="s">
        <v>1910</v>
      </c>
      <c r="C71" s="31">
        <v>4275</v>
      </c>
    </row>
    <row r="72" customHeight="1" spans="1:3">
      <c r="A72" s="29">
        <v>59906</v>
      </c>
      <c r="B72" s="29" t="s">
        <v>1911</v>
      </c>
      <c r="C72" s="31"/>
    </row>
    <row r="73" customHeight="1" spans="1:3">
      <c r="A73" s="29">
        <v>59907</v>
      </c>
      <c r="B73" s="29" t="s">
        <v>1912</v>
      </c>
      <c r="C73" s="31">
        <v>0</v>
      </c>
    </row>
    <row r="74" customHeight="1" spans="1:3">
      <c r="A74" s="29">
        <v>59908</v>
      </c>
      <c r="B74" s="29" t="s">
        <v>1913</v>
      </c>
      <c r="C74" s="31">
        <v>0</v>
      </c>
    </row>
    <row r="75" customHeight="1" spans="1:3">
      <c r="A75" s="29">
        <v>59909</v>
      </c>
      <c r="B75" s="29" t="s">
        <v>1914</v>
      </c>
      <c r="C75" s="31">
        <v>0</v>
      </c>
    </row>
    <row r="76" customHeight="1" spans="1:3">
      <c r="A76" s="29">
        <v>59910</v>
      </c>
      <c r="B76" s="29" t="s">
        <v>1915</v>
      </c>
      <c r="C76" s="31">
        <v>0</v>
      </c>
    </row>
    <row r="77" customHeight="1" spans="1:3">
      <c r="A77" s="29">
        <v>59999</v>
      </c>
      <c r="B77" s="29" t="s">
        <v>1691</v>
      </c>
      <c r="C77" s="31">
        <v>4275</v>
      </c>
    </row>
  </sheetData>
  <mergeCells count="4">
    <mergeCell ref="A1:C1"/>
    <mergeCell ref="A4:A5"/>
    <mergeCell ref="B4:B5"/>
    <mergeCell ref="C4:C5"/>
  </mergeCells>
  <conditionalFormatting sqref="A6:C80">
    <cfRule type="duplicateValues" dxfId="0" priority="1"/>
  </conditionalFormatting>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Zeros="0" workbookViewId="0">
      <pane ySplit="5" topLeftCell="A6" activePane="bottomLeft" state="frozen"/>
      <selection/>
      <selection pane="bottomLeft" activeCell="C6" sqref="C6"/>
    </sheetView>
  </sheetViews>
  <sheetFormatPr defaultColWidth="9" defaultRowHeight="13.5" outlineLevelCol="2"/>
  <cols>
    <col min="1" max="1" width="20.1333333333333" customWidth="1"/>
    <col min="2" max="2" width="52.1333333333333" customWidth="1"/>
    <col min="3" max="3" width="16.6333333333333" customWidth="1"/>
  </cols>
  <sheetData>
    <row r="1" s="199" customFormat="1" ht="47" customHeight="1" spans="1:3">
      <c r="A1" s="200" t="s">
        <v>1916</v>
      </c>
      <c r="B1" s="201"/>
      <c r="C1" s="201"/>
    </row>
    <row r="2" spans="1:3">
      <c r="A2" s="202" t="s">
        <v>1917</v>
      </c>
      <c r="B2" s="84"/>
      <c r="C2" s="84"/>
    </row>
    <row r="3" spans="1:3">
      <c r="A3" s="202" t="s">
        <v>80</v>
      </c>
      <c r="B3" s="84"/>
      <c r="C3" s="84"/>
    </row>
    <row r="4" ht="18" customHeight="1" spans="1:3">
      <c r="A4" s="195" t="s">
        <v>145</v>
      </c>
      <c r="B4" s="196" t="s">
        <v>146</v>
      </c>
      <c r="C4" s="196" t="s">
        <v>817</v>
      </c>
    </row>
    <row r="5" ht="18" customHeight="1" spans="1:3">
      <c r="A5" s="166"/>
      <c r="B5" s="165"/>
      <c r="C5" s="165"/>
    </row>
    <row r="6" ht="18" customHeight="1" spans="1:3">
      <c r="A6" s="29"/>
      <c r="B6" s="70" t="s">
        <v>817</v>
      </c>
      <c r="C6" s="31">
        <v>226797</v>
      </c>
    </row>
    <row r="7" ht="18" customHeight="1" spans="1:3">
      <c r="A7" s="29">
        <v>501</v>
      </c>
      <c r="B7" s="133" t="s">
        <v>1853</v>
      </c>
      <c r="C7" s="31">
        <v>47252</v>
      </c>
    </row>
    <row r="8" ht="18" customHeight="1" spans="1:3">
      <c r="A8" s="29">
        <v>50101</v>
      </c>
      <c r="B8" s="29" t="s">
        <v>1854</v>
      </c>
      <c r="C8" s="31">
        <v>23925</v>
      </c>
    </row>
    <row r="9" ht="18" customHeight="1" spans="1:3">
      <c r="A9" s="29">
        <v>50102</v>
      </c>
      <c r="B9" s="29" t="s">
        <v>1855</v>
      </c>
      <c r="C9" s="31">
        <v>12493</v>
      </c>
    </row>
    <row r="10" ht="18" customHeight="1" spans="1:3">
      <c r="A10" s="29">
        <v>50103</v>
      </c>
      <c r="B10" s="29" t="s">
        <v>1856</v>
      </c>
      <c r="C10" s="31">
        <v>7022</v>
      </c>
    </row>
    <row r="11" ht="18" customHeight="1" spans="1:3">
      <c r="A11" s="29">
        <v>50199</v>
      </c>
      <c r="B11" s="29" t="s">
        <v>1857</v>
      </c>
      <c r="C11" s="31">
        <v>3812</v>
      </c>
    </row>
    <row r="12" ht="18" customHeight="1" spans="1:3">
      <c r="A12" s="29">
        <v>502</v>
      </c>
      <c r="B12" s="133" t="s">
        <v>1858</v>
      </c>
      <c r="C12" s="31">
        <v>26236</v>
      </c>
    </row>
    <row r="13" ht="18" customHeight="1" spans="1:3">
      <c r="A13" s="29">
        <v>50201</v>
      </c>
      <c r="B13" s="29" t="s">
        <v>1859</v>
      </c>
      <c r="C13" s="31">
        <v>3218</v>
      </c>
    </row>
    <row r="14" ht="18" customHeight="1" spans="1:3">
      <c r="A14" s="29">
        <v>50202</v>
      </c>
      <c r="B14" s="29" t="s">
        <v>1860</v>
      </c>
      <c r="C14" s="31">
        <v>319</v>
      </c>
    </row>
    <row r="15" ht="18" customHeight="1" spans="1:3">
      <c r="A15" s="29">
        <v>50203</v>
      </c>
      <c r="B15" s="29" t="s">
        <v>1861</v>
      </c>
      <c r="C15" s="31">
        <v>213</v>
      </c>
    </row>
    <row r="16" ht="18" customHeight="1" spans="1:3">
      <c r="A16" s="29">
        <v>50204</v>
      </c>
      <c r="B16" s="29" t="s">
        <v>1862</v>
      </c>
      <c r="C16" s="31">
        <v>41</v>
      </c>
    </row>
    <row r="17" ht="18" customHeight="1" spans="1:3">
      <c r="A17" s="29">
        <v>50205</v>
      </c>
      <c r="B17" s="29" t="s">
        <v>1863</v>
      </c>
      <c r="C17" s="31">
        <v>2742</v>
      </c>
    </row>
    <row r="18" ht="18" customHeight="1" spans="1:3">
      <c r="A18" s="29">
        <v>50206</v>
      </c>
      <c r="B18" s="29" t="s">
        <v>1864</v>
      </c>
      <c r="C18" s="31">
        <v>61</v>
      </c>
    </row>
    <row r="19" ht="18" customHeight="1" spans="1:3">
      <c r="A19" s="29">
        <v>50207</v>
      </c>
      <c r="B19" s="29" t="s">
        <v>1865</v>
      </c>
      <c r="C19" s="31">
        <v>0</v>
      </c>
    </row>
    <row r="20" ht="18" customHeight="1" spans="1:3">
      <c r="A20" s="29">
        <v>50208</v>
      </c>
      <c r="B20" s="29" t="s">
        <v>1866</v>
      </c>
      <c r="C20" s="31">
        <v>243</v>
      </c>
    </row>
    <row r="21" ht="18" customHeight="1" spans="1:3">
      <c r="A21" s="29">
        <v>50209</v>
      </c>
      <c r="B21" s="29" t="s">
        <v>1867</v>
      </c>
      <c r="C21" s="31">
        <v>99</v>
      </c>
    </row>
    <row r="22" ht="18" customHeight="1" spans="1:3">
      <c r="A22" s="29">
        <v>50299</v>
      </c>
      <c r="B22" s="29" t="s">
        <v>1868</v>
      </c>
      <c r="C22" s="31">
        <v>19300</v>
      </c>
    </row>
    <row r="23" ht="18" customHeight="1" spans="1:3">
      <c r="A23" s="29">
        <v>503</v>
      </c>
      <c r="B23" s="133" t="s">
        <v>1869</v>
      </c>
      <c r="C23" s="31">
        <v>6894</v>
      </c>
    </row>
    <row r="24" ht="18" customHeight="1" spans="1:3">
      <c r="A24" s="29">
        <v>50301</v>
      </c>
      <c r="B24" s="29" t="s">
        <v>1870</v>
      </c>
      <c r="C24" s="31">
        <v>3</v>
      </c>
    </row>
    <row r="25" ht="18" customHeight="1" spans="1:3">
      <c r="A25" s="29">
        <v>50302</v>
      </c>
      <c r="B25" s="29" t="s">
        <v>1871</v>
      </c>
      <c r="C25" s="31">
        <v>1960</v>
      </c>
    </row>
    <row r="26" ht="18" customHeight="1" spans="1:3">
      <c r="A26" s="29">
        <v>50303</v>
      </c>
      <c r="B26" s="29" t="s">
        <v>1872</v>
      </c>
      <c r="C26" s="31">
        <v>216</v>
      </c>
    </row>
    <row r="27" ht="18" customHeight="1" spans="1:3">
      <c r="A27" s="29">
        <v>50305</v>
      </c>
      <c r="B27" s="29" t="s">
        <v>1873</v>
      </c>
      <c r="C27" s="31">
        <v>0</v>
      </c>
    </row>
    <row r="28" ht="18" customHeight="1" spans="1:3">
      <c r="A28" s="29">
        <v>50306</v>
      </c>
      <c r="B28" s="29" t="s">
        <v>1874</v>
      </c>
      <c r="C28" s="31">
        <v>517</v>
      </c>
    </row>
    <row r="29" ht="18" customHeight="1" spans="1:3">
      <c r="A29" s="29">
        <v>50307</v>
      </c>
      <c r="B29" s="29" t="s">
        <v>1875</v>
      </c>
      <c r="C29" s="31">
        <v>0</v>
      </c>
    </row>
    <row r="30" ht="18" customHeight="1" spans="1:3">
      <c r="A30" s="29">
        <v>50399</v>
      </c>
      <c r="B30" s="29" t="s">
        <v>1876</v>
      </c>
      <c r="C30" s="31">
        <v>4198</v>
      </c>
    </row>
    <row r="31" ht="18" customHeight="1" spans="1:3">
      <c r="A31" s="29">
        <v>504</v>
      </c>
      <c r="B31" s="133" t="s">
        <v>1877</v>
      </c>
      <c r="C31" s="31">
        <v>3023</v>
      </c>
    </row>
    <row r="32" ht="18" customHeight="1" spans="1:3">
      <c r="A32" s="29">
        <v>50401</v>
      </c>
      <c r="B32" s="29" t="s">
        <v>1870</v>
      </c>
      <c r="C32" s="31">
        <v>983</v>
      </c>
    </row>
    <row r="33" ht="18" customHeight="1" spans="1:3">
      <c r="A33" s="29">
        <v>50402</v>
      </c>
      <c r="B33" s="29" t="s">
        <v>1871</v>
      </c>
      <c r="C33" s="31">
        <v>2018</v>
      </c>
    </row>
    <row r="34" ht="18" customHeight="1" spans="1:3">
      <c r="A34" s="29">
        <v>50403</v>
      </c>
      <c r="B34" s="29" t="s">
        <v>1872</v>
      </c>
      <c r="C34" s="31">
        <v>0</v>
      </c>
    </row>
    <row r="35" ht="18" customHeight="1" spans="1:3">
      <c r="A35" s="29">
        <v>50404</v>
      </c>
      <c r="B35" s="29" t="s">
        <v>1874</v>
      </c>
      <c r="C35" s="31">
        <v>0</v>
      </c>
    </row>
    <row r="36" ht="18" customHeight="1" spans="1:3">
      <c r="A36" s="29">
        <v>50405</v>
      </c>
      <c r="B36" s="29" t="s">
        <v>1875</v>
      </c>
      <c r="C36" s="31">
        <v>0</v>
      </c>
    </row>
    <row r="37" ht="18" customHeight="1" spans="1:3">
      <c r="A37" s="29">
        <v>50499</v>
      </c>
      <c r="B37" s="29" t="s">
        <v>1876</v>
      </c>
      <c r="C37" s="31">
        <v>22</v>
      </c>
    </row>
    <row r="38" ht="18" customHeight="1" spans="1:3">
      <c r="A38" s="29">
        <v>505</v>
      </c>
      <c r="B38" s="133" t="s">
        <v>1878</v>
      </c>
      <c r="C38" s="31">
        <v>69696</v>
      </c>
    </row>
    <row r="39" ht="18" customHeight="1" spans="1:3">
      <c r="A39" s="29">
        <v>50501</v>
      </c>
      <c r="B39" s="29" t="s">
        <v>1879</v>
      </c>
      <c r="C39" s="31">
        <v>52861</v>
      </c>
    </row>
    <row r="40" ht="18" customHeight="1" spans="1:3">
      <c r="A40" s="29">
        <v>50502</v>
      </c>
      <c r="B40" s="29" t="s">
        <v>1880</v>
      </c>
      <c r="C40" s="31">
        <v>14846</v>
      </c>
    </row>
    <row r="41" ht="18" customHeight="1" spans="1:3">
      <c r="A41" s="29">
        <v>50599</v>
      </c>
      <c r="B41" s="29" t="s">
        <v>1881</v>
      </c>
      <c r="C41" s="31">
        <v>1989</v>
      </c>
    </row>
    <row r="42" ht="18" customHeight="1" spans="1:3">
      <c r="A42" s="29">
        <v>506</v>
      </c>
      <c r="B42" s="133" t="s">
        <v>1882</v>
      </c>
      <c r="C42" s="31">
        <v>7586</v>
      </c>
    </row>
    <row r="43" ht="18" customHeight="1" spans="1:3">
      <c r="A43" s="29">
        <v>50601</v>
      </c>
      <c r="B43" s="29" t="s">
        <v>1883</v>
      </c>
      <c r="C43" s="31">
        <v>2444</v>
      </c>
    </row>
    <row r="44" ht="18" customHeight="1" spans="1:3">
      <c r="A44" s="29">
        <v>50602</v>
      </c>
      <c r="B44" s="29" t="s">
        <v>1884</v>
      </c>
      <c r="C44" s="31">
        <v>5142</v>
      </c>
    </row>
    <row r="45" ht="18" customHeight="1" spans="1:3">
      <c r="A45" s="29">
        <v>507</v>
      </c>
      <c r="B45" s="133" t="s">
        <v>1885</v>
      </c>
      <c r="C45" s="31">
        <v>1226</v>
      </c>
    </row>
    <row r="46" ht="18" customHeight="1" spans="1:3">
      <c r="A46" s="29">
        <v>50701</v>
      </c>
      <c r="B46" s="29" t="s">
        <v>1886</v>
      </c>
      <c r="C46" s="31">
        <v>0</v>
      </c>
    </row>
    <row r="47" ht="18" customHeight="1" spans="1:3">
      <c r="A47" s="29">
        <v>50702</v>
      </c>
      <c r="B47" s="29" t="s">
        <v>1887</v>
      </c>
      <c r="C47" s="31">
        <v>265</v>
      </c>
    </row>
    <row r="48" ht="18" customHeight="1" spans="1:3">
      <c r="A48" s="29">
        <v>50799</v>
      </c>
      <c r="B48" s="29" t="s">
        <v>1888</v>
      </c>
      <c r="C48" s="31">
        <v>961</v>
      </c>
    </row>
    <row r="49" ht="18" customHeight="1" spans="1:3">
      <c r="A49" s="29">
        <v>508</v>
      </c>
      <c r="B49" s="133" t="s">
        <v>1889</v>
      </c>
      <c r="C49" s="31">
        <v>0</v>
      </c>
    </row>
    <row r="50" ht="18" customHeight="1" spans="1:3">
      <c r="A50" s="29">
        <v>50801</v>
      </c>
      <c r="B50" s="29" t="s">
        <v>1890</v>
      </c>
      <c r="C50" s="31">
        <v>0</v>
      </c>
    </row>
    <row r="51" ht="18" customHeight="1" spans="1:3">
      <c r="A51" s="29">
        <v>50802</v>
      </c>
      <c r="B51" s="29" t="s">
        <v>1891</v>
      </c>
      <c r="C51" s="31">
        <v>0</v>
      </c>
    </row>
    <row r="52" ht="18" customHeight="1" spans="1:3">
      <c r="A52" s="29">
        <v>509</v>
      </c>
      <c r="B52" s="133" t="s">
        <v>1896</v>
      </c>
      <c r="C52" s="31">
        <v>12059</v>
      </c>
    </row>
    <row r="53" ht="18" customHeight="1" spans="1:3">
      <c r="A53" s="29">
        <v>50901</v>
      </c>
      <c r="B53" s="29" t="s">
        <v>1897</v>
      </c>
      <c r="C53" s="31">
        <v>7907</v>
      </c>
    </row>
    <row r="54" ht="18" customHeight="1" spans="1:3">
      <c r="A54" s="29">
        <v>50902</v>
      </c>
      <c r="B54" s="29" t="s">
        <v>1898</v>
      </c>
      <c r="C54" s="31">
        <v>370</v>
      </c>
    </row>
    <row r="55" ht="18" customHeight="1" spans="1:3">
      <c r="A55" s="29">
        <v>50903</v>
      </c>
      <c r="B55" s="29" t="s">
        <v>1899</v>
      </c>
      <c r="C55" s="31">
        <v>45</v>
      </c>
    </row>
    <row r="56" ht="18" customHeight="1" spans="1:3">
      <c r="A56" s="29">
        <v>50905</v>
      </c>
      <c r="B56" s="29" t="s">
        <v>1900</v>
      </c>
      <c r="C56" s="31">
        <v>1713</v>
      </c>
    </row>
    <row r="57" ht="18" customHeight="1" spans="1:3">
      <c r="A57" s="29">
        <v>50999</v>
      </c>
      <c r="B57" s="29" t="s">
        <v>1901</v>
      </c>
      <c r="C57" s="31">
        <v>2024</v>
      </c>
    </row>
    <row r="58" ht="18" customHeight="1" spans="1:3">
      <c r="A58" s="29">
        <v>510</v>
      </c>
      <c r="B58" s="133" t="s">
        <v>1902</v>
      </c>
      <c r="C58" s="31">
        <v>49597</v>
      </c>
    </row>
    <row r="59" ht="18" customHeight="1" spans="1:3">
      <c r="A59" s="29">
        <v>51002</v>
      </c>
      <c r="B59" s="29" t="s">
        <v>1903</v>
      </c>
      <c r="C59" s="31">
        <v>49597</v>
      </c>
    </row>
    <row r="60" ht="18" customHeight="1" spans="1:3">
      <c r="A60" s="29">
        <v>51003</v>
      </c>
      <c r="B60" s="29" t="s">
        <v>1208</v>
      </c>
      <c r="C60" s="31">
        <v>0</v>
      </c>
    </row>
    <row r="61" ht="18" customHeight="1" spans="1:3">
      <c r="A61" s="29">
        <v>51004</v>
      </c>
      <c r="B61" s="101" t="s">
        <v>1904</v>
      </c>
      <c r="C61" s="31">
        <v>0</v>
      </c>
    </row>
    <row r="62" ht="18" customHeight="1" spans="1:3">
      <c r="A62" s="29">
        <v>511</v>
      </c>
      <c r="B62" s="133" t="s">
        <v>1905</v>
      </c>
      <c r="C62" s="31">
        <v>3228</v>
      </c>
    </row>
    <row r="63" ht="18" customHeight="1" spans="1:3">
      <c r="A63" s="29">
        <v>51101</v>
      </c>
      <c r="B63" s="29" t="s">
        <v>1906</v>
      </c>
      <c r="C63" s="31">
        <v>3228</v>
      </c>
    </row>
    <row r="64" ht="18" customHeight="1" spans="1:3">
      <c r="A64" s="29">
        <v>51102</v>
      </c>
      <c r="B64" s="29" t="s">
        <v>1907</v>
      </c>
      <c r="C64" s="31">
        <v>0</v>
      </c>
    </row>
    <row r="65" ht="18" customHeight="1" spans="1:3">
      <c r="A65" s="29">
        <v>51103</v>
      </c>
      <c r="B65" s="29" t="s">
        <v>1908</v>
      </c>
      <c r="C65" s="31">
        <v>0</v>
      </c>
    </row>
    <row r="66" ht="18" customHeight="1" spans="1:3">
      <c r="A66" s="29">
        <v>51104</v>
      </c>
      <c r="B66" s="29" t="s">
        <v>1909</v>
      </c>
      <c r="C66" s="31">
        <v>0</v>
      </c>
    </row>
    <row r="67" ht="18" customHeight="1" spans="1:3">
      <c r="A67" s="29">
        <v>599</v>
      </c>
      <c r="B67" s="133" t="s">
        <v>1910</v>
      </c>
      <c r="C67" s="31">
        <v>0</v>
      </c>
    </row>
    <row r="68" ht="18" customHeight="1" spans="1:3">
      <c r="A68" s="29">
        <v>59906</v>
      </c>
      <c r="B68" s="29" t="s">
        <v>1911</v>
      </c>
      <c r="C68" s="31">
        <v>0</v>
      </c>
    </row>
    <row r="69" ht="18" customHeight="1" spans="1:3">
      <c r="A69" s="29">
        <v>59907</v>
      </c>
      <c r="B69" s="29" t="s">
        <v>1912</v>
      </c>
      <c r="C69" s="31">
        <v>0</v>
      </c>
    </row>
    <row r="70" ht="18" customHeight="1" spans="1:3">
      <c r="A70" s="29">
        <v>59908</v>
      </c>
      <c r="B70" s="29" t="s">
        <v>1913</v>
      </c>
      <c r="C70" s="31">
        <v>0</v>
      </c>
    </row>
    <row r="71" ht="18" customHeight="1" spans="1:3">
      <c r="A71" s="29">
        <v>59999</v>
      </c>
      <c r="B71" s="29" t="s">
        <v>1691</v>
      </c>
      <c r="C71" s="31">
        <v>0</v>
      </c>
    </row>
  </sheetData>
  <mergeCells count="6">
    <mergeCell ref="A1:C1"/>
    <mergeCell ref="A2:C2"/>
    <mergeCell ref="A3:C3"/>
    <mergeCell ref="A4:A5"/>
    <mergeCell ref="B4:B5"/>
    <mergeCell ref="C4:C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39</vt:i4>
      </vt:variant>
    </vt:vector>
  </HeadingPairs>
  <TitlesOfParts>
    <vt:vector size="39" baseType="lpstr">
      <vt:lpstr>安阳县</vt:lpstr>
      <vt:lpstr>目录</vt:lpstr>
      <vt:lpstr>01一般公共预算收支决算总表</vt:lpstr>
      <vt:lpstr>02一般公共预算收支决算（分地区）表</vt:lpstr>
      <vt:lpstr>03一般公共预算收入决算表</vt:lpstr>
      <vt:lpstr>04一般公共预算支出决算表</vt:lpstr>
      <vt:lpstr>05一般公共预算本级支出决算表</vt:lpstr>
      <vt:lpstr>06一般公共预算支出经济分类明细表</vt:lpstr>
      <vt:lpstr>07一般公共预算支出（本级）经济分类明细表</vt:lpstr>
      <vt:lpstr>08一般公共预算基本支出经济分类明细表</vt:lpstr>
      <vt:lpstr>09一般公共预算本级基本支出经济分类明细表</vt:lpstr>
      <vt:lpstr>10一般公共预算转移支付收支决算总表</vt:lpstr>
      <vt:lpstr>11一般公共预算税收返还和转移支付决算明细表</vt:lpstr>
      <vt:lpstr>12一般公共预算税收返还和转移支付（分地区）表</vt:lpstr>
      <vt:lpstr>13一般公共预算专项转移支付分项目情况表</vt:lpstr>
      <vt:lpstr>14一般公共预算专项转移支付明细表</vt:lpstr>
      <vt:lpstr>15政府债务限额情况表（一般公共预算-一般）</vt:lpstr>
      <vt:lpstr>16政府一般债务余额情况表</vt:lpstr>
      <vt:lpstr>17政府性基金预算收支决算总表</vt:lpstr>
      <vt:lpstr>18政府性基金预算收入决算明细表</vt:lpstr>
      <vt:lpstr>19政府性基金本级收入决算明细表</vt:lpstr>
      <vt:lpstr>20政府性基金支出决算明细表</vt:lpstr>
      <vt:lpstr>21政府性基金本级支出决算明细表</vt:lpstr>
      <vt:lpstr>22政府性基金收支明细表</vt:lpstr>
      <vt:lpstr>23政府性基金收入预算变动情况表</vt:lpstr>
      <vt:lpstr>24政府性基金转移支付情况表</vt:lpstr>
      <vt:lpstr>25地方政府专项债务限额情况表</vt:lpstr>
      <vt:lpstr>26地方政府专项债务余额情况表</vt:lpstr>
      <vt:lpstr>27国有资本经营收支决算总表</vt:lpstr>
      <vt:lpstr>28国有资本经营收支决算明细表</vt:lpstr>
      <vt:lpstr>29国有资本经营收入决算表</vt:lpstr>
      <vt:lpstr>30国有资本经营支出决算表</vt:lpstr>
      <vt:lpstr>31国有资本经营本级支出决算表</vt:lpstr>
      <vt:lpstr>32国有资本经营转移性收支决算表</vt:lpstr>
      <vt:lpstr>33社会保险基金收支情况表</vt:lpstr>
      <vt:lpstr>34社会保险基金收入明细表</vt:lpstr>
      <vt:lpstr>35社会保险基金支出明细表</vt:lpstr>
      <vt:lpstr>36政府债务余额情况表</vt:lpstr>
      <vt:lpstr>37部门“三公”经费支出决算表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李肖杰</cp:lastModifiedBy>
  <dcterms:created xsi:type="dcterms:W3CDTF">2006-09-13T11:21:00Z</dcterms:created>
  <dcterms:modified xsi:type="dcterms:W3CDTF">2024-02-28T01:28:36Z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D369F92870934668B60B75C387823484</vt:lpwstr>
  </property>
  <property fmtid="{D5CDD505-2E9C-101B-9397-08002B2CF9AE}" pid="4" name="KSOReadingLayout">
    <vt:bool>true</vt:bool>
  </property>
</Properties>
</file>