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tabRatio="808" activeTab="2"/>
  </bookViews>
  <sheets>
    <sheet name="示范区" sheetId="45" r:id="rId1"/>
    <sheet name="目录" sheetId="96" r:id="rId2"/>
    <sheet name="01一般公共预算收支决算总表" sheetId="47" r:id="rId3"/>
    <sheet name="02一般公共预算收支决算（分地区）表" sheetId="77" r:id="rId4"/>
    <sheet name="03一般公共预算收入决算表" sheetId="50" r:id="rId5"/>
    <sheet name="04一般公共预算支出决算表" sheetId="84" r:id="rId6"/>
    <sheet name="05一般公共预算本级支出决算表" sheetId="85" r:id="rId7"/>
    <sheet name="06一般公共预算支出经济分类明细表" sheetId="76" r:id="rId8"/>
    <sheet name="07一般公共预算支出（本级）经济分类明细表" sheetId="89" r:id="rId9"/>
    <sheet name="08一般公共预算基本支出经济分类明细表" sheetId="86" r:id="rId10"/>
    <sheet name="09一般公共预算本级基本支出经济分类明细表" sheetId="88" r:id="rId11"/>
    <sheet name="10一般公共预算收支决算转移支付表" sheetId="48" r:id="rId12"/>
    <sheet name="11一般公共预算税收返还和转移支付决算明细表" sheetId="52" r:id="rId13"/>
    <sheet name="12一般公共预算税收返还和转移支付（分地区）表" sheetId="74" r:id="rId14"/>
    <sheet name="13一般公共预算专项转移支付分项目情况表" sheetId="90" r:id="rId15"/>
    <sheet name="14一般公共预算专项转移支付明细表" sheetId="66" r:id="rId16"/>
    <sheet name="15政府债务限额情况表（一般公共预算-一般）" sheetId="67" r:id="rId17"/>
    <sheet name="16政府一般债务余额情况表" sheetId="69" r:id="rId18"/>
    <sheet name="17政府性基金预算收支决算总表" sheetId="53" r:id="rId19"/>
    <sheet name="18政府性基金预算收入决算明细表" sheetId="91" r:id="rId20"/>
    <sheet name="19政府性基金本级收入决算明细表" sheetId="95" r:id="rId21"/>
    <sheet name="20政府性基金支出决算明细表" sheetId="92" r:id="rId22"/>
    <sheet name="21政府性基金本级支出决算明细表" sheetId="93" r:id="rId23"/>
    <sheet name="22政府性基金收支明细表" sheetId="73" r:id="rId24"/>
    <sheet name="23政府性基金收入预算变动情况表" sheetId="60" r:id="rId25"/>
    <sheet name="24政府性基金转移支付情况表" sheetId="71" r:id="rId26"/>
    <sheet name="25地方政府专项债务限额情况表" sheetId="68" r:id="rId27"/>
    <sheet name="26地方政府专项债务余额情况表" sheetId="70" r:id="rId28"/>
    <sheet name="27国有资本经营收支决算总表" sheetId="59" r:id="rId29"/>
    <sheet name="28国有资本经营收支决算明细表" sheetId="61" r:id="rId30"/>
    <sheet name="29国有资本经营收入决算表" sheetId="80" r:id="rId31"/>
    <sheet name="30国有资本经营支出决算表" sheetId="81" r:id="rId32"/>
    <sheet name="31国有资本经营本级支出决算表" sheetId="94" r:id="rId33"/>
    <sheet name="32国有资本经营转移性收支决算表" sheetId="72" r:id="rId34"/>
    <sheet name="33社会保险基金收支情况表" sheetId="57" r:id="rId35"/>
    <sheet name="34社会保险基金收入明细表" sheetId="82" r:id="rId36"/>
    <sheet name="35社会保险基金支出明细表" sheetId="83" r:id="rId37"/>
    <sheet name="36政府债务余额情况表" sheetId="58" r:id="rId38"/>
    <sheet name="37部门“三公”经费支出决算表" sheetId="65" r:id="rId39"/>
  </sheets>
  <externalReferences>
    <externalReference r:id="rId40"/>
  </externalReferences>
  <definedNames>
    <definedName name="_xlnm._FilterDatabase" localSheetId="4" hidden="1">'03一般公共预算收入决算表'!$A$4:$C$697</definedName>
    <definedName name="_xlnm._FilterDatabase" localSheetId="5" hidden="1">'04一般公共预算支出决算表'!$A$4:$C$4</definedName>
    <definedName name="_xlnm._FilterDatabase" localSheetId="6" hidden="1">'05一般公共预算本级支出决算表'!$A$4:$C$4</definedName>
    <definedName name="_xlnm._FilterDatabase" localSheetId="19" hidden="1">'18政府性基金预算收入决算明细表'!#REF!</definedName>
    <definedName name="_xlnm._FilterDatabase" localSheetId="20" hidden="1">'19政府性基金本级收入决算明细表'!#REF!</definedName>
    <definedName name="_xlnm._FilterDatabase" localSheetId="21" hidden="1">'20政府性基金支出决算明细表'!#REF!</definedName>
    <definedName name="_xlnm._FilterDatabase" localSheetId="22" hidden="1">'21政府性基金本级支出决算明细表'!$A$4:$C$4</definedName>
    <definedName name="_xlnm._FilterDatabase" localSheetId="7" hidden="1">'06一般公共预算支出经济分类明细表'!$A$4:$B$6</definedName>
    <definedName name="_xlnm._FilterDatabase" localSheetId="8" hidden="1">'07一般公共预算支出（本级）经济分类明细表'!#REF!</definedName>
    <definedName name="_xlnm.Print_Titles" localSheetId="4">'03一般公共预算收入决算表'!$1:$3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<sst xmlns="http://schemas.openxmlformats.org/spreadsheetml/2006/main" count="6612" uniqueCount="3470">
  <si>
    <t>安阳市城乡一体化示范区管理委员会</t>
  </si>
  <si>
    <t>2022年度财政总决算公开报表</t>
  </si>
  <si>
    <t>目    录</t>
  </si>
  <si>
    <t>序号</t>
  </si>
  <si>
    <t>表格名称</t>
  </si>
  <si>
    <t>页码</t>
  </si>
  <si>
    <t>2022年度安阳城乡一体化示范区管理委员会一般公共预算收支决算总表</t>
  </si>
  <si>
    <t>01</t>
  </si>
  <si>
    <t>2022年度安阳城乡一体化示范区管理委员会一般公共预算收支决算（分地区）表</t>
  </si>
  <si>
    <t>02</t>
  </si>
  <si>
    <t>2022年度安阳城乡一体化示范区管理委员会一般公共预算收入决算表</t>
  </si>
  <si>
    <t>03</t>
  </si>
  <si>
    <t>2022年度安阳城乡一体化示范区管理委员会一般公共预算支出决算表</t>
  </si>
  <si>
    <t>04</t>
  </si>
  <si>
    <t>2022年度安阳城乡一体化示范区管理委员会一般公共预算本级支出决算表</t>
  </si>
  <si>
    <t>05</t>
  </si>
  <si>
    <t>2022年度安阳城乡一体化示范区管理委员会一般公共预算支出决算经济分类明细表</t>
  </si>
  <si>
    <t>06</t>
  </si>
  <si>
    <t>2022年度安阳城乡一体化示范区管理委员会一般公共预算本级支出决算经济分类明细表</t>
  </si>
  <si>
    <t>07</t>
  </si>
  <si>
    <t>2022年度安阳城乡一体化示范区管理委员会一般公共预算(基本)支出决算经济分类表</t>
  </si>
  <si>
    <t>08</t>
  </si>
  <si>
    <t>2022年度安阳城乡一体化示范区管理委员会本级一般公共预算(基本)支出决算经济分类表</t>
  </si>
  <si>
    <t>09</t>
  </si>
  <si>
    <t>10</t>
  </si>
  <si>
    <t>2022年度安阳城乡一体化示范区管理委员会一般公共预算税收返还和转移支付决算表</t>
  </si>
  <si>
    <t>11</t>
  </si>
  <si>
    <t>2022年度安阳城乡一体化示范区管理委员会一般公共预算税收返还和转移支付决算（分地区）表</t>
  </si>
  <si>
    <t>12</t>
  </si>
  <si>
    <t>2022年度安阳城乡一体化示范区管理委员会专项转移支付分项目情况表</t>
  </si>
  <si>
    <t>13</t>
  </si>
  <si>
    <t>2022年度安阳城乡一体化示范区管理委员会一般公共预算专项转移支付明细表</t>
  </si>
  <si>
    <t>14</t>
  </si>
  <si>
    <t>2022年度安阳城乡一体化示范区管理委员会地方政府一般债务限额情况表</t>
  </si>
  <si>
    <t>15</t>
  </si>
  <si>
    <t>2022年度安阳城乡一体化示范区管理委员会地方政府一般债务余额情况表</t>
  </si>
  <si>
    <t>16</t>
  </si>
  <si>
    <t>2022年度安阳城乡一体化示范区管理委员会政府性基金预算收支决算总表</t>
  </si>
  <si>
    <t>17</t>
  </si>
  <si>
    <t>2022年度安阳城乡一体化示范区管理委员会政府性基金预算收入决算明细表</t>
  </si>
  <si>
    <t>18</t>
  </si>
  <si>
    <t>2022年度安阳城乡一体化示范区管理委员会政府性基金预算本级收入决算明细表</t>
  </si>
  <si>
    <t>19</t>
  </si>
  <si>
    <t>2022年度安阳城乡一体化示范区管理委员会政府性基金预算支出决算明细表</t>
  </si>
  <si>
    <t>20</t>
  </si>
  <si>
    <t>2022年度安阳城乡一体化示范区管理委员会政府性基金预算本级支出决算明细表</t>
  </si>
  <si>
    <t>21</t>
  </si>
  <si>
    <t>2022年度安阳城乡一体化示范区管理委员会政府性基金收支决算明细表</t>
  </si>
  <si>
    <t>22</t>
  </si>
  <si>
    <t>2022年度安阳城乡一体化示范区管理委员会政府性基金预算收入预算变动情况表</t>
  </si>
  <si>
    <t>23</t>
  </si>
  <si>
    <t>2022年度安阳城乡一体化示范区管理委员会政府性基金转移支付情况表</t>
  </si>
  <si>
    <t>24</t>
  </si>
  <si>
    <t>2022年度安阳城乡一体化示范区管理委员会地方政府专项债务限额情况表</t>
  </si>
  <si>
    <t>25</t>
  </si>
  <si>
    <t>2022年度安阳城乡一体化示范区管理委员会地方政府专项债务余额情况表</t>
  </si>
  <si>
    <t>26</t>
  </si>
  <si>
    <t>2022年度安阳城乡一体化示范区管理委员会国有资本经营收支决算总表</t>
  </si>
  <si>
    <t>27</t>
  </si>
  <si>
    <t>2022年度安阳城乡一体化示范区管理委员会国有资本经营预算收支决算明细表</t>
  </si>
  <si>
    <t>28</t>
  </si>
  <si>
    <t>2022年度安阳城乡一体化示范区管理委员会国有资本经营收入决算表</t>
  </si>
  <si>
    <t>29</t>
  </si>
  <si>
    <t>2022年度安阳城乡一体化示范区管理委员会国有资本经营支出决算表</t>
  </si>
  <si>
    <t>30</t>
  </si>
  <si>
    <t>31</t>
  </si>
  <si>
    <t>2022年度安阳城乡一体化示范区管理委员会国有资本经营预算转移性收支决算表</t>
  </si>
  <si>
    <t>32</t>
  </si>
  <si>
    <t>2022年度安阳城乡一体化示范区管理委员会社会保险基金收支情况表</t>
  </si>
  <si>
    <t>33</t>
  </si>
  <si>
    <t>2022年度安阳城乡一体化示范区管理委员会社会保险基金收入决算表</t>
  </si>
  <si>
    <t>34</t>
  </si>
  <si>
    <t>2022年度安阳城乡一体化示范区管理委员会社会保险基金支出决算表</t>
  </si>
  <si>
    <t>35</t>
  </si>
  <si>
    <t>2022年度安阳城乡一体化示范区管理委员会地方政府债务余额情况表</t>
  </si>
  <si>
    <t>36</t>
  </si>
  <si>
    <t>2022年度安阳市城乡一体化示范区管理委员会部门“三公”经费支出决算表</t>
  </si>
  <si>
    <t>37</t>
  </si>
  <si>
    <t>决算01表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</si>
  <si>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</si>
  <si>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</si>
  <si>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</si>
  <si>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</si>
  <si>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</si>
  <si>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</si>
  <si>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</si>
  <si>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</si>
  <si>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</si>
  <si>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</si>
  <si>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</si>
  <si>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</si>
  <si>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</si>
  <si>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</si>
  <si>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</si>
  <si>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</si>
  <si>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</si>
  <si>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</si>
  <si>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</si>
  <si>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</si>
  <si>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</si>
  <si>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</si>
  <si>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</si>
  <si>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</si>
  <si>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</si>
  <si>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</si>
  <si>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</si>
  <si>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</si>
  <si>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</si>
  <si>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</si>
  <si>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</si>
  <si>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</si>
  <si>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</si>
  <si>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</si>
  <si>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</si>
  <si>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</si>
  <si>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</si>
  <si>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</si>
  <si>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</si>
  <si>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</si>
  <si>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</si>
  <si>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</si>
  <si>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</si>
  <si>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</si>
  <si>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</si>
  <si>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</si>
  <si>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</si>
  <si>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</si>
  <si>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</si>
  <si>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政府住房基金收入</t>
  </si>
  <si>
    <t>二十三、其他支出</t>
  </si>
  <si>
    <t xml:space="preserve">    其他收入</t>
  </si>
  <si>
    <t>二十四、债务付息支出</t>
  </si>
  <si>
    <t>二十五、债务发行费用支出</t>
  </si>
  <si>
    <t>本 年 收 入 合 计</t>
  </si>
  <si>
    <t>本 年 支 出 合 计</t>
  </si>
  <si>
    <t>公开02表</t>
  </si>
  <si>
    <t>决算数合计</t>
  </si>
  <si>
    <t>本级</t>
  </si>
  <si>
    <t>乡镇</t>
  </si>
  <si>
    <t>决算公开03表</t>
  </si>
  <si>
    <t>科目编码</t>
  </si>
  <si>
    <t>科目名称</t>
  </si>
  <si>
    <t>一般公共预算收入</t>
  </si>
  <si>
    <t>101</t>
  </si>
  <si>
    <t>税收收入</t>
  </si>
  <si>
    <t>10101</t>
  </si>
  <si>
    <t xml:space="preserve">  增值税</t>
  </si>
  <si>
    <t>1010101</t>
  </si>
  <si>
    <t xml:space="preserve">    国内增值税</t>
  </si>
  <si>
    <t>101010101</t>
  </si>
  <si>
    <t xml:space="preserve">      国有企业增值税</t>
  </si>
  <si>
    <t>101010102</t>
  </si>
  <si>
    <t xml:space="preserve">      集体企业增值税</t>
  </si>
  <si>
    <t>101010103</t>
  </si>
  <si>
    <t xml:space="preserve">      股份制企业增值税</t>
  </si>
  <si>
    <t>101010104</t>
  </si>
  <si>
    <t xml:space="preserve">      联营企业增值税</t>
  </si>
  <si>
    <t>101010105</t>
  </si>
  <si>
    <t xml:space="preserve">      港澳台和外商投资企业增值税</t>
  </si>
  <si>
    <t>101010106</t>
  </si>
  <si>
    <t xml:space="preserve">      私营企业增值税</t>
  </si>
  <si>
    <t>101010117</t>
  </si>
  <si>
    <t xml:space="preserve">      中国国家铁路集团有限公司改征增值税待分配收入</t>
  </si>
  <si>
    <t>101010118</t>
  </si>
  <si>
    <t xml:space="preserve">      中国国家铁路集团有限公司改征增值税收入</t>
  </si>
  <si>
    <t>101010119</t>
  </si>
  <si>
    <t xml:space="preserve">      其他增值税</t>
  </si>
  <si>
    <t>101010120</t>
  </si>
  <si>
    <t xml:space="preserve">      增值税税款滞纳金、罚款收入</t>
  </si>
  <si>
    <t>101010121</t>
  </si>
  <si>
    <t xml:space="preserve">      残疾人就业增值税退税</t>
  </si>
  <si>
    <t>101010122</t>
  </si>
  <si>
    <t xml:space="preserve">      软件增值税退税</t>
  </si>
  <si>
    <t>101010125</t>
  </si>
  <si>
    <t xml:space="preserve">      宣传文化单位增值税退税</t>
  </si>
  <si>
    <t>101010127</t>
  </si>
  <si>
    <t xml:space="preserve">      核电站增值税退税</t>
  </si>
  <si>
    <t>101010129</t>
  </si>
  <si>
    <t xml:space="preserve">      资源综合利用增值税退税</t>
  </si>
  <si>
    <t>101010130</t>
  </si>
  <si>
    <t xml:space="preserve">      成品油增值税退税</t>
  </si>
  <si>
    <t>101010131</t>
  </si>
  <si>
    <t xml:space="preserve">      黄金增值税退税</t>
  </si>
  <si>
    <t>101010132</t>
  </si>
  <si>
    <t xml:space="preserve">      光伏发电增值税退税</t>
  </si>
  <si>
    <t>101010133</t>
  </si>
  <si>
    <t xml:space="preserve">      风力发电增值税退税</t>
  </si>
  <si>
    <t>101010134</t>
  </si>
  <si>
    <t xml:space="preserve">      管道运输增值税退税</t>
  </si>
  <si>
    <t>101010135</t>
  </si>
  <si>
    <t xml:space="preserve">      融资租赁增值税退税</t>
  </si>
  <si>
    <t>101010136</t>
  </si>
  <si>
    <t xml:space="preserve">      增值税留抵退税</t>
  </si>
  <si>
    <t>101010137</t>
  </si>
  <si>
    <t xml:space="preserve">      增值税留抵退税省级调库</t>
  </si>
  <si>
    <t>101010138</t>
  </si>
  <si>
    <t xml:space="preserve">      增值税留抵退税省级以下调库</t>
  </si>
  <si>
    <t>101010139</t>
  </si>
  <si>
    <t xml:space="preserve">      小微企业原政策增值税留抵退税</t>
  </si>
  <si>
    <t>101010140</t>
  </si>
  <si>
    <t xml:space="preserve">      小微企业新增政策增值税留抵退税</t>
  </si>
  <si>
    <t>101010141</t>
  </si>
  <si>
    <t xml:space="preserve">      其他企业原政策增值税留抵退税</t>
  </si>
  <si>
    <t>101010142</t>
  </si>
  <si>
    <t xml:space="preserve">      其他企业新增政策增值税留抵退税</t>
  </si>
  <si>
    <t>101010150</t>
  </si>
  <si>
    <t xml:space="preserve">      其他增值税退税</t>
  </si>
  <si>
    <t>101010151</t>
  </si>
  <si>
    <t xml:space="preserve">      免抵调增增值税</t>
  </si>
  <si>
    <t>101010152</t>
  </si>
  <si>
    <t xml:space="preserve">      成品油价格和税费改革增值税划出</t>
  </si>
  <si>
    <t>101010153</t>
  </si>
  <si>
    <t xml:space="preserve">      成品油价格和税费改革增值税划入</t>
  </si>
  <si>
    <t>1010102</t>
  </si>
  <si>
    <t xml:space="preserve">    进口货物增值税(项)</t>
  </si>
  <si>
    <t>101010201</t>
  </si>
  <si>
    <t xml:space="preserve">      进口货物增值税(目)</t>
  </si>
  <si>
    <t>101010220</t>
  </si>
  <si>
    <t xml:space="preserve">      进口货物增值税税款滞纳金、罚款收入</t>
  </si>
  <si>
    <t>101010221</t>
  </si>
  <si>
    <t xml:space="preserve">      进口货物退增值税</t>
  </si>
  <si>
    <t>1010103</t>
  </si>
  <si>
    <t xml:space="preserve">    出口业务退增值税(项)</t>
  </si>
  <si>
    <t>101010301</t>
  </si>
  <si>
    <t xml:space="preserve">      出口业务退增值税(目)</t>
  </si>
  <si>
    <t>101010302</t>
  </si>
  <si>
    <t xml:space="preserve">      免抵调减增值税</t>
  </si>
  <si>
    <t>10102</t>
  </si>
  <si>
    <t xml:space="preserve">  消费税</t>
  </si>
  <si>
    <t>1010201</t>
  </si>
  <si>
    <t xml:space="preserve">    国内消费税</t>
  </si>
  <si>
    <t>101020101</t>
  </si>
  <si>
    <t xml:space="preserve">      国有企业消费税</t>
  </si>
  <si>
    <t>101020102</t>
  </si>
  <si>
    <t xml:space="preserve">      集体企业消费税</t>
  </si>
  <si>
    <t>101020103</t>
  </si>
  <si>
    <t xml:space="preserve">      股份制企业消费税</t>
  </si>
  <si>
    <t>101020104</t>
  </si>
  <si>
    <t xml:space="preserve">      联营企业消费税</t>
  </si>
  <si>
    <t>101020105</t>
  </si>
  <si>
    <t xml:space="preserve">      港澳台和外商投资企业消费税</t>
  </si>
  <si>
    <t>101020106</t>
  </si>
  <si>
    <t xml:space="preserve">      私营企业消费税</t>
  </si>
  <si>
    <t>101020107</t>
  </si>
  <si>
    <t xml:space="preserve">      成品油消费税</t>
  </si>
  <si>
    <t>101020119</t>
  </si>
  <si>
    <t xml:space="preserve">      其他消费税</t>
  </si>
  <si>
    <t>101020120</t>
  </si>
  <si>
    <t xml:space="preserve">      消费税税款滞纳金、罚款收入</t>
  </si>
  <si>
    <t>101020121</t>
  </si>
  <si>
    <t xml:space="preserve">      成品油消费税退税</t>
  </si>
  <si>
    <t>101020129</t>
  </si>
  <si>
    <t xml:space="preserve">      其他消费税退税</t>
  </si>
  <si>
    <t>1010202</t>
  </si>
  <si>
    <t xml:space="preserve">    进口消费品消费税</t>
  </si>
  <si>
    <t>101020202</t>
  </si>
  <si>
    <t xml:space="preserve">      进口成品油消费税</t>
  </si>
  <si>
    <t>101020209</t>
  </si>
  <si>
    <t xml:space="preserve">      进口其他消费品消费税</t>
  </si>
  <si>
    <t>101020220</t>
  </si>
  <si>
    <t xml:space="preserve">      进口消费品消费税税款滞纳金、罚款收入</t>
  </si>
  <si>
    <t>101020221</t>
  </si>
  <si>
    <t xml:space="preserve">      进口成品油消费税退税</t>
  </si>
  <si>
    <t>101020229</t>
  </si>
  <si>
    <t xml:space="preserve">      进口其他消费品退消费税</t>
  </si>
  <si>
    <t>1010203</t>
  </si>
  <si>
    <t xml:space="preserve">    出口消费品退消费税</t>
  </si>
  <si>
    <t>10104</t>
  </si>
  <si>
    <t xml:space="preserve">  企业所得税</t>
  </si>
  <si>
    <t>1010401</t>
  </si>
  <si>
    <t xml:space="preserve">    国有冶金工业所得税</t>
  </si>
  <si>
    <t>1010402</t>
  </si>
  <si>
    <t xml:space="preserve">    国有有色金属工业所得税</t>
  </si>
  <si>
    <t>1010403</t>
  </si>
  <si>
    <t xml:space="preserve">    国有煤炭工业所得税</t>
  </si>
  <si>
    <t>1010404</t>
  </si>
  <si>
    <t xml:space="preserve">    国有电力工业所得税</t>
  </si>
  <si>
    <t>1010405</t>
  </si>
  <si>
    <t xml:space="preserve">    国有石油和化学工业所得税</t>
  </si>
  <si>
    <t>1010406</t>
  </si>
  <si>
    <t xml:space="preserve">    国有机械工业所得税</t>
  </si>
  <si>
    <t>1010407</t>
  </si>
  <si>
    <t xml:space="preserve">    国有汽车工业所得税</t>
  </si>
  <si>
    <t>1010408</t>
  </si>
  <si>
    <t xml:space="preserve">    国有核工业所得税</t>
  </si>
  <si>
    <t>1010409</t>
  </si>
  <si>
    <t xml:space="preserve">    国有航空工业所得税</t>
  </si>
  <si>
    <t>1010410</t>
  </si>
  <si>
    <t xml:space="preserve">    国有航天工业所得税</t>
  </si>
  <si>
    <t>1010411</t>
  </si>
  <si>
    <t xml:space="preserve">    国有电子工业所得税</t>
  </si>
  <si>
    <t>1010412</t>
  </si>
  <si>
    <t xml:space="preserve">    国有兵器工业所得税</t>
  </si>
  <si>
    <t>1010413</t>
  </si>
  <si>
    <t xml:space="preserve">    国有船舶工业所得税</t>
  </si>
  <si>
    <t>1010414</t>
  </si>
  <si>
    <t xml:space="preserve">    国有建筑材料工业所得税</t>
  </si>
  <si>
    <t>1010415</t>
  </si>
  <si>
    <t xml:space="preserve">    国有烟草企业所得税</t>
  </si>
  <si>
    <t>1010416</t>
  </si>
  <si>
    <t xml:space="preserve">    国有纺织企业所得税</t>
  </si>
  <si>
    <t>1010417</t>
  </si>
  <si>
    <t xml:space="preserve">    国有铁道企业所得税</t>
  </si>
  <si>
    <t>101041701</t>
  </si>
  <si>
    <t xml:space="preserve">      中国国家铁路集团有限公司集中缴纳的铁路运输企业所得税</t>
  </si>
  <si>
    <t>101041702</t>
  </si>
  <si>
    <t xml:space="preserve">      中国国家铁路集团有限公司集中缴纳的铁路运输企业所得税待分配收入</t>
  </si>
  <si>
    <t>101041709</t>
  </si>
  <si>
    <t xml:space="preserve">      其他国有铁道企业所得税</t>
  </si>
  <si>
    <t>1010418</t>
  </si>
  <si>
    <t xml:space="preserve">    国有交通企业所得税</t>
  </si>
  <si>
    <t>1010419</t>
  </si>
  <si>
    <t xml:space="preserve">    国有邮政企业所得税</t>
  </si>
  <si>
    <t>1010420</t>
  </si>
  <si>
    <t xml:space="preserve">    国有民航企业所得税</t>
  </si>
  <si>
    <t>1010421</t>
  </si>
  <si>
    <t xml:space="preserve">    国有海洋石油天然气企业所得税</t>
  </si>
  <si>
    <t>1010422</t>
  </si>
  <si>
    <t xml:space="preserve">    国有外贸企业所得税</t>
  </si>
  <si>
    <t>1010423</t>
  </si>
  <si>
    <t xml:space="preserve">    国有银行所得税</t>
  </si>
  <si>
    <t>101042303</t>
  </si>
  <si>
    <t xml:space="preserve">      中国进出口银行所得税</t>
  </si>
  <si>
    <t>101042304</t>
  </si>
  <si>
    <t xml:space="preserve">      中国农业发展银行所得税</t>
  </si>
  <si>
    <t>101042309</t>
  </si>
  <si>
    <t xml:space="preserve">      其他国有银行所得税</t>
  </si>
  <si>
    <t>1010424</t>
  </si>
  <si>
    <t xml:space="preserve">    国有非银行金融企业所得税</t>
  </si>
  <si>
    <t>101042402</t>
  </si>
  <si>
    <t xml:space="preserve">      中国建银投资有限责任公司所得税</t>
  </si>
  <si>
    <t>101042403</t>
  </si>
  <si>
    <t xml:space="preserve">      中国投资有限责任公司所得税</t>
  </si>
  <si>
    <t>101042404</t>
  </si>
  <si>
    <t xml:space="preserve">      中投公司所属其他公司所得税</t>
  </si>
  <si>
    <t>101042409</t>
  </si>
  <si>
    <t xml:space="preserve">      其他国有非银行金融企业所得税</t>
  </si>
  <si>
    <t>1010425</t>
  </si>
  <si>
    <t xml:space="preserve">    国有保险企业所得税</t>
  </si>
  <si>
    <t>1010426</t>
  </si>
  <si>
    <t xml:space="preserve">    国有文教企业所得税</t>
  </si>
  <si>
    <t>101042601</t>
  </si>
  <si>
    <t xml:space="preserve">      国有电影企业所得税</t>
  </si>
  <si>
    <t>101042602</t>
  </si>
  <si>
    <t xml:space="preserve">      国有出版企业所得税</t>
  </si>
  <si>
    <t>101042609</t>
  </si>
  <si>
    <t xml:space="preserve">      其他国有文教企业所得税</t>
  </si>
  <si>
    <t>1010427</t>
  </si>
  <si>
    <t xml:space="preserve">    国有水产企业所得税</t>
  </si>
  <si>
    <t>1010428</t>
  </si>
  <si>
    <t xml:space="preserve">    国有森林工业企业所得税</t>
  </si>
  <si>
    <t>1010429</t>
  </si>
  <si>
    <t xml:space="preserve">    国有电信企业所得税</t>
  </si>
  <si>
    <t>1010430</t>
  </si>
  <si>
    <t xml:space="preserve">    国有农垦企业所得税</t>
  </si>
  <si>
    <t>1010431</t>
  </si>
  <si>
    <t xml:space="preserve">    其他国有企业所得税</t>
  </si>
  <si>
    <t>1010432</t>
  </si>
  <si>
    <t xml:space="preserve">    集体企业所得税</t>
  </si>
  <si>
    <t>1010433</t>
  </si>
  <si>
    <t xml:space="preserve">    股份制企业所得税</t>
  </si>
  <si>
    <t>101043302</t>
  </si>
  <si>
    <t xml:space="preserve">      股份制海洋石油天然气企业所得税</t>
  </si>
  <si>
    <t>101043303</t>
  </si>
  <si>
    <t xml:space="preserve">      中国石油天然气股份有限公司所得税</t>
  </si>
  <si>
    <t>101043304</t>
  </si>
  <si>
    <t xml:space="preserve">      中国石油化工股份有限公司所得税</t>
  </si>
  <si>
    <t>101043308</t>
  </si>
  <si>
    <t xml:space="preserve">      中国工商银行股份有限公司所得税</t>
  </si>
  <si>
    <t>101043309</t>
  </si>
  <si>
    <t xml:space="preserve">      中国建设银行股份有限公司所得税</t>
  </si>
  <si>
    <t>101043310</t>
  </si>
  <si>
    <t xml:space="preserve">      中国银行股份有限公司所得税</t>
  </si>
  <si>
    <t>101043312</t>
  </si>
  <si>
    <t xml:space="preserve">      长江电力股份有限公司所得税</t>
  </si>
  <si>
    <t>101043313</t>
  </si>
  <si>
    <t xml:space="preserve">      中国农业银行股份有限公司所得税</t>
  </si>
  <si>
    <t>101043314</t>
  </si>
  <si>
    <t xml:space="preserve">      国家开发银行股份有限公司所得税</t>
  </si>
  <si>
    <t>101043315</t>
  </si>
  <si>
    <t xml:space="preserve">      中国邮政储蓄银行股份有限公司所得税</t>
  </si>
  <si>
    <t>101043316</t>
  </si>
  <si>
    <t xml:space="preserve">      中国信达资产管理股份有限公司所得税</t>
  </si>
  <si>
    <t>101043317</t>
  </si>
  <si>
    <t xml:space="preserve">      跨省合资铁路企业所得税</t>
  </si>
  <si>
    <t>101043318</t>
  </si>
  <si>
    <t xml:space="preserve">      中国华融资产管理股份有限公司所得税</t>
  </si>
  <si>
    <t>101043319</t>
  </si>
  <si>
    <t xml:space="preserve">      中国长城资产管理公司所得税</t>
  </si>
  <si>
    <t>101043320</t>
  </si>
  <si>
    <t xml:space="preserve">      中国东方资产管理公司所得税</t>
  </si>
  <si>
    <t>101043399</t>
  </si>
  <si>
    <t xml:space="preserve">      其他股份制企业所得税</t>
  </si>
  <si>
    <t>1010434</t>
  </si>
  <si>
    <t xml:space="preserve">    联营企业所得税</t>
  </si>
  <si>
    <t>1010435</t>
  </si>
  <si>
    <t xml:space="preserve">    港澳台和外商投资企业所得税</t>
  </si>
  <si>
    <t>101043501</t>
  </si>
  <si>
    <t xml:space="preserve">      港澳台和外商投资海上石油天然气企业所得税</t>
  </si>
  <si>
    <t>101043509</t>
  </si>
  <si>
    <t xml:space="preserve">      其他港澳台和外商投资企业所得税</t>
  </si>
  <si>
    <t>1010436</t>
  </si>
  <si>
    <t xml:space="preserve">    私营企业所得税</t>
  </si>
  <si>
    <t>1010439</t>
  </si>
  <si>
    <t xml:space="preserve">    其他企业所得税</t>
  </si>
  <si>
    <t>1010440</t>
  </si>
  <si>
    <t xml:space="preserve">    分支机构预缴所得税</t>
  </si>
  <si>
    <t>101044001</t>
  </si>
  <si>
    <t xml:space="preserve">      国有企业分支机构预缴所得税</t>
  </si>
  <si>
    <t>101044002</t>
  </si>
  <si>
    <t xml:space="preserve">      股份制企业分支机构预缴所得税</t>
  </si>
  <si>
    <t>101044003</t>
  </si>
  <si>
    <t xml:space="preserve">      港澳台和外商投资企业分支机构预缴所得税</t>
  </si>
  <si>
    <t>101044099</t>
  </si>
  <si>
    <t xml:space="preserve">      其他企业分支机构预缴所得税</t>
  </si>
  <si>
    <t>1010441</t>
  </si>
  <si>
    <t xml:space="preserve">    总机构预缴所得税</t>
  </si>
  <si>
    <t>101044101</t>
  </si>
  <si>
    <t xml:space="preserve">      国有企业总机构预缴所得税</t>
  </si>
  <si>
    <t>101044102</t>
  </si>
  <si>
    <t xml:space="preserve">      股份制企业总机构预缴所得税</t>
  </si>
  <si>
    <t>101044103</t>
  </si>
  <si>
    <t xml:space="preserve">      港澳台和外商投资企业总机构预缴所得税</t>
  </si>
  <si>
    <t>101044199</t>
  </si>
  <si>
    <t xml:space="preserve">      其他企业总机构预缴所得税</t>
  </si>
  <si>
    <t>1010442</t>
  </si>
  <si>
    <t xml:space="preserve">    总机构汇算清缴所得税</t>
  </si>
  <si>
    <t>101044201</t>
  </si>
  <si>
    <t xml:space="preserve">      国有企业总机构汇算清缴所得税</t>
  </si>
  <si>
    <t>101044202</t>
  </si>
  <si>
    <t xml:space="preserve">      股份制企业总机构汇算清缴所得税</t>
  </si>
  <si>
    <t>101044203</t>
  </si>
  <si>
    <t xml:space="preserve">      港澳台和外商投资企业总机构汇算清缴所得税</t>
  </si>
  <si>
    <t>101044299</t>
  </si>
  <si>
    <t xml:space="preserve">      其他企业总机构汇算清缴所得税</t>
  </si>
  <si>
    <t>1010443</t>
  </si>
  <si>
    <t xml:space="preserve">    企业所得税待分配收入</t>
  </si>
  <si>
    <t>101044301</t>
  </si>
  <si>
    <t xml:space="preserve">      国有企业所得税待分配收入</t>
  </si>
  <si>
    <t>101044302</t>
  </si>
  <si>
    <t xml:space="preserve">      股份制企业所得税待分配收入</t>
  </si>
  <si>
    <t>101044303</t>
  </si>
  <si>
    <t xml:space="preserve">      港澳台和外商投资企业所得税待分配收入</t>
  </si>
  <si>
    <t>101044399</t>
  </si>
  <si>
    <t xml:space="preserve">      其他企业所得税待分配收入</t>
  </si>
  <si>
    <t>1010444</t>
  </si>
  <si>
    <t xml:space="preserve">    跨市县分支机构预缴所得税</t>
  </si>
  <si>
    <t>101044401</t>
  </si>
  <si>
    <t>101044402</t>
  </si>
  <si>
    <t>101044403</t>
  </si>
  <si>
    <t>101044499</t>
  </si>
  <si>
    <t>1010445</t>
  </si>
  <si>
    <t xml:space="preserve">    跨市县总机构预缴所得税</t>
  </si>
  <si>
    <t>101044501</t>
  </si>
  <si>
    <t>101044502</t>
  </si>
  <si>
    <t>101044503</t>
  </si>
  <si>
    <t>101044599</t>
  </si>
  <si>
    <t>1010446</t>
  </si>
  <si>
    <t xml:space="preserve">    跨市县总机构汇算清缴所得税</t>
  </si>
  <si>
    <t>101044601</t>
  </si>
  <si>
    <t>101044602</t>
  </si>
  <si>
    <t>101044603</t>
  </si>
  <si>
    <t>101044699</t>
  </si>
  <si>
    <t>1010447</t>
  </si>
  <si>
    <t xml:space="preserve">    省以下企业所得税待分配收入</t>
  </si>
  <si>
    <t>101044701</t>
  </si>
  <si>
    <t>101044702</t>
  </si>
  <si>
    <t>101044703</t>
  </si>
  <si>
    <t>101044799</t>
  </si>
  <si>
    <t>1010448</t>
  </si>
  <si>
    <t xml:space="preserve">    跨市县分支机构汇算清缴所得税</t>
  </si>
  <si>
    <t>101044801</t>
  </si>
  <si>
    <t xml:space="preserve">      国有企业分支机构汇算清缴所得税</t>
  </si>
  <si>
    <t>101044802</t>
  </si>
  <si>
    <t xml:space="preserve">      股份制企业分支机构汇算清缴所得税</t>
  </si>
  <si>
    <t>101044803</t>
  </si>
  <si>
    <t xml:space="preserve">      港澳台和外商投资企业分支机构汇算清缴所得税</t>
  </si>
  <si>
    <t>101044899</t>
  </si>
  <si>
    <t xml:space="preserve">      其他企业分支机构汇算清缴所得税</t>
  </si>
  <si>
    <t>1010449</t>
  </si>
  <si>
    <t xml:space="preserve">    分支机构汇算清缴所得税</t>
  </si>
  <si>
    <t>101044901</t>
  </si>
  <si>
    <t>101044902</t>
  </si>
  <si>
    <t>101044903</t>
  </si>
  <si>
    <t>101044999</t>
  </si>
  <si>
    <t>1010450</t>
  </si>
  <si>
    <t xml:space="preserve">    企业所得税税款滞纳金、罚款、加收利息收入</t>
  </si>
  <si>
    <t>101045001</t>
  </si>
  <si>
    <t xml:space="preserve">      内资企业所得税税款滞纳金、罚款、加收利息收入</t>
  </si>
  <si>
    <t>101045002</t>
  </si>
  <si>
    <t xml:space="preserve">      港澳台和外商投资企业所得税税款滞纳金、罚款、加收利息收入</t>
  </si>
  <si>
    <t>101045003</t>
  </si>
  <si>
    <t xml:space="preserve">      中央企业所得税税款滞纳金、罚款、加收利息收入</t>
  </si>
  <si>
    <t>10105</t>
  </si>
  <si>
    <t xml:space="preserve">  企业所得税退税</t>
  </si>
  <si>
    <t>1010501</t>
  </si>
  <si>
    <t xml:space="preserve">    国有冶金工业所得税退税</t>
  </si>
  <si>
    <t>1010502</t>
  </si>
  <si>
    <t xml:space="preserve">    国有有色金属工业所得税退税</t>
  </si>
  <si>
    <t>1010503</t>
  </si>
  <si>
    <t xml:space="preserve">    国有煤炭工业所得税退税</t>
  </si>
  <si>
    <t>1010504</t>
  </si>
  <si>
    <t xml:space="preserve">    国有电力工业所得税退税</t>
  </si>
  <si>
    <t>1010505</t>
  </si>
  <si>
    <t xml:space="preserve">    国有石油和化学工业所得税退税</t>
  </si>
  <si>
    <t>1010506</t>
  </si>
  <si>
    <t xml:space="preserve">    国有机械工业所得税退税</t>
  </si>
  <si>
    <t>1010507</t>
  </si>
  <si>
    <t xml:space="preserve">    国有汽车工业所得税退税</t>
  </si>
  <si>
    <t>1010508</t>
  </si>
  <si>
    <t xml:space="preserve">    国有核工业所得税退税</t>
  </si>
  <si>
    <t>1010509</t>
  </si>
  <si>
    <t xml:space="preserve">    国有航空工业所得税退税</t>
  </si>
  <si>
    <t>1010510</t>
  </si>
  <si>
    <t xml:space="preserve">    国有航天工业所得税退税</t>
  </si>
  <si>
    <t>1010511</t>
  </si>
  <si>
    <t xml:space="preserve">    国有电子工业所得税退税</t>
  </si>
  <si>
    <t>1010512</t>
  </si>
  <si>
    <t xml:space="preserve">    国有兵器工业所得税退税</t>
  </si>
  <si>
    <t>1010513</t>
  </si>
  <si>
    <t xml:space="preserve">    国有船舶工业所得税退税</t>
  </si>
  <si>
    <t>1010514</t>
  </si>
  <si>
    <t xml:space="preserve">    国有建筑材料工业所得税退税</t>
  </si>
  <si>
    <t>1010515</t>
  </si>
  <si>
    <t xml:space="preserve">    国有烟草企业所得税退税</t>
  </si>
  <si>
    <t>1010516</t>
  </si>
  <si>
    <t xml:space="preserve">    国有纺织企业所得税退税</t>
  </si>
  <si>
    <t>1010517</t>
  </si>
  <si>
    <t xml:space="preserve">    国有铁道企业所得税退税</t>
  </si>
  <si>
    <t>1010518</t>
  </si>
  <si>
    <t xml:space="preserve">    国有交通企业所得税退税</t>
  </si>
  <si>
    <t>1010519</t>
  </si>
  <si>
    <t xml:space="preserve">    国有邮政企业所得税退税</t>
  </si>
  <si>
    <t>1010520</t>
  </si>
  <si>
    <t xml:space="preserve">    国有民航企业所得税退税</t>
  </si>
  <si>
    <t>1010521</t>
  </si>
  <si>
    <t xml:space="preserve">    海洋石油天然气企业所得税退税</t>
  </si>
  <si>
    <t>1010522</t>
  </si>
  <si>
    <t xml:space="preserve">    国有外贸企业所得税退税</t>
  </si>
  <si>
    <t>1010523</t>
  </si>
  <si>
    <t xml:space="preserve">    国有银行所得税退税</t>
  </si>
  <si>
    <t>101052303</t>
  </si>
  <si>
    <t xml:space="preserve">      中国进出口银行所得税退税</t>
  </si>
  <si>
    <t>101052304</t>
  </si>
  <si>
    <t xml:space="preserve">      中国农业发展银行所得税退税</t>
  </si>
  <si>
    <t>101052309</t>
  </si>
  <si>
    <t xml:space="preserve">      其他国有银行所得税退税</t>
  </si>
  <si>
    <t>1010524</t>
  </si>
  <si>
    <t xml:space="preserve">    国有非银行金融企业所得税退税</t>
  </si>
  <si>
    <t>101052401</t>
  </si>
  <si>
    <t xml:space="preserve">      中国投资有限责任公司所得税退税</t>
  </si>
  <si>
    <t>101052409</t>
  </si>
  <si>
    <t xml:space="preserve">      其他国有非银行金融企业所得税退税</t>
  </si>
  <si>
    <t>1010525</t>
  </si>
  <si>
    <t xml:space="preserve">    国有保险企业所得税退税</t>
  </si>
  <si>
    <t>1010526</t>
  </si>
  <si>
    <t xml:space="preserve">    国有文教企业所得税退税</t>
  </si>
  <si>
    <t>101052601</t>
  </si>
  <si>
    <t xml:space="preserve">      国有电影企业所得税退税</t>
  </si>
  <si>
    <t>101052602</t>
  </si>
  <si>
    <t xml:space="preserve">      国有出版企业所得税退税</t>
  </si>
  <si>
    <t>101052609</t>
  </si>
  <si>
    <t xml:space="preserve">      其他国有文教企业所得税退税</t>
  </si>
  <si>
    <t>1010527</t>
  </si>
  <si>
    <t xml:space="preserve">    国有水产企业所得税退税</t>
  </si>
  <si>
    <t>1010528</t>
  </si>
  <si>
    <t xml:space="preserve">    国有森林工业企业所得税退税</t>
  </si>
  <si>
    <t>1010529</t>
  </si>
  <si>
    <t xml:space="preserve">    国有电信企业所得税退税</t>
  </si>
  <si>
    <t>1010530</t>
  </si>
  <si>
    <t xml:space="preserve">    其他国有企业所得税退税</t>
  </si>
  <si>
    <t>1010531</t>
  </si>
  <si>
    <t xml:space="preserve">    集体企业所得税退税</t>
  </si>
  <si>
    <t>1010532</t>
  </si>
  <si>
    <t xml:space="preserve">    股份制企业所得税退税</t>
  </si>
  <si>
    <t>101053201</t>
  </si>
  <si>
    <t xml:space="preserve">      中国工商银行股份有限公司所得税退税</t>
  </si>
  <si>
    <t>101053202</t>
  </si>
  <si>
    <t xml:space="preserve">      中国建设银行股份有限公司所得税退税</t>
  </si>
  <si>
    <t>101053203</t>
  </si>
  <si>
    <t xml:space="preserve">      中国银行股份有限公司所得税退税</t>
  </si>
  <si>
    <t>101053205</t>
  </si>
  <si>
    <t xml:space="preserve">      中国农业银行股份有限公司所得税退税</t>
  </si>
  <si>
    <t>101053206</t>
  </si>
  <si>
    <t xml:space="preserve">      国家开发银行股份有限公司所得税退税</t>
  </si>
  <si>
    <t>101053215</t>
  </si>
  <si>
    <t xml:space="preserve">      中国邮政储蓄银行股份有限公司所得税退税</t>
  </si>
  <si>
    <t>101053216</t>
  </si>
  <si>
    <t xml:space="preserve">      中国信达资产管理股份有限公司所得税退税</t>
  </si>
  <si>
    <t>101053218</t>
  </si>
  <si>
    <t xml:space="preserve">      中国华融资产管理股份有限公司所得税退税</t>
  </si>
  <si>
    <t>101053219</t>
  </si>
  <si>
    <t xml:space="preserve">      中国长城资产管理公司所得税退税</t>
  </si>
  <si>
    <t>101053220</t>
  </si>
  <si>
    <t xml:space="preserve">      中国东方资产管理公司所得税退税</t>
  </si>
  <si>
    <t>101053299</t>
  </si>
  <si>
    <t xml:space="preserve">      其他股份制企业所得税退税</t>
  </si>
  <si>
    <t>1010533</t>
  </si>
  <si>
    <t xml:space="preserve">    联营企业所得税退税</t>
  </si>
  <si>
    <t>1010534</t>
  </si>
  <si>
    <t xml:space="preserve">    私营企业所得税退税</t>
  </si>
  <si>
    <t>1010535</t>
  </si>
  <si>
    <t xml:space="preserve">    跨省市总分机构企业所得税退税</t>
  </si>
  <si>
    <t>101053501</t>
  </si>
  <si>
    <t xml:space="preserve">      国有跨省市总分机构企业所得税退税</t>
  </si>
  <si>
    <t>101053502</t>
  </si>
  <si>
    <t xml:space="preserve">      股份制跨省市总分机构企业所得税退税</t>
  </si>
  <si>
    <t>101053503</t>
  </si>
  <si>
    <t xml:space="preserve">      港澳台和外商投资跨省市总分机构企业所得税退税</t>
  </si>
  <si>
    <t>101053599</t>
  </si>
  <si>
    <t xml:space="preserve">      其他跨省市总分机构企业所得税退税</t>
  </si>
  <si>
    <t>1010536</t>
  </si>
  <si>
    <t xml:space="preserve">    跨市县总分机构企业所得税退税</t>
  </si>
  <si>
    <t>101053601</t>
  </si>
  <si>
    <t xml:space="preserve">      国有跨市县总分机构企业所得税退税</t>
  </si>
  <si>
    <t>101053602</t>
  </si>
  <si>
    <t xml:space="preserve">      股份制跨市县总分机构企业所得税退税</t>
  </si>
  <si>
    <t>101053603</t>
  </si>
  <si>
    <t xml:space="preserve">      港澳台和外商投资跨市县总分机构企业所得税退税</t>
  </si>
  <si>
    <t>101053699</t>
  </si>
  <si>
    <t xml:space="preserve">      其他跨市县总分机构企业所得税退税</t>
  </si>
  <si>
    <t>1010599</t>
  </si>
  <si>
    <t xml:space="preserve">    其他企业所得税退税</t>
  </si>
  <si>
    <t>10106</t>
  </si>
  <si>
    <t xml:space="preserve">  个人所得税(款)</t>
  </si>
  <si>
    <t>1010601</t>
  </si>
  <si>
    <t xml:space="preserve">    个人所得税(项)</t>
  </si>
  <si>
    <t>101060101</t>
  </si>
  <si>
    <t xml:space="preserve">      储蓄存款利息所得税</t>
  </si>
  <si>
    <t>101060102</t>
  </si>
  <si>
    <t xml:space="preserve">      军队个人所得税</t>
  </si>
  <si>
    <t>101060109</t>
  </si>
  <si>
    <t xml:space="preserve">      其他个人所得税</t>
  </si>
  <si>
    <t>1010602</t>
  </si>
  <si>
    <t xml:space="preserve">    个人所得税综合所得汇算清缴退税</t>
  </si>
  <si>
    <t>1010603</t>
  </si>
  <si>
    <t xml:space="preserve">    个人所得税代扣代缴手续费退库</t>
  </si>
  <si>
    <t>1010620</t>
  </si>
  <si>
    <t xml:space="preserve">    个人所得税税款滞纳金、罚款、加收利息收入</t>
  </si>
  <si>
    <t>10107</t>
  </si>
  <si>
    <t xml:space="preserve">  资源税</t>
  </si>
  <si>
    <t>1010701</t>
  </si>
  <si>
    <t xml:space="preserve">    海洋石油资源税</t>
  </si>
  <si>
    <t>1010702</t>
  </si>
  <si>
    <t xml:space="preserve">    水资源税收入</t>
  </si>
  <si>
    <t>1010719</t>
  </si>
  <si>
    <t xml:space="preserve">    其他资源税</t>
  </si>
  <si>
    <t>1010720</t>
  </si>
  <si>
    <t xml:space="preserve">    资源税税款滞纳金、罚款收入</t>
  </si>
  <si>
    <t>10109</t>
  </si>
  <si>
    <t xml:space="preserve">  城市维护建设税</t>
  </si>
  <si>
    <t>1010901</t>
  </si>
  <si>
    <t xml:space="preserve">    国有企业城市维护建设税</t>
  </si>
  <si>
    <t>101090101</t>
  </si>
  <si>
    <t xml:space="preserve">      中国国家铁路集团有限公司集中缴纳的铁路运输企业城市维护建设税</t>
  </si>
  <si>
    <t>101090109</t>
  </si>
  <si>
    <t xml:space="preserve">      其他国有企业城市维护建设税</t>
  </si>
  <si>
    <t>1010902</t>
  </si>
  <si>
    <t xml:space="preserve">    集体企业城市维护建设税</t>
  </si>
  <si>
    <t>1010903</t>
  </si>
  <si>
    <t xml:space="preserve">    股份制企业城市维护建设税</t>
  </si>
  <si>
    <t>1010904</t>
  </si>
  <si>
    <t xml:space="preserve">    联营企业城市维护建设税</t>
  </si>
  <si>
    <t>1010905</t>
  </si>
  <si>
    <t xml:space="preserve">    港澳台和外商投资企业城市维护建设税</t>
  </si>
  <si>
    <t>1010906</t>
  </si>
  <si>
    <t xml:space="preserve">    私营企业城市维护建设税</t>
  </si>
  <si>
    <t>1010918</t>
  </si>
  <si>
    <t xml:space="preserve">    中国国家铁路集团有限公司集中缴纳的铁路运输企业城市维护建设税待分配收入</t>
  </si>
  <si>
    <t>1010919</t>
  </si>
  <si>
    <t xml:space="preserve">    其他城市维护建设税</t>
  </si>
  <si>
    <t>1010920</t>
  </si>
  <si>
    <t xml:space="preserve">    城市维护建设税税款滞纳金、罚款收入</t>
  </si>
  <si>
    <t>1010921</t>
  </si>
  <si>
    <t xml:space="preserve">    成品油价格和税费改革城市维护建设税划出</t>
  </si>
  <si>
    <t>1010922</t>
  </si>
  <si>
    <t xml:space="preserve">    成品油价格和税费改革城市维护建设税划入</t>
  </si>
  <si>
    <t>10110</t>
  </si>
  <si>
    <t xml:space="preserve">  房产税</t>
  </si>
  <si>
    <t>1011001</t>
  </si>
  <si>
    <t xml:space="preserve">    国有企业房产税</t>
  </si>
  <si>
    <t>1011002</t>
  </si>
  <si>
    <t xml:space="preserve">    集体企业房产税</t>
  </si>
  <si>
    <t>1011003</t>
  </si>
  <si>
    <t xml:space="preserve">    股份制企业房产税</t>
  </si>
  <si>
    <t>1011004</t>
  </si>
  <si>
    <t xml:space="preserve">    联营企业房产税</t>
  </si>
  <si>
    <t>1011005</t>
  </si>
  <si>
    <t xml:space="preserve">    港澳台和外商投资企业房产税</t>
  </si>
  <si>
    <t>1011006</t>
  </si>
  <si>
    <t xml:space="preserve">    私营企业房产税</t>
  </si>
  <si>
    <t>1011019</t>
  </si>
  <si>
    <t xml:space="preserve">    其他房产税</t>
  </si>
  <si>
    <t>1011020</t>
  </si>
  <si>
    <t xml:space="preserve">    房产税税款滞纳金、罚款收入</t>
  </si>
  <si>
    <t>10111</t>
  </si>
  <si>
    <t xml:space="preserve">  印花税</t>
  </si>
  <si>
    <t>1011101</t>
  </si>
  <si>
    <t xml:space="preserve">    证券交易印花税(项)</t>
  </si>
  <si>
    <t>101110101</t>
  </si>
  <si>
    <t xml:space="preserve">      证券交易印花税(目)</t>
  </si>
  <si>
    <t>101110109</t>
  </si>
  <si>
    <t xml:space="preserve">      证券交易印花税退税</t>
  </si>
  <si>
    <t>1011119</t>
  </si>
  <si>
    <t xml:space="preserve">    其他印花税</t>
  </si>
  <si>
    <t>1011120</t>
  </si>
  <si>
    <t xml:space="preserve">    印花税税款滞纳金、罚款收入</t>
  </si>
  <si>
    <t>10112</t>
  </si>
  <si>
    <t xml:space="preserve">  城镇土地使用税</t>
  </si>
  <si>
    <t>1011201</t>
  </si>
  <si>
    <t xml:space="preserve">    国有企业城镇土地使用税</t>
  </si>
  <si>
    <t>1011202</t>
  </si>
  <si>
    <t xml:space="preserve">    集体企业城镇土地使用税</t>
  </si>
  <si>
    <t>1011203</t>
  </si>
  <si>
    <t xml:space="preserve">    股份制企业城镇土地使用税</t>
  </si>
  <si>
    <t>1011204</t>
  </si>
  <si>
    <t xml:space="preserve">    联营企业城镇土地使用税</t>
  </si>
  <si>
    <t>1011205</t>
  </si>
  <si>
    <t xml:space="preserve">    私营企业城镇土地使用税</t>
  </si>
  <si>
    <t>1011206</t>
  </si>
  <si>
    <t xml:space="preserve">    港澳台和外商投资企业城镇土地使用税</t>
  </si>
  <si>
    <t>1011219</t>
  </si>
  <si>
    <t xml:space="preserve">    其他城镇土地使用税</t>
  </si>
  <si>
    <t>1011220</t>
  </si>
  <si>
    <t xml:space="preserve">    城镇土地使用税税款滞纳金、罚款收入</t>
  </si>
  <si>
    <t>10113</t>
  </si>
  <si>
    <t xml:space="preserve">  土地增值税</t>
  </si>
  <si>
    <t>1011301</t>
  </si>
  <si>
    <t xml:space="preserve">    国有企业土地增值税</t>
  </si>
  <si>
    <t>1011302</t>
  </si>
  <si>
    <t xml:space="preserve">    集体企业土地增值税</t>
  </si>
  <si>
    <t>1011303</t>
  </si>
  <si>
    <t xml:space="preserve">    股份制企业土地增值税</t>
  </si>
  <si>
    <t>1011304</t>
  </si>
  <si>
    <t xml:space="preserve">    联营企业土地增值税</t>
  </si>
  <si>
    <t>1011305</t>
  </si>
  <si>
    <t xml:space="preserve">    港澳台和外商投资企业土地增值税</t>
  </si>
  <si>
    <t>1011306</t>
  </si>
  <si>
    <t xml:space="preserve">    私营企业土地增值税</t>
  </si>
  <si>
    <t>1011319</t>
  </si>
  <si>
    <t xml:space="preserve">    其他土地增值税</t>
  </si>
  <si>
    <t>1011320</t>
  </si>
  <si>
    <t xml:space="preserve">    土地增值税税款滞纳金、罚款收入</t>
  </si>
  <si>
    <t>10114</t>
  </si>
  <si>
    <t xml:space="preserve">  车船税(款)</t>
  </si>
  <si>
    <t>1011401</t>
  </si>
  <si>
    <t xml:space="preserve">    车船税(项)</t>
  </si>
  <si>
    <t>1011420</t>
  </si>
  <si>
    <t xml:space="preserve">    车船税税款滞纳金、罚款收入</t>
  </si>
  <si>
    <t>10115</t>
  </si>
  <si>
    <t xml:space="preserve">  船舶吨税(款)</t>
  </si>
  <si>
    <t>1011501</t>
  </si>
  <si>
    <t xml:space="preserve">    船舶吨税(项)</t>
  </si>
  <si>
    <t>1011520</t>
  </si>
  <si>
    <t xml:space="preserve">    船舶吨税税款滞纳金、罚款收入</t>
  </si>
  <si>
    <t>10116</t>
  </si>
  <si>
    <t xml:space="preserve">  车辆购置税(款)</t>
  </si>
  <si>
    <t>1011601</t>
  </si>
  <si>
    <t xml:space="preserve">    车辆购置税(项)</t>
  </si>
  <si>
    <t>1011620</t>
  </si>
  <si>
    <t xml:space="preserve">    车辆购置税税款滞纳金、罚款收入</t>
  </si>
  <si>
    <t>10117</t>
  </si>
  <si>
    <t xml:space="preserve">  关税(款)</t>
  </si>
  <si>
    <t>1011701</t>
  </si>
  <si>
    <t xml:space="preserve">    关税(项)</t>
  </si>
  <si>
    <t>101170101</t>
  </si>
  <si>
    <t xml:space="preserve">      进口关税</t>
  </si>
  <si>
    <t>101170102</t>
  </si>
  <si>
    <t xml:space="preserve">      出口关税</t>
  </si>
  <si>
    <t>101170103</t>
  </si>
  <si>
    <t xml:space="preserve">      进境物品进口税</t>
  </si>
  <si>
    <t>1011703</t>
  </si>
  <si>
    <t xml:space="preserve">    特别关税</t>
  </si>
  <si>
    <t>101170301</t>
  </si>
  <si>
    <t xml:space="preserve">      反倾销税</t>
  </si>
  <si>
    <t>101170302</t>
  </si>
  <si>
    <t xml:space="preserve">      反补贴税</t>
  </si>
  <si>
    <t>101170303</t>
  </si>
  <si>
    <t xml:space="preserve">      保障措施关税</t>
  </si>
  <si>
    <t>101170304</t>
  </si>
  <si>
    <t xml:space="preserve">      报复性关税</t>
  </si>
  <si>
    <t>1011720</t>
  </si>
  <si>
    <t xml:space="preserve">    关税和特别关税税款滞纳金、罚款收入</t>
  </si>
  <si>
    <t>1011721</t>
  </si>
  <si>
    <t xml:space="preserve">    关税退税</t>
  </si>
  <si>
    <t>10118</t>
  </si>
  <si>
    <t xml:space="preserve">  耕地占用税(款)</t>
  </si>
  <si>
    <t>1011801</t>
  </si>
  <si>
    <t xml:space="preserve">    耕地占用税(项)</t>
  </si>
  <si>
    <t>1011802</t>
  </si>
  <si>
    <t xml:space="preserve">    耕地占用税退税</t>
  </si>
  <si>
    <t>1011820</t>
  </si>
  <si>
    <t xml:space="preserve">    耕地占用税税款滞纳金、罚款收入</t>
  </si>
  <si>
    <t>10119</t>
  </si>
  <si>
    <t xml:space="preserve">  契税(款)</t>
  </si>
  <si>
    <t>1011901</t>
  </si>
  <si>
    <t xml:space="preserve">    契税(项)</t>
  </si>
  <si>
    <t>1011920</t>
  </si>
  <si>
    <t xml:space="preserve">    契税税款滞纳金、罚款收入</t>
  </si>
  <si>
    <t>10120</t>
  </si>
  <si>
    <t xml:space="preserve">  烟叶税(款)</t>
  </si>
  <si>
    <t>1012001</t>
  </si>
  <si>
    <t xml:space="preserve">    烟叶税(项)</t>
  </si>
  <si>
    <t>1012020</t>
  </si>
  <si>
    <t xml:space="preserve">    烟叶税税款滞纳金、罚款收入</t>
  </si>
  <si>
    <t>10121</t>
  </si>
  <si>
    <t xml:space="preserve">  环境保护税(款)</t>
  </si>
  <si>
    <t>1012101</t>
  </si>
  <si>
    <t xml:space="preserve">    环境保护税(项)</t>
  </si>
  <si>
    <t>1012120</t>
  </si>
  <si>
    <t xml:space="preserve">    环境保护税税款滞纳金、罚款收入</t>
  </si>
  <si>
    <t>10199</t>
  </si>
  <si>
    <t xml:space="preserve">  其他税收收入(款)</t>
  </si>
  <si>
    <t>1019901</t>
  </si>
  <si>
    <t xml:space="preserve">    其他税收收入(项)</t>
  </si>
  <si>
    <t>1019920</t>
  </si>
  <si>
    <t xml:space="preserve">    其他税收收入税款滞纳金、罚款收入</t>
  </si>
  <si>
    <t>103</t>
  </si>
  <si>
    <t>非税收入</t>
  </si>
  <si>
    <t>10302</t>
  </si>
  <si>
    <t xml:space="preserve">  专项收入</t>
  </si>
  <si>
    <t>1030203</t>
  </si>
  <si>
    <t xml:space="preserve">    教育费附加收入(项)</t>
  </si>
  <si>
    <t>103020301</t>
  </si>
  <si>
    <t xml:space="preserve">      教育费附加收入(目)</t>
  </si>
  <si>
    <t>103020302</t>
  </si>
  <si>
    <t xml:space="preserve">      成品油价格和税费改革教育费附加收入划出</t>
  </si>
  <si>
    <t>103020303</t>
  </si>
  <si>
    <t xml:space="preserve">      成品油价格和税费改革教育费附加收入划入</t>
  </si>
  <si>
    <t>103020304</t>
  </si>
  <si>
    <t xml:space="preserve">      中国国家铁路集团有限公司集中缴纳的铁路运输企业教育费附加</t>
  </si>
  <si>
    <t>103020305</t>
  </si>
  <si>
    <t xml:space="preserve">      中国国家铁路集团有限公司集中缴纳的铁路运输企业教育费附加待分配收入</t>
  </si>
  <si>
    <t>103020399</t>
  </si>
  <si>
    <t xml:space="preserve">      教育费附加滞纳金、罚款收入</t>
  </si>
  <si>
    <t>1030205</t>
  </si>
  <si>
    <t xml:space="preserve">    铀产品出售收入</t>
  </si>
  <si>
    <t>1030210</t>
  </si>
  <si>
    <t xml:space="preserve">    三峡库区移民专项收入</t>
  </si>
  <si>
    <t>1030212</t>
  </si>
  <si>
    <t xml:space="preserve">    场外核应急准备收入</t>
  </si>
  <si>
    <t>1030216</t>
  </si>
  <si>
    <t xml:space="preserve">    地方教育附加收入(项)</t>
  </si>
  <si>
    <t>103021601</t>
  </si>
  <si>
    <t xml:space="preserve">      地方教育附加收入(目)</t>
  </si>
  <si>
    <t>103021699</t>
  </si>
  <si>
    <t xml:space="preserve">      地方教育附加滞纳金、罚款收入</t>
  </si>
  <si>
    <t>1030217</t>
  </si>
  <si>
    <t xml:space="preserve">    文化事业建设费收入</t>
  </si>
  <si>
    <t>1030218</t>
  </si>
  <si>
    <t xml:space="preserve">    残疾人就业保障金收入</t>
  </si>
  <si>
    <t>1030219</t>
  </si>
  <si>
    <t xml:space="preserve">    教育资金收入</t>
  </si>
  <si>
    <t>1030220</t>
  </si>
  <si>
    <t xml:space="preserve">    农田水利建设资金收入</t>
  </si>
  <si>
    <t>1030222</t>
  </si>
  <si>
    <t xml:space="preserve">    森林植被恢复费</t>
  </si>
  <si>
    <t>1030223</t>
  </si>
  <si>
    <t xml:space="preserve">    水利建设专项收入</t>
  </si>
  <si>
    <t>1030224</t>
  </si>
  <si>
    <t xml:space="preserve">    油价调控风险准备金收入</t>
  </si>
  <si>
    <t>1030225</t>
  </si>
  <si>
    <t xml:space="preserve">    专项收益上缴收入</t>
  </si>
  <si>
    <t>1030299</t>
  </si>
  <si>
    <t xml:space="preserve">    其他专项收入(项)</t>
  </si>
  <si>
    <t>103029901</t>
  </si>
  <si>
    <t xml:space="preserve">      广告收入</t>
  </si>
  <si>
    <t>103029999</t>
  </si>
  <si>
    <t xml:space="preserve">      其他专项收入(目)</t>
  </si>
  <si>
    <t>10304</t>
  </si>
  <si>
    <t xml:space="preserve">  行政事业性收费收入</t>
  </si>
  <si>
    <t>1030401</t>
  </si>
  <si>
    <t xml:space="preserve">    公安行政事业性收费收入</t>
  </si>
  <si>
    <t>103040101</t>
  </si>
  <si>
    <t xml:space="preserve">      外国人签证费</t>
  </si>
  <si>
    <t>103040102</t>
  </si>
  <si>
    <t xml:space="preserve">      外国人证件费</t>
  </si>
  <si>
    <t>103040103</t>
  </si>
  <si>
    <t xml:space="preserve">      公民出入境证件费</t>
  </si>
  <si>
    <t>103040104</t>
  </si>
  <si>
    <t xml:space="preserve">      中国国籍申请手续费</t>
  </si>
  <si>
    <t>103040109</t>
  </si>
  <si>
    <t xml:space="preserve">      户籍管理证件工本费</t>
  </si>
  <si>
    <t>103040110</t>
  </si>
  <si>
    <t xml:space="preserve">      居民身份证工本费</t>
  </si>
  <si>
    <t>103040111</t>
  </si>
  <si>
    <t xml:space="preserve">      机动车号牌工本费</t>
  </si>
  <si>
    <t>103040112</t>
  </si>
  <si>
    <t xml:space="preserve">      机动车行驶证工本费</t>
  </si>
  <si>
    <t>103040113</t>
  </si>
  <si>
    <t xml:space="preserve">      机动车登记证书工本费</t>
  </si>
  <si>
    <t>103040116</t>
  </si>
  <si>
    <t xml:space="preserve">      驾驶证工本费</t>
  </si>
  <si>
    <t>103040117</t>
  </si>
  <si>
    <t xml:space="preserve">      驾驶许可考试费</t>
  </si>
  <si>
    <t>103040120</t>
  </si>
  <si>
    <t xml:space="preserve">      临时入境机动车号牌和行驶证工本费</t>
  </si>
  <si>
    <t>103040121</t>
  </si>
  <si>
    <t xml:space="preserve">      临时机动车驾驶证工本费</t>
  </si>
  <si>
    <t>103040122</t>
  </si>
  <si>
    <t xml:space="preserve">      保安员资格考试费</t>
  </si>
  <si>
    <t>103040123</t>
  </si>
  <si>
    <t xml:space="preserve">      消防职业技能鉴定考务考试费</t>
  </si>
  <si>
    <t>103040150</t>
  </si>
  <si>
    <t xml:space="preserve">      其他缴入国库的公安行政事业性收费</t>
  </si>
  <si>
    <t>1030402</t>
  </si>
  <si>
    <t xml:space="preserve">    法院行政事业性收费收入</t>
  </si>
  <si>
    <t>103040201</t>
  </si>
  <si>
    <t xml:space="preserve">      诉讼费</t>
  </si>
  <si>
    <t>103040202</t>
  </si>
  <si>
    <t xml:space="preserve">      资料工本费和住宿费</t>
  </si>
  <si>
    <t>103040250</t>
  </si>
  <si>
    <t xml:space="preserve">      其他缴入国库的法院行政事业性收费</t>
  </si>
  <si>
    <t>1030403</t>
  </si>
  <si>
    <t xml:space="preserve">    司法行政事业性收费收入</t>
  </si>
  <si>
    <t>103040305</t>
  </si>
  <si>
    <t xml:space="preserve">      法律职业资格考试考务费</t>
  </si>
  <si>
    <t>103040350</t>
  </si>
  <si>
    <t xml:space="preserve">      其他缴入国库的司法行政事业性收费</t>
  </si>
  <si>
    <t>1030404</t>
  </si>
  <si>
    <t xml:space="preserve">    外交行政事业性收费收入</t>
  </si>
  <si>
    <t>103040402</t>
  </si>
  <si>
    <t xml:space="preserve">      认证费</t>
  </si>
  <si>
    <t>103040403</t>
  </si>
  <si>
    <t xml:space="preserve">      签证费</t>
  </si>
  <si>
    <t>103040404</t>
  </si>
  <si>
    <t xml:space="preserve">      驻外使领馆收费</t>
  </si>
  <si>
    <t>103040450</t>
  </si>
  <si>
    <t xml:space="preserve">      其他缴入国库的外交行政事业性收费</t>
  </si>
  <si>
    <t>1030406</t>
  </si>
  <si>
    <t xml:space="preserve">    商贸行政事业性收费收入</t>
  </si>
  <si>
    <t>103040650</t>
  </si>
  <si>
    <t xml:space="preserve">      其他缴入国库的商贸行政事业性收费</t>
  </si>
  <si>
    <t>1030407</t>
  </si>
  <si>
    <t xml:space="preserve">    财政行政事业性收费收入</t>
  </si>
  <si>
    <t>103040702</t>
  </si>
  <si>
    <t xml:space="preserve">      考试考务费</t>
  </si>
  <si>
    <t>103040750</t>
  </si>
  <si>
    <t xml:space="preserve">      其他缴入国库的财政行政事业性收费</t>
  </si>
  <si>
    <t>1030408</t>
  </si>
  <si>
    <t xml:space="preserve">    税务行政事业性收费收入</t>
  </si>
  <si>
    <t>103040850</t>
  </si>
  <si>
    <t xml:space="preserve">      缴入国库的税务行政事业性收费</t>
  </si>
  <si>
    <t>1030409</t>
  </si>
  <si>
    <t xml:space="preserve">    海关行政事业性收费收入</t>
  </si>
  <si>
    <t>103040950</t>
  </si>
  <si>
    <t xml:space="preserve">      缴入国库的海关行政事业性收费</t>
  </si>
  <si>
    <t>1030410</t>
  </si>
  <si>
    <t xml:space="preserve">    审计行政事业性收费收入</t>
  </si>
  <si>
    <t>103041001</t>
  </si>
  <si>
    <t>103041050</t>
  </si>
  <si>
    <t xml:space="preserve">      其他缴入国库的审计行政事业性收费</t>
  </si>
  <si>
    <t>1030413</t>
  </si>
  <si>
    <t xml:space="preserve">    国管局行政事业性收费收入</t>
  </si>
  <si>
    <t>103041303</t>
  </si>
  <si>
    <t xml:space="preserve">      工人技术等级鉴定考核费</t>
  </si>
  <si>
    <t>103041350</t>
  </si>
  <si>
    <t xml:space="preserve">      其他缴入国库的国管局行政事业性收费</t>
  </si>
  <si>
    <t>1030414</t>
  </si>
  <si>
    <t xml:space="preserve">    科技行政事业性收费收入</t>
  </si>
  <si>
    <t>103041450</t>
  </si>
  <si>
    <t xml:space="preserve">      其他缴入国库的科技行政事业性收费</t>
  </si>
  <si>
    <t>1030415</t>
  </si>
  <si>
    <t xml:space="preserve">    保密行政事业性收费收入</t>
  </si>
  <si>
    <t>103041550</t>
  </si>
  <si>
    <t xml:space="preserve">      其他缴入国库的保密行政事业性收费</t>
  </si>
  <si>
    <t>1030416</t>
  </si>
  <si>
    <t xml:space="preserve">    市场监管行政事业性收费收入</t>
  </si>
  <si>
    <t>103041601</t>
  </si>
  <si>
    <t xml:space="preserve">      客运索道运营审查检验和定期检验费</t>
  </si>
  <si>
    <t>103041602</t>
  </si>
  <si>
    <t xml:space="preserve">      压力管道安装审查检验和定期检验费</t>
  </si>
  <si>
    <t>103041603</t>
  </si>
  <si>
    <t xml:space="preserve">      压力管道元件制造审查检验费</t>
  </si>
  <si>
    <t>103041604</t>
  </si>
  <si>
    <t xml:space="preserve">      特种劳动防护用品检验费</t>
  </si>
  <si>
    <t>103041605</t>
  </si>
  <si>
    <t xml:space="preserve">      一般劳动防护用品检验费</t>
  </si>
  <si>
    <t>103041607</t>
  </si>
  <si>
    <t xml:space="preserve">      锅炉、压力容器检验费</t>
  </si>
  <si>
    <t>103041608</t>
  </si>
  <si>
    <t>103041616</t>
  </si>
  <si>
    <t xml:space="preserve">      滞纳金</t>
  </si>
  <si>
    <t>103041617</t>
  </si>
  <si>
    <t xml:space="preserve">      特种设备检验检测费</t>
  </si>
  <si>
    <t>103041650</t>
  </si>
  <si>
    <t xml:space="preserve">      其他缴入国库的市场监管行政事业性收费</t>
  </si>
  <si>
    <t>1030417</t>
  </si>
  <si>
    <t xml:space="preserve">    广播电视行政事业性收费收入</t>
  </si>
  <si>
    <t>103041704</t>
  </si>
  <si>
    <t>103041750</t>
  </si>
  <si>
    <t xml:space="preserve">      其他缴入国库的广播电视行政事业性收费</t>
  </si>
  <si>
    <t>1030418</t>
  </si>
  <si>
    <t xml:space="preserve">    应急管理行政事业性收费收入</t>
  </si>
  <si>
    <t>103041850</t>
  </si>
  <si>
    <t xml:space="preserve">      缴入国库的应急管理行政事业性收费</t>
  </si>
  <si>
    <t>1030419</t>
  </si>
  <si>
    <t xml:space="preserve">    档案行政事业性收费收入</t>
  </si>
  <si>
    <t>103041950</t>
  </si>
  <si>
    <t xml:space="preserve">      其他缴入国库的档案行政事业性收费</t>
  </si>
  <si>
    <t>1030420</t>
  </si>
  <si>
    <t xml:space="preserve">    港澳办行政事业性收费收入</t>
  </si>
  <si>
    <t>103042050</t>
  </si>
  <si>
    <t xml:space="preserve">      缴入国库的港澳办行政事业性收费</t>
  </si>
  <si>
    <t>1030422</t>
  </si>
  <si>
    <t xml:space="preserve">    贸促会行政事业性收费收入</t>
  </si>
  <si>
    <t>103042250</t>
  </si>
  <si>
    <t xml:space="preserve">      其他缴入国库的贸促会行政事业性收费</t>
  </si>
  <si>
    <t>1030424</t>
  </si>
  <si>
    <t xml:space="preserve">    人防办行政事业性收费收入</t>
  </si>
  <si>
    <t>103042401</t>
  </si>
  <si>
    <t xml:space="preserve">      防空地下室易地建设费</t>
  </si>
  <si>
    <t>103042450</t>
  </si>
  <si>
    <t xml:space="preserve">      其他缴入国库的人防办行政事业性收费</t>
  </si>
  <si>
    <t>1030425</t>
  </si>
  <si>
    <t xml:space="preserve">    中直管理局行政事业性收费收入</t>
  </si>
  <si>
    <t>103042502</t>
  </si>
  <si>
    <t xml:space="preserve">      工人培训考核费</t>
  </si>
  <si>
    <t>103042507</t>
  </si>
  <si>
    <t xml:space="preserve">      住宿费</t>
  </si>
  <si>
    <t>103042508</t>
  </si>
  <si>
    <t xml:space="preserve">      学费</t>
  </si>
  <si>
    <t>103042550</t>
  </si>
  <si>
    <t xml:space="preserve">      其他缴入国库的中直管理局行政事业性收费</t>
  </si>
  <si>
    <t>1030426</t>
  </si>
  <si>
    <t xml:space="preserve">    文化和旅游行政事业性收费收入</t>
  </si>
  <si>
    <t>103042604</t>
  </si>
  <si>
    <t xml:space="preserve">      导游人员资格考试费和等级考核费</t>
  </si>
  <si>
    <t>103042650</t>
  </si>
  <si>
    <t xml:space="preserve">      其他缴入国库的文化和旅游行政事业性收费</t>
  </si>
  <si>
    <t>1030427</t>
  </si>
  <si>
    <t xml:space="preserve">    教育行政事业性收费收入</t>
  </si>
  <si>
    <t>103042707</t>
  </si>
  <si>
    <t xml:space="preserve">      普通话水平测试费</t>
  </si>
  <si>
    <t>103042750</t>
  </si>
  <si>
    <t xml:space="preserve">      其他缴入国库的教育行政事业性收费</t>
  </si>
  <si>
    <t>103042751</t>
  </si>
  <si>
    <t xml:space="preserve">      公办幼儿园保育费</t>
  </si>
  <si>
    <t>103042752</t>
  </si>
  <si>
    <t xml:space="preserve">      公办幼儿园住宿费</t>
  </si>
  <si>
    <t>1030429</t>
  </si>
  <si>
    <t xml:space="preserve">    体育行政事业性收费收入</t>
  </si>
  <si>
    <t>103042907</t>
  </si>
  <si>
    <t xml:space="preserve">      体育特殊专业招生考务费</t>
  </si>
  <si>
    <t>103042908</t>
  </si>
  <si>
    <t xml:space="preserve">      外国团体来华登山注册费</t>
  </si>
  <si>
    <t>103042950</t>
  </si>
  <si>
    <t xml:space="preserve">      其他缴入国库的体育行政事业性收费</t>
  </si>
  <si>
    <t>1030430</t>
  </si>
  <si>
    <t xml:space="preserve">    发展与改革(物价)行政事业性收费收入</t>
  </si>
  <si>
    <t>103043050</t>
  </si>
  <si>
    <t xml:space="preserve">      其他缴入国库的发展与改革(物价)行政事业性收费</t>
  </si>
  <si>
    <t>1030431</t>
  </si>
  <si>
    <t xml:space="preserve">    统计行政事业性收费收入</t>
  </si>
  <si>
    <t>103043101</t>
  </si>
  <si>
    <t xml:space="preserve">      统计专业技术资格考试考务费</t>
  </si>
  <si>
    <t>103043150</t>
  </si>
  <si>
    <t xml:space="preserve">      其他缴入国库的统计行政事业性收费</t>
  </si>
  <si>
    <t>1030432</t>
  </si>
  <si>
    <t xml:space="preserve">    自然资源行政事业性收费收入</t>
  </si>
  <si>
    <t>103043204</t>
  </si>
  <si>
    <t xml:space="preserve">      土地复垦费</t>
  </si>
  <si>
    <t>103043205</t>
  </si>
  <si>
    <t xml:space="preserve">      土地闲置费</t>
  </si>
  <si>
    <t>103043208</t>
  </si>
  <si>
    <t xml:space="preserve">      耕地开垦费</t>
  </si>
  <si>
    <t>103043211</t>
  </si>
  <si>
    <t xml:space="preserve">      不动产登记费</t>
  </si>
  <si>
    <t>103043250</t>
  </si>
  <si>
    <t xml:space="preserve">      其他缴入国库的自然资源行政事业性收费</t>
  </si>
  <si>
    <t>1030433</t>
  </si>
  <si>
    <t xml:space="preserve">    建设行政事业性收费收入</t>
  </si>
  <si>
    <t>103043306</t>
  </si>
  <si>
    <t xml:space="preserve">      城市道路占用挖掘费</t>
  </si>
  <si>
    <t>103043310</t>
  </si>
  <si>
    <t>103043311</t>
  </si>
  <si>
    <t xml:space="preserve">      人力资源开发中心收费</t>
  </si>
  <si>
    <t>103043313</t>
  </si>
  <si>
    <t xml:space="preserve">      城镇垃圾处理费</t>
  </si>
  <si>
    <t>103043350</t>
  </si>
  <si>
    <t xml:space="preserve">      其他缴入国库的建设行政事业性收费</t>
  </si>
  <si>
    <t>1030434</t>
  </si>
  <si>
    <t xml:space="preserve">    知识产权行政事业性收费收入</t>
  </si>
  <si>
    <t>103043401</t>
  </si>
  <si>
    <t xml:space="preserve">      专利收费</t>
  </si>
  <si>
    <t>103043402</t>
  </si>
  <si>
    <t xml:space="preserve">      专利代理人资格考试考务费</t>
  </si>
  <si>
    <t>103043403</t>
  </si>
  <si>
    <t xml:space="preserve">      集成电路布图设计保护收费</t>
  </si>
  <si>
    <t>103043404</t>
  </si>
  <si>
    <t xml:space="preserve">      商标注册收费</t>
  </si>
  <si>
    <t>103043450</t>
  </si>
  <si>
    <t xml:space="preserve">      其他缴入国库的知识产权行政事业性收费</t>
  </si>
  <si>
    <t>1030435</t>
  </si>
  <si>
    <t xml:space="preserve">    生态环境行政事业性收费收入</t>
  </si>
  <si>
    <t>103043506</t>
  </si>
  <si>
    <t>103043507</t>
  </si>
  <si>
    <t xml:space="preserve">      海洋废弃物收费</t>
  </si>
  <si>
    <t>103043550</t>
  </si>
  <si>
    <t xml:space="preserve">      其他缴入国库的生态环境行政事业性收费</t>
  </si>
  <si>
    <t>1030440</t>
  </si>
  <si>
    <t xml:space="preserve">    铁路行政事业性收费收入</t>
  </si>
  <si>
    <t>103044001</t>
  </si>
  <si>
    <t>103044050</t>
  </si>
  <si>
    <t xml:space="preserve">      其他缴入国库的铁路行政事业性收费</t>
  </si>
  <si>
    <t>1030442</t>
  </si>
  <si>
    <t xml:space="preserve">    交通运输行政事业性收费收入</t>
  </si>
  <si>
    <t>103044203</t>
  </si>
  <si>
    <t>103044208</t>
  </si>
  <si>
    <t xml:space="preserve">      航空业务权补偿费</t>
  </si>
  <si>
    <t>103044209</t>
  </si>
  <si>
    <t xml:space="preserve">      适航审查费</t>
  </si>
  <si>
    <t>103044220</t>
  </si>
  <si>
    <t xml:space="preserve">      长江口航道维护费</t>
  </si>
  <si>
    <t>103044221</t>
  </si>
  <si>
    <t xml:space="preserve">      长江干线船舶引航收费</t>
  </si>
  <si>
    <t>103044250</t>
  </si>
  <si>
    <t xml:space="preserve">      其他缴入国库的交通运输行政事业性收费</t>
  </si>
  <si>
    <t>1030443</t>
  </si>
  <si>
    <t xml:space="preserve">    工业和信息产业行政事业性收费收入</t>
  </si>
  <si>
    <t>103044306</t>
  </si>
  <si>
    <t>103044307</t>
  </si>
  <si>
    <t xml:space="preserve">      电信网码号资源占用费</t>
  </si>
  <si>
    <t>103044308</t>
  </si>
  <si>
    <t xml:space="preserve">      无线电频率占用费</t>
  </si>
  <si>
    <t>103044350</t>
  </si>
  <si>
    <t xml:space="preserve">      其他缴入国库的工业和信息产业行政事业性收费</t>
  </si>
  <si>
    <t>1030444</t>
  </si>
  <si>
    <t xml:space="preserve">    农业农村行政事业性收费收入</t>
  </si>
  <si>
    <t>103044414</t>
  </si>
  <si>
    <t xml:space="preserve">      渔业资源增殖保护费</t>
  </si>
  <si>
    <t>103044416</t>
  </si>
  <si>
    <t xml:space="preserve">      海洋渔业船舶船员考试费</t>
  </si>
  <si>
    <t>103044433</t>
  </si>
  <si>
    <t xml:space="preserve">      工人技术等级考核或职业技能鉴定费</t>
  </si>
  <si>
    <t>103044434</t>
  </si>
  <si>
    <t xml:space="preserve">      农药实验费</t>
  </si>
  <si>
    <t>103044435</t>
  </si>
  <si>
    <t xml:space="preserve">      执业兽医资格考试考务费</t>
  </si>
  <si>
    <t>103044450</t>
  </si>
  <si>
    <t xml:space="preserve">      其他缴入国库的农业农村行政事业性收费</t>
  </si>
  <si>
    <t>1030445</t>
  </si>
  <si>
    <t xml:space="preserve">    林业草原行政事业性收费收入</t>
  </si>
  <si>
    <t>103044507</t>
  </si>
  <si>
    <t xml:space="preserve">      草原植被恢复费收入</t>
  </si>
  <si>
    <t>103044550</t>
  </si>
  <si>
    <t xml:space="preserve">      其他缴入国库的林业草原行政事业性收费</t>
  </si>
  <si>
    <t>1030446</t>
  </si>
  <si>
    <t xml:space="preserve">    水利行政事业性收费收入</t>
  </si>
  <si>
    <t>103044608</t>
  </si>
  <si>
    <t>103044609</t>
  </si>
  <si>
    <t xml:space="preserve">      水土保持补偿费</t>
  </si>
  <si>
    <t>103044650</t>
  </si>
  <si>
    <t xml:space="preserve">      其他缴入国库的水利行政事业性收费</t>
  </si>
  <si>
    <t>1030447</t>
  </si>
  <si>
    <t xml:space="preserve">    卫生健康行政事业性收费收入</t>
  </si>
  <si>
    <t>103044709</t>
  </si>
  <si>
    <t xml:space="preserve">      预防接种劳务费</t>
  </si>
  <si>
    <t>103044712</t>
  </si>
  <si>
    <t xml:space="preserve">      医疗事故鉴定费</t>
  </si>
  <si>
    <t>103044713</t>
  </si>
  <si>
    <t>103044715</t>
  </si>
  <si>
    <t xml:space="preserve">      预防接种异常反应鉴定费</t>
  </si>
  <si>
    <t>103044730</t>
  </si>
  <si>
    <t xml:space="preserve">      造血干细胞配型费</t>
  </si>
  <si>
    <t>103044731</t>
  </si>
  <si>
    <t xml:space="preserve">      职业病诊断鉴定费</t>
  </si>
  <si>
    <t>103044732</t>
  </si>
  <si>
    <t xml:space="preserve">      社会抚养费</t>
  </si>
  <si>
    <t>103044733</t>
  </si>
  <si>
    <t xml:space="preserve">      非免疫规划疫苗储存运输费</t>
  </si>
  <si>
    <t>103044750</t>
  </si>
  <si>
    <t xml:space="preserve">      其他缴入国库的卫生健康行政事业性收费</t>
  </si>
  <si>
    <t>1030448</t>
  </si>
  <si>
    <t xml:space="preserve">    药品监管行政事业性收费收入</t>
  </si>
  <si>
    <t>103044801</t>
  </si>
  <si>
    <t xml:space="preserve">      药品注册费</t>
  </si>
  <si>
    <t>103044802</t>
  </si>
  <si>
    <t xml:space="preserve">      医疗器械产品注册费</t>
  </si>
  <si>
    <t>103044850</t>
  </si>
  <si>
    <t xml:space="preserve">      其他缴入国库的药品监管行政事业性收费</t>
  </si>
  <si>
    <t>1030449</t>
  </si>
  <si>
    <t xml:space="preserve">    民政行政事业性收费收入</t>
  </si>
  <si>
    <t>103044907</t>
  </si>
  <si>
    <t>103044908</t>
  </si>
  <si>
    <t xml:space="preserve">      殡葬收费</t>
  </si>
  <si>
    <t>103044950</t>
  </si>
  <si>
    <t xml:space="preserve">      其他缴入国库的民政行政事业性收费</t>
  </si>
  <si>
    <t>1030450</t>
  </si>
  <si>
    <t xml:space="preserve">    人力资源和社会保障行政事业性收费收入</t>
  </si>
  <si>
    <t>103045002</t>
  </si>
  <si>
    <t xml:space="preserve">      职业技能鉴定考试考务费</t>
  </si>
  <si>
    <t>103045004</t>
  </si>
  <si>
    <t xml:space="preserve">      专业技术人员职业资格考试考务费</t>
  </si>
  <si>
    <t>103045050</t>
  </si>
  <si>
    <t xml:space="preserve">      其他缴入国库的人力资源和社会保障行政事业性收费</t>
  </si>
  <si>
    <t>1030451</t>
  </si>
  <si>
    <t xml:space="preserve">    证监会行政事业性收费收入</t>
  </si>
  <si>
    <t>103045101</t>
  </si>
  <si>
    <t xml:space="preserve">      证券市场监管费</t>
  </si>
  <si>
    <t>103045102</t>
  </si>
  <si>
    <t xml:space="preserve">      期货市场监管费</t>
  </si>
  <si>
    <t>103045103</t>
  </si>
  <si>
    <t xml:space="preserve">      证券、期货、基金从业人员资格报名考试费</t>
  </si>
  <si>
    <t>103045150</t>
  </si>
  <si>
    <t xml:space="preserve">      其他缴入国库的证监会行政事业性收费</t>
  </si>
  <si>
    <t>1030452</t>
  </si>
  <si>
    <t xml:space="preserve">    银行保险行政事业性收费收入</t>
  </si>
  <si>
    <t>103045201</t>
  </si>
  <si>
    <t xml:space="preserve">      机构监管费</t>
  </si>
  <si>
    <t>103045202</t>
  </si>
  <si>
    <t xml:space="preserve">      业务监管费</t>
  </si>
  <si>
    <t>103045203</t>
  </si>
  <si>
    <t>103045250</t>
  </si>
  <si>
    <t xml:space="preserve">      其他缴入国库的银行保险行政事业性收费</t>
  </si>
  <si>
    <t>1030455</t>
  </si>
  <si>
    <t xml:space="preserve">    仲裁委行政事业性收费收入</t>
  </si>
  <si>
    <t>103045501</t>
  </si>
  <si>
    <t xml:space="preserve">      仲裁收费</t>
  </si>
  <si>
    <t>103045550</t>
  </si>
  <si>
    <t xml:space="preserve">      其他缴入国库的仲裁委行政事业性收费</t>
  </si>
  <si>
    <t>1030456</t>
  </si>
  <si>
    <t xml:space="preserve">    编办行政事业性收费收入</t>
  </si>
  <si>
    <t>103045650</t>
  </si>
  <si>
    <t xml:space="preserve">      缴入国库的编办行政事业性收费</t>
  </si>
  <si>
    <t>1030457</t>
  </si>
  <si>
    <t xml:space="preserve">    党校行政事业性收费收入</t>
  </si>
  <si>
    <t>103045750</t>
  </si>
  <si>
    <t xml:space="preserve">      缴入国库的党校行政事业性收费</t>
  </si>
  <si>
    <t>1030458</t>
  </si>
  <si>
    <t xml:space="preserve">    监察行政事业性收费收入</t>
  </si>
  <si>
    <t>103045850</t>
  </si>
  <si>
    <t xml:space="preserve">      缴入国库的监察行政事业性收费</t>
  </si>
  <si>
    <t>1030459</t>
  </si>
  <si>
    <t xml:space="preserve">    外文局行政事业性收费收入</t>
  </si>
  <si>
    <t>103045901</t>
  </si>
  <si>
    <t xml:space="preserve">      中国国际化人才外语考试考务费</t>
  </si>
  <si>
    <t>103045950</t>
  </si>
  <si>
    <t xml:space="preserve">      其他缴入国库的外文局行政事业性收费</t>
  </si>
  <si>
    <t>1030461</t>
  </si>
  <si>
    <t xml:space="preserve">    国资委行政事业性收费收入</t>
  </si>
  <si>
    <t>103046101</t>
  </si>
  <si>
    <t>103046150</t>
  </si>
  <si>
    <t xml:space="preserve">      其他缴入国库的国资委行政事业性收费</t>
  </si>
  <si>
    <t>1030499</t>
  </si>
  <si>
    <t xml:space="preserve">    其他行政事业性收费收入</t>
  </si>
  <si>
    <t>103049950</t>
  </si>
  <si>
    <t xml:space="preserve">      其他缴入国库的行政事业性收费</t>
  </si>
  <si>
    <t>10305</t>
  </si>
  <si>
    <t xml:space="preserve">  罚没收入</t>
  </si>
  <si>
    <t>1030501</t>
  </si>
  <si>
    <t xml:space="preserve">    一般罚没收入</t>
  </si>
  <si>
    <t>103050101</t>
  </si>
  <si>
    <t xml:space="preserve">      公安罚没收入</t>
  </si>
  <si>
    <t>103050102</t>
  </si>
  <si>
    <t xml:space="preserve">      检察院罚没收入</t>
  </si>
  <si>
    <t>103050103</t>
  </si>
  <si>
    <t xml:space="preserve">      法院罚没收入</t>
  </si>
  <si>
    <t>103050105</t>
  </si>
  <si>
    <t xml:space="preserve">      新闻出版罚没收入</t>
  </si>
  <si>
    <t>103050107</t>
  </si>
  <si>
    <t xml:space="preserve">      税务部门罚没收入</t>
  </si>
  <si>
    <t>103050108</t>
  </si>
  <si>
    <t xml:space="preserve">      海关罚没收入</t>
  </si>
  <si>
    <t>103050109</t>
  </si>
  <si>
    <t xml:space="preserve">      药品监督罚没收入</t>
  </si>
  <si>
    <t>103050110</t>
  </si>
  <si>
    <t xml:space="preserve">      卫生罚没收入</t>
  </si>
  <si>
    <t>103050111</t>
  </si>
  <si>
    <t xml:space="preserve">      检验检疫罚没收入</t>
  </si>
  <si>
    <t>103050112</t>
  </si>
  <si>
    <t xml:space="preserve">      证监会罚没收入</t>
  </si>
  <si>
    <t>103050113</t>
  </si>
  <si>
    <t xml:space="preserve">      银行保险罚没收入</t>
  </si>
  <si>
    <t>103050114</t>
  </si>
  <si>
    <t xml:space="preserve">      交通罚没收入</t>
  </si>
  <si>
    <t>103050115</t>
  </si>
  <si>
    <t xml:space="preserve">      铁道罚没收入</t>
  </si>
  <si>
    <t>103050116</t>
  </si>
  <si>
    <t xml:space="preserve">      审计罚没收入</t>
  </si>
  <si>
    <t>103050117</t>
  </si>
  <si>
    <t xml:space="preserve">      渔政罚没收入</t>
  </si>
  <si>
    <t>103050119</t>
  </si>
  <si>
    <t xml:space="preserve">      民航罚没收入</t>
  </si>
  <si>
    <t>103050120</t>
  </si>
  <si>
    <t xml:space="preserve">      电力监管罚没收入</t>
  </si>
  <si>
    <t>103050121</t>
  </si>
  <si>
    <t xml:space="preserve">      交强险罚没收入</t>
  </si>
  <si>
    <t>103050122</t>
  </si>
  <si>
    <t xml:space="preserve">      物价罚没收入</t>
  </si>
  <si>
    <t>103050123</t>
  </si>
  <si>
    <t xml:space="preserve">      市场监管罚没收入</t>
  </si>
  <si>
    <t>103050124</t>
  </si>
  <si>
    <t xml:space="preserve">      工业和信息产业罚没收入</t>
  </si>
  <si>
    <t>103050125</t>
  </si>
  <si>
    <t xml:space="preserve">      生态环境罚没收入</t>
  </si>
  <si>
    <t>103050126</t>
  </si>
  <si>
    <t xml:space="preserve">      水利罚没收入</t>
  </si>
  <si>
    <t>103050199</t>
  </si>
  <si>
    <t xml:space="preserve">      其他一般罚没收入</t>
  </si>
  <si>
    <t>1030502</t>
  </si>
  <si>
    <t xml:space="preserve">    缉私罚没收入</t>
  </si>
  <si>
    <t>103050201</t>
  </si>
  <si>
    <t xml:space="preserve">      公安缉私罚没收入</t>
  </si>
  <si>
    <t>103050202</t>
  </si>
  <si>
    <t xml:space="preserve">      市场缉私罚没收入</t>
  </si>
  <si>
    <t>103050203</t>
  </si>
  <si>
    <t xml:space="preserve">      海关缉私罚没收入</t>
  </si>
  <si>
    <t>103050299</t>
  </si>
  <si>
    <t xml:space="preserve">      其他部门缉私罚没收入</t>
  </si>
  <si>
    <t>1030503</t>
  </si>
  <si>
    <t xml:space="preserve">    缉毒罚没收入</t>
  </si>
  <si>
    <t>1030509</t>
  </si>
  <si>
    <t xml:space="preserve">    罚没收入退库</t>
  </si>
  <si>
    <t>10306</t>
  </si>
  <si>
    <t xml:space="preserve">  国有资本经营收入</t>
  </si>
  <si>
    <t>1030601</t>
  </si>
  <si>
    <t xml:space="preserve">    利润收入</t>
  </si>
  <si>
    <t>103060101</t>
  </si>
  <si>
    <t xml:space="preserve">      中国人民银行上缴收入</t>
  </si>
  <si>
    <t>103060102</t>
  </si>
  <si>
    <t xml:space="preserve">      金融企业利润收入</t>
  </si>
  <si>
    <t>103060199</t>
  </si>
  <si>
    <t xml:space="preserve">      其他企业利润收入</t>
  </si>
  <si>
    <t>1030602</t>
  </si>
  <si>
    <t xml:space="preserve">    股利、股息收入</t>
  </si>
  <si>
    <t>103060201</t>
  </si>
  <si>
    <t xml:space="preserve">      金融业公司股利、股息收入</t>
  </si>
  <si>
    <t>103060299</t>
  </si>
  <si>
    <t xml:space="preserve">      其他股利、股息收入</t>
  </si>
  <si>
    <t>1030603</t>
  </si>
  <si>
    <t xml:space="preserve">    产权转让收入</t>
  </si>
  <si>
    <t>103060399</t>
  </si>
  <si>
    <t xml:space="preserve">      其他产权转让收入</t>
  </si>
  <si>
    <t>1030604</t>
  </si>
  <si>
    <t xml:space="preserve">    清算收入</t>
  </si>
  <si>
    <t>103060499</t>
  </si>
  <si>
    <t xml:space="preserve">      其他清算收入</t>
  </si>
  <si>
    <t>1030605</t>
  </si>
  <si>
    <t xml:space="preserve">    国有资本经营收入退库</t>
  </si>
  <si>
    <t>1030606</t>
  </si>
  <si>
    <t xml:space="preserve">    国有企业计划亏损补贴</t>
  </si>
  <si>
    <t>103060601</t>
  </si>
  <si>
    <t xml:space="preserve">      工业企业计划亏损补贴</t>
  </si>
  <si>
    <t>103060602</t>
  </si>
  <si>
    <t xml:space="preserve">      农业企业计划亏损补贴</t>
  </si>
  <si>
    <t>103060699</t>
  </si>
  <si>
    <t xml:space="preserve">      其他国有企业计划亏损补贴</t>
  </si>
  <si>
    <t>1030607</t>
  </si>
  <si>
    <t xml:space="preserve">    烟草企业上缴专项收入</t>
  </si>
  <si>
    <t>1030699</t>
  </si>
  <si>
    <t xml:space="preserve">    其他国有资本经营收入</t>
  </si>
  <si>
    <t>10307</t>
  </si>
  <si>
    <t xml:space="preserve">  国有资源(资产)有偿使用收入</t>
  </si>
  <si>
    <t>1030701</t>
  </si>
  <si>
    <t xml:space="preserve">    海域使用金收入</t>
  </si>
  <si>
    <t>103070101</t>
  </si>
  <si>
    <t xml:space="preserve">      中央海域使用金收入</t>
  </si>
  <si>
    <t>103070102</t>
  </si>
  <si>
    <t xml:space="preserve">      地方海域使用金收入</t>
  </si>
  <si>
    <t>1030702</t>
  </si>
  <si>
    <t xml:space="preserve">    场地和矿区使用费收入</t>
  </si>
  <si>
    <t>103070201</t>
  </si>
  <si>
    <t xml:space="preserve">      陆上石油矿区使用费</t>
  </si>
  <si>
    <t>103070202</t>
  </si>
  <si>
    <t xml:space="preserve">      海上石油矿区使用费</t>
  </si>
  <si>
    <t>103070203</t>
  </si>
  <si>
    <t xml:space="preserve">      中央合资合作企业场地使用费收入</t>
  </si>
  <si>
    <t>103070204</t>
  </si>
  <si>
    <t xml:space="preserve">      中央和地方合资合作企业场地使用费收入</t>
  </si>
  <si>
    <t>103070205</t>
  </si>
  <si>
    <t xml:space="preserve">      地方合资合作企业场地使用费收入</t>
  </si>
  <si>
    <t>103070206</t>
  </si>
  <si>
    <t xml:space="preserve">      港澳台和外商独资企业场地使用费收入</t>
  </si>
  <si>
    <t>1030703</t>
  </si>
  <si>
    <t xml:space="preserve">    特种矿产品出售收入</t>
  </si>
  <si>
    <t>1030704</t>
  </si>
  <si>
    <t xml:space="preserve">    专项储备物资销售收入</t>
  </si>
  <si>
    <t>1030705</t>
  </si>
  <si>
    <t xml:space="preserve">    利息收入</t>
  </si>
  <si>
    <t>103070501</t>
  </si>
  <si>
    <t xml:space="preserve">      国库存款利息收入</t>
  </si>
  <si>
    <t>103070502</t>
  </si>
  <si>
    <t xml:space="preserve">      财政专户存款利息收入</t>
  </si>
  <si>
    <t>103070503</t>
  </si>
  <si>
    <t xml:space="preserve">      有价证券利息收入</t>
  </si>
  <si>
    <t>103070599</t>
  </si>
  <si>
    <t xml:space="preserve">      其他利息收入</t>
  </si>
  <si>
    <t>1030706</t>
  </si>
  <si>
    <t xml:space="preserve">    非经营性国有资产收入</t>
  </si>
  <si>
    <t>103070601</t>
  </si>
  <si>
    <t xml:space="preserve">      行政单位国有资产出租、出借收入</t>
  </si>
  <si>
    <t>103070602</t>
  </si>
  <si>
    <t xml:space="preserve">      行政单位国有资产处置收入</t>
  </si>
  <si>
    <t>103070603</t>
  </si>
  <si>
    <t xml:space="preserve">      事业单位国有资产处置收入</t>
  </si>
  <si>
    <t>103070604</t>
  </si>
  <si>
    <t xml:space="preserve">      事业单位国有资产出租出借收入</t>
  </si>
  <si>
    <t>103070699</t>
  </si>
  <si>
    <t xml:space="preserve">      其他非经营性国有资产收入</t>
  </si>
  <si>
    <t>1030707</t>
  </si>
  <si>
    <t xml:space="preserve">    出租车经营权有偿出让和转让收入</t>
  </si>
  <si>
    <t>1030708</t>
  </si>
  <si>
    <t xml:space="preserve">    无居民海岛使用金收入</t>
  </si>
  <si>
    <t>103070801</t>
  </si>
  <si>
    <t xml:space="preserve">      中央无居民海岛使用金收入</t>
  </si>
  <si>
    <t>103070802</t>
  </si>
  <si>
    <t xml:space="preserve">      地方无居民海岛使用金收入</t>
  </si>
  <si>
    <t>1030709</t>
  </si>
  <si>
    <t xml:space="preserve">    转让政府还贷道路收费权收入</t>
  </si>
  <si>
    <t>1030710</t>
  </si>
  <si>
    <t xml:space="preserve">    石油特别收益金专项收入(项)</t>
  </si>
  <si>
    <t>103071001</t>
  </si>
  <si>
    <t xml:space="preserve">      石油特别收益金专项收入(目)</t>
  </si>
  <si>
    <t>103071002</t>
  </si>
  <si>
    <t xml:space="preserve">      石油特别收益金退库</t>
  </si>
  <si>
    <t>1030711</t>
  </si>
  <si>
    <t xml:space="preserve">    动用国家储备物资上缴财政收入</t>
  </si>
  <si>
    <t>1030712</t>
  </si>
  <si>
    <t xml:space="preserve">    铁路资产变现收入</t>
  </si>
  <si>
    <t>1030713</t>
  </si>
  <si>
    <t xml:space="preserve">    电力改革预留资产变现收入</t>
  </si>
  <si>
    <t>1030714</t>
  </si>
  <si>
    <t xml:space="preserve">    矿产资源专项收入</t>
  </si>
  <si>
    <t>103071401</t>
  </si>
  <si>
    <t xml:space="preserve">      矿产资源补偿费收入</t>
  </si>
  <si>
    <t>103071402</t>
  </si>
  <si>
    <t xml:space="preserve">      探矿权、采矿权使用费收入</t>
  </si>
  <si>
    <t>103071404</t>
  </si>
  <si>
    <t xml:space="preserve">      矿业权出让收益</t>
  </si>
  <si>
    <t>103071405</t>
  </si>
  <si>
    <t xml:space="preserve">      矿业权占用费收入</t>
  </si>
  <si>
    <t>1030715</t>
  </si>
  <si>
    <t xml:space="preserve">    排污权出让收入</t>
  </si>
  <si>
    <t>1030716</t>
  </si>
  <si>
    <t xml:space="preserve">    航班时刻拍卖和使用费收入</t>
  </si>
  <si>
    <t>1030717</t>
  </si>
  <si>
    <t xml:space="preserve">    农村集体经营性建设用地土地增值收益调节金收入</t>
  </si>
  <si>
    <t>1030718</t>
  </si>
  <si>
    <t xml:space="preserve">    新增建设用地土地有偿使用费收入</t>
  </si>
  <si>
    <t>1030719</t>
  </si>
  <si>
    <t xml:space="preserve">    水资源费收入</t>
  </si>
  <si>
    <t>103071901</t>
  </si>
  <si>
    <t xml:space="preserve">      三峡电站水资源费收入</t>
  </si>
  <si>
    <t>103071999</t>
  </si>
  <si>
    <t xml:space="preserve">      其他水资源费收入</t>
  </si>
  <si>
    <t>1030720</t>
  </si>
  <si>
    <t xml:space="preserve">    国家留成油上缴收入</t>
  </si>
  <si>
    <t>1030721</t>
  </si>
  <si>
    <t xml:space="preserve">    市政公共资源有偿使用收入</t>
  </si>
  <si>
    <t>103072101</t>
  </si>
  <si>
    <t xml:space="preserve">      停车泊位及公共停车场等有偿使用收入</t>
  </si>
  <si>
    <t>103072102</t>
  </si>
  <si>
    <t xml:space="preserve">      公共空间广告设置权等有偿使用收入</t>
  </si>
  <si>
    <t>103072199</t>
  </si>
  <si>
    <t xml:space="preserve">      其他市政公共资源有偿使用收入</t>
  </si>
  <si>
    <t>1030799</t>
  </si>
  <si>
    <t xml:space="preserve">    其他国有资源(资产)有偿使用收入</t>
  </si>
  <si>
    <t>10308</t>
  </si>
  <si>
    <t xml:space="preserve">  捐赠收入</t>
  </si>
  <si>
    <t>1030801</t>
  </si>
  <si>
    <t xml:space="preserve">    国外捐赠收入</t>
  </si>
  <si>
    <t>1030802</t>
  </si>
  <si>
    <t xml:space="preserve">    国内捐赠收入</t>
  </si>
  <si>
    <t>10309</t>
  </si>
  <si>
    <t xml:space="preserve">  政府住房基金收入</t>
  </si>
  <si>
    <t>1030901</t>
  </si>
  <si>
    <t xml:space="preserve">    上缴管理费用</t>
  </si>
  <si>
    <t>1030902</t>
  </si>
  <si>
    <t xml:space="preserve">    计提公共租赁住房资金</t>
  </si>
  <si>
    <t>1030903</t>
  </si>
  <si>
    <t xml:space="preserve">    公共租赁住房租金收入</t>
  </si>
  <si>
    <t>1030904</t>
  </si>
  <si>
    <t xml:space="preserve">    配建商业设施租售收入</t>
  </si>
  <si>
    <t>1030999</t>
  </si>
  <si>
    <t xml:space="preserve">    其他政府住房基金收入</t>
  </si>
  <si>
    <t>10399</t>
  </si>
  <si>
    <t xml:space="preserve">  其他收入(款)</t>
  </si>
  <si>
    <t>1039904</t>
  </si>
  <si>
    <t xml:space="preserve">    主管部门集中收入</t>
  </si>
  <si>
    <t>1039907</t>
  </si>
  <si>
    <t xml:space="preserve">    免税商品特许经营费收入</t>
  </si>
  <si>
    <t>1039908</t>
  </si>
  <si>
    <t xml:space="preserve">    基本建设收入</t>
  </si>
  <si>
    <t>1039912</t>
  </si>
  <si>
    <t xml:space="preserve">    差别电价收入</t>
  </si>
  <si>
    <t>1039913</t>
  </si>
  <si>
    <t xml:space="preserve">    债务管理收入</t>
  </si>
  <si>
    <t>1039914</t>
  </si>
  <si>
    <t xml:space="preserve">    南水北调工程基金收入</t>
  </si>
  <si>
    <t>1039915</t>
  </si>
  <si>
    <t xml:space="preserve">    生态环境损害赔偿资金</t>
  </si>
  <si>
    <t>1039999</t>
  </si>
  <si>
    <t xml:space="preserve">    其他收入(项)</t>
  </si>
  <si>
    <t>公开04表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</si>
  <si>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</si>
  <si>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</si>
  <si>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</si>
  <si>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</si>
  <si>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</si>
  <si>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</si>
  <si>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</si>
  <si>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</si>
  <si>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</si>
  <si>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</si>
  <si>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</si>
  <si>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</si>
  <si>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</si>
  <si>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</si>
  <si>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</si>
  <si>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</si>
  <si>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</si>
  <si>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</si>
  <si>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</si>
  <si>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</si>
  <si>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</si>
  <si>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</si>
  <si>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</si>
  <si>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</si>
  <si>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</si>
  <si>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</si>
  <si>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</si>
  <si>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</si>
  <si>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</si>
  <si>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</si>
  <si>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</si>
  <si>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</si>
  <si>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</si>
  <si>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</si>
  <si>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</si>
  <si>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</si>
  <si>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</si>
  <si>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</si>
  <si>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</si>
  <si>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</si>
  <si>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</si>
  <si>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</si>
  <si>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</si>
  <si>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</si>
  <si>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</si>
  <si>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</si>
  <si>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</si>
  <si>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</si>
  <si>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</si>
  <si>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</si>
  <si>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</si>
  <si>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</si>
  <si>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</si>
  <si>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</si>
  <si>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</si>
  <si>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</si>
  <si>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</si>
  <si>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</si>
  <si>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</si>
  <si>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</si>
  <si>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</si>
  <si>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</si>
  <si>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</si>
  <si>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</si>
  <si>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</si>
  <si>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</si>
  <si>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</si>
  <si>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</si>
  <si>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</si>
  <si>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</si>
  <si>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</si>
  <si>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</si>
  <si>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</si>
  <si>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</si>
  <si>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</si>
  <si>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</si>
  <si>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</si>
  <si>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</si>
  <si>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</si>
  <si>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</si>
  <si>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</si>
  <si>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</si>
  <si>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</si>
  <si>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</si>
  <si>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</si>
  <si>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</si>
  <si>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</si>
  <si>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</si>
  <si>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</si>
  <si>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</si>
  <si>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</si>
  <si>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</si>
  <si>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</si>
  <si>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</si>
  <si>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</si>
  <si>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</si>
  <si>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</si>
  <si>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</si>
  <si>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</si>
  <si>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</si>
  <si>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</si>
  <si>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</si>
  <si>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</si>
  <si>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</si>
  <si>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</si>
  <si>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</si>
  <si>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</si>
  <si>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</si>
  <si>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</si>
  <si>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</si>
  <si>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</si>
  <si>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</si>
  <si>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</si>
  <si>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</si>
  <si>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</si>
  <si>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</si>
  <si>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</si>
  <si>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</si>
  <si>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</si>
  <si>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</si>
  <si>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</si>
  <si>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</si>
  <si>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</si>
  <si>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</si>
  <si>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</si>
  <si>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</si>
  <si>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</si>
  <si>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</si>
  <si>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</si>
  <si>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</si>
  <si>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</si>
  <si>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</si>
  <si>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</si>
  <si>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</si>
  <si>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</si>
  <si>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</si>
  <si>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</si>
  <si>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</si>
  <si>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</si>
  <si>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</si>
  <si>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</si>
  <si>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</si>
  <si>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</si>
  <si>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</si>
  <si>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</si>
  <si>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</si>
  <si>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</si>
  <si>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</si>
  <si>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</si>
  <si>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</si>
  <si>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</si>
  <si>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</si>
  <si>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</si>
  <si>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</si>
  <si>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</si>
  <si>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</si>
  <si>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</si>
  <si>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</si>
  <si>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</si>
  <si>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</si>
  <si>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</si>
  <si>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</si>
  <si>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</si>
  <si>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</si>
  <si>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</si>
  <si>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</si>
  <si>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</si>
  <si>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</si>
  <si>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</si>
  <si>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</si>
  <si>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</si>
  <si>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</si>
  <si>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</si>
  <si>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</si>
  <si>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</si>
  <si>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</si>
  <si>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</si>
  <si>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</si>
  <si>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</si>
  <si>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</si>
  <si>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</si>
  <si>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</si>
  <si>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</si>
  <si>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</si>
  <si>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</si>
  <si>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</si>
  <si>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</si>
  <si>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</si>
  <si>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</si>
  <si>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</si>
  <si>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</si>
  <si>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</si>
  <si>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</si>
  <si>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</si>
  <si>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</si>
  <si>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</si>
  <si>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</si>
  <si>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</si>
  <si>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</si>
  <si>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</si>
  <si>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</si>
  <si>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</si>
  <si>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</si>
  <si>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</si>
  <si>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</si>
  <si>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</si>
  <si>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</si>
  <si>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</si>
  <si>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</si>
  <si>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</si>
  <si>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</si>
  <si>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</si>
  <si>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</si>
  <si>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</si>
  <si>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</si>
  <si>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</si>
  <si>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</si>
  <si>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</si>
  <si>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</si>
  <si>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</si>
  <si>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</si>
  <si>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</si>
  <si>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</si>
  <si>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</si>
  <si>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</si>
  <si>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</si>
  <si>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</si>
  <si>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</si>
  <si>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</si>
  <si>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</si>
  <si>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</si>
  <si>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</si>
  <si>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</si>
  <si>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</si>
  <si>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</si>
  <si>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</si>
  <si>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</si>
  <si>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</si>
  <si>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</si>
  <si>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</si>
  <si>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</si>
  <si>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</si>
  <si>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</si>
  <si>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</si>
  <si>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</si>
  <si>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</si>
  <si>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</si>
  <si>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</si>
  <si>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</si>
  <si>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</si>
  <si>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</si>
  <si>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</si>
  <si>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</si>
  <si>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</si>
  <si>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</si>
  <si>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</si>
  <si>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</si>
  <si>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</si>
  <si>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</si>
  <si>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</si>
  <si>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</si>
  <si>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</si>
  <si>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</si>
  <si>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</si>
  <si>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</si>
  <si>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</si>
  <si>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</si>
  <si>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</si>
  <si>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</si>
  <si>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</si>
  <si>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</si>
  <si>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</si>
  <si>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</si>
  <si>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</si>
  <si>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</si>
  <si>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</si>
  <si>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</si>
  <si>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</si>
  <si>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</si>
  <si>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</si>
  <si>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</si>
  <si>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</si>
  <si>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</si>
  <si>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</si>
  <si>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</si>
  <si>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</si>
  <si>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</si>
  <si>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</si>
  <si>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</si>
  <si>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</si>
  <si>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</si>
  <si>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</si>
  <si>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</si>
  <si>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</si>
  <si>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</si>
  <si>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</si>
  <si>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</si>
  <si>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</si>
  <si>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</si>
  <si>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</si>
  <si>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</si>
  <si>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</si>
  <si>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</si>
  <si>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</si>
  <si>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</si>
  <si>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</si>
  <si>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</si>
  <si>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</si>
  <si>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</si>
  <si>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</si>
  <si>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</si>
  <si>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</si>
  <si>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</si>
  <si>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</si>
  <si>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</si>
  <si>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</si>
  <si>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</si>
  <si>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</si>
  <si>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</si>
  <si>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</si>
  <si>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</si>
  <si>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</si>
  <si>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</si>
  <si>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</si>
  <si>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</si>
  <si>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</si>
  <si>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</si>
  <si>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</si>
  <si>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</si>
  <si>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</si>
  <si>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</si>
  <si>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</si>
  <si>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</si>
  <si>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</si>
  <si>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</si>
  <si>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</si>
  <si>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</si>
  <si>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</si>
  <si>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</si>
  <si>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</si>
  <si>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</si>
  <si>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</si>
  <si>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</si>
  <si>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</si>
  <si>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</si>
  <si>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</si>
  <si>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</si>
  <si>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</si>
  <si>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</si>
  <si>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</si>
  <si>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</si>
  <si>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</si>
  <si>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</si>
  <si>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</si>
  <si>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</si>
  <si>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</si>
  <si>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</si>
  <si>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</si>
  <si>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</si>
  <si>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</si>
  <si>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</si>
  <si>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</si>
  <si>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</si>
  <si>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</si>
  <si>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</si>
  <si>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</si>
  <si>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</si>
  <si>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</si>
  <si>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</si>
  <si>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</si>
  <si>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</si>
  <si>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</si>
  <si>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</si>
  <si>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</si>
  <si>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</si>
  <si>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</si>
  <si>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</si>
  <si>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</si>
  <si>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</si>
  <si>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</si>
  <si>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</si>
  <si>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</si>
  <si>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</si>
  <si>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</si>
  <si>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</si>
  <si>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</si>
  <si>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</si>
  <si>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</si>
  <si>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</si>
  <si>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</si>
  <si>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</si>
  <si>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</si>
  <si>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</si>
  <si>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</si>
  <si>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</si>
  <si>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</si>
  <si>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</si>
  <si>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</si>
  <si>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</si>
  <si>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</si>
  <si>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</si>
  <si>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</si>
  <si>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</si>
  <si>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</si>
  <si>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</si>
  <si>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</si>
  <si>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</si>
  <si>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</si>
  <si>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</si>
  <si>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</si>
  <si>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</si>
  <si>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</si>
  <si>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</si>
  <si>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</si>
  <si>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</si>
  <si>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</si>
  <si>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</si>
  <si>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</si>
  <si>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</si>
  <si>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</si>
  <si>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</si>
  <si>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</si>
  <si>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</si>
  <si>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</si>
  <si>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</si>
  <si>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</si>
  <si>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</si>
  <si>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</si>
  <si>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</si>
  <si>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</si>
  <si>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</si>
  <si>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</si>
  <si>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</si>
  <si>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</si>
  <si>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</si>
  <si>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</si>
  <si>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</si>
  <si>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</si>
  <si>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</si>
  <si>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</si>
  <si>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</si>
  <si>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</si>
  <si>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</si>
  <si>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</si>
  <si>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</si>
  <si>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</si>
  <si>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</si>
  <si>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</si>
  <si>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</si>
  <si>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</si>
  <si>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</si>
  <si>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</si>
  <si>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</si>
  <si>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</si>
  <si>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</si>
  <si>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</si>
  <si>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</si>
  <si>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</si>
  <si>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</si>
  <si>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</si>
  <si>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</si>
  <si>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</si>
  <si>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</si>
  <si>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</si>
  <si>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</si>
  <si>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</si>
  <si>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</si>
  <si>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</si>
  <si>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</si>
  <si>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</si>
  <si>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</si>
  <si>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</si>
  <si>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</si>
  <si>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</si>
  <si>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</si>
  <si>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</si>
  <si>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</si>
  <si>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</si>
  <si>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</si>
  <si>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</si>
  <si>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</si>
  <si>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</si>
  <si>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</si>
  <si>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</si>
  <si>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</si>
  <si>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</si>
  <si>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</si>
  <si>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</si>
  <si>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</si>
  <si>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</si>
  <si>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</si>
  <si>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</si>
  <si>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</si>
  <si>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</si>
  <si>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</si>
  <si>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</si>
  <si>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</si>
  <si>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</si>
  <si>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</si>
  <si>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</si>
  <si>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</si>
  <si>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</si>
  <si>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</si>
  <si>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</si>
  <si>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</si>
  <si>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</si>
  <si>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</si>
  <si>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</si>
  <si>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</si>
  <si>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</si>
  <si>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</si>
  <si>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</si>
  <si>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</si>
  <si>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</si>
  <si>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</si>
  <si>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</si>
  <si>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</si>
  <si>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</si>
  <si>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</si>
  <si>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</si>
  <si>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</si>
  <si>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</si>
  <si>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</si>
  <si>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</si>
  <si>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</si>
  <si>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</si>
  <si>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</si>
  <si>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</si>
  <si>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</si>
  <si>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</si>
  <si>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</si>
  <si>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</si>
  <si>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</si>
  <si>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</si>
  <si>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</si>
  <si>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</si>
  <si>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</si>
  <si>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</si>
  <si>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</si>
  <si>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</si>
  <si>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</si>
  <si>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</si>
  <si>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</si>
  <si>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</si>
  <si>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</si>
  <si>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</si>
  <si>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</si>
  <si>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</si>
  <si>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</si>
  <si>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</si>
  <si>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</si>
  <si>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</si>
  <si>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</si>
  <si>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</si>
  <si>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</si>
  <si>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</si>
  <si>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</si>
  <si>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</si>
  <si>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</si>
  <si>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</si>
  <si>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</si>
  <si>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</si>
  <si>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</si>
  <si>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</si>
  <si>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</si>
  <si>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</si>
  <si>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</si>
  <si>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</si>
  <si>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</si>
  <si>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</si>
  <si>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</si>
  <si>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</si>
  <si>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</si>
  <si>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</si>
  <si>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</si>
  <si>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</si>
  <si>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</si>
  <si>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</si>
  <si>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</si>
  <si>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</si>
  <si>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</si>
  <si>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</si>
  <si>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</si>
  <si>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</si>
  <si>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</si>
  <si>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</si>
  <si>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</si>
  <si>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</si>
  <si>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</si>
  <si>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</si>
  <si>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</si>
  <si>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</si>
  <si>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</si>
  <si>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</si>
  <si>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</si>
  <si>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</si>
  <si>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</si>
  <si>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</si>
  <si>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</si>
  <si>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</si>
  <si>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</si>
  <si>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</si>
  <si>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</si>
  <si>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</si>
  <si>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</si>
  <si>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</si>
  <si>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</si>
  <si>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</si>
  <si>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</si>
  <si>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</si>
  <si>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</si>
  <si>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</si>
  <si>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</si>
  <si>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</si>
  <si>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</si>
  <si>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</si>
  <si>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</si>
  <si>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</si>
  <si>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</si>
  <si>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</si>
  <si>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</si>
  <si>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</si>
  <si>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</si>
  <si>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</si>
  <si>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</si>
  <si>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</si>
  <si>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</si>
  <si>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</si>
  <si>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</si>
  <si>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</si>
  <si>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</si>
  <si>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</si>
  <si>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</si>
  <si>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</si>
  <si>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</si>
  <si>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</si>
  <si>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</si>
  <si>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</si>
  <si>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</si>
  <si>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</si>
  <si>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</si>
  <si>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</si>
  <si>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</si>
  <si>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</si>
  <si>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</si>
  <si>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</si>
  <si>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</si>
  <si>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</si>
  <si>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</si>
  <si>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</si>
  <si>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</si>
  <si>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</si>
  <si>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</si>
  <si>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</si>
  <si>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</si>
  <si>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</si>
  <si>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</si>
  <si>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</si>
  <si>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</si>
  <si>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</si>
  <si>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</si>
  <si>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</si>
  <si>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</si>
  <si>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</si>
  <si>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</si>
  <si>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</si>
  <si>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</si>
  <si>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</si>
  <si>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</si>
  <si>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</si>
  <si>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</si>
  <si>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</si>
  <si>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</si>
  <si>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</si>
  <si>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</si>
  <si>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</si>
  <si>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</si>
  <si>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</si>
  <si>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</si>
  <si>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</si>
  <si>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</si>
  <si>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</si>
  <si>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</si>
  <si>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</si>
  <si>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</si>
  <si>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</si>
  <si>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</si>
  <si>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</si>
  <si>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</si>
  <si>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</si>
  <si>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</si>
  <si>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</si>
  <si>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</si>
  <si>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</si>
  <si>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</si>
  <si>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</si>
  <si>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</si>
  <si>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</si>
  <si>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</si>
  <si>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</si>
  <si>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</si>
  <si>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</si>
  <si>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</si>
  <si>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</si>
  <si>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</si>
  <si>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</si>
  <si>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</si>
  <si>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</si>
  <si>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</si>
  <si>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</si>
  <si>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</si>
  <si>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</si>
  <si>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</si>
  <si>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</si>
  <si>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</si>
  <si>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</si>
  <si>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</si>
  <si>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</si>
  <si>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</si>
  <si>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</si>
  <si>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</si>
  <si>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</si>
  <si>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</si>
  <si>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</si>
  <si>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</si>
  <si>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</si>
  <si>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</si>
  <si>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</si>
  <si>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</si>
  <si>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</si>
  <si>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</si>
  <si>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</si>
  <si>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</si>
  <si>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</si>
  <si>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</si>
  <si>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</si>
  <si>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</si>
  <si>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</si>
  <si>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</si>
  <si>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</si>
  <si>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</si>
  <si>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</si>
  <si>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</si>
  <si>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</si>
  <si>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</si>
  <si>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</si>
  <si>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</si>
  <si>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</si>
  <si>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</si>
  <si>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</si>
  <si>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</si>
  <si>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</si>
  <si>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</si>
  <si>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</si>
  <si>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</si>
  <si>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</si>
  <si>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</si>
  <si>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</si>
  <si>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</si>
  <si>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</si>
  <si>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</si>
  <si>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</si>
  <si>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</si>
  <si>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</si>
  <si>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</si>
  <si>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</si>
  <si>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</si>
  <si>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</si>
  <si>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</si>
  <si>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</si>
  <si>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</si>
  <si>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</si>
  <si>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</si>
  <si>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</si>
  <si>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</si>
  <si>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</si>
  <si>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</si>
  <si>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</si>
  <si>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</si>
  <si>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</si>
  <si>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</si>
  <si>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</si>
  <si>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</si>
  <si>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</si>
  <si>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</si>
  <si>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</si>
  <si>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</si>
  <si>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</si>
  <si>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</si>
  <si>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</si>
  <si>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</si>
  <si>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</si>
  <si>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</si>
  <si>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</si>
  <si>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</si>
  <si>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</si>
  <si>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</si>
  <si>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</si>
  <si>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</si>
  <si>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</si>
  <si>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</si>
  <si>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</si>
  <si>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</si>
  <si>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</si>
  <si>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</si>
  <si>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</si>
  <si>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</si>
  <si>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</si>
  <si>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</si>
  <si>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</si>
  <si>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</si>
  <si>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</si>
  <si>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</si>
  <si>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</si>
  <si>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</si>
  <si>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</si>
  <si>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</si>
  <si>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</si>
  <si>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</si>
  <si>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</si>
  <si>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</si>
  <si>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</si>
  <si>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</si>
  <si>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</si>
  <si>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</si>
  <si>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</si>
  <si>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</si>
  <si>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</si>
  <si>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</si>
  <si>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</si>
  <si>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</si>
  <si>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</si>
  <si>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</si>
  <si>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</si>
  <si>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</si>
  <si>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</si>
  <si>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</si>
  <si>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</si>
  <si>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</si>
  <si>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</si>
  <si>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</si>
  <si>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</si>
  <si>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</si>
  <si>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</si>
  <si>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</si>
  <si>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</si>
  <si>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</si>
  <si>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</si>
  <si>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</si>
  <si>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</si>
  <si>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</si>
  <si>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</si>
  <si>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</si>
  <si>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</si>
  <si>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</si>
  <si>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</si>
  <si>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</si>
  <si>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</si>
  <si>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</si>
  <si>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</si>
  <si>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</si>
  <si>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</si>
  <si>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</si>
  <si>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</si>
  <si>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</si>
  <si>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</si>
  <si>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</si>
  <si>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</si>
  <si>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</si>
  <si>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</si>
  <si>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</si>
  <si>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</si>
  <si>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</si>
  <si>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</si>
  <si>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</si>
  <si>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</si>
  <si>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</si>
  <si>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</si>
  <si>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</si>
  <si>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</si>
  <si>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</si>
  <si>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</si>
  <si>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</si>
  <si>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</si>
  <si>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</si>
  <si>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</si>
  <si>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</si>
  <si>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</si>
  <si>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</si>
  <si>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</si>
  <si>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</si>
  <si>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</si>
  <si>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</si>
  <si>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</si>
  <si>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</si>
  <si>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</si>
  <si>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</si>
  <si>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</si>
  <si>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</si>
  <si>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</si>
  <si>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</si>
  <si>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</si>
  <si>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</si>
  <si>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</si>
  <si>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</si>
  <si>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</si>
  <si>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</si>
  <si>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</si>
  <si>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</si>
  <si>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</si>
  <si>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</si>
  <si>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</si>
  <si>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</si>
  <si>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</si>
  <si>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</si>
  <si>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</si>
  <si>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</si>
  <si>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</si>
  <si>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</si>
  <si>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</si>
  <si>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</si>
  <si>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</si>
  <si>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</si>
  <si>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</si>
  <si>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</si>
  <si>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</si>
  <si>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</si>
  <si>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</si>
  <si>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</si>
  <si>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</si>
  <si>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</si>
  <si>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</si>
  <si>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</si>
  <si>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</si>
  <si>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</si>
  <si>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</si>
  <si>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</si>
  <si>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</si>
  <si>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</si>
  <si>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</si>
  <si>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</si>
  <si>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</si>
  <si>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</si>
  <si>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</si>
  <si>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</si>
  <si>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</si>
  <si>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</si>
  <si>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</si>
  <si>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</si>
  <si>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</si>
  <si>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</si>
  <si>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</si>
  <si>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</si>
  <si>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</si>
  <si>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</si>
  <si>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</si>
  <si>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</si>
  <si>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</si>
  <si>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</si>
  <si>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</si>
  <si>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</si>
  <si>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</si>
  <si>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</si>
  <si>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</si>
  <si>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</si>
  <si>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</si>
  <si>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</si>
  <si>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</si>
  <si>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</si>
  <si>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</si>
  <si>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</si>
  <si>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</si>
  <si>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</si>
  <si>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</si>
  <si>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</si>
  <si>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</si>
  <si>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</si>
  <si>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</si>
  <si>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</si>
  <si>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</si>
  <si>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</si>
  <si>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</si>
  <si>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</si>
  <si>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</si>
  <si>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</si>
  <si>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</si>
  <si>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</si>
  <si>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</si>
  <si>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</si>
  <si>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</si>
  <si>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</si>
  <si>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</si>
  <si>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</si>
  <si>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</si>
  <si>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</si>
  <si>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</si>
  <si>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</si>
  <si>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</si>
  <si>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</si>
  <si>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</si>
  <si>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</si>
  <si>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</si>
  <si>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</si>
  <si>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</si>
  <si>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</si>
  <si>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</si>
  <si>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</si>
  <si>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</si>
  <si>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</si>
  <si>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</si>
  <si>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</si>
  <si>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</si>
  <si>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</si>
  <si>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</si>
  <si>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</si>
  <si>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</si>
  <si>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</si>
  <si>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</si>
  <si>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</si>
  <si>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</si>
  <si>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</si>
  <si>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</si>
  <si>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</si>
  <si>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</si>
  <si>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</si>
  <si>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</si>
  <si>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</si>
  <si>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</si>
  <si>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公开05表</t>
  </si>
  <si>
    <t>决算公开06表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</si>
  <si>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</si>
  <si>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</si>
  <si>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</si>
  <si>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</si>
  <si>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</si>
  <si>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</si>
  <si>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</si>
  <si>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</si>
  <si>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</si>
  <si>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</si>
  <si>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</si>
  <si>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</si>
  <si>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</si>
  <si>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</si>
  <si>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</si>
  <si>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</si>
  <si>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</si>
  <si>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</si>
  <si>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</si>
  <si>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</si>
  <si>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</si>
  <si>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</si>
  <si>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</si>
  <si>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</si>
  <si>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</si>
  <si>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</si>
  <si>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</si>
  <si>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</si>
  <si>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</si>
  <si>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</si>
  <si>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</si>
  <si>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</si>
  <si>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</si>
  <si>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</si>
  <si>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</si>
  <si>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</si>
  <si>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</si>
  <si>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</si>
  <si>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</si>
  <si>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</si>
  <si>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</si>
  <si>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</si>
  <si>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</si>
  <si>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</si>
  <si>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</si>
  <si>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</si>
  <si>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</si>
  <si>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</si>
  <si>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</si>
  <si>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</si>
  <si>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</si>
  <si>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</si>
  <si>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</si>
  <si>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</si>
  <si>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</si>
  <si>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</si>
  <si>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</si>
  <si>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决算公开07表</t>
  </si>
  <si>
    <t>公开表08表</t>
  </si>
  <si>
    <t>一般公共预算基本支出</t>
  </si>
  <si>
    <t>公开表09表</t>
  </si>
  <si>
    <t>公开10表</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</si>
  <si>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</si>
  <si>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</si>
  <si>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</si>
  <si>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</si>
  <si>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</si>
  <si>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</si>
  <si>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</si>
  <si>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</si>
  <si>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</si>
  <si>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</si>
  <si>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</si>
  <si>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</si>
  <si>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</si>
  <si>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</si>
  <si>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</si>
  <si>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</si>
  <si>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</si>
  <si>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接受其他地区援助收入</t>
  </si>
  <si>
    <t>省补助计划单列市收入</t>
  </si>
  <si>
    <t>计划单列市上解省支出</t>
  </si>
  <si>
    <t>待偿债置换一般债券结余</t>
  </si>
  <si>
    <t>年终结余</t>
  </si>
  <si>
    <t>减:结转下年的支出</t>
  </si>
  <si>
    <t>净结余</t>
  </si>
  <si>
    <t>收  入  总  计</t>
  </si>
  <si>
    <t>支  出  总  计</t>
  </si>
  <si>
    <t>决算公开11表</t>
  </si>
  <si>
    <t>一、返还性收入</t>
  </si>
  <si>
    <t xml:space="preserve">    其他一般性转移支付收入</t>
  </si>
  <si>
    <t xml:space="preserve">    所得税基数返还收入</t>
  </si>
  <si>
    <t>三、专项转移支付收入</t>
  </si>
  <si>
    <t xml:space="preserve">    成品油税费改革税收返还收入</t>
  </si>
  <si>
    <t>　　一般公共服务</t>
  </si>
  <si>
    <t xml:space="preserve">    增值税税收返还收入</t>
  </si>
  <si>
    <t>　　外交</t>
  </si>
  <si>
    <t xml:space="preserve">    消费税税收返还收入</t>
  </si>
  <si>
    <t>　　国防</t>
  </si>
  <si>
    <t xml:space="preserve">    增值税“五五分享”税收返还收入</t>
  </si>
  <si>
    <t>　　公共安全</t>
  </si>
  <si>
    <t xml:space="preserve">    其他返还性收入</t>
  </si>
  <si>
    <t>　　教育</t>
  </si>
  <si>
    <t>二、一般性转移支付收入</t>
  </si>
  <si>
    <t>　　科学技术</t>
  </si>
  <si>
    <t xml:space="preserve">    体制补助收入</t>
  </si>
  <si>
    <t xml:space="preserve">    文化旅游体育与传媒</t>
  </si>
  <si>
    <t xml:space="preserve">    均衡性转移支付收入</t>
  </si>
  <si>
    <t>　　社会保障和就业</t>
  </si>
  <si>
    <t xml:space="preserve">    县级基本财力保障机制奖补资金收入</t>
  </si>
  <si>
    <t xml:space="preserve">    卫生健康</t>
  </si>
  <si>
    <t xml:space="preserve">    结算补助收入</t>
  </si>
  <si>
    <t>　　节能环保</t>
  </si>
  <si>
    <t xml:space="preserve">    资源枯竭型城市转移支付补助收入</t>
  </si>
  <si>
    <t>　　城乡社区</t>
  </si>
  <si>
    <t xml:space="preserve">    企业事业单位划转补助收入</t>
  </si>
  <si>
    <t>　　农林水</t>
  </si>
  <si>
    <t xml:space="preserve">    产粮(油)大县奖励资金收入</t>
  </si>
  <si>
    <t>　　交通运输</t>
  </si>
  <si>
    <t xml:space="preserve">    重点生态功能区转移支付收入</t>
  </si>
  <si>
    <t>　　资源勘探工业信息等</t>
  </si>
  <si>
    <t xml:space="preserve">    固定数额补助收入</t>
  </si>
  <si>
    <t>　　商业服务业等</t>
  </si>
  <si>
    <t xml:space="preserve">    革命老区转移支付收入</t>
  </si>
  <si>
    <t>　　金融</t>
  </si>
  <si>
    <t xml:space="preserve">    民族地区转移支付收入</t>
  </si>
  <si>
    <t xml:space="preserve">    自然资源海洋气象等</t>
  </si>
  <si>
    <t xml:space="preserve">    边境地区转移支付收入</t>
  </si>
  <si>
    <t>　　住房保障</t>
  </si>
  <si>
    <t xml:space="preserve">    贫困地区转移支付收入</t>
  </si>
  <si>
    <t>　　粮油物资储备</t>
  </si>
  <si>
    <t xml:space="preserve">    一般公共服务共同财政事权转移支付收入  </t>
  </si>
  <si>
    <t xml:space="preserve">    灾害防治及应急管理</t>
  </si>
  <si>
    <t xml:space="preserve">    外交共同财政事权转移支付收入  </t>
  </si>
  <si>
    <t>　　其他收入</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</si>
  <si>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</si>
  <si>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</si>
  <si>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</si>
  <si>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</si>
  <si>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</si>
  <si>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</si>
  <si>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</si>
  <si>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</si>
  <si>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</si>
  <si>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</si>
  <si>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四、上解上级支出</t>
  </si>
  <si>
    <t xml:space="preserve">    交通运输共同财政事权转移支付收入  </t>
  </si>
  <si>
    <t>　  体制上解支出</t>
  </si>
  <si>
    <t xml:space="preserve">    资源勘探工业信息等共同财政事权转移支付收入  </t>
  </si>
  <si>
    <t>　  专项上解支出</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</si>
  <si>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</si>
  <si>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</si>
  <si>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</si>
  <si>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</si>
  <si>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</si>
  <si>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</si>
  <si>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</si>
  <si>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</si>
  <si>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本表含：税收返还类、一般性转移支付、专项转移支付及上解类分地区情况</t>
  </si>
  <si>
    <t>决算公开12表</t>
  </si>
  <si>
    <t>其中：本级</t>
  </si>
  <si>
    <t>备注</t>
  </si>
  <si>
    <t>公开13表</t>
  </si>
  <si>
    <t>具体明细参见一般公共预算专项转移支付明细表</t>
  </si>
  <si>
    <t>上级指标文号</t>
  </si>
  <si>
    <t>专项转移支付</t>
  </si>
  <si>
    <t>应用研究</t>
  </si>
  <si>
    <t xml:space="preserve">   社会公益研究</t>
  </si>
  <si>
    <r>
      <rPr>
        <sz val="9"/>
        <color rgb="FF000000"/>
        <rFont val="SimSun"/>
        <charset val="134"/>
      </rPr>
      <t>安示范财预[2022]0027号</t>
    </r>
  </si>
  <si>
    <t>高新技术企业奖补</t>
  </si>
  <si>
    <r>
      <rPr>
        <sz val="9"/>
        <color rgb="FF000000"/>
        <rFont val="SimSun"/>
        <charset val="134"/>
      </rPr>
      <t>安示范财预[2022]0051号</t>
    </r>
  </si>
  <si>
    <r>
      <rPr>
        <sz val="9"/>
        <color rgb="FF000000"/>
        <rFont val="SimSun"/>
        <charset val="134"/>
      </rPr>
      <t>省级企业研发财政补助资金</t>
    </r>
  </si>
  <si>
    <t>安示范财预[2022]0027号</t>
  </si>
  <si>
    <r>
      <rPr>
        <sz val="9"/>
        <color rgb="FF000000"/>
        <rFont val="SimSun"/>
        <charset val="134"/>
      </rPr>
      <t>创新创业大赛企业奖励资金</t>
    </r>
  </si>
  <si>
    <r>
      <rPr>
        <sz val="9"/>
        <color rgb="FF000000"/>
        <rFont val="SimSun"/>
        <charset val="134"/>
      </rPr>
      <t>安示范财预[2022]0056号</t>
    </r>
  </si>
  <si>
    <r>
      <rPr>
        <sz val="9"/>
        <color rgb="FF000000"/>
        <rFont val="SimSun"/>
        <charset val="134"/>
      </rPr>
      <t>创新生态支撑专项</t>
    </r>
  </si>
  <si>
    <t>20604</t>
  </si>
  <si>
    <t>技术研究与开发</t>
  </si>
  <si>
    <t>2060499</t>
  </si>
  <si>
    <t xml:space="preserve">  其他技术研究与开发支出</t>
  </si>
  <si>
    <r>
      <rPr>
        <sz val="9"/>
        <color rgb="FF000000"/>
        <rFont val="SimSun"/>
        <charset val="134"/>
      </rPr>
      <t>高新技术企业奖补</t>
    </r>
  </si>
  <si>
    <t>决算公开14表</t>
  </si>
  <si>
    <t>单位：元</t>
  </si>
  <si>
    <t>指标文号</t>
  </si>
  <si>
    <t>预算单位编码</t>
  </si>
  <si>
    <t>预算单位</t>
  </si>
  <si>
    <t>功能分类编码</t>
  </si>
  <si>
    <t>功能分类</t>
  </si>
  <si>
    <t>生效金额</t>
  </si>
  <si>
    <t>已批复计划</t>
  </si>
  <si>
    <t>已申请支付金额</t>
  </si>
  <si>
    <t>指标特性</t>
  </si>
  <si>
    <t>预算项目</t>
  </si>
  <si>
    <t>业务处室</t>
  </si>
  <si>
    <t>资金性质</t>
  </si>
  <si>
    <t>指标来源</t>
  </si>
  <si>
    <t>011001</t>
  </si>
  <si>
    <t>区智能制造产业发展局</t>
  </si>
  <si>
    <t>其他技术研究与开发支出</t>
  </si>
  <si>
    <t>其他专款</t>
  </si>
  <si>
    <t>税政条法科</t>
  </si>
  <si>
    <t>财政拨款</t>
  </si>
  <si>
    <t>上级当年下达</t>
  </si>
  <si>
    <t>2060302</t>
  </si>
  <si>
    <t>社会公益研究</t>
  </si>
  <si>
    <t>安示范财预[2022]0051号</t>
  </si>
  <si>
    <t>031001</t>
  </si>
  <si>
    <t>区新能源汽车产业发展局</t>
  </si>
  <si>
    <t>省级企业研发财政补助资金</t>
  </si>
  <si>
    <t>安示范财预[2022]27号</t>
  </si>
  <si>
    <t>030001</t>
  </si>
  <si>
    <t>区通航产业发展局</t>
  </si>
  <si>
    <t>创新创业大赛企业奖励资金</t>
  </si>
  <si>
    <t>安示范财预[2022]0056号</t>
  </si>
  <si>
    <t>2021年省创新生态支撑专项经费</t>
  </si>
  <si>
    <t>004001</t>
  </si>
  <si>
    <t>区经济发展局</t>
  </si>
  <si>
    <t>2022年省创新生态支撑专项经费</t>
  </si>
  <si>
    <t>公开表15</t>
  </si>
  <si>
    <t>本年地方政府债务余额限额</t>
  </si>
  <si>
    <t xml:space="preserve">  一般债务</t>
  </si>
  <si>
    <t>一般公共预算</t>
  </si>
  <si>
    <t>决算公开16表</t>
  </si>
  <si>
    <t>上年末地方政府一般债务余额</t>
  </si>
  <si>
    <t>本年地方政府一般债务(转贷)收入</t>
  </si>
  <si>
    <t>本年地方政府一般债务还本支出</t>
  </si>
  <si>
    <t>年末地方政府一般债务余额</t>
  </si>
  <si>
    <t>决算公开17表</t>
  </si>
  <si>
    <t>政府性基金收入</t>
  </si>
  <si>
    <t>专项债务对应项目专项收入</t>
  </si>
  <si>
    <t>抗疫特别国债安排的支出</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</si>
  <si>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</si>
  <si>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</si>
  <si>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</si>
  <si>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</si>
  <si>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</si>
  <si>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</si>
  <si>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</si>
  <si>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</si>
  <si>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待偿债置换专项债券上年结余</t>
  </si>
  <si>
    <t>待偿债置换专项债券结余</t>
  </si>
  <si>
    <t>收 入 总 计</t>
  </si>
  <si>
    <t>支 出 总 计</t>
  </si>
  <si>
    <t>公开18表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</si>
  <si>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</si>
  <si>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</si>
  <si>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</si>
  <si>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</si>
  <si>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</si>
  <si>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</si>
  <si>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</si>
  <si>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</si>
  <si>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</si>
  <si>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</si>
  <si>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</si>
  <si>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</si>
  <si>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</si>
  <si>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</si>
  <si>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</si>
  <si>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</si>
  <si>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</si>
  <si>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</si>
  <si>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</si>
  <si>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</si>
  <si>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</si>
  <si>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</si>
  <si>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</si>
  <si>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</si>
  <si>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</si>
  <si>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</si>
  <si>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</si>
  <si>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</si>
  <si>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</si>
  <si>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</si>
  <si>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</si>
  <si>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</si>
  <si>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</si>
  <si>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</si>
  <si>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</si>
  <si>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</si>
  <si>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</si>
  <si>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</si>
  <si>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</si>
  <si>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</si>
  <si>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</si>
  <si>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</si>
  <si>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</si>
  <si>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</si>
  <si>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</si>
  <si>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</si>
  <si>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</si>
  <si>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</si>
  <si>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</si>
  <si>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</si>
  <si>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</si>
  <si>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</si>
  <si>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</si>
  <si>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</si>
  <si>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</si>
  <si>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</si>
  <si>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</si>
  <si>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</si>
  <si>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</si>
  <si>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</si>
  <si>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</si>
  <si>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</si>
  <si>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</si>
  <si>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</si>
  <si>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</si>
  <si>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</si>
  <si>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</si>
  <si>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</si>
  <si>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</si>
  <si>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</si>
  <si>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</si>
  <si>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公开19表</t>
  </si>
  <si>
    <t>公开20表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</si>
  <si>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</si>
  <si>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</si>
  <si>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</si>
  <si>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</si>
  <si>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</si>
  <si>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</si>
  <si>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</si>
  <si>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</si>
  <si>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</si>
  <si>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</si>
  <si>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</si>
  <si>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</si>
  <si>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</si>
  <si>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</si>
  <si>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</si>
  <si>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</si>
  <si>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</si>
  <si>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</si>
  <si>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</si>
  <si>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</si>
  <si>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</si>
  <si>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</si>
  <si>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</si>
  <si>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</si>
  <si>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</si>
  <si>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</si>
  <si>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</si>
  <si>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</si>
  <si>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</si>
  <si>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</si>
  <si>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</si>
  <si>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</si>
  <si>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</si>
  <si>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</si>
  <si>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</si>
  <si>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</si>
  <si>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</si>
  <si>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</si>
  <si>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</si>
  <si>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</si>
  <si>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</si>
  <si>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</si>
  <si>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</si>
  <si>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</si>
  <si>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</si>
  <si>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</si>
  <si>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</si>
  <si>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</si>
  <si>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</si>
  <si>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</si>
  <si>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</si>
  <si>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</si>
  <si>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</si>
  <si>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</si>
  <si>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</si>
  <si>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</si>
  <si>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</si>
  <si>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</si>
  <si>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</si>
  <si>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</si>
  <si>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</si>
  <si>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</si>
  <si>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</si>
  <si>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</si>
  <si>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</si>
  <si>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</si>
  <si>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</si>
  <si>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</si>
  <si>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</si>
  <si>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</si>
  <si>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</si>
  <si>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</si>
  <si>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</si>
  <si>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</si>
  <si>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</si>
  <si>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</si>
  <si>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</si>
  <si>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</si>
  <si>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</si>
  <si>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</si>
  <si>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</si>
  <si>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</si>
  <si>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</si>
  <si>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</si>
  <si>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</si>
  <si>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</si>
  <si>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</si>
  <si>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</si>
  <si>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</si>
  <si>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</si>
  <si>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</si>
  <si>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</si>
  <si>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</si>
  <si>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</si>
  <si>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</si>
  <si>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</si>
  <si>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</si>
  <si>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</si>
  <si>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</si>
  <si>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</si>
  <si>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</si>
  <si>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</si>
  <si>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</si>
  <si>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</si>
  <si>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</si>
  <si>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</si>
  <si>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</si>
  <si>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</si>
  <si>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</si>
  <si>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</si>
  <si>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</si>
  <si>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</si>
  <si>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</si>
  <si>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</si>
  <si>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</si>
  <si>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</si>
  <si>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</si>
  <si>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</si>
  <si>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</si>
  <si>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</si>
  <si>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</si>
  <si>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</si>
  <si>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</si>
  <si>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</si>
  <si>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</si>
  <si>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</si>
  <si>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</si>
  <si>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</si>
  <si>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</si>
  <si>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</si>
  <si>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</si>
  <si>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</si>
  <si>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</si>
  <si>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</si>
  <si>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</si>
  <si>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</si>
  <si>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</si>
  <si>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</si>
  <si>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</si>
  <si>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</si>
  <si>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</si>
  <si>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</si>
  <si>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</si>
  <si>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</si>
  <si>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</si>
  <si>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</si>
  <si>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</si>
  <si>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</si>
  <si>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</si>
  <si>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</si>
  <si>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</si>
  <si>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</si>
  <si>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</si>
  <si>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</si>
  <si>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</si>
  <si>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</si>
  <si>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</si>
  <si>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</si>
  <si>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</si>
  <si>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</si>
  <si>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</si>
  <si>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</si>
  <si>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</si>
  <si>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</si>
  <si>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</si>
  <si>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</si>
  <si>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</si>
  <si>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</si>
  <si>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</si>
  <si>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</si>
  <si>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</si>
  <si>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</si>
  <si>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</si>
  <si>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</si>
  <si>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</si>
  <si>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</si>
  <si>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</si>
  <si>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</si>
  <si>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</si>
  <si>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</si>
  <si>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</si>
  <si>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</si>
  <si>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</si>
  <si>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</si>
  <si>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</si>
  <si>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</si>
  <si>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</si>
  <si>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</si>
  <si>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</si>
  <si>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</si>
  <si>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</si>
  <si>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</si>
  <si>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</si>
  <si>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</si>
  <si>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</si>
  <si>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</si>
  <si>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</si>
  <si>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</si>
  <si>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</si>
  <si>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</si>
  <si>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</si>
  <si>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</si>
  <si>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</si>
  <si>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</si>
  <si>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</si>
  <si>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</si>
  <si>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</si>
  <si>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</si>
  <si>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</si>
  <si>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</si>
  <si>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</si>
  <si>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</si>
  <si>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</si>
  <si>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</si>
  <si>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</si>
  <si>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</si>
  <si>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</si>
  <si>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</si>
  <si>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</si>
  <si>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</si>
  <si>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</si>
  <si>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</si>
  <si>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</si>
  <si>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</si>
  <si>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</si>
  <si>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</si>
  <si>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</si>
  <si>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</si>
  <si>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</si>
  <si>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</si>
  <si>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</si>
  <si>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</si>
  <si>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</si>
  <si>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</si>
  <si>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公开21表</t>
  </si>
  <si>
    <t>决算公开22表</t>
  </si>
  <si>
    <t>政府性基金支出</t>
  </si>
  <si>
    <t>收入合计:</t>
  </si>
  <si>
    <t>支出合计：</t>
  </si>
  <si>
    <t>决算公开23表</t>
  </si>
  <si>
    <t>增加(减少)预算指标</t>
  </si>
  <si>
    <t>农网还贷资金收入</t>
  </si>
  <si>
    <t>铁路建设基金收入</t>
  </si>
  <si>
    <t>民航发展基金收入</t>
  </si>
  <si>
    <t>海南省高等级公路车辆通行附加费收入</t>
  </si>
  <si>
    <t>港口建设费收入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</si>
  <si>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</si>
  <si>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</si>
  <si>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</si>
  <si>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</si>
  <si>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</si>
  <si>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</si>
  <si>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</si>
  <si>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</si>
  <si>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</si>
  <si>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</si>
  <si>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</si>
  <si>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</si>
  <si>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</si>
  <si>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</si>
  <si>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</si>
  <si>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</si>
  <si>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</si>
  <si>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</si>
  <si>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</si>
  <si>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</si>
  <si>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</si>
  <si>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抗疫特别国债财务基金收入</t>
  </si>
  <si>
    <t>其他政府性基金收入</t>
  </si>
  <si>
    <t>海南省高等级公路车辆通行附加费专项债务对应项目专项收入</t>
  </si>
  <si>
    <t>港口建设费专项债务对应项目专项收入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</si>
  <si>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</si>
  <si>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</si>
  <si>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</si>
  <si>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</si>
  <si>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</si>
  <si>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</si>
  <si>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</si>
  <si>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</si>
  <si>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</si>
  <si>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</si>
  <si>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决算公开24表</t>
  </si>
  <si>
    <t>收入项目</t>
  </si>
  <si>
    <t>下级上解收入</t>
  </si>
  <si>
    <t>债务转贷收入</t>
  </si>
  <si>
    <t>支出项目</t>
  </si>
  <si>
    <t>补助下级支出</t>
  </si>
  <si>
    <t>结余项目</t>
  </si>
  <si>
    <t>政府性基金预算结余</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</si>
  <si>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</si>
  <si>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</si>
  <si>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</si>
  <si>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</si>
  <si>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</si>
  <si>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旅游发展基金支出</t>
  </si>
  <si>
    <t>旅游发展基金结余</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</si>
  <si>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</si>
  <si>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</si>
  <si>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</si>
  <si>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</si>
  <si>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</si>
  <si>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可再生能源电价附加收入安排的支出</t>
  </si>
  <si>
    <t>可再生能源电价附加结余</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</si>
  <si>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</si>
  <si>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</si>
  <si>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</si>
  <si>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</si>
  <si>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</si>
  <si>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</si>
  <si>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</si>
  <si>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</si>
  <si>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</si>
  <si>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</si>
  <si>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</si>
  <si>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</si>
  <si>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</si>
  <si>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</si>
  <si>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</si>
  <si>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</si>
  <si>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</si>
  <si>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</si>
  <si>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</si>
  <si>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</si>
  <si>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</si>
  <si>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</si>
  <si>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</si>
  <si>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</si>
  <si>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</si>
  <si>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</si>
  <si>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</si>
  <si>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</si>
  <si>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</si>
  <si>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</si>
  <si>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</si>
  <si>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</si>
  <si>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</si>
  <si>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</si>
  <si>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铁路建设基金支出</t>
  </si>
  <si>
    <t>铁路建设基金结余</t>
  </si>
  <si>
    <t>船舶油污损害赔偿基金支出</t>
  </si>
  <si>
    <t>船舶油污损害赔偿基金结余</t>
  </si>
  <si>
    <t>民航发展基金支出</t>
  </si>
  <si>
    <t>民航发展基金结余</t>
  </si>
  <si>
    <t>农网还贷资金支出</t>
  </si>
  <si>
    <t>农网还贷资金结余</t>
  </si>
  <si>
    <t>中央特别国债经营基金支出</t>
  </si>
  <si>
    <t>中央特别国债经营基金结余</t>
  </si>
  <si>
    <t>中央特别国债经营基金财务支出</t>
  </si>
  <si>
    <t>中央特别国债经营基金财务结余</t>
  </si>
  <si>
    <t>彩票发行销售机构业务费安排的支出</t>
  </si>
  <si>
    <t>彩票发行机构和彩票销售机构的业务费用结余</t>
  </si>
  <si>
    <t>彩票公益金安排的支出</t>
  </si>
  <si>
    <t>彩票公益金结余</t>
  </si>
  <si>
    <t>其他政府性基金相关收入</t>
  </si>
  <si>
    <t>其他政府性基金相关支出</t>
  </si>
  <si>
    <t>其他政府性基金相关结余</t>
  </si>
  <si>
    <t xml:space="preserve">  其中:抗疫特别国债上年结余</t>
  </si>
  <si>
    <t xml:space="preserve">  其中:抗疫特别国债安排的支出</t>
  </si>
  <si>
    <t xml:space="preserve">  其中:抗疫特别国债结余</t>
  </si>
  <si>
    <t>公开表25</t>
  </si>
  <si>
    <t xml:space="preserve">  专项债务</t>
  </si>
  <si>
    <t>政府性基金</t>
  </si>
  <si>
    <t xml:space="preserve"> 决算公开26表</t>
  </si>
  <si>
    <t>上年末地方政府专项债务余额</t>
  </si>
  <si>
    <t>本年地方政府专项债务(转贷)收入</t>
  </si>
  <si>
    <t>本年地方政府专项债务还本支出</t>
  </si>
  <si>
    <t>年末地方政府专项债务余额</t>
  </si>
  <si>
    <t>决算公开表27</t>
  </si>
  <si>
    <t>说明：示范区2021年度无国有资本经营收支预算及决算数据，所有发生数据均为0</t>
  </si>
  <si>
    <t>年初预算数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</si>
  <si>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</si>
  <si>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</si>
  <si>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</si>
  <si>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</si>
  <si>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</si>
  <si>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</si>
  <si>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</si>
  <si>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</si>
  <si>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</si>
  <si>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</si>
  <si>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决算公开28表</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</si>
  <si>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</si>
  <si>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</si>
  <si>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</si>
  <si>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</si>
  <si>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</si>
  <si>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</si>
  <si>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</si>
  <si>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</si>
  <si>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</si>
  <si>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</si>
  <si>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</si>
  <si>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</si>
  <si>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</si>
  <si>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</si>
  <si>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</si>
  <si>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</si>
  <si>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</si>
  <si>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</si>
  <si>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</si>
  <si>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</si>
  <si>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</si>
  <si>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</si>
  <si>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</si>
  <si>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</si>
  <si>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</si>
  <si>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</si>
  <si>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</si>
  <si>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</si>
  <si>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</si>
  <si>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</si>
  <si>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</si>
  <si>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</si>
  <si>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</si>
  <si>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</si>
  <si>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</si>
  <si>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</si>
  <si>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</si>
  <si>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</si>
  <si>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</si>
  <si>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</si>
  <si>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</si>
  <si>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</si>
  <si>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</si>
  <si>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</si>
  <si>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</si>
  <si>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</si>
  <si>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</si>
  <si>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</si>
  <si>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</si>
  <si>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</si>
  <si>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</si>
  <si>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</si>
  <si>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</si>
  <si>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</si>
  <si>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</si>
  <si>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</si>
  <si>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</si>
  <si>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</si>
  <si>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</si>
  <si>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</si>
  <si>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</si>
  <si>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</si>
  <si>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</si>
  <si>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</si>
  <si>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</si>
  <si>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</si>
  <si>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</si>
  <si>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</si>
  <si>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</si>
  <si>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</si>
  <si>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</si>
  <si>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</si>
  <si>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</si>
  <si>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公开表29</t>
  </si>
  <si>
    <t>说明：2021年度示范区国有资本经营收入决算数为0.</t>
  </si>
  <si>
    <t>国有资本经营收入</t>
  </si>
  <si>
    <t xml:space="preserve">      金融企业公司股利、股息收入</t>
  </si>
  <si>
    <t>公开表30</t>
  </si>
  <si>
    <t>说明：2021年度示范区国有资本经营支出决算数为0.</t>
  </si>
  <si>
    <t/>
  </si>
  <si>
    <t>国有资本经营支出</t>
  </si>
  <si>
    <t>　解决历史遗留问题及改革成本支出</t>
  </si>
  <si>
    <t>　　厂办大集体改革支出</t>
  </si>
  <si>
    <t>　　"三供一业"移交补助支出</t>
  </si>
  <si>
    <t>　　国有企业办职教幼教补助支出</t>
  </si>
  <si>
    <t>　　国有企业办公共服务机构移交补助支出</t>
  </si>
  <si>
    <t>　　国有企业退休人员社会化管理补助支出</t>
  </si>
  <si>
    <t>　　国有企业棚户区改造支出</t>
  </si>
  <si>
    <t>　　国有企业改革成本支出</t>
  </si>
  <si>
    <t>　　离休干部医药费补助支出</t>
  </si>
  <si>
    <t>　　其他解决历史遗留问题及改革成本支出</t>
  </si>
  <si>
    <t>　国有企业资本金注入</t>
  </si>
  <si>
    <t>　　国有经济结构调整支出</t>
  </si>
  <si>
    <t>　　公益性设施投资支出</t>
  </si>
  <si>
    <t>　　前瞻性战略性产业发展支出</t>
  </si>
  <si>
    <t>　　生态环境保护支出</t>
  </si>
  <si>
    <t>　　支持科技进步支出</t>
  </si>
  <si>
    <t>　　保障国家经济安全支出</t>
  </si>
  <si>
    <t>　　对外投资合作支出</t>
  </si>
  <si>
    <t>　　其他国有企业资本金注入</t>
  </si>
  <si>
    <t>　国有企业政策性补贴(款)</t>
  </si>
  <si>
    <t>　　国有企业政策性补贴(项)</t>
  </si>
  <si>
    <t>　金融国有资本经营预算支出</t>
  </si>
  <si>
    <t>　　资本性支出</t>
  </si>
  <si>
    <t>　　改革性支出</t>
  </si>
  <si>
    <t>　　其他金融国有资本经营预算支出</t>
  </si>
  <si>
    <t>　其他国有资本经营预算支出(款)</t>
  </si>
  <si>
    <t>　　其他国有资本经营预算支出(项)</t>
  </si>
  <si>
    <t>公开表31</t>
  </si>
  <si>
    <t>说明：2021年度示范区本级国有资本经营支出决算数为0.</t>
  </si>
  <si>
    <t>决算公开32表</t>
  </si>
  <si>
    <t>说明：2021年度示范区国有资本经营转移性收支均为0.</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</si>
  <si>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</si>
  <si>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</si>
  <si>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</si>
  <si>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</si>
  <si>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</si>
  <si>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</si>
  <si>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</si>
  <si>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</si>
  <si>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</si>
  <si>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</si>
  <si>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</si>
  <si>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说明：因财政总决算中无到项级报表，无法公开到项级科目表
     因管理职能变更，2022年度示范区社保基金收支均为0.</t>
  </si>
  <si>
    <t>决算公开33表</t>
  </si>
  <si>
    <t>合计</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</si>
  <si>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</si>
  <si>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</si>
  <si>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</si>
  <si>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</si>
  <si>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</si>
  <si>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</si>
  <si>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</si>
  <si>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</si>
  <si>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</si>
  <si>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</si>
  <si>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</si>
  <si>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</si>
  <si>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</si>
  <si>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</si>
  <si>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</si>
  <si>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</si>
  <si>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</si>
  <si>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</si>
  <si>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</si>
  <si>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</si>
  <si>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</si>
  <si>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</si>
  <si>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</si>
  <si>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公开表34</t>
  </si>
  <si>
    <t>说明：2022年度示范区社会保险基金收入均为0.</t>
  </si>
  <si>
    <t>项   目</t>
  </si>
  <si>
    <t>收入决算数</t>
  </si>
  <si>
    <t>社会保险基金收入</t>
  </si>
  <si>
    <t xml:space="preserve"> 企业职工基本养老保险基金收入</t>
  </si>
  <si>
    <t>企业职工基本养老保险费收入</t>
  </si>
  <si>
    <t>企业职工基本养老保险基金财政补贴收入</t>
  </si>
  <si>
    <t>企业职工基本养老保险基金利息收入</t>
  </si>
  <si>
    <t>企业职工基本养老保险基金其他收入</t>
  </si>
  <si>
    <t>企业职工基本养老保险转移收入</t>
  </si>
  <si>
    <t>企业职工基本养老保险基金委托投资收益</t>
  </si>
  <si>
    <t xml:space="preserve"> 机关事业单位基本养老保险基金收入</t>
  </si>
  <si>
    <t>机关事业单位基本养老保险费收入</t>
  </si>
  <si>
    <t>机关事业单位基本养老保险基金财政补助收入</t>
  </si>
  <si>
    <t>机关事业单位基本养老保险基金利息收入</t>
  </si>
  <si>
    <t>机关事业单位基本养老保险基金委托投资收益</t>
  </si>
  <si>
    <t>机关事业单位养老保险基金其他收入</t>
  </si>
  <si>
    <t>机关事业单位养老保险基金转移收入</t>
  </si>
  <si>
    <t xml:space="preserve"> 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</si>
  <si>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</si>
  <si>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</si>
  <si>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</si>
  <si>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</si>
  <si>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 xml:space="preserve"> 城乡居民基本养老保险基金收入</t>
  </si>
  <si>
    <t>城乡居民基本养老保险基金缴费收入</t>
  </si>
  <si>
    <t>城乡居民基本养老保险基金财政补贴收入</t>
  </si>
  <si>
    <t>城乡居民基本养老保险基金利息收入</t>
  </si>
  <si>
    <t>城乡居民基本养老保险基金集体补助收入</t>
  </si>
  <si>
    <t>其他城乡居民基本养老保险基金收入</t>
  </si>
  <si>
    <t xml:space="preserve"> 工伤保险基金收入</t>
  </si>
  <si>
    <t xml:space="preserve">   工伤保险费收入</t>
  </si>
  <si>
    <t xml:space="preserve">   工伤保险基金财政补贴收入</t>
  </si>
  <si>
    <t xml:space="preserve">   工伤保险基金利息收入</t>
  </si>
  <si>
    <r>
      <rPr>
        <sz val="12"/>
        <rFont val="宋体"/>
        <charset val="134"/>
      </rPr>
      <t xml:space="preserve"> </t>
    </r>
    <r>
      <rPr>
        <sz val="12"/>
        <rFont val="宋体"/>
        <charset val="134"/>
      </rPr>
      <t xml:space="preserve">  </t>
    </r>
    <r>
      <rPr>
        <sz val="12"/>
        <rFont val="宋体"/>
        <charset val="134"/>
      </rPr>
      <t>工伤保险基金其他收入</t>
    </r>
  </si>
  <si>
    <r>
      <rPr>
        <sz val="12"/>
        <rFont val="宋体"/>
        <charset val="134"/>
      </rPr>
      <t xml:space="preserve"> </t>
    </r>
    <r>
      <rPr>
        <sz val="12"/>
        <rFont val="宋体"/>
        <charset val="134"/>
      </rPr>
      <t xml:space="preserve">  </t>
    </r>
    <r>
      <rPr>
        <sz val="12"/>
        <rFont val="宋体"/>
        <charset val="134"/>
      </rPr>
      <t>工伤保险基金下级上解收入</t>
    </r>
  </si>
  <si>
    <t xml:space="preserve"> 失业保险基金收入</t>
  </si>
  <si>
    <t xml:space="preserve">   失业保险费收入</t>
  </si>
  <si>
    <t xml:space="preserve">   失业保险基金财政补贴收入</t>
  </si>
  <si>
    <t xml:space="preserve">   失业保险基金利息收入</t>
  </si>
  <si>
    <r>
      <rPr>
        <sz val="12"/>
        <rFont val="宋体"/>
        <charset val="134"/>
      </rPr>
      <t xml:space="preserve"> </t>
    </r>
    <r>
      <rPr>
        <sz val="12"/>
        <rFont val="宋体"/>
        <charset val="134"/>
      </rPr>
      <t xml:space="preserve">  </t>
    </r>
    <r>
      <rPr>
        <sz val="12"/>
        <rFont val="宋体"/>
        <charset val="134"/>
      </rPr>
      <t>失业保险基金下级上解收入</t>
    </r>
  </si>
  <si>
    <t xml:space="preserve"> 生育保险基金收入</t>
  </si>
  <si>
    <t xml:space="preserve">   生育保险费收入</t>
  </si>
  <si>
    <t xml:space="preserve">   生育保险基金补贴收入</t>
  </si>
  <si>
    <r>
      <rPr>
        <sz val="12"/>
        <rFont val="宋体"/>
        <charset val="134"/>
      </rPr>
      <t xml:space="preserve"> </t>
    </r>
    <r>
      <rPr>
        <sz val="12"/>
        <rFont val="宋体"/>
        <charset val="134"/>
      </rPr>
      <t xml:space="preserve">  </t>
    </r>
    <r>
      <rPr>
        <sz val="12"/>
        <rFont val="宋体"/>
        <charset val="134"/>
      </rPr>
      <t>生育保险基金利息收入</t>
    </r>
  </si>
  <si>
    <r>
      <rPr>
        <sz val="12"/>
        <rFont val="宋体"/>
        <charset val="134"/>
      </rPr>
      <t xml:space="preserve"> </t>
    </r>
    <r>
      <rPr>
        <sz val="12"/>
        <rFont val="宋体"/>
        <charset val="134"/>
      </rPr>
      <t xml:space="preserve">  </t>
    </r>
    <r>
      <rPr>
        <sz val="12"/>
        <rFont val="宋体"/>
        <charset val="134"/>
      </rPr>
      <t>生育保险基金其他收入</t>
    </r>
  </si>
  <si>
    <t>公开表35</t>
  </si>
  <si>
    <t>说明：2022年度示范区社会保险基金支出均为0.</t>
  </si>
  <si>
    <t>支出决算数</t>
  </si>
  <si>
    <t>社会保险基金支出</t>
  </si>
  <si>
    <t xml:space="preserve">   企业职工基本养老保险基金支出</t>
  </si>
  <si>
    <t xml:space="preserve">   基本养老金支出</t>
  </si>
  <si>
    <t xml:space="preserve">    医疗补助金支出</t>
  </si>
  <si>
    <t xml:space="preserve">    丧葬抚恤补助支出</t>
  </si>
  <si>
    <r>
      <rPr>
        <sz val="12"/>
        <rFont val="宋体"/>
        <charset val="134"/>
      </rPr>
      <t xml:space="preserve"> </t>
    </r>
    <r>
      <rPr>
        <sz val="12"/>
        <rFont val="宋体"/>
        <charset val="134"/>
      </rPr>
      <t xml:space="preserve">   </t>
    </r>
    <r>
      <rPr>
        <sz val="12"/>
        <rFont val="宋体"/>
        <charset val="134"/>
      </rPr>
      <t>企业职工基本养老保险基金其他支出</t>
    </r>
  </si>
  <si>
    <t xml:space="preserve">    企业职工基本养老保险转移支出</t>
  </si>
  <si>
    <t xml:space="preserve">    机关事业单位基本养老保险基金支出</t>
  </si>
  <si>
    <t xml:space="preserve">   机关事业单位基本养老保险基金其他支出</t>
  </si>
  <si>
    <t xml:space="preserve">   机关事业单位养老保险基金其他支出</t>
  </si>
  <si>
    <t xml:space="preserve">   机关事业单位养老保险基金转移支出</t>
  </si>
  <si>
    <t xml:space="preserve">   城乡居民基本养老保险基金支出</t>
  </si>
  <si>
    <t xml:space="preserve">   基础养老金支出</t>
  </si>
  <si>
    <t xml:space="preserve">   个人账户养老金支出</t>
  </si>
  <si>
    <t xml:space="preserve">   丧葬抚恤补助支出</t>
  </si>
  <si>
    <r>
      <rPr>
        <sz val="12"/>
        <rFont val="宋体"/>
        <charset val="134"/>
      </rPr>
      <t xml:space="preserve"> </t>
    </r>
    <r>
      <rPr>
        <sz val="12"/>
        <rFont val="宋体"/>
        <charset val="134"/>
      </rPr>
      <t xml:space="preserve">  </t>
    </r>
    <r>
      <rPr>
        <sz val="12"/>
        <rFont val="宋体"/>
        <charset val="134"/>
      </rPr>
      <t>其他城乡居民基本养老保险基金支出</t>
    </r>
  </si>
  <si>
    <t xml:space="preserve">   城乡居民基本医疗保险基金支出</t>
  </si>
  <si>
    <t xml:space="preserve">   城乡居民基本医疗保险基金医疗待遇支出</t>
  </si>
  <si>
    <t xml:space="preserve">   大病医疗保险支出</t>
  </si>
  <si>
    <r>
      <rPr>
        <sz val="12"/>
        <rFont val="宋体"/>
        <charset val="134"/>
      </rPr>
      <t xml:space="preserve"> </t>
    </r>
    <r>
      <rPr>
        <sz val="12"/>
        <rFont val="宋体"/>
        <charset val="134"/>
      </rPr>
      <t xml:space="preserve">  </t>
    </r>
    <r>
      <rPr>
        <sz val="12"/>
        <rFont val="宋体"/>
        <charset val="134"/>
      </rPr>
      <t>其他城乡居民基本医疗保险基金支出</t>
    </r>
  </si>
  <si>
    <t xml:space="preserve">  工伤保险基金支出</t>
  </si>
  <si>
    <t xml:space="preserve">     工伤保险待遇支出</t>
  </si>
  <si>
    <t>　   劳动能力鉴定支出</t>
  </si>
  <si>
    <t xml:space="preserve">     工伤预防费用支出</t>
  </si>
  <si>
    <r>
      <rPr>
        <sz val="12"/>
        <rFont val="宋体"/>
        <charset val="134"/>
      </rPr>
      <t xml:space="preserve"> </t>
    </r>
    <r>
      <rPr>
        <sz val="12"/>
        <rFont val="宋体"/>
        <charset val="134"/>
      </rPr>
      <t xml:space="preserve">    </t>
    </r>
    <r>
      <rPr>
        <sz val="12"/>
        <rFont val="宋体"/>
        <charset val="134"/>
      </rPr>
      <t>工伤保险基金其他支出</t>
    </r>
  </si>
  <si>
    <r>
      <rPr>
        <sz val="12"/>
        <rFont val="宋体"/>
        <charset val="134"/>
      </rPr>
      <t xml:space="preserve"> </t>
    </r>
    <r>
      <rPr>
        <sz val="12"/>
        <rFont val="宋体"/>
        <charset val="134"/>
      </rPr>
      <t xml:space="preserve">    </t>
    </r>
    <r>
      <rPr>
        <sz val="12"/>
        <rFont val="宋体"/>
        <charset val="134"/>
      </rPr>
      <t>工伤保险基金下补助下级支出</t>
    </r>
  </si>
  <si>
    <t xml:space="preserve">  失业保险基金支出</t>
  </si>
  <si>
    <t xml:space="preserve">  失业保险金支出</t>
  </si>
  <si>
    <t xml:space="preserve">  医疗保险费支出</t>
  </si>
  <si>
    <t xml:space="preserve">  丧葬抚恤补助支出</t>
  </si>
  <si>
    <r>
      <rPr>
        <sz val="12"/>
        <rFont val="宋体"/>
        <charset val="134"/>
      </rPr>
      <t xml:space="preserve"> </t>
    </r>
    <r>
      <rPr>
        <sz val="12"/>
        <rFont val="宋体"/>
        <charset val="134"/>
      </rPr>
      <t xml:space="preserve"> </t>
    </r>
    <r>
      <rPr>
        <sz val="12"/>
        <rFont val="宋体"/>
        <charset val="134"/>
      </rPr>
      <t>失业保险基金补助下级支出</t>
    </r>
  </si>
  <si>
    <t xml:space="preserve">  稳定岗位补贴支出</t>
  </si>
  <si>
    <t xml:space="preserve">  生育保险基金支出</t>
  </si>
  <si>
    <t xml:space="preserve">     生育医疗费用支出</t>
  </si>
  <si>
    <t xml:space="preserve">     生育津贴支出</t>
  </si>
  <si>
    <r>
      <rPr>
        <sz val="12"/>
        <rFont val="宋体"/>
        <charset val="134"/>
      </rPr>
      <t xml:space="preserve"> </t>
    </r>
    <r>
      <rPr>
        <sz val="12"/>
        <rFont val="宋体"/>
        <charset val="134"/>
      </rPr>
      <t xml:space="preserve">    生育</t>
    </r>
    <r>
      <rPr>
        <sz val="12"/>
        <rFont val="宋体"/>
        <charset val="134"/>
      </rPr>
      <t>保险基金其他支出</t>
    </r>
  </si>
  <si>
    <t>决算公开36表</t>
  </si>
  <si>
    <t>上年末地方政府债务余额</t>
  </si>
  <si>
    <t>本年地方政府债务(转贷)收入</t>
  </si>
  <si>
    <t>本年地方政府债务还本支出</t>
  </si>
  <si>
    <t>年末地方政府债务余额</t>
  </si>
  <si>
    <t>决算公开37表</t>
  </si>
  <si>
    <t xml:space="preserve"> </t>
  </si>
  <si>
    <t>因公出国(境)费</t>
  </si>
  <si>
    <t>公务用车购置及运行费</t>
  </si>
  <si>
    <t>公务接待费</t>
  </si>
  <si>
    <t>小计</t>
  </si>
  <si>
    <t>公务用车购置费</t>
  </si>
  <si>
    <t>公务用车运行费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</si>
</sst>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s>
  <fonts count="44">
    <font>
      <sz val="11"/>
      <color theme="1"/>
      <name val="宋体"/>
      <charset val="134"/>
      <scheme val="minor"/>
    </font>
    <font>
      <b/>
      <sz val="18"/>
      <name val="宋体"/>
      <charset val="134"/>
    </font>
    <font>
      <sz val="12"/>
      <name val="宋体"/>
      <charset val="134"/>
    </font>
    <font>
      <b/>
      <sz val="10"/>
      <color theme="1"/>
      <name val="宋体"/>
      <charset val="134"/>
      <scheme val="minor"/>
    </font>
    <font>
      <sz val="10"/>
      <name val="宋体"/>
      <charset val="134"/>
    </font>
    <font>
      <b/>
      <sz val="12"/>
      <color indexed="8"/>
      <name val="宋体"/>
      <charset val="134"/>
    </font>
    <font>
      <b/>
      <sz val="12"/>
      <name val="宋体"/>
      <charset val="134"/>
    </font>
    <font>
      <sz val="12"/>
      <color indexed="8"/>
      <name val="宋体"/>
      <charset val="134"/>
    </font>
    <font>
      <b/>
      <sz val="10"/>
      <name val="宋体"/>
      <charset val="134"/>
    </font>
    <font>
      <sz val="18"/>
      <name val="宋体"/>
      <charset val="134"/>
    </font>
    <font>
      <b/>
      <sz val="16"/>
      <name val="宋体"/>
      <charset val="134"/>
    </font>
    <font>
      <b/>
      <sz val="11"/>
      <color theme="1"/>
      <name val="宋体"/>
      <charset val="134"/>
      <scheme val="minor"/>
    </font>
    <font>
      <sz val="10"/>
      <name val="Arial"/>
      <charset val="0"/>
    </font>
    <font>
      <sz val="20"/>
      <name val="方正小标宋简体"/>
      <charset val="134"/>
    </font>
    <font>
      <sz val="11"/>
      <name val="宋体"/>
      <charset val="134"/>
      <scheme val="minor"/>
    </font>
    <font>
      <sz val="9"/>
      <name val="SimSun"/>
      <charset val="134"/>
    </font>
    <font>
      <sz val="10"/>
      <name val="宋体"/>
      <charset val="134"/>
      <scheme val="minor"/>
    </font>
    <font>
      <b/>
      <sz val="20"/>
      <color theme="1"/>
      <name val="宋体"/>
      <charset val="134"/>
      <scheme val="major"/>
    </font>
    <font>
      <sz val="12"/>
      <color theme="1"/>
      <name val="宋体"/>
      <charset val="134"/>
      <scheme val="minor"/>
    </font>
    <font>
      <b/>
      <sz val="18"/>
      <color theme="1"/>
      <name val="宋体"/>
      <charset val="134"/>
      <scheme val="minor"/>
    </font>
    <font>
      <b/>
      <sz val="12"/>
      <color theme="1"/>
      <name val="宋体"/>
      <charset val="134"/>
      <scheme val="minor"/>
    </font>
    <font>
      <sz val="28"/>
      <color theme="1"/>
      <name val="宋体"/>
      <charset val="134"/>
      <scheme val="minor"/>
    </font>
    <font>
      <b/>
      <sz val="2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rgb="FF000000"/>
      <name val="SimSun"/>
      <charset val="134"/>
    </font>
  </fonts>
  <fills count="40">
    <fill>
      <patternFill patternType="none"/>
    </fill>
    <fill>
      <patternFill patternType="gray125"/>
    </fill>
    <fill>
      <patternFill patternType="solid">
        <fgColor theme="8" tint="0.799981688894314"/>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indexed="9"/>
        <bgColor indexed="64"/>
      </patternFill>
    </fill>
    <fill>
      <patternFill patternType="solid">
        <fgColor rgb="FFFFFF00"/>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bottom style="thin">
        <color auto="1"/>
      </bottom>
      <diagonal/>
    </border>
    <border>
      <left style="thin">
        <color indexed="54"/>
      </left>
      <right style="thin">
        <color indexed="54"/>
      </right>
      <top style="thin">
        <color indexed="54"/>
      </top>
      <bottom style="thin">
        <color indexed="5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10" borderId="2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0" fillId="0" borderId="0" applyNumberFormat="0" applyFill="0" applyBorder="0" applyAlignment="0" applyProtection="0">
      <alignment vertical="center"/>
    </xf>
    <xf numFmtId="0" fontId="31" fillId="11" borderId="26" applyNumberFormat="0" applyAlignment="0" applyProtection="0">
      <alignment vertical="center"/>
    </xf>
    <xf numFmtId="0" fontId="32" fillId="12" borderId="27" applyNumberFormat="0" applyAlignment="0" applyProtection="0">
      <alignment vertical="center"/>
    </xf>
    <xf numFmtId="0" fontId="33" fillId="12" borderId="26" applyNumberFormat="0" applyAlignment="0" applyProtection="0">
      <alignment vertical="center"/>
    </xf>
    <xf numFmtId="0" fontId="34" fillId="13" borderId="28" applyNumberFormat="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1" fillId="2"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41" fillId="37" borderId="0" applyNumberFormat="0" applyBorder="0" applyAlignment="0" applyProtection="0">
      <alignment vertical="center"/>
    </xf>
    <xf numFmtId="0" fontId="41" fillId="38" borderId="0" applyNumberFormat="0" applyBorder="0" applyAlignment="0" applyProtection="0">
      <alignment vertical="center"/>
    </xf>
    <xf numFmtId="0" fontId="40" fillId="39" borderId="0" applyNumberFormat="0" applyBorder="0" applyAlignment="0" applyProtection="0">
      <alignment vertical="center"/>
    </xf>
    <xf numFmtId="43" fontId="4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alignment vertical="center"/>
    </xf>
  </cellStyleXfs>
  <cellXfs count="191">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xf numFmtId="1" fontId="2" fillId="0" borderId="0" xfId="0" applyNumberFormat="1" applyFont="1" applyFill="1" applyAlignment="1">
      <alignment horizontal="center" vertical="center"/>
    </xf>
    <xf numFmtId="1" fontId="2" fillId="0" borderId="0" xfId="0" applyNumberFormat="1" applyFont="1" applyFill="1" applyAlignment="1">
      <alignment horizontal="right" vertical="center"/>
    </xf>
    <xf numFmtId="0" fontId="0"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176" fontId="0" fillId="2"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2" borderId="6"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xf>
    <xf numFmtId="0" fontId="4" fillId="0" borderId="0" xfId="0" applyFont="1" applyFill="1" applyAlignment="1">
      <alignment horizontal="center" vertical="center" wrapText="1"/>
    </xf>
    <xf numFmtId="1" fontId="4" fillId="0" borderId="0" xfId="0" applyNumberFormat="1" applyFont="1" applyFill="1" applyAlignment="1">
      <alignment horizontal="righ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176" fontId="0" fillId="0" borderId="9" xfId="0" applyNumberFormat="1" applyFont="1" applyFill="1" applyBorder="1" applyAlignment="1">
      <alignment horizontal="center" vertical="center" wrapText="1"/>
    </xf>
    <xf numFmtId="0" fontId="1"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right" vertical="center"/>
    </xf>
    <xf numFmtId="0" fontId="4" fillId="3" borderId="4"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left" vertical="center"/>
    </xf>
    <xf numFmtId="3" fontId="4" fillId="3" borderId="4" xfId="0" applyNumberFormat="1" applyFont="1" applyFill="1" applyBorder="1" applyAlignment="1" applyProtection="1">
      <alignment horizontal="right" vertical="center"/>
    </xf>
    <xf numFmtId="3" fontId="4" fillId="4" borderId="4" xfId="0" applyNumberFormat="1" applyFont="1" applyFill="1" applyBorder="1" applyAlignment="1" applyProtection="1">
      <alignment horizontal="right" vertical="center"/>
    </xf>
    <xf numFmtId="176" fontId="2" fillId="0" borderId="0" xfId="50" applyNumberFormat="1" applyFill="1" applyBorder="1" applyAlignment="1">
      <alignment horizontal="center" vertical="center"/>
    </xf>
    <xf numFmtId="177" fontId="2" fillId="0" borderId="0" xfId="50" applyNumberFormat="1" applyFont="1" applyFill="1" applyBorder="1" applyAlignment="1">
      <alignment horizontal="right" vertical="center"/>
    </xf>
    <xf numFmtId="0" fontId="1" fillId="0" borderId="0" xfId="53" applyFont="1" applyFill="1" applyAlignment="1">
      <alignment horizontal="center" vertical="center" wrapText="1"/>
    </xf>
    <xf numFmtId="176" fontId="1" fillId="0" borderId="0" xfId="53" applyNumberFormat="1" applyFont="1" applyFill="1" applyAlignment="1">
      <alignment horizontal="center" vertical="center" wrapText="1"/>
    </xf>
    <xf numFmtId="0" fontId="2" fillId="0" borderId="0" xfId="53" applyFont="1" applyFill="1" applyAlignment="1">
      <alignment horizontal="center" vertical="center"/>
    </xf>
    <xf numFmtId="177" fontId="2" fillId="0" borderId="0" xfId="53" applyNumberFormat="1" applyFont="1" applyFill="1" applyAlignment="1">
      <alignment horizontal="right" vertical="center"/>
    </xf>
    <xf numFmtId="176" fontId="5" fillId="0" borderId="4" xfId="53" applyNumberFormat="1" applyFont="1" applyFill="1" applyBorder="1" applyAlignment="1">
      <alignment horizontal="center" vertical="center" wrapText="1"/>
    </xf>
    <xf numFmtId="177" fontId="6" fillId="0" borderId="4" xfId="53" applyNumberFormat="1" applyFont="1" applyFill="1" applyBorder="1" applyAlignment="1">
      <alignment horizontal="center" vertical="center"/>
    </xf>
    <xf numFmtId="176" fontId="5" fillId="0" borderId="4" xfId="53" applyNumberFormat="1" applyFont="1" applyFill="1" applyBorder="1" applyAlignment="1">
      <alignment horizontal="left" vertical="center" wrapText="1"/>
    </xf>
    <xf numFmtId="177" fontId="5" fillId="0" borderId="4" xfId="53" applyNumberFormat="1" applyFont="1" applyFill="1" applyBorder="1" applyAlignment="1">
      <alignment horizontal="right" vertical="center" wrapText="1"/>
    </xf>
    <xf numFmtId="176" fontId="7" fillId="0" borderId="4" xfId="53" applyNumberFormat="1" applyFont="1" applyFill="1" applyBorder="1" applyAlignment="1">
      <alignment horizontal="left" vertical="center" wrapText="1" indent="1"/>
    </xf>
    <xf numFmtId="177" fontId="7" fillId="0" borderId="4" xfId="53" applyNumberFormat="1" applyFont="1" applyFill="1" applyBorder="1" applyAlignment="1">
      <alignment horizontal="right" vertical="center" wrapText="1"/>
    </xf>
    <xf numFmtId="0" fontId="2" fillId="0" borderId="4" xfId="53" applyFont="1" applyFill="1" applyBorder="1" applyAlignment="1">
      <alignment horizontal="left" vertical="center" indent="1"/>
    </xf>
    <xf numFmtId="0" fontId="2" fillId="0" borderId="4" xfId="53" applyFont="1" applyFill="1" applyBorder="1">
      <alignment vertical="center"/>
    </xf>
    <xf numFmtId="0" fontId="5" fillId="0" borderId="4" xfId="53" applyNumberFormat="1" applyFont="1" applyFill="1" applyBorder="1" applyAlignment="1" applyProtection="1">
      <alignment horizontal="left" vertical="center"/>
    </xf>
    <xf numFmtId="0" fontId="7" fillId="0" borderId="4" xfId="53" applyNumberFormat="1" applyFont="1" applyFill="1" applyBorder="1" applyAlignment="1" applyProtection="1">
      <alignment horizontal="left" vertical="center" indent="1"/>
    </xf>
    <xf numFmtId="177" fontId="7"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wrapText="1" indent="1"/>
    </xf>
    <xf numFmtId="0" fontId="5" fillId="0" borderId="4" xfId="53" applyFont="1" applyFill="1" applyBorder="1">
      <alignment vertical="center"/>
    </xf>
    <xf numFmtId="177" fontId="5"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xf>
    <xf numFmtId="0" fontId="2" fillId="0" borderId="4" xfId="53" applyFont="1" applyFill="1" applyBorder="1" applyAlignment="1">
      <alignment horizontal="left" vertical="center"/>
    </xf>
    <xf numFmtId="0" fontId="7" fillId="0" borderId="4" xfId="53" applyNumberFormat="1" applyFont="1" applyFill="1" applyBorder="1" applyAlignment="1" applyProtection="1">
      <alignment vertical="center"/>
    </xf>
    <xf numFmtId="177" fontId="2" fillId="0" borderId="4" xfId="53" applyNumberFormat="1" applyFont="1" applyFill="1" applyBorder="1" applyAlignment="1">
      <alignment horizontal="center" vertical="center"/>
    </xf>
    <xf numFmtId="0" fontId="5" fillId="0" borderId="4" xfId="53" applyFont="1" applyFill="1" applyBorder="1" applyAlignment="1">
      <alignment horizontal="left" vertical="center"/>
    </xf>
    <xf numFmtId="0" fontId="2" fillId="0" borderId="0" xfId="52" applyFont="1"/>
    <xf numFmtId="0" fontId="2" fillId="0" borderId="0" xfId="52"/>
    <xf numFmtId="0" fontId="1" fillId="0" borderId="0" xfId="52" applyNumberFormat="1" applyFont="1" applyFill="1" applyAlignment="1" applyProtection="1">
      <alignment horizontal="center" vertical="center"/>
    </xf>
    <xf numFmtId="0" fontId="4" fillId="0" borderId="0" xfId="52" applyNumberFormat="1" applyFont="1" applyFill="1" applyAlignment="1" applyProtection="1">
      <alignment horizontal="left" vertical="center" wrapText="1"/>
    </xf>
    <xf numFmtId="0" fontId="4" fillId="0" borderId="0" xfId="52" applyNumberFormat="1" applyFont="1" applyFill="1" applyAlignment="1" applyProtection="1">
      <alignment horizontal="left" vertical="center"/>
    </xf>
    <xf numFmtId="0" fontId="4" fillId="0" borderId="10" xfId="52"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center" vertical="center"/>
    </xf>
    <xf numFmtId="0" fontId="4" fillId="3" borderId="11"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8" fillId="3" borderId="4"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vertical="center"/>
    </xf>
    <xf numFmtId="3" fontId="4" fillId="5" borderId="4" xfId="0" applyNumberFormat="1" applyFont="1" applyFill="1" applyBorder="1" applyAlignment="1" applyProtection="1">
      <alignment horizontal="right" vertical="center"/>
    </xf>
    <xf numFmtId="3" fontId="4" fillId="6" borderId="4" xfId="0" applyNumberFormat="1" applyFont="1" applyFill="1" applyBorder="1" applyAlignment="1" applyProtection="1">
      <alignment horizontal="right" vertical="center"/>
    </xf>
    <xf numFmtId="3" fontId="4" fillId="7" borderId="4" xfId="0" applyNumberFormat="1" applyFont="1" applyFill="1" applyBorder="1" applyAlignment="1" applyProtection="1">
      <alignment horizontal="right" vertical="center"/>
    </xf>
    <xf numFmtId="0" fontId="8" fillId="0" borderId="4"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horizontal="center" vertical="center"/>
    </xf>
    <xf numFmtId="3" fontId="4" fillId="0" borderId="4" xfId="0" applyNumberFormat="1" applyFont="1" applyFill="1" applyBorder="1" applyAlignment="1" applyProtection="1">
      <alignment horizontal="right" vertical="center"/>
    </xf>
    <xf numFmtId="3" fontId="8" fillId="0" borderId="4" xfId="0" applyNumberFormat="1" applyFont="1" applyFill="1" applyBorder="1" applyAlignment="1" applyProtection="1">
      <alignment horizontal="left" vertical="center"/>
    </xf>
    <xf numFmtId="3" fontId="4"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vertical="center"/>
    </xf>
    <xf numFmtId="3" fontId="4" fillId="0" borderId="4" xfId="0" applyNumberFormat="1" applyFont="1" applyFill="1" applyBorder="1" applyAlignment="1" applyProtection="1">
      <alignment vertical="center"/>
    </xf>
    <xf numFmtId="0" fontId="8"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vertical="center"/>
    </xf>
    <xf numFmtId="0" fontId="4" fillId="0" borderId="14" xfId="0" applyNumberFormat="1" applyFont="1" applyFill="1" applyBorder="1" applyAlignment="1" applyProtection="1">
      <alignment horizontal="left" vertical="center"/>
    </xf>
    <xf numFmtId="0" fontId="8" fillId="0" borderId="4"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1"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 vertical="center"/>
    </xf>
    <xf numFmtId="0" fontId="8" fillId="3" borderId="4" xfId="0" applyNumberFormat="1" applyFont="1" applyFill="1" applyBorder="1" applyAlignment="1" applyProtection="1">
      <alignment vertical="center"/>
    </xf>
    <xf numFmtId="0" fontId="2" fillId="3" borderId="4" xfId="0" applyNumberFormat="1" applyFont="1" applyFill="1" applyBorder="1" applyAlignment="1" applyProtection="1"/>
    <xf numFmtId="0" fontId="2" fillId="0" borderId="0" xfId="0" applyFont="1" applyFill="1" applyBorder="1" applyAlignment="1"/>
    <xf numFmtId="0" fontId="4" fillId="0" borderId="0" xfId="0" applyNumberFormat="1" applyFont="1" applyFill="1" applyBorder="1" applyAlignment="1" applyProtection="1">
      <alignment horizontal="center" vertical="center"/>
    </xf>
    <xf numFmtId="0" fontId="8" fillId="0" borderId="0" xfId="0" applyNumberFormat="1" applyFont="1" applyFill="1" applyAlignment="1" applyProtection="1">
      <alignment horizontal="center" vertical="center"/>
    </xf>
    <xf numFmtId="0" fontId="4" fillId="0" borderId="4" xfId="0" applyNumberFormat="1" applyFont="1" applyFill="1" applyBorder="1" applyAlignment="1" applyProtection="1">
      <alignment horizontal="right" vertical="center"/>
    </xf>
    <xf numFmtId="0" fontId="4" fillId="3" borderId="4" xfId="0" applyNumberFormat="1" applyFont="1" applyFill="1" applyBorder="1" applyAlignment="1" applyProtection="1">
      <alignment horizontal="right" vertical="center"/>
    </xf>
    <xf numFmtId="0" fontId="0" fillId="0" borderId="0" xfId="0" applyFont="1">
      <alignment vertical="center"/>
    </xf>
    <xf numFmtId="0" fontId="9"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2" fillId="3" borderId="0" xfId="0" applyFont="1" applyFill="1" applyBorder="1" applyAlignment="1">
      <alignment wrapText="1"/>
    </xf>
    <xf numFmtId="0" fontId="1" fillId="0" borderId="0" xfId="52" applyNumberFormat="1" applyFont="1" applyFill="1" applyAlignment="1" applyProtection="1">
      <alignment horizontal="left" vertical="center"/>
    </xf>
    <xf numFmtId="0" fontId="4" fillId="0" borderId="0" xfId="52" applyNumberFormat="1" applyFont="1" applyFill="1" applyAlignment="1" applyProtection="1">
      <alignment horizontal="right" vertical="center"/>
    </xf>
    <xf numFmtId="0" fontId="8" fillId="3" borderId="4"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xf>
    <xf numFmtId="0" fontId="4" fillId="3" borderId="14" xfId="0" applyNumberFormat="1" applyFont="1" applyFill="1" applyBorder="1" applyAlignment="1" applyProtection="1">
      <alignment horizontal="left" vertical="center"/>
    </xf>
    <xf numFmtId="0" fontId="4" fillId="3" borderId="12" xfId="0" applyNumberFormat="1" applyFont="1" applyFill="1" applyBorder="1" applyAlignment="1" applyProtection="1">
      <alignment horizontal="left" vertical="center"/>
    </xf>
    <xf numFmtId="0" fontId="2" fillId="0" borderId="4" xfId="0" applyNumberFormat="1" applyFont="1" applyFill="1" applyBorder="1" applyAlignment="1" applyProtection="1"/>
    <xf numFmtId="0" fontId="2" fillId="0" borderId="12" xfId="0" applyNumberFormat="1" applyFont="1" applyFill="1" applyBorder="1" applyAlignment="1" applyProtection="1"/>
    <xf numFmtId="0" fontId="4" fillId="3" borderId="12" xfId="0" applyNumberFormat="1" applyFont="1" applyFill="1" applyBorder="1" applyAlignment="1" applyProtection="1">
      <alignment horizontal="right" vertical="center"/>
    </xf>
    <xf numFmtId="3" fontId="4" fillId="0" borderId="11" xfId="0" applyNumberFormat="1" applyFont="1" applyFill="1" applyBorder="1" applyAlignment="1" applyProtection="1">
      <alignment horizontal="right" vertical="center"/>
    </xf>
    <xf numFmtId="0" fontId="10" fillId="0" borderId="0" xfId="0" applyNumberFormat="1" applyFont="1" applyFill="1" applyAlignment="1" applyProtection="1">
      <alignment horizontal="center" vertical="center"/>
    </xf>
    <xf numFmtId="3" fontId="4" fillId="5" borderId="15" xfId="0" applyNumberFormat="1" applyFont="1" applyFill="1" applyBorder="1" applyAlignment="1" applyProtection="1">
      <alignment horizontal="right" vertical="center"/>
    </xf>
    <xf numFmtId="3" fontId="4" fillId="5" borderId="12" xfId="0" applyNumberFormat="1" applyFont="1" applyFill="1" applyBorder="1" applyAlignment="1" applyProtection="1">
      <alignment horizontal="right" vertical="center"/>
    </xf>
    <xf numFmtId="3" fontId="4" fillId="5" borderId="11" xfId="0" applyNumberFormat="1" applyFont="1" applyFill="1" applyBorder="1" applyAlignment="1" applyProtection="1">
      <alignment horizontal="right" vertical="center"/>
    </xf>
    <xf numFmtId="0" fontId="8" fillId="3" borderId="14" xfId="0" applyNumberFormat="1" applyFont="1" applyFill="1" applyBorder="1" applyAlignment="1" applyProtection="1">
      <alignment horizontal="center" vertical="center"/>
    </xf>
    <xf numFmtId="0" fontId="8" fillId="3" borderId="16" xfId="0" applyNumberFormat="1" applyFont="1" applyFill="1" applyBorder="1" applyAlignment="1" applyProtection="1">
      <alignment horizontal="center" vertical="center"/>
    </xf>
    <xf numFmtId="0" fontId="8" fillId="3" borderId="12" xfId="0" applyNumberFormat="1" applyFont="1" applyFill="1" applyBorder="1" applyAlignment="1" applyProtection="1">
      <alignment horizontal="center" vertical="center"/>
    </xf>
    <xf numFmtId="0" fontId="8" fillId="3" borderId="14" xfId="0" applyNumberFormat="1" applyFont="1" applyFill="1" applyBorder="1" applyAlignment="1" applyProtection="1">
      <alignment vertical="center"/>
    </xf>
    <xf numFmtId="0" fontId="0" fillId="0" borderId="4" xfId="0" applyBorder="1">
      <alignment vertical="center"/>
    </xf>
    <xf numFmtId="0" fontId="8" fillId="3" borderId="4" xfId="0" applyNumberFormat="1" applyFont="1" applyFill="1" applyBorder="1" applyAlignment="1" applyProtection="1">
      <alignment horizontal="left" vertical="center"/>
    </xf>
    <xf numFmtId="0" fontId="8" fillId="3" borderId="14" xfId="52" applyNumberFormat="1" applyFont="1" applyFill="1" applyBorder="1" applyAlignment="1" applyProtection="1">
      <alignment horizontal="center" vertical="center"/>
    </xf>
    <xf numFmtId="0" fontId="8" fillId="3" borderId="12" xfId="52" applyNumberFormat="1" applyFont="1" applyFill="1" applyBorder="1" applyAlignment="1" applyProtection="1">
      <alignment horizontal="center" vertical="center"/>
    </xf>
    <xf numFmtId="176" fontId="11" fillId="0" borderId="4" xfId="0" applyNumberFormat="1" applyFont="1" applyBorder="1" applyAlignment="1">
      <alignment horizontal="center" vertical="center"/>
    </xf>
    <xf numFmtId="176" fontId="11" fillId="0" borderId="4" xfId="0" applyNumberFormat="1" applyFont="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3" fontId="4" fillId="7" borderId="15" xfId="0" applyNumberFormat="1" applyFont="1" applyFill="1" applyBorder="1" applyAlignment="1" applyProtection="1">
      <alignment horizontal="right" vertical="center"/>
    </xf>
    <xf numFmtId="3" fontId="4" fillId="7" borderId="11" xfId="0" applyNumberFormat="1" applyFont="1" applyFill="1" applyBorder="1" applyAlignment="1" applyProtection="1">
      <alignment horizontal="right" vertical="center"/>
    </xf>
    <xf numFmtId="0" fontId="4" fillId="3" borderId="15" xfId="0" applyNumberFormat="1" applyFont="1" applyFill="1" applyBorder="1" applyAlignment="1" applyProtection="1">
      <alignment horizontal="center" vertical="center"/>
    </xf>
    <xf numFmtId="3" fontId="4" fillId="4" borderId="14" xfId="0" applyNumberFormat="1" applyFont="1" applyFill="1" applyBorder="1" applyAlignment="1" applyProtection="1">
      <alignment horizontal="right" vertical="center"/>
    </xf>
    <xf numFmtId="0" fontId="4" fillId="3" borderId="17" xfId="0" applyNumberFormat="1" applyFont="1" applyFill="1" applyBorder="1" applyAlignment="1" applyProtection="1">
      <alignment horizontal="left" vertical="center"/>
    </xf>
    <xf numFmtId="3" fontId="4" fillId="4" borderId="11" xfId="0"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left" vertical="center"/>
    </xf>
    <xf numFmtId="3" fontId="4" fillId="3" borderId="11" xfId="0" applyNumberFormat="1" applyFont="1" applyFill="1" applyBorder="1" applyAlignment="1" applyProtection="1">
      <alignment horizontal="right" vertical="center"/>
    </xf>
    <xf numFmtId="0" fontId="4" fillId="3" borderId="15" xfId="0" applyNumberFormat="1" applyFont="1" applyFill="1" applyBorder="1" applyAlignment="1" applyProtection="1">
      <alignment horizontal="left" vertical="center"/>
    </xf>
    <xf numFmtId="3" fontId="4" fillId="3" borderId="15" xfId="0" applyNumberFormat="1" applyFont="1" applyFill="1" applyBorder="1" applyAlignment="1" applyProtection="1">
      <alignment horizontal="right" vertical="center"/>
    </xf>
    <xf numFmtId="3" fontId="4" fillId="3" borderId="14" xfId="0" applyNumberFormat="1" applyFont="1" applyFill="1" applyBorder="1" applyAlignment="1" applyProtection="1">
      <alignment horizontal="right" vertical="center"/>
    </xf>
    <xf numFmtId="0" fontId="4" fillId="8" borderId="0" xfId="0" applyNumberFormat="1" applyFont="1" applyFill="1" applyBorder="1" applyAlignment="1" applyProtection="1">
      <alignment horizontal="center" vertical="center"/>
    </xf>
    <xf numFmtId="0" fontId="4" fillId="8" borderId="0" xfId="0" applyNumberFormat="1" applyFont="1" applyFill="1" applyBorder="1" applyAlignment="1" applyProtection="1">
      <alignment horizontal="right" vertical="center"/>
    </xf>
    <xf numFmtId="3" fontId="4" fillId="4" borderId="15" xfId="0" applyNumberFormat="1" applyFont="1" applyFill="1" applyBorder="1" applyAlignment="1" applyProtection="1">
      <alignment horizontal="right" vertical="center"/>
    </xf>
    <xf numFmtId="0" fontId="2" fillId="0" borderId="0" xfId="52" applyNumberFormat="1" applyFont="1" applyFill="1" applyAlignment="1" applyProtection="1"/>
    <xf numFmtId="0" fontId="12" fillId="0" borderId="0" xfId="0" applyFont="1" applyFill="1" applyBorder="1" applyAlignment="1"/>
    <xf numFmtId="0" fontId="13" fillId="0" borderId="0" xfId="0" applyFont="1" applyFill="1" applyAlignment="1">
      <alignment horizontal="left" vertical="center"/>
    </xf>
    <xf numFmtId="0" fontId="13" fillId="0" borderId="0" xfId="0" applyFont="1" applyFill="1" applyAlignment="1">
      <alignment horizontal="center" vertical="center"/>
    </xf>
    <xf numFmtId="0" fontId="14" fillId="0" borderId="0" xfId="0" applyFont="1" applyFill="1" applyAlignment="1">
      <alignment vertical="center"/>
    </xf>
    <xf numFmtId="0" fontId="8" fillId="3" borderId="18" xfId="0" applyFont="1" applyFill="1" applyBorder="1" applyAlignment="1">
      <alignment horizontal="center" vertical="center" wrapText="1"/>
    </xf>
    <xf numFmtId="0" fontId="8" fillId="3" borderId="18" xfId="0" applyFont="1" applyFill="1" applyBorder="1" applyAlignment="1">
      <alignment horizontal="left" vertical="center" wrapText="1"/>
    </xf>
    <xf numFmtId="0" fontId="15" fillId="0" borderId="19" xfId="0" applyFont="1" applyFill="1" applyBorder="1" applyAlignment="1">
      <alignment horizontal="left" vertical="center" wrapText="1"/>
    </xf>
    <xf numFmtId="4" fontId="15" fillId="0" borderId="19" xfId="0" applyNumberFormat="1" applyFont="1" applyFill="1" applyBorder="1" applyAlignment="1">
      <alignment horizontal="right" vertical="center" wrapText="1"/>
    </xf>
    <xf numFmtId="0" fontId="16" fillId="0" borderId="0" xfId="0" applyFont="1" applyFill="1" applyAlignment="1">
      <alignment horizontal="right" vertical="center"/>
    </xf>
    <xf numFmtId="0" fontId="14" fillId="0" borderId="0" xfId="0" applyFont="1" applyFill="1" applyAlignment="1">
      <alignment horizontal="right" vertical="center"/>
    </xf>
    <xf numFmtId="0" fontId="4" fillId="0" borderId="18" xfId="0" applyFont="1" applyFill="1" applyBorder="1" applyAlignment="1">
      <alignment horizontal="left"/>
    </xf>
    <xf numFmtId="0" fontId="8" fillId="3" borderId="15" xfId="0" applyNumberFormat="1" applyFont="1" applyFill="1" applyBorder="1" applyAlignment="1" applyProtection="1">
      <alignment horizontal="center" vertical="center" wrapText="1"/>
    </xf>
    <xf numFmtId="0" fontId="8" fillId="3" borderId="20" xfId="0" applyNumberFormat="1" applyFont="1" applyFill="1" applyBorder="1" applyAlignment="1" applyProtection="1">
      <alignment horizontal="center" vertical="center" wrapText="1"/>
    </xf>
    <xf numFmtId="0" fontId="8" fillId="3" borderId="11" xfId="0" applyNumberFormat="1" applyFont="1" applyFill="1" applyBorder="1" applyAlignment="1" applyProtection="1">
      <alignment horizontal="center" vertical="center" wrapText="1"/>
    </xf>
    <xf numFmtId="3" fontId="4" fillId="9" borderId="4" xfId="0" applyNumberFormat="1" applyFont="1" applyFill="1" applyBorder="1" applyAlignment="1" applyProtection="1">
      <alignment horizontal="right" vertical="center"/>
    </xf>
    <xf numFmtId="41" fontId="0" fillId="0" borderId="0" xfId="0" applyNumberFormat="1">
      <alignment vertical="center"/>
    </xf>
    <xf numFmtId="0" fontId="17" fillId="0" borderId="0" xfId="0" applyFont="1" applyAlignment="1">
      <alignment horizontal="center" vertical="center" wrapText="1"/>
    </xf>
    <xf numFmtId="41" fontId="17"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41" fontId="0" fillId="0" borderId="0" xfId="0" applyNumberFormat="1" applyAlignment="1">
      <alignment horizontal="center" vertical="center"/>
    </xf>
    <xf numFmtId="41" fontId="4" fillId="3" borderId="4" xfId="0" applyNumberFormat="1" applyFont="1" applyFill="1" applyBorder="1" applyAlignment="1" applyProtection="1">
      <alignment horizontal="center" vertical="center"/>
    </xf>
    <xf numFmtId="176" fontId="4" fillId="4" borderId="4" xfId="0" applyNumberFormat="1" applyFont="1" applyFill="1" applyBorder="1" applyAlignment="1" applyProtection="1">
      <alignment horizontal="right" vertical="center"/>
    </xf>
    <xf numFmtId="3" fontId="4" fillId="4" borderId="16" xfId="0" applyNumberFormat="1" applyFont="1" applyFill="1" applyBorder="1" applyAlignment="1" applyProtection="1">
      <alignment horizontal="right" vertical="center"/>
    </xf>
    <xf numFmtId="3" fontId="4" fillId="4" borderId="21" xfId="0" applyNumberFormat="1" applyFont="1" applyFill="1" applyBorder="1" applyAlignment="1" applyProtection="1">
      <alignment horizontal="right" vertical="center"/>
    </xf>
    <xf numFmtId="3" fontId="4" fillId="3" borderId="12" xfId="0" applyNumberFormat="1" applyFont="1" applyFill="1" applyBorder="1" applyAlignment="1" applyProtection="1">
      <alignment horizontal="right" vertical="center"/>
    </xf>
    <xf numFmtId="0" fontId="8" fillId="3" borderId="14" xfId="0" applyNumberFormat="1" applyFont="1" applyFill="1" applyBorder="1" applyAlignment="1" applyProtection="1">
      <alignment horizontal="center" vertical="center" wrapText="1"/>
    </xf>
    <xf numFmtId="0" fontId="8" fillId="3" borderId="16" xfId="0" applyNumberFormat="1" applyFont="1" applyFill="1" applyBorder="1" applyAlignment="1" applyProtection="1">
      <alignment horizontal="center" vertical="center" wrapText="1"/>
    </xf>
    <xf numFmtId="0" fontId="8" fillId="3" borderId="22" xfId="0" applyNumberFormat="1" applyFont="1" applyFill="1" applyBorder="1" applyAlignment="1" applyProtection="1">
      <alignment horizontal="center" vertical="center" wrapText="1"/>
    </xf>
    <xf numFmtId="0" fontId="0" fillId="0" borderId="0" xfId="0" applyAlignment="1">
      <alignment vertical="center" wrapText="1"/>
    </xf>
    <xf numFmtId="0" fontId="1" fillId="0" borderId="0" xfId="0" applyNumberFormat="1" applyFont="1" applyFill="1" applyAlignment="1" applyProtection="1">
      <alignment horizontal="center" vertical="center" wrapText="1"/>
    </xf>
    <xf numFmtId="49" fontId="8" fillId="3" borderId="4" xfId="0" applyNumberFormat="1" applyFont="1" applyFill="1" applyBorder="1" applyAlignment="1" applyProtection="1">
      <alignment horizontal="center" vertical="center"/>
    </xf>
    <xf numFmtId="0" fontId="8" fillId="3" borderId="15"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left" vertical="center"/>
    </xf>
    <xf numFmtId="0" fontId="8" fillId="3" borderId="14" xfId="0" applyNumberFormat="1" applyFont="1" applyFill="1" applyBorder="1" applyAlignment="1" applyProtection="1">
      <alignment horizontal="left" vertical="center"/>
    </xf>
    <xf numFmtId="3" fontId="4" fillId="6" borderId="11" xfId="0" applyNumberFormat="1" applyFont="1" applyFill="1" applyBorder="1" applyAlignment="1" applyProtection="1">
      <alignment horizontal="right" vertical="center"/>
    </xf>
    <xf numFmtId="3" fontId="4" fillId="6" borderId="15" xfId="0" applyNumberFormat="1" applyFont="1" applyFill="1" applyBorder="1" applyAlignment="1" applyProtection="1">
      <alignment horizontal="right" vertical="center"/>
    </xf>
    <xf numFmtId="0" fontId="4" fillId="3" borderId="22" xfId="0" applyNumberFormat="1" applyFont="1" applyFill="1" applyBorder="1" applyAlignment="1" applyProtection="1">
      <alignment horizontal="left" vertical="center"/>
    </xf>
    <xf numFmtId="49" fontId="4" fillId="3" borderId="14" xfId="0" applyNumberFormat="1" applyFont="1" applyFill="1" applyBorder="1" applyAlignment="1" applyProtection="1">
      <alignment horizontal="left" vertical="center"/>
    </xf>
    <xf numFmtId="0" fontId="8" fillId="3" borderId="13" xfId="0" applyNumberFormat="1" applyFont="1" applyFill="1" applyBorder="1" applyAlignment="1" applyProtection="1">
      <alignment horizontal="left" vertical="center"/>
    </xf>
    <xf numFmtId="0" fontId="18" fillId="0" borderId="0" xfId="0" applyFont="1">
      <alignment vertical="center"/>
    </xf>
    <xf numFmtId="49" fontId="0" fillId="0" borderId="0" xfId="0" applyNumberFormat="1">
      <alignment vertical="center"/>
    </xf>
    <xf numFmtId="0" fontId="19" fillId="0" borderId="0" xfId="0" applyFont="1" applyAlignment="1">
      <alignment horizontal="center" vertical="center"/>
    </xf>
    <xf numFmtId="49" fontId="19" fillId="0" borderId="0" xfId="0" applyNumberFormat="1" applyFont="1" applyAlignment="1">
      <alignment horizontal="center" vertical="center"/>
    </xf>
    <xf numFmtId="0" fontId="20" fillId="0" borderId="4" xfId="0" applyFont="1" applyBorder="1" applyAlignment="1">
      <alignment horizontal="center" vertical="center"/>
    </xf>
    <xf numFmtId="49" fontId="20" fillId="0" borderId="4" xfId="0" applyNumberFormat="1"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lignment vertical="center"/>
    </xf>
    <xf numFmtId="49" fontId="18" fillId="0" borderId="4" xfId="0" applyNumberFormat="1" applyFont="1" applyBorder="1">
      <alignment vertical="center"/>
    </xf>
    <xf numFmtId="0" fontId="21" fillId="0" borderId="0" xfId="0" applyFont="1">
      <alignment vertical="center"/>
    </xf>
    <xf numFmtId="0" fontId="22" fillId="0" borderId="0" xfId="51" applyNumberFormat="1" applyFont="1" applyFill="1" applyAlignment="1" applyProtection="1">
      <alignment horizontal="center" vertical="center"/>
    </xf>
    <xf numFmtId="0" fontId="22" fillId="0" borderId="0" xfId="51" applyNumberFormat="1" applyFont="1" applyFill="1" applyAlignment="1" applyProtection="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10" xfId="49"/>
    <cellStyle name="常规_全省社会保险基金" xfId="50"/>
    <cellStyle name="常规 2" xfId="51"/>
    <cellStyle name="常规 3" xfId="52"/>
    <cellStyle name="常规_2016年省本级社会保险基金收支预算表细化"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30;&#25919;&#24180;&#24230;&#20915;&#31639;-&#24405;&#2083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v>
          </cell>
        </row>
        <row r="5">
          <cell r="J5">
            <v>0</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3:Q4"/>
  <sheetViews>
    <sheetView workbookViewId="0">
      <selection activeCell="A5" sqref="A5"/>
    </sheetView>
  </sheetViews>
  <sheetFormatPr defaultColWidth="9" defaultRowHeight="13.5" outlineLevelRow="3"/>
  <sheetData>
    <row r="3" s="188" customFormat="1" ht="51.75" customHeight="1" spans="1:17">
      <c r="A3" s="189" t="s">
        <v>0</v>
      </c>
      <c r="B3" s="189"/>
      <c r="C3" s="189"/>
      <c r="D3" s="189"/>
      <c r="E3" s="189"/>
      <c r="F3" s="189"/>
      <c r="G3" s="189"/>
      <c r="H3" s="189"/>
      <c r="I3" s="189"/>
      <c r="J3" s="189"/>
      <c r="K3" s="189"/>
      <c r="L3" s="189"/>
      <c r="M3" s="189"/>
      <c r="N3" s="189"/>
      <c r="O3" s="190"/>
      <c r="P3" s="190"/>
      <c r="Q3" s="190"/>
    </row>
    <row r="4" s="188" customFormat="1" ht="51.75" customHeight="1" spans="1:14">
      <c r="A4" s="189" t="s">
        <v>1</v>
      </c>
      <c r="B4" s="189"/>
      <c r="C4" s="189"/>
      <c r="D4" s="189"/>
      <c r="E4" s="189"/>
      <c r="F4" s="189"/>
      <c r="G4" s="189"/>
      <c r="H4" s="189"/>
      <c r="I4" s="189"/>
      <c r="J4" s="189"/>
      <c r="K4" s="189"/>
      <c r="L4" s="189"/>
      <c r="M4" s="189"/>
      <c r="N4" s="189"/>
    </row>
  </sheetData>
  <mergeCells count="2">
    <mergeCell ref="A3:N3"/>
    <mergeCell ref="A4:N4"/>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workbookViewId="0">
      <selection activeCell="B3" sqref="B3"/>
    </sheetView>
  </sheetViews>
  <sheetFormatPr defaultColWidth="9" defaultRowHeight="13.5" outlineLevelCol="2"/>
  <cols>
    <col min="1" max="1" width="12.875" customWidth="1"/>
    <col min="2" max="2" width="84" customWidth="1"/>
    <col min="3" max="3" width="9" style="180"/>
  </cols>
  <sheetData>
    <row r="1" ht="22.5" spans="1:3">
      <c r="A1" s="181" t="s">
        <v>2</v>
      </c>
      <c r="B1" s="181"/>
      <c r="C1" s="182"/>
    </row>
    <row r="2" s="179" customFormat="1" ht="36" customHeight="1" spans="1:3">
      <c r="A2" s="183" t="s">
        <v>3</v>
      </c>
      <c r="B2" s="183" t="s">
        <v>4</v>
      </c>
      <c r="C2" s="184" t="s">
        <v>5</v>
      </c>
    </row>
    <row r="3" s="179" customFormat="1" ht="36" customHeight="1" spans="1:3">
      <c r="A3" s="185">
        <v>1</v>
      </c>
      <c r="B3" s="186" t="s">
        <v>6</v>
      </c>
      <c r="C3" s="187" t="s">
        <v>7</v>
      </c>
    </row>
    <row r="4" s="179" customFormat="1" ht="36" customHeight="1" spans="1:3">
      <c r="A4" s="185">
        <v>2</v>
      </c>
      <c r="B4" s="186" t="s">
        <v>8</v>
      </c>
      <c r="C4" s="187" t="s">
        <v>9</v>
      </c>
    </row>
    <row r="5" s="179" customFormat="1" ht="36" customHeight="1" spans="1:3">
      <c r="A5" s="185">
        <v>3</v>
      </c>
      <c r="B5" s="186" t="s">
        <v>10</v>
      </c>
      <c r="C5" s="187" t="s">
        <v>11</v>
      </c>
    </row>
    <row r="6" s="179" customFormat="1" ht="36" customHeight="1" spans="1:3">
      <c r="A6" s="185">
        <v>4</v>
      </c>
      <c r="B6" s="186" t="s">
        <v>12</v>
      </c>
      <c r="C6" s="187" t="s">
        <v>13</v>
      </c>
    </row>
    <row r="7" s="179" customFormat="1" ht="36" customHeight="1" spans="1:3">
      <c r="A7" s="185">
        <v>5</v>
      </c>
      <c r="B7" s="186" t="s">
        <v>14</v>
      </c>
      <c r="C7" s="187" t="s">
        <v>15</v>
      </c>
    </row>
    <row r="8" s="179" customFormat="1" ht="36" customHeight="1" spans="1:3">
      <c r="A8" s="185">
        <v>6</v>
      </c>
      <c r="B8" s="186" t="s">
        <v>16</v>
      </c>
      <c r="C8" s="187" t="s">
        <v>17</v>
      </c>
    </row>
    <row r="9" s="179" customFormat="1" ht="36" customHeight="1" spans="1:3">
      <c r="A9" s="185">
        <v>7</v>
      </c>
      <c r="B9" s="186" t="s">
        <v>18</v>
      </c>
      <c r="C9" s="187" t="s">
        <v>19</v>
      </c>
    </row>
    <row r="10" s="179" customFormat="1" ht="36" customHeight="1" spans="1:3">
      <c r="A10" s="185">
        <v>8</v>
      </c>
      <c r="B10" s="186" t="s">
        <v>20</v>
      </c>
      <c r="C10" s="187" t="s">
        <v>21</v>
      </c>
    </row>
    <row r="11" s="179" customFormat="1" ht="36" customHeight="1" spans="1:3">
      <c r="A11" s="185">
        <v>9</v>
      </c>
      <c r="B11" s="186" t="s">
        <v>22</v>
      </c>
      <c r="C11" s="187" t="s">
        <v>23</v>
      </c>
    </row>
    <row r="12" s="179" customFormat="1" ht="36" customHeight="1" spans="1:3">
      <c r="A12" s="185">
        <v>10</v>
      </c>
      <c r="B12" s="186" t="s">
        <v>6</v>
      </c>
      <c r="C12" s="187" t="s">
        <v>24</v>
      </c>
    </row>
    <row r="13" s="179" customFormat="1" ht="36" customHeight="1" spans="1:3">
      <c r="A13" s="185">
        <v>11</v>
      </c>
      <c r="B13" s="186" t="s">
        <v>25</v>
      </c>
      <c r="C13" s="187" t="s">
        <v>26</v>
      </c>
    </row>
    <row r="14" s="179" customFormat="1" ht="36" customHeight="1" spans="1:3">
      <c r="A14" s="185">
        <v>12</v>
      </c>
      <c r="B14" s="186" t="s">
        <v>27</v>
      </c>
      <c r="C14" s="187" t="s">
        <v>28</v>
      </c>
    </row>
    <row r="15" s="179" customFormat="1" ht="36" customHeight="1" spans="1:3">
      <c r="A15" s="185">
        <v>13</v>
      </c>
      <c r="B15" s="186" t="s">
        <v>29</v>
      </c>
      <c r="C15" s="187" t="s">
        <v>30</v>
      </c>
    </row>
    <row r="16" s="179" customFormat="1" ht="36" customHeight="1" spans="1:3">
      <c r="A16" s="185">
        <v>14</v>
      </c>
      <c r="B16" s="186" t="s">
        <v>31</v>
      </c>
      <c r="C16" s="187" t="s">
        <v>32</v>
      </c>
    </row>
    <row r="17" s="179" customFormat="1" ht="36" customHeight="1" spans="1:3">
      <c r="A17" s="185">
        <v>15</v>
      </c>
      <c r="B17" s="186" t="s">
        <v>33</v>
      </c>
      <c r="C17" s="187" t="s">
        <v>34</v>
      </c>
    </row>
    <row r="18" s="179" customFormat="1" ht="36" customHeight="1" spans="1:3">
      <c r="A18" s="185">
        <v>16</v>
      </c>
      <c r="B18" s="186" t="s">
        <v>35</v>
      </c>
      <c r="C18" s="187" t="s">
        <v>36</v>
      </c>
    </row>
    <row r="19" s="179" customFormat="1" ht="36" customHeight="1" spans="1:3">
      <c r="A19" s="185">
        <v>17</v>
      </c>
      <c r="B19" s="186" t="s">
        <v>37</v>
      </c>
      <c r="C19" s="187" t="s">
        <v>38</v>
      </c>
    </row>
    <row r="20" s="179" customFormat="1" ht="36" customHeight="1" spans="1:3">
      <c r="A20" s="185">
        <v>18</v>
      </c>
      <c r="B20" s="186" t="s">
        <v>39</v>
      </c>
      <c r="C20" s="187" t="s">
        <v>40</v>
      </c>
    </row>
    <row r="21" s="179" customFormat="1" ht="36" customHeight="1" spans="1:3">
      <c r="A21" s="185">
        <v>19</v>
      </c>
      <c r="B21" s="186" t="s">
        <v>41</v>
      </c>
      <c r="C21" s="187" t="s">
        <v>42</v>
      </c>
    </row>
    <row r="22" s="179" customFormat="1" ht="36" customHeight="1" spans="1:3">
      <c r="A22" s="185">
        <v>20</v>
      </c>
      <c r="B22" s="186" t="s">
        <v>43</v>
      </c>
      <c r="C22" s="187" t="s">
        <v>44</v>
      </c>
    </row>
    <row r="23" s="179" customFormat="1" ht="36" customHeight="1" spans="1:3">
      <c r="A23" s="185">
        <v>21</v>
      </c>
      <c r="B23" s="186" t="s">
        <v>45</v>
      </c>
      <c r="C23" s="187" t="s">
        <v>46</v>
      </c>
    </row>
    <row r="24" s="179" customFormat="1" ht="36" customHeight="1" spans="1:3">
      <c r="A24" s="185">
        <v>22</v>
      </c>
      <c r="B24" s="186" t="s">
        <v>47</v>
      </c>
      <c r="C24" s="187" t="s">
        <v>48</v>
      </c>
    </row>
    <row r="25" s="179" customFormat="1" ht="36" customHeight="1" spans="1:3">
      <c r="A25" s="185">
        <v>23</v>
      </c>
      <c r="B25" s="186" t="s">
        <v>49</v>
      </c>
      <c r="C25" s="187" t="s">
        <v>50</v>
      </c>
    </row>
    <row r="26" s="179" customFormat="1" ht="36" customHeight="1" spans="1:3">
      <c r="A26" s="185">
        <v>24</v>
      </c>
      <c r="B26" s="186" t="s">
        <v>51</v>
      </c>
      <c r="C26" s="187" t="s">
        <v>52</v>
      </c>
    </row>
    <row r="27" s="179" customFormat="1" ht="36" customHeight="1" spans="1:3">
      <c r="A27" s="185">
        <v>25</v>
      </c>
      <c r="B27" s="186" t="s">
        <v>53</v>
      </c>
      <c r="C27" s="187" t="s">
        <v>54</v>
      </c>
    </row>
    <row r="28" s="179" customFormat="1" ht="36" customHeight="1" spans="1:3">
      <c r="A28" s="185">
        <v>26</v>
      </c>
      <c r="B28" s="186" t="s">
        <v>55</v>
      </c>
      <c r="C28" s="187" t="s">
        <v>56</v>
      </c>
    </row>
    <row r="29" s="179" customFormat="1" ht="36" customHeight="1" spans="1:3">
      <c r="A29" s="185">
        <v>27</v>
      </c>
      <c r="B29" s="186" t="s">
        <v>57</v>
      </c>
      <c r="C29" s="187" t="s">
        <v>58</v>
      </c>
    </row>
    <row r="30" s="179" customFormat="1" ht="36" customHeight="1" spans="1:3">
      <c r="A30" s="185">
        <v>28</v>
      </c>
      <c r="B30" s="186" t="s">
        <v>59</v>
      </c>
      <c r="C30" s="187" t="s">
        <v>60</v>
      </c>
    </row>
    <row r="31" s="179" customFormat="1" ht="36" customHeight="1" spans="1:3">
      <c r="A31" s="185">
        <v>29</v>
      </c>
      <c r="B31" s="186" t="s">
        <v>61</v>
      </c>
      <c r="C31" s="187" t="s">
        <v>62</v>
      </c>
    </row>
    <row r="32" s="179" customFormat="1" ht="36" customHeight="1" spans="1:3">
      <c r="A32" s="185">
        <v>30</v>
      </c>
      <c r="B32" s="186" t="s">
        <v>63</v>
      </c>
      <c r="C32" s="187" t="s">
        <v>64</v>
      </c>
    </row>
    <row r="33" s="179" customFormat="1" ht="36" customHeight="1" spans="1:3">
      <c r="A33" s="185">
        <v>31</v>
      </c>
      <c r="B33" s="186" t="s">
        <v>63</v>
      </c>
      <c r="C33" s="187" t="s">
        <v>65</v>
      </c>
    </row>
    <row r="34" s="179" customFormat="1" ht="36" customHeight="1" spans="1:3">
      <c r="A34" s="185">
        <v>32</v>
      </c>
      <c r="B34" s="186" t="s">
        <v>66</v>
      </c>
      <c r="C34" s="187" t="s">
        <v>67</v>
      </c>
    </row>
    <row r="35" s="179" customFormat="1" ht="36" customHeight="1" spans="1:3">
      <c r="A35" s="185">
        <v>33</v>
      </c>
      <c r="B35" s="186" t="s">
        <v>68</v>
      </c>
      <c r="C35" s="187" t="s">
        <v>69</v>
      </c>
    </row>
    <row r="36" s="179" customFormat="1" ht="36" customHeight="1" spans="1:3">
      <c r="A36" s="185">
        <v>34</v>
      </c>
      <c r="B36" s="186" t="s">
        <v>70</v>
      </c>
      <c r="C36" s="187" t="s">
        <v>71</v>
      </c>
    </row>
    <row r="37" s="179" customFormat="1" ht="36" customHeight="1" spans="1:3">
      <c r="A37" s="185">
        <v>35</v>
      </c>
      <c r="B37" s="186" t="s">
        <v>72</v>
      </c>
      <c r="C37" s="187" t="s">
        <v>73</v>
      </c>
    </row>
    <row r="38" s="179" customFormat="1" ht="36" customHeight="1" spans="1:3">
      <c r="A38" s="185">
        <v>36</v>
      </c>
      <c r="B38" s="186" t="s">
        <v>74</v>
      </c>
      <c r="C38" s="187" t="s">
        <v>75</v>
      </c>
    </row>
    <row r="39" s="179" customFormat="1" ht="36" customHeight="1" spans="1:3">
      <c r="A39" s="185">
        <v>37</v>
      </c>
      <c r="B39" s="186" t="s">
        <v>76</v>
      </c>
      <c r="C39" s="187" t="s">
        <v>77</v>
      </c>
    </row>
    <row r="40" spans="1:1">
      <c r="A40" s="158"/>
    </row>
  </sheetData>
  <mergeCells count="1">
    <mergeCell ref="A1:C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showGridLines="0" showZeros="0" tabSelected="1" workbookViewId="0">
      <selection activeCell="D34" sqref="D34"/>
    </sheetView>
  </sheetViews>
  <sheetFormatPr defaultColWidth="9.10833333333333" defaultRowHeight="14.25" outlineLevelCol="7"/>
  <cols>
    <col min="1" max="1" width="30.1083333333333" style="54" customWidth="1"/>
    <col min="2" max="4" width="16.6666666666667" style="54" customWidth="1"/>
    <col min="5" max="5" width="30.1083333333333" style="54" customWidth="1"/>
    <col min="6" max="8" width="18" style="54" customWidth="1"/>
    <col min="9" max="13" width="9.10833333333333" style="54" hidden="1" customWidth="1"/>
    <col min="14" max="256" width="9.10833333333333" style="55" customWidth="1"/>
    <col min="257" max="257" width="30.1083333333333" style="55" customWidth="1"/>
    <col min="258" max="260" width="16.6666666666667" style="55" customWidth="1"/>
    <col min="261" max="261" width="30.1083333333333" style="55" customWidth="1"/>
    <col min="262" max="264" width="18" style="55" customWidth="1"/>
    <col min="265" max="269" width="9.10833333333333" style="55" hidden="1" customWidth="1"/>
    <col min="270" max="512" width="9.10833333333333" style="55" customWidth="1"/>
    <col min="513" max="513" width="30.1083333333333" style="55" customWidth="1"/>
    <col min="514" max="516" width="16.6666666666667" style="55" customWidth="1"/>
    <col min="517" max="517" width="30.1083333333333" style="55" customWidth="1"/>
    <col min="518" max="520" width="18" style="55" customWidth="1"/>
    <col min="521" max="525" width="9.10833333333333" style="55" hidden="1" customWidth="1"/>
    <col min="526" max="768" width="9.10833333333333" style="55" customWidth="1"/>
    <col min="769" max="769" width="30.1083333333333" style="55" customWidth="1"/>
    <col min="770" max="772" width="16.6666666666667" style="55" customWidth="1"/>
    <col min="773" max="773" width="30.1083333333333" style="55" customWidth="1"/>
    <col min="774" max="776" width="18" style="55" customWidth="1"/>
    <col min="777" max="781" width="9.10833333333333" style="55" hidden="1" customWidth="1"/>
    <col min="782" max="1024" width="9.10833333333333" style="55" customWidth="1"/>
    <col min="1025" max="1025" width="30.1083333333333" style="55" customWidth="1"/>
    <col min="1026" max="1028" width="16.6666666666667" style="55" customWidth="1"/>
    <col min="1029" max="1029" width="30.1083333333333" style="55" customWidth="1"/>
    <col min="1030" max="1032" width="18" style="55" customWidth="1"/>
    <col min="1033" max="1037" width="9.10833333333333" style="55" hidden="1" customWidth="1"/>
    <col min="1038" max="1280" width="9.10833333333333" style="55" customWidth="1"/>
    <col min="1281" max="1281" width="30.1083333333333" style="55" customWidth="1"/>
    <col min="1282" max="1284" width="16.6666666666667" style="55" customWidth="1"/>
    <col min="1285" max="1285" width="30.1083333333333" style="55" customWidth="1"/>
    <col min="1286" max="1288" width="18" style="55" customWidth="1"/>
    <col min="1289" max="1293" width="9.10833333333333" style="55" hidden="1" customWidth="1"/>
    <col min="1294" max="1536" width="9.10833333333333" style="55" customWidth="1"/>
    <col min="1537" max="1537" width="30.1083333333333" style="55" customWidth="1"/>
    <col min="1538" max="1540" width="16.6666666666667" style="55" customWidth="1"/>
    <col min="1541" max="1541" width="30.1083333333333" style="55" customWidth="1"/>
    <col min="1542" max="1544" width="18" style="55" customWidth="1"/>
    <col min="1545" max="1549" width="9.10833333333333" style="55" hidden="1" customWidth="1"/>
    <col min="1550" max="1792" width="9.10833333333333" style="55" customWidth="1"/>
    <col min="1793" max="1793" width="30.1083333333333" style="55" customWidth="1"/>
    <col min="1794" max="1796" width="16.6666666666667" style="55" customWidth="1"/>
    <col min="1797" max="1797" width="30.1083333333333" style="55" customWidth="1"/>
    <col min="1798" max="1800" width="18" style="55" customWidth="1"/>
    <col min="1801" max="1805" width="9.10833333333333" style="55" hidden="1" customWidth="1"/>
    <col min="1806" max="2048" width="9.10833333333333" style="55" customWidth="1"/>
    <col min="2049" max="2049" width="30.1083333333333" style="55" customWidth="1"/>
    <col min="2050" max="2052" width="16.6666666666667" style="55" customWidth="1"/>
    <col min="2053" max="2053" width="30.1083333333333" style="55" customWidth="1"/>
    <col min="2054" max="2056" width="18" style="55" customWidth="1"/>
    <col min="2057" max="2061" width="9.10833333333333" style="55" hidden="1" customWidth="1"/>
    <col min="2062" max="2304" width="9.10833333333333" style="55" customWidth="1"/>
    <col min="2305" max="2305" width="30.1083333333333" style="55" customWidth="1"/>
    <col min="2306" max="2308" width="16.6666666666667" style="55" customWidth="1"/>
    <col min="2309" max="2309" width="30.1083333333333" style="55" customWidth="1"/>
    <col min="2310" max="2312" width="18" style="55" customWidth="1"/>
    <col min="2313" max="2317" width="9.10833333333333" style="55" hidden="1" customWidth="1"/>
    <col min="2318" max="2560" width="9.10833333333333" style="55" customWidth="1"/>
    <col min="2561" max="2561" width="30.1083333333333" style="55" customWidth="1"/>
    <col min="2562" max="2564" width="16.6666666666667" style="55" customWidth="1"/>
    <col min="2565" max="2565" width="30.1083333333333" style="55" customWidth="1"/>
    <col min="2566" max="2568" width="18" style="55" customWidth="1"/>
    <col min="2569" max="2573" width="9.10833333333333" style="55" hidden="1" customWidth="1"/>
    <col min="2574" max="2816" width="9.10833333333333" style="55" customWidth="1"/>
    <col min="2817" max="2817" width="30.1083333333333" style="55" customWidth="1"/>
    <col min="2818" max="2820" width="16.6666666666667" style="55" customWidth="1"/>
    <col min="2821" max="2821" width="30.1083333333333" style="55" customWidth="1"/>
    <col min="2822" max="2824" width="18" style="55" customWidth="1"/>
    <col min="2825" max="2829" width="9.10833333333333" style="55" hidden="1" customWidth="1"/>
    <col min="2830" max="3072" width="9.10833333333333" style="55" customWidth="1"/>
    <col min="3073" max="3073" width="30.1083333333333" style="55" customWidth="1"/>
    <col min="3074" max="3076" width="16.6666666666667" style="55" customWidth="1"/>
    <col min="3077" max="3077" width="30.1083333333333" style="55" customWidth="1"/>
    <col min="3078" max="3080" width="18" style="55" customWidth="1"/>
    <col min="3081" max="3085" width="9.10833333333333" style="55" hidden="1" customWidth="1"/>
    <col min="3086" max="3328" width="9.10833333333333" style="55" customWidth="1"/>
    <col min="3329" max="3329" width="30.1083333333333" style="55" customWidth="1"/>
    <col min="3330" max="3332" width="16.6666666666667" style="55" customWidth="1"/>
    <col min="3333" max="3333" width="30.1083333333333" style="55" customWidth="1"/>
    <col min="3334" max="3336" width="18" style="55" customWidth="1"/>
    <col min="3337" max="3341" width="9.10833333333333" style="55" hidden="1" customWidth="1"/>
    <col min="3342" max="3584" width="9.10833333333333" style="55" customWidth="1"/>
    <col min="3585" max="3585" width="30.1083333333333" style="55" customWidth="1"/>
    <col min="3586" max="3588" width="16.6666666666667" style="55" customWidth="1"/>
    <col min="3589" max="3589" width="30.1083333333333" style="55" customWidth="1"/>
    <col min="3590" max="3592" width="18" style="55" customWidth="1"/>
    <col min="3593" max="3597" width="9.10833333333333" style="55" hidden="1" customWidth="1"/>
    <col min="3598" max="3840" width="9.10833333333333" style="55" customWidth="1"/>
    <col min="3841" max="3841" width="30.1083333333333" style="55" customWidth="1"/>
    <col min="3842" max="3844" width="16.6666666666667" style="55" customWidth="1"/>
    <col min="3845" max="3845" width="30.1083333333333" style="55" customWidth="1"/>
    <col min="3846" max="3848" width="18" style="55" customWidth="1"/>
    <col min="3849" max="3853" width="9.10833333333333" style="55" hidden="1" customWidth="1"/>
    <col min="3854" max="4096" width="9.10833333333333" style="55" customWidth="1"/>
    <col min="4097" max="4097" width="30.1083333333333" style="55" customWidth="1"/>
    <col min="4098" max="4100" width="16.6666666666667" style="55" customWidth="1"/>
    <col min="4101" max="4101" width="30.1083333333333" style="55" customWidth="1"/>
    <col min="4102" max="4104" width="18" style="55" customWidth="1"/>
    <col min="4105" max="4109" width="9.10833333333333" style="55" hidden="1" customWidth="1"/>
    <col min="4110" max="4352" width="9.10833333333333" style="55" customWidth="1"/>
    <col min="4353" max="4353" width="30.1083333333333" style="55" customWidth="1"/>
    <col min="4354" max="4356" width="16.6666666666667" style="55" customWidth="1"/>
    <col min="4357" max="4357" width="30.1083333333333" style="55" customWidth="1"/>
    <col min="4358" max="4360" width="18" style="55" customWidth="1"/>
    <col min="4361" max="4365" width="9.10833333333333" style="55" hidden="1" customWidth="1"/>
    <col min="4366" max="4608" width="9.10833333333333" style="55" customWidth="1"/>
    <col min="4609" max="4609" width="30.1083333333333" style="55" customWidth="1"/>
    <col min="4610" max="4612" width="16.6666666666667" style="55" customWidth="1"/>
    <col min="4613" max="4613" width="30.1083333333333" style="55" customWidth="1"/>
    <col min="4614" max="4616" width="18" style="55" customWidth="1"/>
    <col min="4617" max="4621" width="9.10833333333333" style="55" hidden="1" customWidth="1"/>
    <col min="4622" max="4864" width="9.10833333333333" style="55" customWidth="1"/>
    <col min="4865" max="4865" width="30.1083333333333" style="55" customWidth="1"/>
    <col min="4866" max="4868" width="16.6666666666667" style="55" customWidth="1"/>
    <col min="4869" max="4869" width="30.1083333333333" style="55" customWidth="1"/>
    <col min="4870" max="4872" width="18" style="55" customWidth="1"/>
    <col min="4873" max="4877" width="9.10833333333333" style="55" hidden="1" customWidth="1"/>
    <col min="4878" max="5120" width="9.10833333333333" style="55" customWidth="1"/>
    <col min="5121" max="5121" width="30.1083333333333" style="55" customWidth="1"/>
    <col min="5122" max="5124" width="16.6666666666667" style="55" customWidth="1"/>
    <col min="5125" max="5125" width="30.1083333333333" style="55" customWidth="1"/>
    <col min="5126" max="5128" width="18" style="55" customWidth="1"/>
    <col min="5129" max="5133" width="9.10833333333333" style="55" hidden="1" customWidth="1"/>
    <col min="5134" max="5376" width="9.10833333333333" style="55" customWidth="1"/>
    <col min="5377" max="5377" width="30.1083333333333" style="55" customWidth="1"/>
    <col min="5378" max="5380" width="16.6666666666667" style="55" customWidth="1"/>
    <col min="5381" max="5381" width="30.1083333333333" style="55" customWidth="1"/>
    <col min="5382" max="5384" width="18" style="55" customWidth="1"/>
    <col min="5385" max="5389" width="9.10833333333333" style="55" hidden="1" customWidth="1"/>
    <col min="5390" max="5632" width="9.10833333333333" style="55" customWidth="1"/>
    <col min="5633" max="5633" width="30.1083333333333" style="55" customWidth="1"/>
    <col min="5634" max="5636" width="16.6666666666667" style="55" customWidth="1"/>
    <col min="5637" max="5637" width="30.1083333333333" style="55" customWidth="1"/>
    <col min="5638" max="5640" width="18" style="55" customWidth="1"/>
    <col min="5641" max="5645" width="9.10833333333333" style="55" hidden="1" customWidth="1"/>
    <col min="5646" max="5888" width="9.10833333333333" style="55" customWidth="1"/>
    <col min="5889" max="5889" width="30.1083333333333" style="55" customWidth="1"/>
    <col min="5890" max="5892" width="16.6666666666667" style="55" customWidth="1"/>
    <col min="5893" max="5893" width="30.1083333333333" style="55" customWidth="1"/>
    <col min="5894" max="5896" width="18" style="55" customWidth="1"/>
    <col min="5897" max="5901" width="9.10833333333333" style="55" hidden="1" customWidth="1"/>
    <col min="5902" max="6144" width="9.10833333333333" style="55" customWidth="1"/>
    <col min="6145" max="6145" width="30.1083333333333" style="55" customWidth="1"/>
    <col min="6146" max="6148" width="16.6666666666667" style="55" customWidth="1"/>
    <col min="6149" max="6149" width="30.1083333333333" style="55" customWidth="1"/>
    <col min="6150" max="6152" width="18" style="55" customWidth="1"/>
    <col min="6153" max="6157" width="9.10833333333333" style="55" hidden="1" customWidth="1"/>
    <col min="6158" max="6400" width="9.10833333333333" style="55" customWidth="1"/>
    <col min="6401" max="6401" width="30.1083333333333" style="55" customWidth="1"/>
    <col min="6402" max="6404" width="16.6666666666667" style="55" customWidth="1"/>
    <col min="6405" max="6405" width="30.1083333333333" style="55" customWidth="1"/>
    <col min="6406" max="6408" width="18" style="55" customWidth="1"/>
    <col min="6409" max="6413" width="9.10833333333333" style="55" hidden="1" customWidth="1"/>
    <col min="6414" max="6656" width="9.10833333333333" style="55" customWidth="1"/>
    <col min="6657" max="6657" width="30.1083333333333" style="55" customWidth="1"/>
    <col min="6658" max="6660" width="16.6666666666667" style="55" customWidth="1"/>
    <col min="6661" max="6661" width="30.1083333333333" style="55" customWidth="1"/>
    <col min="6662" max="6664" width="18" style="55" customWidth="1"/>
    <col min="6665" max="6669" width="9.10833333333333" style="55" hidden="1" customWidth="1"/>
    <col min="6670" max="6912" width="9.10833333333333" style="55" customWidth="1"/>
    <col min="6913" max="6913" width="30.1083333333333" style="55" customWidth="1"/>
    <col min="6914" max="6916" width="16.6666666666667" style="55" customWidth="1"/>
    <col min="6917" max="6917" width="30.1083333333333" style="55" customWidth="1"/>
    <col min="6918" max="6920" width="18" style="55" customWidth="1"/>
    <col min="6921" max="6925" width="9.10833333333333" style="55" hidden="1" customWidth="1"/>
    <col min="6926" max="7168" width="9.10833333333333" style="55" customWidth="1"/>
    <col min="7169" max="7169" width="30.1083333333333" style="55" customWidth="1"/>
    <col min="7170" max="7172" width="16.6666666666667" style="55" customWidth="1"/>
    <col min="7173" max="7173" width="30.1083333333333" style="55" customWidth="1"/>
    <col min="7174" max="7176" width="18" style="55" customWidth="1"/>
    <col min="7177" max="7181" width="9.10833333333333" style="55" hidden="1" customWidth="1"/>
    <col min="7182" max="7424" width="9.10833333333333" style="55" customWidth="1"/>
    <col min="7425" max="7425" width="30.1083333333333" style="55" customWidth="1"/>
    <col min="7426" max="7428" width="16.6666666666667" style="55" customWidth="1"/>
    <col min="7429" max="7429" width="30.1083333333333" style="55" customWidth="1"/>
    <col min="7430" max="7432" width="18" style="55" customWidth="1"/>
    <col min="7433" max="7437" width="9.10833333333333" style="55" hidden="1" customWidth="1"/>
    <col min="7438" max="7680" width="9.10833333333333" style="55" customWidth="1"/>
    <col min="7681" max="7681" width="30.1083333333333" style="55" customWidth="1"/>
    <col min="7682" max="7684" width="16.6666666666667" style="55" customWidth="1"/>
    <col min="7685" max="7685" width="30.1083333333333" style="55" customWidth="1"/>
    <col min="7686" max="7688" width="18" style="55" customWidth="1"/>
    <col min="7689" max="7693" width="9.10833333333333" style="55" hidden="1" customWidth="1"/>
    <col min="7694" max="7936" width="9.10833333333333" style="55" customWidth="1"/>
    <col min="7937" max="7937" width="30.1083333333333" style="55" customWidth="1"/>
    <col min="7938" max="7940" width="16.6666666666667" style="55" customWidth="1"/>
    <col min="7941" max="7941" width="30.1083333333333" style="55" customWidth="1"/>
    <col min="7942" max="7944" width="18" style="55" customWidth="1"/>
    <col min="7945" max="7949" width="9.10833333333333" style="55" hidden="1" customWidth="1"/>
    <col min="7950" max="8192" width="9.10833333333333" style="55" customWidth="1"/>
    <col min="8193" max="8193" width="30.1083333333333" style="55" customWidth="1"/>
    <col min="8194" max="8196" width="16.6666666666667" style="55" customWidth="1"/>
    <col min="8197" max="8197" width="30.1083333333333" style="55" customWidth="1"/>
    <col min="8198" max="8200" width="18" style="55" customWidth="1"/>
    <col min="8201" max="8205" width="9.10833333333333" style="55" hidden="1" customWidth="1"/>
    <col min="8206" max="8448" width="9.10833333333333" style="55" customWidth="1"/>
    <col min="8449" max="8449" width="30.1083333333333" style="55" customWidth="1"/>
    <col min="8450" max="8452" width="16.6666666666667" style="55" customWidth="1"/>
    <col min="8453" max="8453" width="30.1083333333333" style="55" customWidth="1"/>
    <col min="8454" max="8456" width="18" style="55" customWidth="1"/>
    <col min="8457" max="8461" width="9.10833333333333" style="55" hidden="1" customWidth="1"/>
    <col min="8462" max="8704" width="9.10833333333333" style="55" customWidth="1"/>
    <col min="8705" max="8705" width="30.1083333333333" style="55" customWidth="1"/>
    <col min="8706" max="8708" width="16.6666666666667" style="55" customWidth="1"/>
    <col min="8709" max="8709" width="30.1083333333333" style="55" customWidth="1"/>
    <col min="8710" max="8712" width="18" style="55" customWidth="1"/>
    <col min="8713" max="8717" width="9.10833333333333" style="55" hidden="1" customWidth="1"/>
    <col min="8718" max="8960" width="9.10833333333333" style="55" customWidth="1"/>
    <col min="8961" max="8961" width="30.1083333333333" style="55" customWidth="1"/>
    <col min="8962" max="8964" width="16.6666666666667" style="55" customWidth="1"/>
    <col min="8965" max="8965" width="30.1083333333333" style="55" customWidth="1"/>
    <col min="8966" max="8968" width="18" style="55" customWidth="1"/>
    <col min="8969" max="8973" width="9.10833333333333" style="55" hidden="1" customWidth="1"/>
    <col min="8974" max="9216" width="9.10833333333333" style="55" customWidth="1"/>
    <col min="9217" max="9217" width="30.1083333333333" style="55" customWidth="1"/>
    <col min="9218" max="9220" width="16.6666666666667" style="55" customWidth="1"/>
    <col min="9221" max="9221" width="30.1083333333333" style="55" customWidth="1"/>
    <col min="9222" max="9224" width="18" style="55" customWidth="1"/>
    <col min="9225" max="9229" width="9.10833333333333" style="55" hidden="1" customWidth="1"/>
    <col min="9230" max="9472" width="9.10833333333333" style="55" customWidth="1"/>
    <col min="9473" max="9473" width="30.1083333333333" style="55" customWidth="1"/>
    <col min="9474" max="9476" width="16.6666666666667" style="55" customWidth="1"/>
    <col min="9477" max="9477" width="30.1083333333333" style="55" customWidth="1"/>
    <col min="9478" max="9480" width="18" style="55" customWidth="1"/>
    <col min="9481" max="9485" width="9.10833333333333" style="55" hidden="1" customWidth="1"/>
    <col min="9486" max="9728" width="9.10833333333333" style="55" customWidth="1"/>
    <col min="9729" max="9729" width="30.1083333333333" style="55" customWidth="1"/>
    <col min="9730" max="9732" width="16.6666666666667" style="55" customWidth="1"/>
    <col min="9733" max="9733" width="30.1083333333333" style="55" customWidth="1"/>
    <col min="9734" max="9736" width="18" style="55" customWidth="1"/>
    <col min="9737" max="9741" width="9.10833333333333" style="55" hidden="1" customWidth="1"/>
    <col min="9742" max="9984" width="9.10833333333333" style="55" customWidth="1"/>
    <col min="9985" max="9985" width="30.1083333333333" style="55" customWidth="1"/>
    <col min="9986" max="9988" width="16.6666666666667" style="55" customWidth="1"/>
    <col min="9989" max="9989" width="30.1083333333333" style="55" customWidth="1"/>
    <col min="9990" max="9992" width="18" style="55" customWidth="1"/>
    <col min="9993" max="9997" width="9.10833333333333" style="55" hidden="1" customWidth="1"/>
    <col min="9998" max="10240" width="9.10833333333333" style="55" customWidth="1"/>
    <col min="10241" max="10241" width="30.1083333333333" style="55" customWidth="1"/>
    <col min="10242" max="10244" width="16.6666666666667" style="55" customWidth="1"/>
    <col min="10245" max="10245" width="30.1083333333333" style="55" customWidth="1"/>
    <col min="10246" max="10248" width="18" style="55" customWidth="1"/>
    <col min="10249" max="10253" width="9.10833333333333" style="55" hidden="1" customWidth="1"/>
    <col min="10254" max="10496" width="9.10833333333333" style="55" customWidth="1"/>
    <col min="10497" max="10497" width="30.1083333333333" style="55" customWidth="1"/>
    <col min="10498" max="10500" width="16.6666666666667" style="55" customWidth="1"/>
    <col min="10501" max="10501" width="30.1083333333333" style="55" customWidth="1"/>
    <col min="10502" max="10504" width="18" style="55" customWidth="1"/>
    <col min="10505" max="10509" width="9.10833333333333" style="55" hidden="1" customWidth="1"/>
    <col min="10510" max="10752" width="9.10833333333333" style="55" customWidth="1"/>
    <col min="10753" max="10753" width="30.1083333333333" style="55" customWidth="1"/>
    <col min="10754" max="10756" width="16.6666666666667" style="55" customWidth="1"/>
    <col min="10757" max="10757" width="30.1083333333333" style="55" customWidth="1"/>
    <col min="10758" max="10760" width="18" style="55" customWidth="1"/>
    <col min="10761" max="10765" width="9.10833333333333" style="55" hidden="1" customWidth="1"/>
    <col min="10766" max="11008" width="9.10833333333333" style="55" customWidth="1"/>
    <col min="11009" max="11009" width="30.1083333333333" style="55" customWidth="1"/>
    <col min="11010" max="11012" width="16.6666666666667" style="55" customWidth="1"/>
    <col min="11013" max="11013" width="30.1083333333333" style="55" customWidth="1"/>
    <col min="11014" max="11016" width="18" style="55" customWidth="1"/>
    <col min="11017" max="11021" width="9.10833333333333" style="55" hidden="1" customWidth="1"/>
    <col min="11022" max="11264" width="9.10833333333333" style="55" customWidth="1"/>
    <col min="11265" max="11265" width="30.1083333333333" style="55" customWidth="1"/>
    <col min="11266" max="11268" width="16.6666666666667" style="55" customWidth="1"/>
    <col min="11269" max="11269" width="30.1083333333333" style="55" customWidth="1"/>
    <col min="11270" max="11272" width="18" style="55" customWidth="1"/>
    <col min="11273" max="11277" width="9.10833333333333" style="55" hidden="1" customWidth="1"/>
    <col min="11278" max="11520" width="9.10833333333333" style="55" customWidth="1"/>
    <col min="11521" max="11521" width="30.1083333333333" style="55" customWidth="1"/>
    <col min="11522" max="11524" width="16.6666666666667" style="55" customWidth="1"/>
    <col min="11525" max="11525" width="30.1083333333333" style="55" customWidth="1"/>
    <col min="11526" max="11528" width="18" style="55" customWidth="1"/>
    <col min="11529" max="11533" width="9.10833333333333" style="55" hidden="1" customWidth="1"/>
    <col min="11534" max="11776" width="9.10833333333333" style="55" customWidth="1"/>
    <col min="11777" max="11777" width="30.1083333333333" style="55" customWidth="1"/>
    <col min="11778" max="11780" width="16.6666666666667" style="55" customWidth="1"/>
    <col min="11781" max="11781" width="30.1083333333333" style="55" customWidth="1"/>
    <col min="11782" max="11784" width="18" style="55" customWidth="1"/>
    <col min="11785" max="11789" width="9.10833333333333" style="55" hidden="1" customWidth="1"/>
    <col min="11790" max="12032" width="9.10833333333333" style="55" customWidth="1"/>
    <col min="12033" max="12033" width="30.1083333333333" style="55" customWidth="1"/>
    <col min="12034" max="12036" width="16.6666666666667" style="55" customWidth="1"/>
    <col min="12037" max="12037" width="30.1083333333333" style="55" customWidth="1"/>
    <col min="12038" max="12040" width="18" style="55" customWidth="1"/>
    <col min="12041" max="12045" width="9.10833333333333" style="55" hidden="1" customWidth="1"/>
    <col min="12046" max="12288" width="9.10833333333333" style="55" customWidth="1"/>
    <col min="12289" max="12289" width="30.1083333333333" style="55" customWidth="1"/>
    <col min="12290" max="12292" width="16.6666666666667" style="55" customWidth="1"/>
    <col min="12293" max="12293" width="30.1083333333333" style="55" customWidth="1"/>
    <col min="12294" max="12296" width="18" style="55" customWidth="1"/>
    <col min="12297" max="12301" width="9.10833333333333" style="55" hidden="1" customWidth="1"/>
    <col min="12302" max="12544" width="9.10833333333333" style="55" customWidth="1"/>
    <col min="12545" max="12545" width="30.1083333333333" style="55" customWidth="1"/>
    <col min="12546" max="12548" width="16.6666666666667" style="55" customWidth="1"/>
    <col min="12549" max="12549" width="30.1083333333333" style="55" customWidth="1"/>
    <col min="12550" max="12552" width="18" style="55" customWidth="1"/>
    <col min="12553" max="12557" width="9.10833333333333" style="55" hidden="1" customWidth="1"/>
    <col min="12558" max="12800" width="9.10833333333333" style="55" customWidth="1"/>
    <col min="12801" max="12801" width="30.1083333333333" style="55" customWidth="1"/>
    <col min="12802" max="12804" width="16.6666666666667" style="55" customWidth="1"/>
    <col min="12805" max="12805" width="30.1083333333333" style="55" customWidth="1"/>
    <col min="12806" max="12808" width="18" style="55" customWidth="1"/>
    <col min="12809" max="12813" width="9.10833333333333" style="55" hidden="1" customWidth="1"/>
    <col min="12814" max="13056" width="9.10833333333333" style="55" customWidth="1"/>
    <col min="13057" max="13057" width="30.1083333333333" style="55" customWidth="1"/>
    <col min="13058" max="13060" width="16.6666666666667" style="55" customWidth="1"/>
    <col min="13061" max="13061" width="30.1083333333333" style="55" customWidth="1"/>
    <col min="13062" max="13064" width="18" style="55" customWidth="1"/>
    <col min="13065" max="13069" width="9.10833333333333" style="55" hidden="1" customWidth="1"/>
    <col min="13070" max="13312" width="9.10833333333333" style="55" customWidth="1"/>
    <col min="13313" max="13313" width="30.1083333333333" style="55" customWidth="1"/>
    <col min="13314" max="13316" width="16.6666666666667" style="55" customWidth="1"/>
    <col min="13317" max="13317" width="30.1083333333333" style="55" customWidth="1"/>
    <col min="13318" max="13320" width="18" style="55" customWidth="1"/>
    <col min="13321" max="13325" width="9.10833333333333" style="55" hidden="1" customWidth="1"/>
    <col min="13326" max="13568" width="9.10833333333333" style="55" customWidth="1"/>
    <col min="13569" max="13569" width="30.1083333333333" style="55" customWidth="1"/>
    <col min="13570" max="13572" width="16.6666666666667" style="55" customWidth="1"/>
    <col min="13573" max="13573" width="30.1083333333333" style="55" customWidth="1"/>
    <col min="13574" max="13576" width="18" style="55" customWidth="1"/>
    <col min="13577" max="13581" width="9.10833333333333" style="55" hidden="1" customWidth="1"/>
    <col min="13582" max="13824" width="9.10833333333333" style="55" customWidth="1"/>
    <col min="13825" max="13825" width="30.1083333333333" style="55" customWidth="1"/>
    <col min="13826" max="13828" width="16.6666666666667" style="55" customWidth="1"/>
    <col min="13829" max="13829" width="30.1083333333333" style="55" customWidth="1"/>
    <col min="13830" max="13832" width="18" style="55" customWidth="1"/>
    <col min="13833" max="13837" width="9.10833333333333" style="55" hidden="1" customWidth="1"/>
    <col min="13838" max="14080" width="9.10833333333333" style="55" customWidth="1"/>
    <col min="14081" max="14081" width="30.1083333333333" style="55" customWidth="1"/>
    <col min="14082" max="14084" width="16.6666666666667" style="55" customWidth="1"/>
    <col min="14085" max="14085" width="30.1083333333333" style="55" customWidth="1"/>
    <col min="14086" max="14088" width="18" style="55" customWidth="1"/>
    <col min="14089" max="14093" width="9.10833333333333" style="55" hidden="1" customWidth="1"/>
    <col min="14094" max="14336" width="9.10833333333333" style="55" customWidth="1"/>
    <col min="14337" max="14337" width="30.1083333333333" style="55" customWidth="1"/>
    <col min="14338" max="14340" width="16.6666666666667" style="55" customWidth="1"/>
    <col min="14341" max="14341" width="30.1083333333333" style="55" customWidth="1"/>
    <col min="14342" max="14344" width="18" style="55" customWidth="1"/>
    <col min="14345" max="14349" width="9.10833333333333" style="55" hidden="1" customWidth="1"/>
    <col min="14350" max="14592" width="9.10833333333333" style="55" customWidth="1"/>
    <col min="14593" max="14593" width="30.1083333333333" style="55" customWidth="1"/>
    <col min="14594" max="14596" width="16.6666666666667" style="55" customWidth="1"/>
    <col min="14597" max="14597" width="30.1083333333333" style="55" customWidth="1"/>
    <col min="14598" max="14600" width="18" style="55" customWidth="1"/>
    <col min="14601" max="14605" width="9.10833333333333" style="55" hidden="1" customWidth="1"/>
    <col min="14606" max="14848" width="9.10833333333333" style="55" customWidth="1"/>
    <col min="14849" max="14849" width="30.1083333333333" style="55" customWidth="1"/>
    <col min="14850" max="14852" width="16.6666666666667" style="55" customWidth="1"/>
    <col min="14853" max="14853" width="30.1083333333333" style="55" customWidth="1"/>
    <col min="14854" max="14856" width="18" style="55" customWidth="1"/>
    <col min="14857" max="14861" width="9.10833333333333" style="55" hidden="1" customWidth="1"/>
    <col min="14862" max="15104" width="9.10833333333333" style="55" customWidth="1"/>
    <col min="15105" max="15105" width="30.1083333333333" style="55" customWidth="1"/>
    <col min="15106" max="15108" width="16.6666666666667" style="55" customWidth="1"/>
    <col min="15109" max="15109" width="30.1083333333333" style="55" customWidth="1"/>
    <col min="15110" max="15112" width="18" style="55" customWidth="1"/>
    <col min="15113" max="15117" width="9.10833333333333" style="55" hidden="1" customWidth="1"/>
    <col min="15118" max="15360" width="9.10833333333333" style="55" customWidth="1"/>
    <col min="15361" max="15361" width="30.1083333333333" style="55" customWidth="1"/>
    <col min="15362" max="15364" width="16.6666666666667" style="55" customWidth="1"/>
    <col min="15365" max="15365" width="30.1083333333333" style="55" customWidth="1"/>
    <col min="15366" max="15368" width="18" style="55" customWidth="1"/>
    <col min="15369" max="15373" width="9.10833333333333" style="55" hidden="1" customWidth="1"/>
    <col min="15374" max="15616" width="9.10833333333333" style="55" customWidth="1"/>
    <col min="15617" max="15617" width="30.1083333333333" style="55" customWidth="1"/>
    <col min="15618" max="15620" width="16.6666666666667" style="55" customWidth="1"/>
    <col min="15621" max="15621" width="30.1083333333333" style="55" customWidth="1"/>
    <col min="15622" max="15624" width="18" style="55" customWidth="1"/>
    <col min="15625" max="15629" width="9.10833333333333" style="55" hidden="1" customWidth="1"/>
    <col min="15630" max="15872" width="9.10833333333333" style="55" customWidth="1"/>
    <col min="15873" max="15873" width="30.1083333333333" style="55" customWidth="1"/>
    <col min="15874" max="15876" width="16.6666666666667" style="55" customWidth="1"/>
    <col min="15877" max="15877" width="30.1083333333333" style="55" customWidth="1"/>
    <col min="15878" max="15880" width="18" style="55" customWidth="1"/>
    <col min="15881" max="15885" width="9.10833333333333" style="55" hidden="1" customWidth="1"/>
    <col min="15886" max="16128" width="9.10833333333333" style="55" customWidth="1"/>
    <col min="16129" max="16129" width="30.1083333333333" style="55" customWidth="1"/>
    <col min="16130" max="16132" width="16.6666666666667" style="55" customWidth="1"/>
    <col min="16133" max="16133" width="30.1083333333333" style="55" customWidth="1"/>
    <col min="16134" max="16136" width="18" style="55" customWidth="1"/>
    <col min="16137" max="16141" width="9.10833333333333" style="55" hidden="1" customWidth="1"/>
    <col min="16142" max="16384" width="9.10833333333333" style="55" customWidth="1"/>
  </cols>
  <sheetData>
    <row r="1" s="54" customFormat="1" ht="33.9" customHeight="1" spans="1:8">
      <c r="A1" s="63" t="s">
        <v>6</v>
      </c>
      <c r="B1" s="63"/>
      <c r="C1" s="63"/>
      <c r="D1" s="63"/>
      <c r="E1" s="63"/>
      <c r="F1" s="63"/>
      <c r="G1" s="63"/>
      <c r="H1" s="63"/>
    </row>
    <row r="2" s="54" customFormat="1" ht="17.1" customHeight="1" spans="1:8">
      <c r="A2" s="24" t="s">
        <v>78</v>
      </c>
      <c r="B2" s="24"/>
      <c r="C2" s="24"/>
      <c r="D2" s="24"/>
      <c r="E2" s="24"/>
      <c r="F2" s="24"/>
      <c r="G2" s="24"/>
      <c r="H2" s="24"/>
    </row>
    <row r="3" s="54" customFormat="1" ht="17.1" customHeight="1" spans="1:8">
      <c r="A3" s="24" t="s">
        <v>79</v>
      </c>
      <c r="B3" s="24"/>
      <c r="C3" s="24"/>
      <c r="D3" s="24"/>
      <c r="E3" s="24"/>
      <c r="F3" s="24"/>
      <c r="G3" s="24"/>
      <c r="H3" s="24"/>
    </row>
    <row r="4" s="54" customFormat="1" ht="18.75" customHeight="1" spans="1:8">
      <c r="A4" s="25" t="s">
        <v>80</v>
      </c>
      <c r="B4" s="25" t="s">
        <v>81</v>
      </c>
      <c r="C4" s="25" t="s">
        <v>82</v>
      </c>
      <c r="D4" s="25" t="s">
        <v>83</v>
      </c>
      <c r="E4" s="25" t="s">
        <v>80</v>
      </c>
      <c r="F4" s="25" t="s">
        <v>81</v>
      </c>
      <c r="G4" s="25" t="s">
        <v>82</v>
      </c>
      <c r="H4" s="25" t="s">
        <v>83</v>
      </c>
    </row>
    <row r="5" ht="13.5" spans="1:8">
      <c r="A5" s="26" t="s">
        <v>84</v>
      </c>
      <c r="B5" s="28">
        <v>68000</v>
      </c>
      <c r="C5" s="28">
        <v>68000</v>
      </c>
      <c r="D5" s="28">
        <v>49816</v>
      </c>
      <c r="E5" s="26" t="s">
        <v>85</v>
      </c>
      <c r="F5" s="28">
        <v>250</v>
      </c>
      <c r="G5" s="28">
        <v>104</v>
      </c>
      <c r="H5" s="28">
        <v>104</v>
      </c>
    </row>
    <row r="6" ht="13.5" spans="1:8">
      <c r="A6" s="26" t="s">
        <v>86</v>
      </c>
      <c r="B6" s="28">
        <v>16000</v>
      </c>
      <c r="C6" s="28">
        <v>16000</v>
      </c>
      <c r="D6" s="28">
        <v>8217</v>
      </c>
      <c r="E6" s="26" t="s">
        <v>87</v>
      </c>
      <c r="F6" s="28">
        <v>0</v>
      </c>
      <c r="G6" s="28">
        <v>0</v>
      </c>
      <c r="H6" s="28">
        <v>0</v>
      </c>
    </row>
    <row r="7" ht="13.5" spans="1:8">
      <c r="A7" s="26" t="s">
        <v>88</v>
      </c>
      <c r="B7" s="28">
        <v>5000</v>
      </c>
      <c r="C7" s="28">
        <v>5000</v>
      </c>
      <c r="D7" s="28">
        <v>4233</v>
      </c>
      <c r="E7" s="26" t="s">
        <v>89</v>
      </c>
      <c r="F7" s="28">
        <v>0</v>
      </c>
      <c r="G7" s="28">
        <v>0</v>
      </c>
      <c r="H7" s="28">
        <v>0</v>
      </c>
    </row>
    <row r="8" ht="13.5" spans="1:8">
      <c r="A8" s="26" t="s">
        <v>90</v>
      </c>
      <c r="B8" s="28">
        <v>1600</v>
      </c>
      <c r="C8" s="28">
        <v>1600</v>
      </c>
      <c r="D8" s="28">
        <v>685</v>
      </c>
      <c r="E8" s="26" t="s">
        <v>91</v>
      </c>
      <c r="F8" s="28">
        <v>0</v>
      </c>
      <c r="G8" s="28">
        <v>0</v>
      </c>
      <c r="H8" s="28">
        <v>0</v>
      </c>
    </row>
    <row r="9" ht="13.5" spans="1:8">
      <c r="A9" s="26" t="s">
        <v>92</v>
      </c>
      <c r="B9" s="28">
        <v>180</v>
      </c>
      <c r="C9" s="28">
        <v>180</v>
      </c>
      <c r="D9" s="28">
        <v>195</v>
      </c>
      <c r="E9" s="26" t="s">
        <v>93</v>
      </c>
      <c r="F9" s="28">
        <v>0</v>
      </c>
      <c r="G9" s="28">
        <v>0</v>
      </c>
      <c r="H9" s="28">
        <v>0</v>
      </c>
    </row>
    <row r="10" ht="13.5" spans="1:8">
      <c r="A10" s="26" t="s">
        <v>94</v>
      </c>
      <c r="B10" s="28">
        <v>3000</v>
      </c>
      <c r="C10" s="28">
        <v>3000</v>
      </c>
      <c r="D10" s="28">
        <v>1645</v>
      </c>
      <c r="E10" s="26" t="s">
        <v>95</v>
      </c>
      <c r="F10" s="28">
        <v>100</v>
      </c>
      <c r="G10" s="28">
        <v>254</v>
      </c>
      <c r="H10" s="28">
        <v>204</v>
      </c>
    </row>
    <row r="11" ht="13.5" spans="1:8">
      <c r="A11" s="26" t="s">
        <v>96</v>
      </c>
      <c r="B11" s="28">
        <v>1600</v>
      </c>
      <c r="C11" s="28">
        <v>1600</v>
      </c>
      <c r="D11" s="28">
        <v>6152</v>
      </c>
      <c r="E11" s="26" t="s">
        <v>97</v>
      </c>
      <c r="F11" s="28">
        <v>0</v>
      </c>
      <c r="G11" s="28">
        <v>172</v>
      </c>
      <c r="H11" s="28">
        <v>0</v>
      </c>
    </row>
    <row r="12" ht="13.5" spans="1:8">
      <c r="A12" s="26" t="s">
        <v>98</v>
      </c>
      <c r="B12" s="28">
        <v>1200</v>
      </c>
      <c r="C12" s="28">
        <v>1200</v>
      </c>
      <c r="D12" s="28">
        <v>605</v>
      </c>
      <c r="E12" s="26" t="s">
        <v>99</v>
      </c>
      <c r="F12" s="28">
        <v>2076</v>
      </c>
      <c r="G12" s="28">
        <v>1916</v>
      </c>
      <c r="H12" s="28">
        <v>1916</v>
      </c>
    </row>
    <row r="13" ht="13.5" spans="1:8">
      <c r="A13" s="26" t="s">
        <v>100</v>
      </c>
      <c r="B13" s="28">
        <v>4000</v>
      </c>
      <c r="C13" s="28">
        <v>4000</v>
      </c>
      <c r="D13" s="28">
        <v>4342</v>
      </c>
      <c r="E13" s="26" t="s">
        <v>101</v>
      </c>
      <c r="F13" s="28">
        <v>458</v>
      </c>
      <c r="G13" s="28">
        <v>309</v>
      </c>
      <c r="H13" s="28">
        <v>309</v>
      </c>
    </row>
    <row r="14" ht="13.5" spans="1:8">
      <c r="A14" s="26" t="s">
        <v>102</v>
      </c>
      <c r="B14" s="28">
        <v>13800</v>
      </c>
      <c r="C14" s="28">
        <v>13800</v>
      </c>
      <c r="D14" s="28">
        <v>9642</v>
      </c>
      <c r="E14" s="26" t="s">
        <v>103</v>
      </c>
      <c r="F14" s="28">
        <v>0</v>
      </c>
      <c r="G14" s="28">
        <v>35</v>
      </c>
      <c r="H14" s="28">
        <v>0</v>
      </c>
    </row>
    <row r="15" ht="13.5" spans="1:8">
      <c r="A15" s="26" t="s">
        <v>104</v>
      </c>
      <c r="B15" s="28">
        <v>10</v>
      </c>
      <c r="C15" s="28">
        <v>10</v>
      </c>
      <c r="D15" s="28">
        <v>3</v>
      </c>
      <c r="E15" s="26" t="s">
        <v>105</v>
      </c>
      <c r="F15" s="28">
        <v>16757</v>
      </c>
      <c r="G15" s="28">
        <v>17408</v>
      </c>
      <c r="H15" s="28">
        <v>17408</v>
      </c>
    </row>
    <row r="16" ht="13.5" spans="1:8">
      <c r="A16" s="26" t="s">
        <v>106</v>
      </c>
      <c r="B16" s="28">
        <v>6600</v>
      </c>
      <c r="C16" s="28">
        <v>6600</v>
      </c>
      <c r="D16" s="28">
        <v>10061</v>
      </c>
      <c r="E16" s="26" t="s">
        <v>107</v>
      </c>
      <c r="F16" s="28">
        <v>0</v>
      </c>
      <c r="G16" s="28">
        <v>426</v>
      </c>
      <c r="H16" s="28">
        <v>0</v>
      </c>
    </row>
    <row r="17" ht="13.5" spans="1:8">
      <c r="A17" s="26" t="s">
        <v>108</v>
      </c>
      <c r="B17" s="28">
        <v>15000</v>
      </c>
      <c r="C17" s="28">
        <v>15000</v>
      </c>
      <c r="D17" s="28">
        <v>4001</v>
      </c>
      <c r="E17" s="26" t="s">
        <v>109</v>
      </c>
      <c r="F17" s="28">
        <v>0</v>
      </c>
      <c r="G17" s="28">
        <v>0</v>
      </c>
      <c r="H17" s="28">
        <v>0</v>
      </c>
    </row>
    <row r="18" ht="13.5" spans="1:8">
      <c r="A18" s="26" t="s">
        <v>110</v>
      </c>
      <c r="B18" s="28">
        <v>0</v>
      </c>
      <c r="C18" s="28">
        <v>0</v>
      </c>
      <c r="D18" s="28">
        <v>0</v>
      </c>
      <c r="E18" s="26" t="s">
        <v>111</v>
      </c>
      <c r="F18" s="28">
        <v>30000</v>
      </c>
      <c r="G18" s="28">
        <v>36849</v>
      </c>
      <c r="H18" s="28">
        <v>36849</v>
      </c>
    </row>
    <row r="19" ht="13.5" spans="1:8">
      <c r="A19" s="26" t="s">
        <v>112</v>
      </c>
      <c r="B19" s="28">
        <v>10</v>
      </c>
      <c r="C19" s="28">
        <v>10</v>
      </c>
      <c r="D19" s="28">
        <v>35</v>
      </c>
      <c r="E19" s="26" t="s">
        <v>113</v>
      </c>
      <c r="F19" s="28">
        <v>0</v>
      </c>
      <c r="G19" s="28">
        <v>0</v>
      </c>
      <c r="H19" s="28">
        <v>0</v>
      </c>
    </row>
    <row r="20" ht="13.5" spans="1:8">
      <c r="A20" s="26" t="s">
        <v>114</v>
      </c>
      <c r="B20" s="28">
        <v>0</v>
      </c>
      <c r="C20" s="28">
        <v>0</v>
      </c>
      <c r="D20" s="28">
        <v>0</v>
      </c>
      <c r="E20" s="26" t="s">
        <v>115</v>
      </c>
      <c r="F20" s="28">
        <v>0</v>
      </c>
      <c r="G20" s="28">
        <v>0</v>
      </c>
      <c r="H20" s="28">
        <v>0</v>
      </c>
    </row>
    <row r="21" ht="13.5" spans="1:8">
      <c r="A21" s="26" t="s">
        <v>116</v>
      </c>
      <c r="B21" s="28">
        <v>6000</v>
      </c>
      <c r="C21" s="28">
        <v>12000</v>
      </c>
      <c r="D21" s="28">
        <v>31360</v>
      </c>
      <c r="E21" s="26" t="s">
        <v>117</v>
      </c>
      <c r="F21" s="28">
        <v>0</v>
      </c>
      <c r="G21" s="28">
        <v>0</v>
      </c>
      <c r="H21" s="28">
        <v>0</v>
      </c>
    </row>
    <row r="22" ht="13.5" spans="1:8">
      <c r="A22" s="26" t="s">
        <v>118</v>
      </c>
      <c r="B22" s="28">
        <v>1200</v>
      </c>
      <c r="C22" s="28">
        <v>1200</v>
      </c>
      <c r="D22" s="28">
        <v>2228</v>
      </c>
      <c r="E22" s="26" t="s">
        <v>119</v>
      </c>
      <c r="F22" s="28">
        <v>0</v>
      </c>
      <c r="G22" s="28">
        <v>0</v>
      </c>
      <c r="H22" s="28">
        <v>0</v>
      </c>
    </row>
    <row r="23" ht="13.5" spans="1:8">
      <c r="A23" s="26" t="s">
        <v>120</v>
      </c>
      <c r="B23" s="28">
        <v>0</v>
      </c>
      <c r="C23" s="28">
        <v>0</v>
      </c>
      <c r="D23" s="28">
        <v>2339</v>
      </c>
      <c r="E23" s="26" t="s">
        <v>121</v>
      </c>
      <c r="F23" s="28">
        <v>2783</v>
      </c>
      <c r="G23" s="28">
        <v>4920</v>
      </c>
      <c r="H23" s="28">
        <v>1529</v>
      </c>
    </row>
    <row r="24" ht="13.5" spans="1:8">
      <c r="A24" s="26" t="s">
        <v>122</v>
      </c>
      <c r="B24" s="28">
        <v>0</v>
      </c>
      <c r="C24" s="28">
        <v>0</v>
      </c>
      <c r="D24" s="28">
        <v>0</v>
      </c>
      <c r="E24" s="26" t="s">
        <v>123</v>
      </c>
      <c r="F24" s="28">
        <v>0</v>
      </c>
      <c r="G24" s="28">
        <v>0</v>
      </c>
      <c r="H24" s="28">
        <v>0</v>
      </c>
    </row>
    <row r="25" ht="13.5" spans="1:8">
      <c r="A25" s="26" t="s">
        <v>124</v>
      </c>
      <c r="B25" s="28">
        <v>0</v>
      </c>
      <c r="C25" s="28">
        <v>0</v>
      </c>
      <c r="D25" s="28">
        <v>6696</v>
      </c>
      <c r="E25" s="26" t="s">
        <v>125</v>
      </c>
      <c r="F25" s="28">
        <v>0</v>
      </c>
      <c r="G25" s="28">
        <v>0</v>
      </c>
      <c r="H25" s="28">
        <v>0</v>
      </c>
    </row>
    <row r="26" ht="13.5" spans="1:8">
      <c r="A26" s="26" t="s">
        <v>126</v>
      </c>
      <c r="B26" s="28">
        <v>1800</v>
      </c>
      <c r="C26" s="28">
        <v>7800</v>
      </c>
      <c r="D26" s="28">
        <v>16533</v>
      </c>
      <c r="E26" s="26" t="s">
        <v>127</v>
      </c>
      <c r="F26" s="28">
        <v>1500</v>
      </c>
      <c r="G26" s="28">
        <v>8</v>
      </c>
      <c r="H26" s="28">
        <v>8</v>
      </c>
    </row>
    <row r="27" ht="13.5" spans="1:8">
      <c r="A27" s="66" t="s">
        <v>128</v>
      </c>
      <c r="B27" s="28">
        <v>3000</v>
      </c>
      <c r="C27" s="28">
        <v>3000</v>
      </c>
      <c r="D27" s="28">
        <v>3561</v>
      </c>
      <c r="E27" s="26" t="s">
        <v>129</v>
      </c>
      <c r="F27" s="28">
        <v>2000</v>
      </c>
      <c r="G27" s="28">
        <v>0</v>
      </c>
      <c r="H27" s="28">
        <v>0</v>
      </c>
    </row>
    <row r="28" ht="13.5" spans="1:8">
      <c r="A28" s="26" t="s">
        <v>130</v>
      </c>
      <c r="B28" s="28"/>
      <c r="C28" s="28"/>
      <c r="D28" s="28">
        <v>3</v>
      </c>
      <c r="E28" s="26" t="s">
        <v>131</v>
      </c>
      <c r="F28" s="28">
        <v>180</v>
      </c>
      <c r="G28" s="28">
        <v>172</v>
      </c>
      <c r="H28" s="28">
        <v>172</v>
      </c>
    </row>
    <row r="29" spans="1:8">
      <c r="A29" s="87"/>
      <c r="B29" s="27"/>
      <c r="C29" s="27"/>
      <c r="D29" s="27"/>
      <c r="E29" s="26" t="s">
        <v>132</v>
      </c>
      <c r="F29" s="28">
        <v>0</v>
      </c>
      <c r="G29" s="28">
        <v>0</v>
      </c>
      <c r="H29" s="28">
        <v>0</v>
      </c>
    </row>
    <row r="30" spans="1:8">
      <c r="A30" s="87"/>
      <c r="B30" s="27"/>
      <c r="C30" s="27"/>
      <c r="D30" s="27"/>
      <c r="E30" s="26"/>
      <c r="F30" s="27"/>
      <c r="G30" s="27"/>
      <c r="H30" s="27"/>
    </row>
    <row r="31" ht="13.5" spans="1:8">
      <c r="A31" s="25" t="s">
        <v>133</v>
      </c>
      <c r="B31" s="28">
        <f>B5+B21</f>
        <v>74000</v>
      </c>
      <c r="C31" s="28">
        <f>C5+C21</f>
        <v>80000</v>
      </c>
      <c r="D31" s="28">
        <f>D5+D21</f>
        <v>81176</v>
      </c>
      <c r="E31" s="25" t="s">
        <v>134</v>
      </c>
      <c r="F31" s="28">
        <f>SUM(F5:F30)</f>
        <v>56104</v>
      </c>
      <c r="G31" s="28">
        <f>SUM(G5:G30)</f>
        <v>62573</v>
      </c>
      <c r="H31" s="28">
        <f>SUM(H5:H30)</f>
        <v>58499</v>
      </c>
    </row>
    <row r="33" spans="4:4">
      <c r="D33" s="54">
        <f>D31/B31</f>
        <v>1.09697297297297</v>
      </c>
    </row>
  </sheetData>
  <mergeCells count="3">
    <mergeCell ref="A1:H1"/>
    <mergeCell ref="A2:H2"/>
    <mergeCell ref="A3:H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Zeros="0" workbookViewId="0">
      <selection activeCell="A2" sqref="A2:H2"/>
    </sheetView>
  </sheetViews>
  <sheetFormatPr defaultColWidth="9" defaultRowHeight="13.5" outlineLevelCol="7"/>
  <cols>
    <col min="1" max="1" width="29.75" customWidth="1"/>
    <col min="2" max="4" width="16.125" customWidth="1"/>
    <col min="5" max="5" width="25.75" customWidth="1"/>
    <col min="6" max="8" width="16.125" customWidth="1"/>
    <col min="9" max="250" width="9.125" customWidth="1"/>
    <col min="251" max="251" width="29.75" customWidth="1"/>
    <col min="252" max="257" width="16.125" customWidth="1"/>
    <col min="258" max="258" width="25.75" customWidth="1"/>
    <col min="259" max="264" width="16.125" customWidth="1"/>
    <col min="265" max="506" width="9.125" customWidth="1"/>
    <col min="507" max="507" width="29.75" customWidth="1"/>
    <col min="508" max="513" width="16.125" customWidth="1"/>
    <col min="514" max="514" width="25.75" customWidth="1"/>
    <col min="515" max="520" width="16.125" customWidth="1"/>
    <col min="521" max="762" width="9.125" customWidth="1"/>
    <col min="763" max="763" width="29.75" customWidth="1"/>
    <col min="764" max="769" width="16.125" customWidth="1"/>
    <col min="770" max="770" width="25.75" customWidth="1"/>
    <col min="771" max="776" width="16.125" customWidth="1"/>
    <col min="777" max="1018" width="9.125" customWidth="1"/>
    <col min="1019" max="1019" width="29.75" customWidth="1"/>
    <col min="1020" max="1025" width="16.125" customWidth="1"/>
    <col min="1026" max="1026" width="25.75" customWidth="1"/>
    <col min="1027" max="1032" width="16.125" customWidth="1"/>
    <col min="1033" max="1274" width="9.125" customWidth="1"/>
    <col min="1275" max="1275" width="29.75" customWidth="1"/>
    <col min="1276" max="1281" width="16.125" customWidth="1"/>
    <col min="1282" max="1282" width="25.75" customWidth="1"/>
    <col min="1283" max="1288" width="16.125" customWidth="1"/>
    <col min="1289" max="1530" width="9.125" customWidth="1"/>
    <col min="1531" max="1531" width="29.75" customWidth="1"/>
    <col min="1532" max="1537" width="16.125" customWidth="1"/>
    <col min="1538" max="1538" width="25.75" customWidth="1"/>
    <col min="1539" max="1544" width="16.125" customWidth="1"/>
    <col min="1545" max="1786" width="9.125" customWidth="1"/>
    <col min="1787" max="1787" width="29.75" customWidth="1"/>
    <col min="1788" max="1793" width="16.125" customWidth="1"/>
    <col min="1794" max="1794" width="25.75" customWidth="1"/>
    <col min="1795" max="1800" width="16.125" customWidth="1"/>
    <col min="1801" max="2042" width="9.125" customWidth="1"/>
    <col min="2043" max="2043" width="29.75" customWidth="1"/>
    <col min="2044" max="2049" width="16.125" customWidth="1"/>
    <col min="2050" max="2050" width="25.75" customWidth="1"/>
    <col min="2051" max="2056" width="16.125" customWidth="1"/>
    <col min="2057" max="2298" width="9.125" customWidth="1"/>
    <col min="2299" max="2299" width="29.75" customWidth="1"/>
    <col min="2300" max="2305" width="16.125" customWidth="1"/>
    <col min="2306" max="2306" width="25.75" customWidth="1"/>
    <col min="2307" max="2312" width="16.125" customWidth="1"/>
    <col min="2313" max="2554" width="9.125" customWidth="1"/>
    <col min="2555" max="2555" width="29.75" customWidth="1"/>
    <col min="2556" max="2561" width="16.125" customWidth="1"/>
    <col min="2562" max="2562" width="25.75" customWidth="1"/>
    <col min="2563" max="2568" width="16.125" customWidth="1"/>
    <col min="2569" max="2810" width="9.125" customWidth="1"/>
    <col min="2811" max="2811" width="29.75" customWidth="1"/>
    <col min="2812" max="2817" width="16.125" customWidth="1"/>
    <col min="2818" max="2818" width="25.75" customWidth="1"/>
    <col min="2819" max="2824" width="16.125" customWidth="1"/>
    <col min="2825" max="3066" width="9.125" customWidth="1"/>
    <col min="3067" max="3067" width="29.75" customWidth="1"/>
    <col min="3068" max="3073" width="16.125" customWidth="1"/>
    <col min="3074" max="3074" width="25.75" customWidth="1"/>
    <col min="3075" max="3080" width="16.125" customWidth="1"/>
    <col min="3081" max="3322" width="9.125" customWidth="1"/>
    <col min="3323" max="3323" width="29.75" customWidth="1"/>
    <col min="3324" max="3329" width="16.125" customWidth="1"/>
    <col min="3330" max="3330" width="25.75" customWidth="1"/>
    <col min="3331" max="3336" width="16.125" customWidth="1"/>
    <col min="3337" max="3578" width="9.125" customWidth="1"/>
    <col min="3579" max="3579" width="29.75" customWidth="1"/>
    <col min="3580" max="3585" width="16.125" customWidth="1"/>
    <col min="3586" max="3586" width="25.75" customWidth="1"/>
    <col min="3587" max="3592" width="16.125" customWidth="1"/>
    <col min="3593" max="3834" width="9.125" customWidth="1"/>
    <col min="3835" max="3835" width="29.75" customWidth="1"/>
    <col min="3836" max="3841" width="16.125" customWidth="1"/>
    <col min="3842" max="3842" width="25.75" customWidth="1"/>
    <col min="3843" max="3848" width="16.125" customWidth="1"/>
    <col min="3849" max="4090" width="9.125" customWidth="1"/>
    <col min="4091" max="4091" width="29.75" customWidth="1"/>
    <col min="4092" max="4097" width="16.125" customWidth="1"/>
    <col min="4098" max="4098" width="25.75" customWidth="1"/>
    <col min="4099" max="4104" width="16.125" customWidth="1"/>
    <col min="4105" max="4346" width="9.125" customWidth="1"/>
    <col min="4347" max="4347" width="29.75" customWidth="1"/>
    <col min="4348" max="4353" width="16.125" customWidth="1"/>
    <col min="4354" max="4354" width="25.75" customWidth="1"/>
    <col min="4355" max="4360" width="16.125" customWidth="1"/>
    <col min="4361" max="4602" width="9.125" customWidth="1"/>
    <col min="4603" max="4603" width="29.75" customWidth="1"/>
    <col min="4604" max="4609" width="16.125" customWidth="1"/>
    <col min="4610" max="4610" width="25.75" customWidth="1"/>
    <col min="4611" max="4616" width="16.125" customWidth="1"/>
    <col min="4617" max="4858" width="9.125" customWidth="1"/>
    <col min="4859" max="4859" width="29.75" customWidth="1"/>
    <col min="4860" max="4865" width="16.125" customWidth="1"/>
    <col min="4866" max="4866" width="25.75" customWidth="1"/>
    <col min="4867" max="4872" width="16.125" customWidth="1"/>
    <col min="4873" max="5114" width="9.125" customWidth="1"/>
    <col min="5115" max="5115" width="29.75" customWidth="1"/>
    <col min="5116" max="5121" width="16.125" customWidth="1"/>
    <col min="5122" max="5122" width="25.75" customWidth="1"/>
    <col min="5123" max="5128" width="16.125" customWidth="1"/>
    <col min="5129" max="5370" width="9.125" customWidth="1"/>
    <col min="5371" max="5371" width="29.75" customWidth="1"/>
    <col min="5372" max="5377" width="16.125" customWidth="1"/>
    <col min="5378" max="5378" width="25.75" customWidth="1"/>
    <col min="5379" max="5384" width="16.125" customWidth="1"/>
    <col min="5385" max="5626" width="9.125" customWidth="1"/>
    <col min="5627" max="5627" width="29.75" customWidth="1"/>
    <col min="5628" max="5633" width="16.125" customWidth="1"/>
    <col min="5634" max="5634" width="25.75" customWidth="1"/>
    <col min="5635" max="5640" width="16.125" customWidth="1"/>
    <col min="5641" max="5882" width="9.125" customWidth="1"/>
    <col min="5883" max="5883" width="29.75" customWidth="1"/>
    <col min="5884" max="5889" width="16.125" customWidth="1"/>
    <col min="5890" max="5890" width="25.75" customWidth="1"/>
    <col min="5891" max="5896" width="16.125" customWidth="1"/>
    <col min="5897" max="6138" width="9.125" customWidth="1"/>
    <col min="6139" max="6139" width="29.75" customWidth="1"/>
    <col min="6140" max="6145" width="16.125" customWidth="1"/>
    <col min="6146" max="6146" width="25.75" customWidth="1"/>
    <col min="6147" max="6152" width="16.125" customWidth="1"/>
    <col min="6153" max="6394" width="9.125" customWidth="1"/>
    <col min="6395" max="6395" width="29.75" customWidth="1"/>
    <col min="6396" max="6401" width="16.125" customWidth="1"/>
    <col min="6402" max="6402" width="25.75" customWidth="1"/>
    <col min="6403" max="6408" width="16.125" customWidth="1"/>
    <col min="6409" max="6650" width="9.125" customWidth="1"/>
    <col min="6651" max="6651" width="29.75" customWidth="1"/>
    <col min="6652" max="6657" width="16.125" customWidth="1"/>
    <col min="6658" max="6658" width="25.75" customWidth="1"/>
    <col min="6659" max="6664" width="16.125" customWidth="1"/>
    <col min="6665" max="6906" width="9.125" customWidth="1"/>
    <col min="6907" max="6907" width="29.75" customWidth="1"/>
    <col min="6908" max="6913" width="16.125" customWidth="1"/>
    <col min="6914" max="6914" width="25.75" customWidth="1"/>
    <col min="6915" max="6920" width="16.125" customWidth="1"/>
    <col min="6921" max="7162" width="9.125" customWidth="1"/>
    <col min="7163" max="7163" width="29.75" customWidth="1"/>
    <col min="7164" max="7169" width="16.125" customWidth="1"/>
    <col min="7170" max="7170" width="25.75" customWidth="1"/>
    <col min="7171" max="7176" width="16.125" customWidth="1"/>
    <col min="7177" max="7418" width="9.125" customWidth="1"/>
    <col min="7419" max="7419" width="29.75" customWidth="1"/>
    <col min="7420" max="7425" width="16.125" customWidth="1"/>
    <col min="7426" max="7426" width="25.75" customWidth="1"/>
    <col min="7427" max="7432" width="16.125" customWidth="1"/>
    <col min="7433" max="7674" width="9.125" customWidth="1"/>
    <col min="7675" max="7675" width="29.75" customWidth="1"/>
    <col min="7676" max="7681" width="16.125" customWidth="1"/>
    <col min="7682" max="7682" width="25.75" customWidth="1"/>
    <col min="7683" max="7688" width="16.125" customWidth="1"/>
    <col min="7689" max="7930" width="9.125" customWidth="1"/>
    <col min="7931" max="7931" width="29.75" customWidth="1"/>
    <col min="7932" max="7937" width="16.125" customWidth="1"/>
    <col min="7938" max="7938" width="25.75" customWidth="1"/>
    <col min="7939" max="7944" width="16.125" customWidth="1"/>
    <col min="7945" max="8186" width="9.125" customWidth="1"/>
    <col min="8187" max="8187" width="29.75" customWidth="1"/>
    <col min="8188" max="8193" width="16.125" customWidth="1"/>
    <col min="8194" max="8194" width="25.75" customWidth="1"/>
    <col min="8195" max="8200" width="16.125" customWidth="1"/>
    <col min="8201" max="8442" width="9.125" customWidth="1"/>
    <col min="8443" max="8443" width="29.75" customWidth="1"/>
    <col min="8444" max="8449" width="16.125" customWidth="1"/>
    <col min="8450" max="8450" width="25.75" customWidth="1"/>
    <col min="8451" max="8456" width="16.125" customWidth="1"/>
    <col min="8457" max="8698" width="9.125" customWidth="1"/>
    <col min="8699" max="8699" width="29.75" customWidth="1"/>
    <col min="8700" max="8705" width="16.125" customWidth="1"/>
    <col min="8706" max="8706" width="25.75" customWidth="1"/>
    <col min="8707" max="8712" width="16.125" customWidth="1"/>
    <col min="8713" max="8954" width="9.125" customWidth="1"/>
    <col min="8955" max="8955" width="29.75" customWidth="1"/>
    <col min="8956" max="8961" width="16.125" customWidth="1"/>
    <col min="8962" max="8962" width="25.75" customWidth="1"/>
    <col min="8963" max="8968" width="16.125" customWidth="1"/>
    <col min="8969" max="9210" width="9.125" customWidth="1"/>
    <col min="9211" max="9211" width="29.75" customWidth="1"/>
    <col min="9212" max="9217" width="16.125" customWidth="1"/>
    <col min="9218" max="9218" width="25.75" customWidth="1"/>
    <col min="9219" max="9224" width="16.125" customWidth="1"/>
    <col min="9225" max="9466" width="9.125" customWidth="1"/>
    <col min="9467" max="9467" width="29.75" customWidth="1"/>
    <col min="9468" max="9473" width="16.125" customWidth="1"/>
    <col min="9474" max="9474" width="25.75" customWidth="1"/>
    <col min="9475" max="9480" width="16.125" customWidth="1"/>
    <col min="9481" max="9722" width="9.125" customWidth="1"/>
    <col min="9723" max="9723" width="29.75" customWidth="1"/>
    <col min="9724" max="9729" width="16.125" customWidth="1"/>
    <col min="9730" max="9730" width="25.75" customWidth="1"/>
    <col min="9731" max="9736" width="16.125" customWidth="1"/>
    <col min="9737" max="9978" width="9.125" customWidth="1"/>
    <col min="9979" max="9979" width="29.75" customWidth="1"/>
    <col min="9980" max="9985" width="16.125" customWidth="1"/>
    <col min="9986" max="9986" width="25.75" customWidth="1"/>
    <col min="9987" max="9992" width="16.125" customWidth="1"/>
    <col min="9993" max="10234" width="9.125" customWidth="1"/>
    <col min="10235" max="10235" width="29.75" customWidth="1"/>
    <col min="10236" max="10241" width="16.125" customWidth="1"/>
    <col min="10242" max="10242" width="25.75" customWidth="1"/>
    <col min="10243" max="10248" width="16.125" customWidth="1"/>
    <col min="10249" max="10490" width="9.125" customWidth="1"/>
    <col min="10491" max="10491" width="29.75" customWidth="1"/>
    <col min="10492" max="10497" width="16.125" customWidth="1"/>
    <col min="10498" max="10498" width="25.75" customWidth="1"/>
    <col min="10499" max="10504" width="16.125" customWidth="1"/>
    <col min="10505" max="10746" width="9.125" customWidth="1"/>
    <col min="10747" max="10747" width="29.75" customWidth="1"/>
    <col min="10748" max="10753" width="16.125" customWidth="1"/>
    <col min="10754" max="10754" width="25.75" customWidth="1"/>
    <col min="10755" max="10760" width="16.125" customWidth="1"/>
    <col min="10761" max="11002" width="9.125" customWidth="1"/>
    <col min="11003" max="11003" width="29.75" customWidth="1"/>
    <col min="11004" max="11009" width="16.125" customWidth="1"/>
    <col min="11010" max="11010" width="25.75" customWidth="1"/>
    <col min="11011" max="11016" width="16.125" customWidth="1"/>
    <col min="11017" max="11258" width="9.125" customWidth="1"/>
    <col min="11259" max="11259" width="29.75" customWidth="1"/>
    <col min="11260" max="11265" width="16.125" customWidth="1"/>
    <col min="11266" max="11266" width="25.75" customWidth="1"/>
    <col min="11267" max="11272" width="16.125" customWidth="1"/>
    <col min="11273" max="11514" width="9.125" customWidth="1"/>
    <col min="11515" max="11515" width="29.75" customWidth="1"/>
    <col min="11516" max="11521" width="16.125" customWidth="1"/>
    <col min="11522" max="11522" width="25.75" customWidth="1"/>
    <col min="11523" max="11528" width="16.125" customWidth="1"/>
    <col min="11529" max="11770" width="9.125" customWidth="1"/>
    <col min="11771" max="11771" width="29.75" customWidth="1"/>
    <col min="11772" max="11777" width="16.125" customWidth="1"/>
    <col min="11778" max="11778" width="25.75" customWidth="1"/>
    <col min="11779" max="11784" width="16.125" customWidth="1"/>
    <col min="11785" max="12026" width="9.125" customWidth="1"/>
    <col min="12027" max="12027" width="29.75" customWidth="1"/>
    <col min="12028" max="12033" width="16.125" customWidth="1"/>
    <col min="12034" max="12034" width="25.75" customWidth="1"/>
    <col min="12035" max="12040" width="16.125" customWidth="1"/>
    <col min="12041" max="12282" width="9.125" customWidth="1"/>
    <col min="12283" max="12283" width="29.75" customWidth="1"/>
    <col min="12284" max="12289" width="16.125" customWidth="1"/>
    <col min="12290" max="12290" width="25.75" customWidth="1"/>
    <col min="12291" max="12296" width="16.125" customWidth="1"/>
    <col min="12297" max="12538" width="9.125" customWidth="1"/>
    <col min="12539" max="12539" width="29.75" customWidth="1"/>
    <col min="12540" max="12545" width="16.125" customWidth="1"/>
    <col min="12546" max="12546" width="25.75" customWidth="1"/>
    <col min="12547" max="12552" width="16.125" customWidth="1"/>
    <col min="12553" max="12794" width="9.125" customWidth="1"/>
    <col min="12795" max="12795" width="29.75" customWidth="1"/>
    <col min="12796" max="12801" width="16.125" customWidth="1"/>
    <col min="12802" max="12802" width="25.75" customWidth="1"/>
    <col min="12803" max="12808" width="16.125" customWidth="1"/>
    <col min="12809" max="13050" width="9.125" customWidth="1"/>
    <col min="13051" max="13051" width="29.75" customWidth="1"/>
    <col min="13052" max="13057" width="16.125" customWidth="1"/>
    <col min="13058" max="13058" width="25.75" customWidth="1"/>
    <col min="13059" max="13064" width="16.125" customWidth="1"/>
    <col min="13065" max="13306" width="9.125" customWidth="1"/>
    <col min="13307" max="13307" width="29.75" customWidth="1"/>
    <col min="13308" max="13313" width="16.125" customWidth="1"/>
    <col min="13314" max="13314" width="25.75" customWidth="1"/>
    <col min="13315" max="13320" width="16.125" customWidth="1"/>
    <col min="13321" max="13562" width="9.125" customWidth="1"/>
    <col min="13563" max="13563" width="29.75" customWidth="1"/>
    <col min="13564" max="13569" width="16.125" customWidth="1"/>
    <col min="13570" max="13570" width="25.75" customWidth="1"/>
    <col min="13571" max="13576" width="16.125" customWidth="1"/>
    <col min="13577" max="13818" width="9.125" customWidth="1"/>
    <col min="13819" max="13819" width="29.75" customWidth="1"/>
    <col min="13820" max="13825" width="16.125" customWidth="1"/>
    <col min="13826" max="13826" width="25.75" customWidth="1"/>
    <col min="13827" max="13832" width="16.125" customWidth="1"/>
    <col min="13833" max="14074" width="9.125" customWidth="1"/>
    <col min="14075" max="14075" width="29.75" customWidth="1"/>
    <col min="14076" max="14081" width="16.125" customWidth="1"/>
    <col min="14082" max="14082" width="25.75" customWidth="1"/>
    <col min="14083" max="14088" width="16.125" customWidth="1"/>
    <col min="14089" max="14330" width="9.125" customWidth="1"/>
    <col min="14331" max="14331" width="29.75" customWidth="1"/>
    <col min="14332" max="14337" width="16.125" customWidth="1"/>
    <col min="14338" max="14338" width="25.75" customWidth="1"/>
    <col min="14339" max="14344" width="16.125" customWidth="1"/>
    <col min="14345" max="14586" width="9.125" customWidth="1"/>
    <col min="14587" max="14587" width="29.75" customWidth="1"/>
    <col min="14588" max="14593" width="16.125" customWidth="1"/>
    <col min="14594" max="14594" width="25.75" customWidth="1"/>
    <col min="14595" max="14600" width="16.125" customWidth="1"/>
    <col min="14601" max="14842" width="9.125" customWidth="1"/>
    <col min="14843" max="14843" width="29.75" customWidth="1"/>
    <col min="14844" max="14849" width="16.125" customWidth="1"/>
    <col min="14850" max="14850" width="25.75" customWidth="1"/>
    <col min="14851" max="14856" width="16.125" customWidth="1"/>
    <col min="14857" max="15098" width="9.125" customWidth="1"/>
    <col min="15099" max="15099" width="29.75" customWidth="1"/>
    <col min="15100" max="15105" width="16.125" customWidth="1"/>
    <col min="15106" max="15106" width="25.75" customWidth="1"/>
    <col min="15107" max="15112" width="16.125" customWidth="1"/>
    <col min="15113" max="15354" width="9.125" customWidth="1"/>
    <col min="15355" max="15355" width="29.75" customWidth="1"/>
    <col min="15356" max="15361" width="16.125" customWidth="1"/>
    <col min="15362" max="15362" width="25.75" customWidth="1"/>
    <col min="15363" max="15368" width="16.125" customWidth="1"/>
    <col min="15369" max="15610" width="9.125" customWidth="1"/>
    <col min="15611" max="15611" width="29.75" customWidth="1"/>
    <col min="15612" max="15617" width="16.125" customWidth="1"/>
    <col min="15618" max="15618" width="25.75" customWidth="1"/>
    <col min="15619" max="15624" width="16.125" customWidth="1"/>
    <col min="15625" max="15866" width="9.125" customWidth="1"/>
    <col min="15867" max="15867" width="29.75" customWidth="1"/>
    <col min="15868" max="15873" width="16.125" customWidth="1"/>
    <col min="15874" max="15874" width="25.75" customWidth="1"/>
    <col min="15875" max="15880" width="16.125" customWidth="1"/>
    <col min="15881" max="16122" width="9.125" customWidth="1"/>
    <col min="16123" max="16123" width="29.75" customWidth="1"/>
    <col min="16124" max="16129" width="16.125" customWidth="1"/>
    <col min="16130" max="16130" width="25.75" customWidth="1"/>
    <col min="16131" max="16136" width="16.125" customWidth="1"/>
    <col min="16137" max="16378" width="9.125" customWidth="1"/>
  </cols>
  <sheetData>
    <row r="1" s="88" customFormat="1" ht="33.95" customHeight="1" spans="1:8">
      <c r="A1" s="63" t="s">
        <v>8</v>
      </c>
      <c r="B1" s="63"/>
      <c r="C1" s="63"/>
      <c r="D1" s="63"/>
      <c r="E1" s="63"/>
      <c r="F1" s="63"/>
      <c r="G1" s="63"/>
      <c r="H1" s="63"/>
    </row>
    <row r="2" s="88" customFormat="1" ht="16.9" customHeight="1" spans="1:8">
      <c r="A2" s="24" t="s">
        <v>135</v>
      </c>
      <c r="B2" s="24"/>
      <c r="C2" s="24"/>
      <c r="D2" s="24"/>
      <c r="E2" s="24"/>
      <c r="F2" s="24"/>
      <c r="G2" s="24"/>
      <c r="H2" s="24"/>
    </row>
    <row r="3" s="88" customFormat="1" ht="16.9" customHeight="1" spans="1:8">
      <c r="A3" s="24" t="s">
        <v>79</v>
      </c>
      <c r="B3" s="24"/>
      <c r="C3" s="24"/>
      <c r="D3" s="24"/>
      <c r="E3" s="24"/>
      <c r="F3" s="24"/>
      <c r="G3" s="24"/>
      <c r="H3" s="24"/>
    </row>
    <row r="4" s="88" customFormat="1" ht="41.45" customHeight="1" spans="1:8">
      <c r="A4" s="25" t="s">
        <v>80</v>
      </c>
      <c r="B4" s="25" t="s">
        <v>136</v>
      </c>
      <c r="C4" s="25" t="s">
        <v>137</v>
      </c>
      <c r="D4" s="25" t="s">
        <v>138</v>
      </c>
      <c r="E4" s="25" t="s">
        <v>80</v>
      </c>
      <c r="F4" s="25" t="s">
        <v>136</v>
      </c>
      <c r="G4" s="25" t="s">
        <v>137</v>
      </c>
      <c r="H4" s="25" t="s">
        <v>138</v>
      </c>
    </row>
    <row r="5" s="88" customFormat="1" ht="16.35" customHeight="1" spans="1:8">
      <c r="A5" s="26" t="s">
        <v>84</v>
      </c>
      <c r="B5" s="28">
        <v>49816</v>
      </c>
      <c r="C5" s="28">
        <v>49816</v>
      </c>
      <c r="D5" s="28"/>
      <c r="E5" s="26" t="s">
        <v>85</v>
      </c>
      <c r="F5" s="28">
        <v>104</v>
      </c>
      <c r="G5" s="28">
        <v>104</v>
      </c>
      <c r="H5" s="28"/>
    </row>
    <row r="6" s="88" customFormat="1" ht="16.35" customHeight="1" spans="1:8">
      <c r="A6" s="26" t="s">
        <v>86</v>
      </c>
      <c r="B6" s="28">
        <v>8217</v>
      </c>
      <c r="C6" s="28">
        <v>8217</v>
      </c>
      <c r="D6" s="28"/>
      <c r="E6" s="26" t="s">
        <v>87</v>
      </c>
      <c r="F6" s="28">
        <v>0</v>
      </c>
      <c r="G6" s="28">
        <v>0</v>
      </c>
      <c r="H6" s="28"/>
    </row>
    <row r="7" s="88" customFormat="1" ht="16.35" customHeight="1" spans="1:8">
      <c r="A7" s="26" t="s">
        <v>88</v>
      </c>
      <c r="B7" s="28">
        <v>4233</v>
      </c>
      <c r="C7" s="28">
        <v>4233</v>
      </c>
      <c r="D7" s="28"/>
      <c r="E7" s="26" t="s">
        <v>89</v>
      </c>
      <c r="F7" s="28">
        <v>0</v>
      </c>
      <c r="G7" s="28">
        <v>0</v>
      </c>
      <c r="H7" s="28"/>
    </row>
    <row r="8" s="88" customFormat="1" ht="16.35" customHeight="1" spans="1:8">
      <c r="A8" s="26" t="s">
        <v>90</v>
      </c>
      <c r="B8" s="28">
        <v>685</v>
      </c>
      <c r="C8" s="28">
        <v>685</v>
      </c>
      <c r="D8" s="28"/>
      <c r="E8" s="26" t="s">
        <v>91</v>
      </c>
      <c r="F8" s="28">
        <v>0</v>
      </c>
      <c r="G8" s="28">
        <v>0</v>
      </c>
      <c r="H8" s="28"/>
    </row>
    <row r="9" s="88" customFormat="1" ht="16.35" customHeight="1" spans="1:8">
      <c r="A9" s="26" t="s">
        <v>92</v>
      </c>
      <c r="B9" s="28">
        <v>195</v>
      </c>
      <c r="C9" s="28">
        <v>195</v>
      </c>
      <c r="D9" s="28"/>
      <c r="E9" s="26" t="s">
        <v>93</v>
      </c>
      <c r="F9" s="28">
        <v>0</v>
      </c>
      <c r="G9" s="28">
        <v>0</v>
      </c>
      <c r="H9" s="28"/>
    </row>
    <row r="10" s="88" customFormat="1" ht="16.35" customHeight="1" spans="1:8">
      <c r="A10" s="26" t="s">
        <v>94</v>
      </c>
      <c r="B10" s="28">
        <v>1645</v>
      </c>
      <c r="C10" s="28">
        <v>1645</v>
      </c>
      <c r="D10" s="28"/>
      <c r="E10" s="26" t="s">
        <v>95</v>
      </c>
      <c r="F10" s="28">
        <v>204</v>
      </c>
      <c r="G10" s="28">
        <v>204</v>
      </c>
      <c r="H10" s="28"/>
    </row>
    <row r="11" s="88" customFormat="1" ht="16.35" customHeight="1" spans="1:8">
      <c r="A11" s="26" t="s">
        <v>96</v>
      </c>
      <c r="B11" s="28">
        <v>6152</v>
      </c>
      <c r="C11" s="28">
        <v>6152</v>
      </c>
      <c r="D11" s="28"/>
      <c r="E11" s="26" t="s">
        <v>97</v>
      </c>
      <c r="F11" s="28">
        <v>0</v>
      </c>
      <c r="G11" s="28">
        <v>0</v>
      </c>
      <c r="H11" s="28"/>
    </row>
    <row r="12" s="88" customFormat="1" ht="16.35" customHeight="1" spans="1:8">
      <c r="A12" s="26" t="s">
        <v>98</v>
      </c>
      <c r="B12" s="28">
        <v>605</v>
      </c>
      <c r="C12" s="28">
        <v>605</v>
      </c>
      <c r="D12" s="28"/>
      <c r="E12" s="26" t="s">
        <v>99</v>
      </c>
      <c r="F12" s="28">
        <v>1916</v>
      </c>
      <c r="G12" s="28">
        <v>1916</v>
      </c>
      <c r="H12" s="28"/>
    </row>
    <row r="13" s="88" customFormat="1" ht="16.35" customHeight="1" spans="1:8">
      <c r="A13" s="26" t="s">
        <v>100</v>
      </c>
      <c r="B13" s="28">
        <v>4342</v>
      </c>
      <c r="C13" s="28">
        <v>4342</v>
      </c>
      <c r="D13" s="28"/>
      <c r="E13" s="26" t="s">
        <v>101</v>
      </c>
      <c r="F13" s="28">
        <v>309</v>
      </c>
      <c r="G13" s="28">
        <v>309</v>
      </c>
      <c r="H13" s="28"/>
    </row>
    <row r="14" s="88" customFormat="1" ht="16.35" customHeight="1" spans="1:8">
      <c r="A14" s="26" t="s">
        <v>102</v>
      </c>
      <c r="B14" s="28">
        <v>9642</v>
      </c>
      <c r="C14" s="28">
        <v>9642</v>
      </c>
      <c r="D14" s="28"/>
      <c r="E14" s="26" t="s">
        <v>103</v>
      </c>
      <c r="F14" s="28">
        <v>0</v>
      </c>
      <c r="G14" s="28">
        <v>0</v>
      </c>
      <c r="H14" s="28"/>
    </row>
    <row r="15" s="88" customFormat="1" ht="16.35" customHeight="1" spans="1:8">
      <c r="A15" s="26" t="s">
        <v>104</v>
      </c>
      <c r="B15" s="28">
        <v>3</v>
      </c>
      <c r="C15" s="28">
        <v>3</v>
      </c>
      <c r="D15" s="28"/>
      <c r="E15" s="26" t="s">
        <v>105</v>
      </c>
      <c r="F15" s="28">
        <v>17408</v>
      </c>
      <c r="G15" s="28">
        <v>17408</v>
      </c>
      <c r="H15" s="28"/>
    </row>
    <row r="16" s="88" customFormat="1" ht="16.35" customHeight="1" spans="1:8">
      <c r="A16" s="26" t="s">
        <v>106</v>
      </c>
      <c r="B16" s="28">
        <v>10061</v>
      </c>
      <c r="C16" s="28">
        <v>10061</v>
      </c>
      <c r="D16" s="28"/>
      <c r="E16" s="26" t="s">
        <v>107</v>
      </c>
      <c r="F16" s="28">
        <v>0</v>
      </c>
      <c r="G16" s="28">
        <v>0</v>
      </c>
      <c r="H16" s="28"/>
    </row>
    <row r="17" s="88" customFormat="1" ht="16.35" customHeight="1" spans="1:8">
      <c r="A17" s="26" t="s">
        <v>108</v>
      </c>
      <c r="B17" s="28">
        <v>4001</v>
      </c>
      <c r="C17" s="28">
        <v>4001</v>
      </c>
      <c r="D17" s="28"/>
      <c r="E17" s="26" t="s">
        <v>109</v>
      </c>
      <c r="F17" s="28">
        <v>0</v>
      </c>
      <c r="G17" s="28">
        <v>0</v>
      </c>
      <c r="H17" s="28"/>
    </row>
    <row r="18" s="88" customFormat="1" ht="16.35" customHeight="1" spans="1:8">
      <c r="A18" s="26" t="s">
        <v>110</v>
      </c>
      <c r="B18" s="28">
        <v>0</v>
      </c>
      <c r="C18" s="28">
        <v>0</v>
      </c>
      <c r="D18" s="28"/>
      <c r="E18" s="26" t="s">
        <v>111</v>
      </c>
      <c r="F18" s="28">
        <v>36849</v>
      </c>
      <c r="G18" s="28">
        <v>36849</v>
      </c>
      <c r="H18" s="28"/>
    </row>
    <row r="19" s="88" customFormat="1" ht="15.6" customHeight="1" spans="1:8">
      <c r="A19" s="26" t="s">
        <v>112</v>
      </c>
      <c r="B19" s="28">
        <v>35</v>
      </c>
      <c r="C19" s="28">
        <v>35</v>
      </c>
      <c r="D19" s="28"/>
      <c r="E19" s="26" t="s">
        <v>113</v>
      </c>
      <c r="F19" s="28">
        <v>0</v>
      </c>
      <c r="G19" s="28">
        <v>0</v>
      </c>
      <c r="H19" s="28"/>
    </row>
    <row r="20" s="88" customFormat="1" ht="16.35" customHeight="1" spans="1:8">
      <c r="A20" s="26" t="s">
        <v>114</v>
      </c>
      <c r="B20" s="28">
        <v>0</v>
      </c>
      <c r="C20" s="28">
        <v>0</v>
      </c>
      <c r="D20" s="28"/>
      <c r="E20" s="26" t="s">
        <v>115</v>
      </c>
      <c r="F20" s="28">
        <v>0</v>
      </c>
      <c r="G20" s="28">
        <v>0</v>
      </c>
      <c r="H20" s="28"/>
    </row>
    <row r="21" s="88" customFormat="1" ht="16.35" customHeight="1" spans="1:8">
      <c r="A21" s="26" t="s">
        <v>116</v>
      </c>
      <c r="B21" s="28">
        <v>31360</v>
      </c>
      <c r="C21" s="28">
        <v>31360</v>
      </c>
      <c r="D21" s="28"/>
      <c r="E21" s="26" t="s">
        <v>117</v>
      </c>
      <c r="F21" s="28">
        <v>0</v>
      </c>
      <c r="G21" s="28">
        <v>0</v>
      </c>
      <c r="H21" s="28"/>
    </row>
    <row r="22" s="88" customFormat="1" ht="16.35" customHeight="1" spans="1:8">
      <c r="A22" s="26" t="s">
        <v>118</v>
      </c>
      <c r="B22" s="28">
        <v>2228</v>
      </c>
      <c r="C22" s="28">
        <v>2228</v>
      </c>
      <c r="D22" s="28"/>
      <c r="E22" s="26" t="s">
        <v>119</v>
      </c>
      <c r="F22" s="28">
        <v>0</v>
      </c>
      <c r="G22" s="28">
        <v>0</v>
      </c>
      <c r="H22" s="28"/>
    </row>
    <row r="23" s="88" customFormat="1" ht="16.35" customHeight="1" spans="1:8">
      <c r="A23" s="26" t="s">
        <v>120</v>
      </c>
      <c r="B23" s="28">
        <v>2339</v>
      </c>
      <c r="C23" s="28">
        <v>2339</v>
      </c>
      <c r="D23" s="28"/>
      <c r="E23" s="26" t="s">
        <v>121</v>
      </c>
      <c r="F23" s="28">
        <v>1529</v>
      </c>
      <c r="G23" s="28">
        <v>1529</v>
      </c>
      <c r="H23" s="28"/>
    </row>
    <row r="24" s="88" customFormat="1" ht="16.35" customHeight="1" spans="1:8">
      <c r="A24" s="26" t="s">
        <v>122</v>
      </c>
      <c r="B24" s="28">
        <v>0</v>
      </c>
      <c r="C24" s="28">
        <v>0</v>
      </c>
      <c r="D24" s="28"/>
      <c r="E24" s="26" t="s">
        <v>123</v>
      </c>
      <c r="F24" s="28">
        <v>0</v>
      </c>
      <c r="G24" s="28">
        <v>0</v>
      </c>
      <c r="H24" s="28"/>
    </row>
    <row r="25" s="88" customFormat="1" ht="16.35" customHeight="1" spans="1:8">
      <c r="A25" s="26" t="s">
        <v>124</v>
      </c>
      <c r="B25" s="28">
        <v>6696</v>
      </c>
      <c r="C25" s="28">
        <v>6696</v>
      </c>
      <c r="D25" s="28"/>
      <c r="E25" s="26" t="s">
        <v>125</v>
      </c>
      <c r="F25" s="28">
        <v>0</v>
      </c>
      <c r="G25" s="28">
        <v>0</v>
      </c>
      <c r="H25" s="28"/>
    </row>
    <row r="26" s="88" customFormat="1" ht="16.35" customHeight="1" spans="1:8">
      <c r="A26" s="26" t="s">
        <v>126</v>
      </c>
      <c r="B26" s="28">
        <v>16533</v>
      </c>
      <c r="C26" s="28">
        <v>16533</v>
      </c>
      <c r="D26" s="28"/>
      <c r="E26" s="26" t="s">
        <v>127</v>
      </c>
      <c r="F26" s="28">
        <v>8</v>
      </c>
      <c r="G26" s="28">
        <v>8</v>
      </c>
      <c r="H26" s="28"/>
    </row>
    <row r="27" s="88" customFormat="1" ht="16.35" customHeight="1" spans="1:8">
      <c r="A27" s="66" t="s">
        <v>128</v>
      </c>
      <c r="B27" s="28">
        <v>3561</v>
      </c>
      <c r="C27" s="28">
        <v>3561</v>
      </c>
      <c r="D27" s="28"/>
      <c r="E27" s="26" t="s">
        <v>129</v>
      </c>
      <c r="F27" s="28">
        <v>0</v>
      </c>
      <c r="G27" s="28">
        <v>0</v>
      </c>
      <c r="H27" s="28"/>
    </row>
    <row r="28" s="88" customFormat="1" ht="16.35" customHeight="1" spans="1:8">
      <c r="A28" s="26" t="s">
        <v>130</v>
      </c>
      <c r="B28" s="28">
        <v>3</v>
      </c>
      <c r="C28" s="28">
        <v>3</v>
      </c>
      <c r="D28" s="28"/>
      <c r="E28" s="26" t="s">
        <v>131</v>
      </c>
      <c r="F28" s="28">
        <v>172</v>
      </c>
      <c r="G28" s="28">
        <v>172</v>
      </c>
      <c r="H28" s="28"/>
    </row>
    <row r="29" s="88" customFormat="1" ht="16.35" customHeight="1" spans="1:8">
      <c r="A29" s="26"/>
      <c r="B29" s="28"/>
      <c r="C29" s="28"/>
      <c r="D29" s="28"/>
      <c r="E29" s="26" t="s">
        <v>132</v>
      </c>
      <c r="F29" s="28"/>
      <c r="G29" s="28"/>
      <c r="H29" s="28"/>
    </row>
    <row r="30" s="88" customFormat="1" ht="16.35" customHeight="1" spans="1:8">
      <c r="A30" s="87"/>
      <c r="B30" s="28">
        <f>B5+B21</f>
        <v>81176</v>
      </c>
      <c r="C30" s="28">
        <f>C5+C21</f>
        <v>81176</v>
      </c>
      <c r="D30" s="28"/>
      <c r="E30" s="25" t="s">
        <v>134</v>
      </c>
      <c r="F30" s="28">
        <f>SUM(F5:F29)</f>
        <v>58499</v>
      </c>
      <c r="G30" s="28">
        <v>58499</v>
      </c>
      <c r="H30" s="28"/>
    </row>
  </sheetData>
  <mergeCells count="3">
    <mergeCell ref="A1:H1"/>
    <mergeCell ref="A2:H2"/>
    <mergeCell ref="A3:H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7"/>
  <sheetViews>
    <sheetView showGridLines="0" showZeros="0" workbookViewId="0">
      <selection activeCell="C6" sqref="C6"/>
    </sheetView>
  </sheetViews>
  <sheetFormatPr defaultColWidth="9.10833333333333" defaultRowHeight="14.25" outlineLevelCol="2"/>
  <cols>
    <col min="1" max="1" width="11.125" style="54" customWidth="1"/>
    <col min="2" max="2" width="59" style="54" customWidth="1"/>
    <col min="3" max="3" width="25" style="55" customWidth="1"/>
    <col min="4" max="256" width="9.10833333333333" style="55" customWidth="1"/>
    <col min="257" max="257" width="54.6666666666667" style="55" customWidth="1"/>
    <col min="258" max="258" width="20.6666666666667" style="55" customWidth="1"/>
    <col min="259" max="512" width="9.10833333333333" style="55" customWidth="1"/>
    <col min="513" max="513" width="54.6666666666667" style="55" customWidth="1"/>
    <col min="514" max="514" width="20.6666666666667" style="55" customWidth="1"/>
    <col min="515" max="768" width="9.10833333333333" style="55" customWidth="1"/>
    <col min="769" max="769" width="54.6666666666667" style="55" customWidth="1"/>
    <col min="770" max="770" width="20.6666666666667" style="55" customWidth="1"/>
    <col min="771" max="1024" width="9.10833333333333" style="55" customWidth="1"/>
    <col min="1025" max="1025" width="54.6666666666667" style="55" customWidth="1"/>
    <col min="1026" max="1026" width="20.6666666666667" style="55" customWidth="1"/>
    <col min="1027" max="1280" width="9.10833333333333" style="55" customWidth="1"/>
    <col min="1281" max="1281" width="54.6666666666667" style="55" customWidth="1"/>
    <col min="1282" max="1282" width="20.6666666666667" style="55" customWidth="1"/>
    <col min="1283" max="1536" width="9.10833333333333" style="55" customWidth="1"/>
    <col min="1537" max="1537" width="54.6666666666667" style="55" customWidth="1"/>
    <col min="1538" max="1538" width="20.6666666666667" style="55" customWidth="1"/>
    <col min="1539" max="1792" width="9.10833333333333" style="55" customWidth="1"/>
    <col min="1793" max="1793" width="54.6666666666667" style="55" customWidth="1"/>
    <col min="1794" max="1794" width="20.6666666666667" style="55" customWidth="1"/>
    <col min="1795" max="2048" width="9.10833333333333" style="55" customWidth="1"/>
    <col min="2049" max="2049" width="54.6666666666667" style="55" customWidth="1"/>
    <col min="2050" max="2050" width="20.6666666666667" style="55" customWidth="1"/>
    <col min="2051" max="2304" width="9.10833333333333" style="55" customWidth="1"/>
    <col min="2305" max="2305" width="54.6666666666667" style="55" customWidth="1"/>
    <col min="2306" max="2306" width="20.6666666666667" style="55" customWidth="1"/>
    <col min="2307" max="2560" width="9.10833333333333" style="55" customWidth="1"/>
    <col min="2561" max="2561" width="54.6666666666667" style="55" customWidth="1"/>
    <col min="2562" max="2562" width="20.6666666666667" style="55" customWidth="1"/>
    <col min="2563" max="2816" width="9.10833333333333" style="55" customWidth="1"/>
    <col min="2817" max="2817" width="54.6666666666667" style="55" customWidth="1"/>
    <col min="2818" max="2818" width="20.6666666666667" style="55" customWidth="1"/>
    <col min="2819" max="3072" width="9.10833333333333" style="55" customWidth="1"/>
    <col min="3073" max="3073" width="54.6666666666667" style="55" customWidth="1"/>
    <col min="3074" max="3074" width="20.6666666666667" style="55" customWidth="1"/>
    <col min="3075" max="3328" width="9.10833333333333" style="55" customWidth="1"/>
    <col min="3329" max="3329" width="54.6666666666667" style="55" customWidth="1"/>
    <col min="3330" max="3330" width="20.6666666666667" style="55" customWidth="1"/>
    <col min="3331" max="3584" width="9.10833333333333" style="55" customWidth="1"/>
    <col min="3585" max="3585" width="54.6666666666667" style="55" customWidth="1"/>
    <col min="3586" max="3586" width="20.6666666666667" style="55" customWidth="1"/>
    <col min="3587" max="3840" width="9.10833333333333" style="55" customWidth="1"/>
    <col min="3841" max="3841" width="54.6666666666667" style="55" customWidth="1"/>
    <col min="3842" max="3842" width="20.6666666666667" style="55" customWidth="1"/>
    <col min="3843" max="4096" width="9.10833333333333" style="55" customWidth="1"/>
    <col min="4097" max="4097" width="54.6666666666667" style="55" customWidth="1"/>
    <col min="4098" max="4098" width="20.6666666666667" style="55" customWidth="1"/>
    <col min="4099" max="4352" width="9.10833333333333" style="55" customWidth="1"/>
    <col min="4353" max="4353" width="54.6666666666667" style="55" customWidth="1"/>
    <col min="4354" max="4354" width="20.6666666666667" style="55" customWidth="1"/>
    <col min="4355" max="4608" width="9.10833333333333" style="55" customWidth="1"/>
    <col min="4609" max="4609" width="54.6666666666667" style="55" customWidth="1"/>
    <col min="4610" max="4610" width="20.6666666666667" style="55" customWidth="1"/>
    <col min="4611" max="4864" width="9.10833333333333" style="55" customWidth="1"/>
    <col min="4865" max="4865" width="54.6666666666667" style="55" customWidth="1"/>
    <col min="4866" max="4866" width="20.6666666666667" style="55" customWidth="1"/>
    <col min="4867" max="5120" width="9.10833333333333" style="55" customWidth="1"/>
    <col min="5121" max="5121" width="54.6666666666667" style="55" customWidth="1"/>
    <col min="5122" max="5122" width="20.6666666666667" style="55" customWidth="1"/>
    <col min="5123" max="5376" width="9.10833333333333" style="55" customWidth="1"/>
    <col min="5377" max="5377" width="54.6666666666667" style="55" customWidth="1"/>
    <col min="5378" max="5378" width="20.6666666666667" style="55" customWidth="1"/>
    <col min="5379" max="5632" width="9.10833333333333" style="55" customWidth="1"/>
    <col min="5633" max="5633" width="54.6666666666667" style="55" customWidth="1"/>
    <col min="5634" max="5634" width="20.6666666666667" style="55" customWidth="1"/>
    <col min="5635" max="5888" width="9.10833333333333" style="55" customWidth="1"/>
    <col min="5889" max="5889" width="54.6666666666667" style="55" customWidth="1"/>
    <col min="5890" max="5890" width="20.6666666666667" style="55" customWidth="1"/>
    <col min="5891" max="6144" width="9.10833333333333" style="55" customWidth="1"/>
    <col min="6145" max="6145" width="54.6666666666667" style="55" customWidth="1"/>
    <col min="6146" max="6146" width="20.6666666666667" style="55" customWidth="1"/>
    <col min="6147" max="6400" width="9.10833333333333" style="55" customWidth="1"/>
    <col min="6401" max="6401" width="54.6666666666667" style="55" customWidth="1"/>
    <col min="6402" max="6402" width="20.6666666666667" style="55" customWidth="1"/>
    <col min="6403" max="6656" width="9.10833333333333" style="55" customWidth="1"/>
    <col min="6657" max="6657" width="54.6666666666667" style="55" customWidth="1"/>
    <col min="6658" max="6658" width="20.6666666666667" style="55" customWidth="1"/>
    <col min="6659" max="6912" width="9.10833333333333" style="55" customWidth="1"/>
    <col min="6913" max="6913" width="54.6666666666667" style="55" customWidth="1"/>
    <col min="6914" max="6914" width="20.6666666666667" style="55" customWidth="1"/>
    <col min="6915" max="7168" width="9.10833333333333" style="55" customWidth="1"/>
    <col min="7169" max="7169" width="54.6666666666667" style="55" customWidth="1"/>
    <col min="7170" max="7170" width="20.6666666666667" style="55" customWidth="1"/>
    <col min="7171" max="7424" width="9.10833333333333" style="55" customWidth="1"/>
    <col min="7425" max="7425" width="54.6666666666667" style="55" customWidth="1"/>
    <col min="7426" max="7426" width="20.6666666666667" style="55" customWidth="1"/>
    <col min="7427" max="7680" width="9.10833333333333" style="55" customWidth="1"/>
    <col min="7681" max="7681" width="54.6666666666667" style="55" customWidth="1"/>
    <col min="7682" max="7682" width="20.6666666666667" style="55" customWidth="1"/>
    <col min="7683" max="7936" width="9.10833333333333" style="55" customWidth="1"/>
    <col min="7937" max="7937" width="54.6666666666667" style="55" customWidth="1"/>
    <col min="7938" max="7938" width="20.6666666666667" style="55" customWidth="1"/>
    <col min="7939" max="8192" width="9.10833333333333" style="55" customWidth="1"/>
    <col min="8193" max="8193" width="54.6666666666667" style="55" customWidth="1"/>
    <col min="8194" max="8194" width="20.6666666666667" style="55" customWidth="1"/>
    <col min="8195" max="8448" width="9.10833333333333" style="55" customWidth="1"/>
    <col min="8449" max="8449" width="54.6666666666667" style="55" customWidth="1"/>
    <col min="8450" max="8450" width="20.6666666666667" style="55" customWidth="1"/>
    <col min="8451" max="8704" width="9.10833333333333" style="55" customWidth="1"/>
    <col min="8705" max="8705" width="54.6666666666667" style="55" customWidth="1"/>
    <col min="8706" max="8706" width="20.6666666666667" style="55" customWidth="1"/>
    <col min="8707" max="8960" width="9.10833333333333" style="55" customWidth="1"/>
    <col min="8961" max="8961" width="54.6666666666667" style="55" customWidth="1"/>
    <col min="8962" max="8962" width="20.6666666666667" style="55" customWidth="1"/>
    <col min="8963" max="9216" width="9.10833333333333" style="55" customWidth="1"/>
    <col min="9217" max="9217" width="54.6666666666667" style="55" customWidth="1"/>
    <col min="9218" max="9218" width="20.6666666666667" style="55" customWidth="1"/>
    <col min="9219" max="9472" width="9.10833333333333" style="55" customWidth="1"/>
    <col min="9473" max="9473" width="54.6666666666667" style="55" customWidth="1"/>
    <col min="9474" max="9474" width="20.6666666666667" style="55" customWidth="1"/>
    <col min="9475" max="9728" width="9.10833333333333" style="55" customWidth="1"/>
    <col min="9729" max="9729" width="54.6666666666667" style="55" customWidth="1"/>
    <col min="9730" max="9730" width="20.6666666666667" style="55" customWidth="1"/>
    <col min="9731" max="9984" width="9.10833333333333" style="55" customWidth="1"/>
    <col min="9985" max="9985" width="54.6666666666667" style="55" customWidth="1"/>
    <col min="9986" max="9986" width="20.6666666666667" style="55" customWidth="1"/>
    <col min="9987" max="10240" width="9.10833333333333" style="55" customWidth="1"/>
    <col min="10241" max="10241" width="54.6666666666667" style="55" customWidth="1"/>
    <col min="10242" max="10242" width="20.6666666666667" style="55" customWidth="1"/>
    <col min="10243" max="10496" width="9.10833333333333" style="55" customWidth="1"/>
    <col min="10497" max="10497" width="54.6666666666667" style="55" customWidth="1"/>
    <col min="10498" max="10498" width="20.6666666666667" style="55" customWidth="1"/>
    <col min="10499" max="10752" width="9.10833333333333" style="55" customWidth="1"/>
    <col min="10753" max="10753" width="54.6666666666667" style="55" customWidth="1"/>
    <col min="10754" max="10754" width="20.6666666666667" style="55" customWidth="1"/>
    <col min="10755" max="11008" width="9.10833333333333" style="55" customWidth="1"/>
    <col min="11009" max="11009" width="54.6666666666667" style="55" customWidth="1"/>
    <col min="11010" max="11010" width="20.6666666666667" style="55" customWidth="1"/>
    <col min="11011" max="11264" width="9.10833333333333" style="55" customWidth="1"/>
    <col min="11265" max="11265" width="54.6666666666667" style="55" customWidth="1"/>
    <col min="11266" max="11266" width="20.6666666666667" style="55" customWidth="1"/>
    <col min="11267" max="11520" width="9.10833333333333" style="55" customWidth="1"/>
    <col min="11521" max="11521" width="54.6666666666667" style="55" customWidth="1"/>
    <col min="11522" max="11522" width="20.6666666666667" style="55" customWidth="1"/>
    <col min="11523" max="11776" width="9.10833333333333" style="55" customWidth="1"/>
    <col min="11777" max="11777" width="54.6666666666667" style="55" customWidth="1"/>
    <col min="11778" max="11778" width="20.6666666666667" style="55" customWidth="1"/>
    <col min="11779" max="12032" width="9.10833333333333" style="55" customWidth="1"/>
    <col min="12033" max="12033" width="54.6666666666667" style="55" customWidth="1"/>
    <col min="12034" max="12034" width="20.6666666666667" style="55" customWidth="1"/>
    <col min="12035" max="12288" width="9.10833333333333" style="55" customWidth="1"/>
    <col min="12289" max="12289" width="54.6666666666667" style="55" customWidth="1"/>
    <col min="12290" max="12290" width="20.6666666666667" style="55" customWidth="1"/>
    <col min="12291" max="12544" width="9.10833333333333" style="55" customWidth="1"/>
    <col min="12545" max="12545" width="54.6666666666667" style="55" customWidth="1"/>
    <col min="12546" max="12546" width="20.6666666666667" style="55" customWidth="1"/>
    <col min="12547" max="12800" width="9.10833333333333" style="55" customWidth="1"/>
    <col min="12801" max="12801" width="54.6666666666667" style="55" customWidth="1"/>
    <col min="12802" max="12802" width="20.6666666666667" style="55" customWidth="1"/>
    <col min="12803" max="13056" width="9.10833333333333" style="55" customWidth="1"/>
    <col min="13057" max="13057" width="54.6666666666667" style="55" customWidth="1"/>
    <col min="13058" max="13058" width="20.6666666666667" style="55" customWidth="1"/>
    <col min="13059" max="13312" width="9.10833333333333" style="55" customWidth="1"/>
    <col min="13313" max="13313" width="54.6666666666667" style="55" customWidth="1"/>
    <col min="13314" max="13314" width="20.6666666666667" style="55" customWidth="1"/>
    <col min="13315" max="13568" width="9.10833333333333" style="55" customWidth="1"/>
    <col min="13569" max="13569" width="54.6666666666667" style="55" customWidth="1"/>
    <col min="13570" max="13570" width="20.6666666666667" style="55" customWidth="1"/>
    <col min="13571" max="13824" width="9.10833333333333" style="55" customWidth="1"/>
    <col min="13825" max="13825" width="54.6666666666667" style="55" customWidth="1"/>
    <col min="13826" max="13826" width="20.6666666666667" style="55" customWidth="1"/>
    <col min="13827" max="14080" width="9.10833333333333" style="55" customWidth="1"/>
    <col min="14081" max="14081" width="54.6666666666667" style="55" customWidth="1"/>
    <col min="14082" max="14082" width="20.6666666666667" style="55" customWidth="1"/>
    <col min="14083" max="14336" width="9.10833333333333" style="55" customWidth="1"/>
    <col min="14337" max="14337" width="54.6666666666667" style="55" customWidth="1"/>
    <col min="14338" max="14338" width="20.6666666666667" style="55" customWidth="1"/>
    <col min="14339" max="14592" width="9.10833333333333" style="55" customWidth="1"/>
    <col min="14593" max="14593" width="54.6666666666667" style="55" customWidth="1"/>
    <col min="14594" max="14594" width="20.6666666666667" style="55" customWidth="1"/>
    <col min="14595" max="14848" width="9.10833333333333" style="55" customWidth="1"/>
    <col min="14849" max="14849" width="54.6666666666667" style="55" customWidth="1"/>
    <col min="14850" max="14850" width="20.6666666666667" style="55" customWidth="1"/>
    <col min="14851" max="15104" width="9.10833333333333" style="55" customWidth="1"/>
    <col min="15105" max="15105" width="54.6666666666667" style="55" customWidth="1"/>
    <col min="15106" max="15106" width="20.6666666666667" style="55" customWidth="1"/>
    <col min="15107" max="15360" width="9.10833333333333" style="55" customWidth="1"/>
    <col min="15361" max="15361" width="54.6666666666667" style="55" customWidth="1"/>
    <col min="15362" max="15362" width="20.6666666666667" style="55" customWidth="1"/>
    <col min="15363" max="15616" width="9.10833333333333" style="55" customWidth="1"/>
    <col min="15617" max="15617" width="54.6666666666667" style="55" customWidth="1"/>
    <col min="15618" max="15618" width="20.6666666666667" style="55" customWidth="1"/>
    <col min="15619" max="15872" width="9.10833333333333" style="55" customWidth="1"/>
    <col min="15873" max="15873" width="54.6666666666667" style="55" customWidth="1"/>
    <col min="15874" max="15874" width="20.6666666666667" style="55" customWidth="1"/>
    <col min="15875" max="16128" width="9.10833333333333" style="55" customWidth="1"/>
    <col min="16129" max="16129" width="54.6666666666667" style="55" customWidth="1"/>
    <col min="16130" max="16130" width="20.6666666666667" style="55" customWidth="1"/>
    <col min="16131" max="16384" width="9.10833333333333" style="55" customWidth="1"/>
  </cols>
  <sheetData>
    <row r="1" s="54" customFormat="1" ht="46.5" customHeight="1" spans="1:3">
      <c r="A1" s="169" t="s">
        <v>10</v>
      </c>
      <c r="B1" s="169"/>
      <c r="C1" s="169"/>
    </row>
    <row r="2" s="54" customFormat="1" ht="17.1" customHeight="1" spans="1:3">
      <c r="A2" s="84" t="s">
        <v>139</v>
      </c>
      <c r="B2" s="84"/>
      <c r="C2" s="84"/>
    </row>
    <row r="3" s="54" customFormat="1" ht="17.1" customHeight="1" spans="1:3">
      <c r="A3" s="84" t="s">
        <v>79</v>
      </c>
      <c r="B3" s="84"/>
      <c r="C3" s="84"/>
    </row>
    <row r="4" ht="16" customHeight="1" spans="1:3">
      <c r="A4" s="170" t="s">
        <v>140</v>
      </c>
      <c r="B4" s="65" t="s">
        <v>141</v>
      </c>
      <c r="C4" s="171" t="s">
        <v>83</v>
      </c>
    </row>
    <row r="5" ht="16" customHeight="1" spans="1:3">
      <c r="A5" s="26"/>
      <c r="B5" s="112" t="s">
        <v>142</v>
      </c>
      <c r="C5" s="28">
        <f>C6+C353</f>
        <v>81176</v>
      </c>
    </row>
    <row r="6" ht="16" customHeight="1" spans="1:3">
      <c r="A6" s="172" t="s">
        <v>143</v>
      </c>
      <c r="B6" s="173" t="s">
        <v>144</v>
      </c>
      <c r="C6" s="28">
        <f>C7+C68+C256+C269+C264+C283+C292+C298+C307+C316+C337+C341+C347</f>
        <v>49816</v>
      </c>
    </row>
    <row r="7" ht="16" customHeight="1" spans="1:3">
      <c r="A7" s="172" t="s">
        <v>145</v>
      </c>
      <c r="B7" s="173" t="s">
        <v>146</v>
      </c>
      <c r="C7" s="137">
        <v>8217</v>
      </c>
    </row>
    <row r="8" ht="16" customHeight="1" spans="1:3">
      <c r="A8" s="172" t="s">
        <v>147</v>
      </c>
      <c r="B8" s="173" t="s">
        <v>148</v>
      </c>
      <c r="C8" s="28">
        <v>8217</v>
      </c>
    </row>
    <row r="9" ht="16" customHeight="1" spans="1:3">
      <c r="A9" s="172" t="s">
        <v>149</v>
      </c>
      <c r="B9" s="102" t="s">
        <v>150</v>
      </c>
      <c r="C9" s="174">
        <v>1</v>
      </c>
    </row>
    <row r="10" ht="16" customHeight="1" spans="1:3">
      <c r="A10" s="172" t="s">
        <v>151</v>
      </c>
      <c r="B10" s="102" t="s">
        <v>152</v>
      </c>
      <c r="C10" s="68">
        <v>0</v>
      </c>
    </row>
    <row r="11" ht="16" customHeight="1" spans="1:3">
      <c r="A11" s="172" t="s">
        <v>153</v>
      </c>
      <c r="B11" s="102" t="s">
        <v>154</v>
      </c>
      <c r="C11" s="68">
        <v>9773</v>
      </c>
    </row>
    <row r="12" ht="16" customHeight="1" spans="1:3">
      <c r="A12" s="172" t="s">
        <v>155</v>
      </c>
      <c r="B12" s="102" t="s">
        <v>156</v>
      </c>
      <c r="C12" s="68">
        <v>0</v>
      </c>
    </row>
    <row r="13" ht="16" customHeight="1" spans="1:3">
      <c r="A13" s="172" t="s">
        <v>157</v>
      </c>
      <c r="B13" s="102" t="s">
        <v>158</v>
      </c>
      <c r="C13" s="68">
        <v>18</v>
      </c>
    </row>
    <row r="14" ht="16" customHeight="1" spans="1:3">
      <c r="A14" s="172" t="s">
        <v>159</v>
      </c>
      <c r="B14" s="102" t="s">
        <v>160</v>
      </c>
      <c r="C14" s="68">
        <v>3786</v>
      </c>
    </row>
    <row r="15" ht="16" customHeight="1" spans="1:3">
      <c r="A15" s="172" t="s">
        <v>161</v>
      </c>
      <c r="B15" s="102" t="s">
        <v>162</v>
      </c>
      <c r="C15" s="175">
        <v>0</v>
      </c>
    </row>
    <row r="16" ht="16" customHeight="1" spans="1:3">
      <c r="A16" s="172" t="s">
        <v>163</v>
      </c>
      <c r="B16" s="102" t="s">
        <v>164</v>
      </c>
      <c r="C16" s="68">
        <v>0</v>
      </c>
    </row>
    <row r="17" ht="16" customHeight="1" spans="1:3">
      <c r="A17" s="172" t="s">
        <v>165</v>
      </c>
      <c r="B17" s="102" t="s">
        <v>166</v>
      </c>
      <c r="C17" s="174">
        <v>78</v>
      </c>
    </row>
    <row r="18" ht="16" customHeight="1" spans="1:3">
      <c r="A18" s="172" t="s">
        <v>167</v>
      </c>
      <c r="B18" s="102" t="s">
        <v>168</v>
      </c>
      <c r="C18" s="68">
        <v>11</v>
      </c>
    </row>
    <row r="19" ht="16" customHeight="1" spans="1:3">
      <c r="A19" s="172" t="s">
        <v>169</v>
      </c>
      <c r="B19" s="102" t="s">
        <v>170</v>
      </c>
      <c r="C19" s="68">
        <v>0</v>
      </c>
    </row>
    <row r="20" ht="16" customHeight="1" spans="1:3">
      <c r="A20" s="172" t="s">
        <v>171</v>
      </c>
      <c r="B20" s="102" t="s">
        <v>172</v>
      </c>
      <c r="C20" s="68">
        <v>-4</v>
      </c>
    </row>
    <row r="21" ht="16" customHeight="1" spans="1:3">
      <c r="A21" s="172" t="s">
        <v>173</v>
      </c>
      <c r="B21" s="102" t="s">
        <v>174</v>
      </c>
      <c r="C21" s="68">
        <v>0</v>
      </c>
    </row>
    <row r="22" ht="16" customHeight="1" spans="1:3">
      <c r="A22" s="172" t="s">
        <v>175</v>
      </c>
      <c r="B22" s="102" t="s">
        <v>176</v>
      </c>
      <c r="C22" s="68">
        <v>0</v>
      </c>
    </row>
    <row r="23" ht="16" customHeight="1" spans="1:3">
      <c r="A23" s="172" t="s">
        <v>177</v>
      </c>
      <c r="B23" s="102" t="s">
        <v>178</v>
      </c>
      <c r="C23" s="68"/>
    </row>
    <row r="24" ht="16" customHeight="1" spans="1:3">
      <c r="A24" s="172" t="s">
        <v>179</v>
      </c>
      <c r="B24" s="102" t="s">
        <v>180</v>
      </c>
      <c r="C24" s="68">
        <v>0</v>
      </c>
    </row>
    <row r="25" ht="16" customHeight="1" spans="1:3">
      <c r="A25" s="172" t="s">
        <v>181</v>
      </c>
      <c r="B25" s="102" t="s">
        <v>182</v>
      </c>
      <c r="C25" s="68">
        <v>0</v>
      </c>
    </row>
    <row r="26" ht="16" customHeight="1" spans="1:3">
      <c r="A26" s="172" t="s">
        <v>183</v>
      </c>
      <c r="B26" s="102" t="s">
        <v>184</v>
      </c>
      <c r="C26" s="68">
        <v>0</v>
      </c>
    </row>
    <row r="27" ht="16" customHeight="1" spans="1:3">
      <c r="A27" s="172" t="s">
        <v>185</v>
      </c>
      <c r="B27" s="102" t="s">
        <v>186</v>
      </c>
      <c r="C27" s="68">
        <v>0</v>
      </c>
    </row>
    <row r="28" ht="16" customHeight="1" spans="1:3">
      <c r="A28" s="172" t="s">
        <v>187</v>
      </c>
      <c r="B28" s="102" t="s">
        <v>188</v>
      </c>
      <c r="C28" s="68">
        <v>0</v>
      </c>
    </row>
    <row r="29" ht="16" customHeight="1" spans="1:3">
      <c r="A29" s="172" t="s">
        <v>189</v>
      </c>
      <c r="B29" s="102" t="s">
        <v>190</v>
      </c>
      <c r="C29" s="68">
        <v>0</v>
      </c>
    </row>
    <row r="30" ht="16" customHeight="1" spans="1:3">
      <c r="A30" s="172" t="s">
        <v>191</v>
      </c>
      <c r="B30" s="102" t="s">
        <v>192</v>
      </c>
      <c r="C30" s="68">
        <v>-764</v>
      </c>
    </row>
    <row r="31" ht="16" customHeight="1" spans="1:3">
      <c r="A31" s="172" t="s">
        <v>193</v>
      </c>
      <c r="B31" s="102" t="s">
        <v>194</v>
      </c>
      <c r="C31" s="68">
        <v>0</v>
      </c>
    </row>
    <row r="32" ht="16" customHeight="1" spans="1:3">
      <c r="A32" s="172" t="s">
        <v>195</v>
      </c>
      <c r="B32" s="102" t="s">
        <v>196</v>
      </c>
      <c r="C32" s="68"/>
    </row>
    <row r="33" ht="16" customHeight="1" spans="1:3">
      <c r="A33" s="172" t="s">
        <v>197</v>
      </c>
      <c r="B33" s="102" t="s">
        <v>198</v>
      </c>
      <c r="C33" s="68">
        <v>-418</v>
      </c>
    </row>
    <row r="34" ht="16" customHeight="1" spans="1:3">
      <c r="A34" s="172" t="s">
        <v>199</v>
      </c>
      <c r="B34" s="102" t="s">
        <v>200</v>
      </c>
      <c r="C34" s="68">
        <v>-3656</v>
      </c>
    </row>
    <row r="35" ht="16" customHeight="1" spans="1:3">
      <c r="A35" s="172" t="s">
        <v>201</v>
      </c>
      <c r="B35" s="102" t="s">
        <v>202</v>
      </c>
      <c r="C35" s="68">
        <v>-92</v>
      </c>
    </row>
    <row r="36" ht="16" customHeight="1" spans="1:3">
      <c r="A36" s="172" t="s">
        <v>203</v>
      </c>
      <c r="B36" s="102" t="s">
        <v>204</v>
      </c>
      <c r="C36" s="68">
        <v>-531</v>
      </c>
    </row>
    <row r="37" ht="16" customHeight="1" spans="1:3">
      <c r="A37" s="172" t="s">
        <v>205</v>
      </c>
      <c r="B37" s="102" t="s">
        <v>206</v>
      </c>
      <c r="C37" s="68">
        <v>0</v>
      </c>
    </row>
    <row r="38" ht="16" customHeight="1" spans="1:3">
      <c r="A38" s="172" t="s">
        <v>207</v>
      </c>
      <c r="B38" s="102" t="s">
        <v>208</v>
      </c>
      <c r="C38" s="68">
        <v>15</v>
      </c>
    </row>
    <row r="39" ht="16" customHeight="1" spans="1:3">
      <c r="A39" s="172" t="s">
        <v>209</v>
      </c>
      <c r="B39" s="102" t="s">
        <v>210</v>
      </c>
      <c r="C39" s="68">
        <v>0</v>
      </c>
    </row>
    <row r="40" ht="16" customHeight="1" spans="1:3">
      <c r="A40" s="172" t="s">
        <v>211</v>
      </c>
      <c r="B40" s="102" t="s">
        <v>212</v>
      </c>
      <c r="C40" s="68">
        <v>0</v>
      </c>
    </row>
    <row r="41" ht="16" customHeight="1" spans="1:3">
      <c r="A41" s="172" t="s">
        <v>213</v>
      </c>
      <c r="B41" s="173" t="s">
        <v>214</v>
      </c>
      <c r="C41" s="28">
        <f>SUM(C42:C44)</f>
        <v>0</v>
      </c>
    </row>
    <row r="42" ht="16" customHeight="1" spans="1:3">
      <c r="A42" s="172" t="s">
        <v>215</v>
      </c>
      <c r="B42" s="102" t="s">
        <v>216</v>
      </c>
      <c r="C42" s="68">
        <v>0</v>
      </c>
    </row>
    <row r="43" ht="16" customHeight="1" spans="1:3">
      <c r="A43" s="172" t="s">
        <v>217</v>
      </c>
      <c r="B43" s="102" t="s">
        <v>218</v>
      </c>
      <c r="C43" s="68">
        <v>0</v>
      </c>
    </row>
    <row r="44" ht="16" customHeight="1" spans="1:3">
      <c r="A44" s="172" t="s">
        <v>219</v>
      </c>
      <c r="B44" s="102" t="s">
        <v>220</v>
      </c>
      <c r="C44" s="68">
        <v>0</v>
      </c>
    </row>
    <row r="45" ht="16" customHeight="1" spans="1:3">
      <c r="A45" s="172" t="s">
        <v>221</v>
      </c>
      <c r="B45" s="173" t="s">
        <v>222</v>
      </c>
      <c r="C45" s="28">
        <f>C46+C47</f>
        <v>0</v>
      </c>
    </row>
    <row r="46" ht="16" customHeight="1" spans="1:3">
      <c r="A46" s="172" t="s">
        <v>223</v>
      </c>
      <c r="B46" s="102" t="s">
        <v>224</v>
      </c>
      <c r="C46" s="68">
        <v>0</v>
      </c>
    </row>
    <row r="47" ht="16" customHeight="1" spans="1:3">
      <c r="A47" s="172" t="s">
        <v>225</v>
      </c>
      <c r="B47" s="102" t="s">
        <v>226</v>
      </c>
      <c r="C47" s="68">
        <v>0</v>
      </c>
    </row>
    <row r="48" ht="16" customHeight="1" spans="1:3">
      <c r="A48" s="172" t="s">
        <v>227</v>
      </c>
      <c r="B48" s="173" t="s">
        <v>228</v>
      </c>
      <c r="C48" s="28">
        <f>SUM(C49,C61,C67)</f>
        <v>0</v>
      </c>
    </row>
    <row r="49" ht="16" customHeight="1" spans="1:3">
      <c r="A49" s="172" t="s">
        <v>229</v>
      </c>
      <c r="B49" s="173" t="s">
        <v>230</v>
      </c>
      <c r="C49" s="28">
        <f>SUM(C50:C60)</f>
        <v>0</v>
      </c>
    </row>
    <row r="50" ht="16" customHeight="1" spans="1:3">
      <c r="A50" s="172" t="s">
        <v>231</v>
      </c>
      <c r="B50" s="102" t="s">
        <v>232</v>
      </c>
      <c r="C50" s="68">
        <v>0</v>
      </c>
    </row>
    <row r="51" ht="16" customHeight="1" spans="1:3">
      <c r="A51" s="172" t="s">
        <v>233</v>
      </c>
      <c r="B51" s="102" t="s">
        <v>234</v>
      </c>
      <c r="C51" s="68">
        <v>0</v>
      </c>
    </row>
    <row r="52" ht="16" customHeight="1" spans="1:3">
      <c r="A52" s="172" t="s">
        <v>235</v>
      </c>
      <c r="B52" s="102" t="s">
        <v>236</v>
      </c>
      <c r="C52" s="68">
        <v>0</v>
      </c>
    </row>
    <row r="53" ht="16" customHeight="1" spans="1:3">
      <c r="A53" s="172" t="s">
        <v>237</v>
      </c>
      <c r="B53" s="102" t="s">
        <v>238</v>
      </c>
      <c r="C53" s="68">
        <v>0</v>
      </c>
    </row>
    <row r="54" ht="16" customHeight="1" spans="1:3">
      <c r="A54" s="172" t="s">
        <v>239</v>
      </c>
      <c r="B54" s="102" t="s">
        <v>240</v>
      </c>
      <c r="C54" s="68">
        <v>0</v>
      </c>
    </row>
    <row r="55" ht="16" customHeight="1" spans="1:3">
      <c r="A55" s="172" t="s">
        <v>241</v>
      </c>
      <c r="B55" s="102" t="s">
        <v>242</v>
      </c>
      <c r="C55" s="68">
        <v>0</v>
      </c>
    </row>
    <row r="56" ht="16" customHeight="1" spans="1:3">
      <c r="A56" s="172" t="s">
        <v>243</v>
      </c>
      <c r="B56" s="102" t="s">
        <v>244</v>
      </c>
      <c r="C56" s="68">
        <v>0</v>
      </c>
    </row>
    <row r="57" ht="16" customHeight="1" spans="1:3">
      <c r="A57" s="172" t="s">
        <v>245</v>
      </c>
      <c r="B57" s="102" t="s">
        <v>246</v>
      </c>
      <c r="C57" s="68">
        <v>0</v>
      </c>
    </row>
    <row r="58" ht="16" customHeight="1" spans="1:3">
      <c r="A58" s="172" t="s">
        <v>247</v>
      </c>
      <c r="B58" s="102" t="s">
        <v>248</v>
      </c>
      <c r="C58" s="68">
        <v>0</v>
      </c>
    </row>
    <row r="59" ht="16" customHeight="1" spans="1:3">
      <c r="A59" s="172" t="s">
        <v>249</v>
      </c>
      <c r="B59" s="102" t="s">
        <v>250</v>
      </c>
      <c r="C59" s="68">
        <v>0</v>
      </c>
    </row>
    <row r="60" ht="16" customHeight="1" spans="1:3">
      <c r="A60" s="172" t="s">
        <v>251</v>
      </c>
      <c r="B60" s="102" t="s">
        <v>252</v>
      </c>
      <c r="C60" s="68">
        <v>0</v>
      </c>
    </row>
    <row r="61" ht="16" customHeight="1" spans="1:3">
      <c r="A61" s="172" t="s">
        <v>253</v>
      </c>
      <c r="B61" s="173" t="s">
        <v>254</v>
      </c>
      <c r="C61" s="28">
        <f>SUM(C62:C66)</f>
        <v>0</v>
      </c>
    </row>
    <row r="62" ht="16" customHeight="1" spans="1:3">
      <c r="A62" s="172" t="s">
        <v>255</v>
      </c>
      <c r="B62" s="102" t="s">
        <v>256</v>
      </c>
      <c r="C62" s="68">
        <v>0</v>
      </c>
    </row>
    <row r="63" ht="16" customHeight="1" spans="1:3">
      <c r="A63" s="172" t="s">
        <v>257</v>
      </c>
      <c r="B63" s="102" t="s">
        <v>258</v>
      </c>
      <c r="C63" s="68">
        <v>0</v>
      </c>
    </row>
    <row r="64" ht="16" customHeight="1" spans="1:3">
      <c r="A64" s="172" t="s">
        <v>259</v>
      </c>
      <c r="B64" s="102" t="s">
        <v>260</v>
      </c>
      <c r="C64" s="68">
        <v>0</v>
      </c>
    </row>
    <row r="65" ht="16" customHeight="1" spans="1:3">
      <c r="A65" s="172" t="s">
        <v>261</v>
      </c>
      <c r="B65" s="102" t="s">
        <v>262</v>
      </c>
      <c r="C65" s="68">
        <v>0</v>
      </c>
    </row>
    <row r="66" ht="16" customHeight="1" spans="1:3">
      <c r="A66" s="172" t="s">
        <v>263</v>
      </c>
      <c r="B66" s="102" t="s">
        <v>264</v>
      </c>
      <c r="C66" s="68">
        <v>0</v>
      </c>
    </row>
    <row r="67" ht="16" customHeight="1" spans="1:3">
      <c r="A67" s="172" t="s">
        <v>265</v>
      </c>
      <c r="B67" s="173" t="s">
        <v>266</v>
      </c>
      <c r="C67" s="68">
        <v>0</v>
      </c>
    </row>
    <row r="68" ht="16" customHeight="1" spans="1:3">
      <c r="A68" s="172" t="s">
        <v>267</v>
      </c>
      <c r="B68" s="173" t="s">
        <v>268</v>
      </c>
      <c r="C68" s="28">
        <v>4233</v>
      </c>
    </row>
    <row r="69" ht="16" customHeight="1" spans="1:3">
      <c r="A69" s="172" t="s">
        <v>269</v>
      </c>
      <c r="B69" s="173" t="s">
        <v>270</v>
      </c>
      <c r="C69" s="68">
        <v>0</v>
      </c>
    </row>
    <row r="70" ht="16" customHeight="1" spans="1:3">
      <c r="A70" s="172" t="s">
        <v>271</v>
      </c>
      <c r="B70" s="173" t="s">
        <v>272</v>
      </c>
      <c r="C70" s="68">
        <v>0</v>
      </c>
    </row>
    <row r="71" ht="16" customHeight="1" spans="1:3">
      <c r="A71" s="172" t="s">
        <v>273</v>
      </c>
      <c r="B71" s="173" t="s">
        <v>274</v>
      </c>
      <c r="C71" s="68">
        <v>0</v>
      </c>
    </row>
    <row r="72" ht="16" customHeight="1" spans="1:3">
      <c r="A72" s="172" t="s">
        <v>275</v>
      </c>
      <c r="B72" s="173" t="s">
        <v>276</v>
      </c>
      <c r="C72" s="68">
        <v>0</v>
      </c>
    </row>
    <row r="73" ht="16" customHeight="1" spans="1:3">
      <c r="A73" s="172" t="s">
        <v>277</v>
      </c>
      <c r="B73" s="173" t="s">
        <v>278</v>
      </c>
      <c r="C73" s="68">
        <v>0</v>
      </c>
    </row>
    <row r="74" ht="16" customHeight="1" spans="1:3">
      <c r="A74" s="172" t="s">
        <v>279</v>
      </c>
      <c r="B74" s="173" t="s">
        <v>280</v>
      </c>
      <c r="C74" s="68">
        <v>0</v>
      </c>
    </row>
    <row r="75" ht="16" customHeight="1" spans="1:3">
      <c r="A75" s="172" t="s">
        <v>281</v>
      </c>
      <c r="B75" s="173" t="s">
        <v>282</v>
      </c>
      <c r="C75" s="68">
        <v>0</v>
      </c>
    </row>
    <row r="76" ht="16" customHeight="1" spans="1:3">
      <c r="A76" s="172" t="s">
        <v>283</v>
      </c>
      <c r="B76" s="173" t="s">
        <v>284</v>
      </c>
      <c r="C76" s="68">
        <v>0</v>
      </c>
    </row>
    <row r="77" ht="16" customHeight="1" spans="1:3">
      <c r="A77" s="172" t="s">
        <v>285</v>
      </c>
      <c r="B77" s="173" t="s">
        <v>286</v>
      </c>
      <c r="C77" s="68">
        <v>0</v>
      </c>
    </row>
    <row r="78" ht="16" customHeight="1" spans="1:3">
      <c r="A78" s="172" t="s">
        <v>287</v>
      </c>
      <c r="B78" s="173" t="s">
        <v>288</v>
      </c>
      <c r="C78" s="68">
        <v>0</v>
      </c>
    </row>
    <row r="79" ht="16" customHeight="1" spans="1:3">
      <c r="A79" s="172" t="s">
        <v>289</v>
      </c>
      <c r="B79" s="173" t="s">
        <v>290</v>
      </c>
      <c r="C79" s="68">
        <v>0</v>
      </c>
    </row>
    <row r="80" ht="16" customHeight="1" spans="1:3">
      <c r="A80" s="172" t="s">
        <v>291</v>
      </c>
      <c r="B80" s="173" t="s">
        <v>292</v>
      </c>
      <c r="C80" s="68">
        <v>0</v>
      </c>
    </row>
    <row r="81" ht="16" customHeight="1" spans="1:3">
      <c r="A81" s="172" t="s">
        <v>293</v>
      </c>
      <c r="B81" s="173" t="s">
        <v>294</v>
      </c>
      <c r="C81" s="68">
        <v>0</v>
      </c>
    </row>
    <row r="82" ht="16" customHeight="1" spans="1:3">
      <c r="A82" s="172" t="s">
        <v>295</v>
      </c>
      <c r="B82" s="173" t="s">
        <v>296</v>
      </c>
      <c r="C82" s="68">
        <v>0</v>
      </c>
    </row>
    <row r="83" ht="16" customHeight="1" spans="1:3">
      <c r="A83" s="172" t="s">
        <v>297</v>
      </c>
      <c r="B83" s="173" t="s">
        <v>298</v>
      </c>
      <c r="C83" s="68">
        <v>0</v>
      </c>
    </row>
    <row r="84" ht="16" customHeight="1" spans="1:3">
      <c r="A84" s="172" t="s">
        <v>299</v>
      </c>
      <c r="B84" s="173" t="s">
        <v>300</v>
      </c>
      <c r="C84" s="68">
        <v>0</v>
      </c>
    </row>
    <row r="85" ht="16" customHeight="1" spans="1:3">
      <c r="A85" s="172" t="s">
        <v>301</v>
      </c>
      <c r="B85" s="173" t="s">
        <v>302</v>
      </c>
      <c r="C85" s="28">
        <f>SUM(C86:C88)</f>
        <v>0</v>
      </c>
    </row>
    <row r="86" ht="16" customHeight="1" spans="1:3">
      <c r="A86" s="172" t="s">
        <v>303</v>
      </c>
      <c r="B86" s="102" t="s">
        <v>304</v>
      </c>
      <c r="C86" s="68">
        <v>0</v>
      </c>
    </row>
    <row r="87" ht="16" customHeight="1" spans="1:3">
      <c r="A87" s="172" t="s">
        <v>305</v>
      </c>
      <c r="B87" s="102" t="s">
        <v>306</v>
      </c>
      <c r="C87" s="68">
        <v>0</v>
      </c>
    </row>
    <row r="88" ht="16" customHeight="1" spans="1:3">
      <c r="A88" s="172" t="s">
        <v>307</v>
      </c>
      <c r="B88" s="102" t="s">
        <v>308</v>
      </c>
      <c r="C88" s="68">
        <v>0</v>
      </c>
    </row>
    <row r="89" ht="16" customHeight="1" spans="1:3">
      <c r="A89" s="172" t="s">
        <v>309</v>
      </c>
      <c r="B89" s="173" t="s">
        <v>310</v>
      </c>
      <c r="C89" s="68">
        <v>0</v>
      </c>
    </row>
    <row r="90" ht="16" customHeight="1" spans="1:3">
      <c r="A90" s="172" t="s">
        <v>311</v>
      </c>
      <c r="B90" s="173" t="s">
        <v>312</v>
      </c>
      <c r="C90" s="68">
        <v>0</v>
      </c>
    </row>
    <row r="91" ht="16" customHeight="1" spans="1:3">
      <c r="A91" s="172" t="s">
        <v>313</v>
      </c>
      <c r="B91" s="173" t="s">
        <v>314</v>
      </c>
      <c r="C91" s="68">
        <v>0</v>
      </c>
    </row>
    <row r="92" ht="16" customHeight="1" spans="1:3">
      <c r="A92" s="172" t="s">
        <v>315</v>
      </c>
      <c r="B92" s="173" t="s">
        <v>316</v>
      </c>
      <c r="C92" s="68">
        <v>0</v>
      </c>
    </row>
    <row r="93" ht="16" customHeight="1" spans="1:3">
      <c r="A93" s="172" t="s">
        <v>317</v>
      </c>
      <c r="B93" s="173" t="s">
        <v>318</v>
      </c>
      <c r="C93" s="68">
        <v>0</v>
      </c>
    </row>
    <row r="94" ht="16" customHeight="1" spans="1:3">
      <c r="A94" s="172" t="s">
        <v>319</v>
      </c>
      <c r="B94" s="173" t="s">
        <v>320</v>
      </c>
      <c r="C94" s="28">
        <f>SUM(C95:C97)</f>
        <v>0</v>
      </c>
    </row>
    <row r="95" ht="16" customHeight="1" spans="1:3">
      <c r="A95" s="172" t="s">
        <v>321</v>
      </c>
      <c r="B95" s="102" t="s">
        <v>322</v>
      </c>
      <c r="C95" s="68">
        <v>0</v>
      </c>
    </row>
    <row r="96" ht="16" customHeight="1" spans="1:3">
      <c r="A96" s="172" t="s">
        <v>323</v>
      </c>
      <c r="B96" s="102" t="s">
        <v>324</v>
      </c>
      <c r="C96" s="68">
        <v>0</v>
      </c>
    </row>
    <row r="97" ht="16" customHeight="1" spans="1:3">
      <c r="A97" s="172" t="s">
        <v>325</v>
      </c>
      <c r="B97" s="102" t="s">
        <v>326</v>
      </c>
      <c r="C97" s="68">
        <v>0</v>
      </c>
    </row>
    <row r="98" ht="16" customHeight="1" spans="1:3">
      <c r="A98" s="172" t="s">
        <v>327</v>
      </c>
      <c r="B98" s="173" t="s">
        <v>328</v>
      </c>
      <c r="C98" s="28">
        <f>SUM(C99:C102)</f>
        <v>0</v>
      </c>
    </row>
    <row r="99" ht="16" customHeight="1" spans="1:3">
      <c r="A99" s="172" t="s">
        <v>329</v>
      </c>
      <c r="B99" s="102" t="s">
        <v>330</v>
      </c>
      <c r="C99" s="68">
        <v>0</v>
      </c>
    </row>
    <row r="100" ht="16" customHeight="1" spans="1:3">
      <c r="A100" s="172" t="s">
        <v>331</v>
      </c>
      <c r="B100" s="102" t="s">
        <v>332</v>
      </c>
      <c r="C100" s="68">
        <v>0</v>
      </c>
    </row>
    <row r="101" ht="16" customHeight="1" spans="1:3">
      <c r="A101" s="172" t="s">
        <v>333</v>
      </c>
      <c r="B101" s="102" t="s">
        <v>334</v>
      </c>
      <c r="C101" s="68">
        <v>0</v>
      </c>
    </row>
    <row r="102" ht="16" customHeight="1" spans="1:3">
      <c r="A102" s="172" t="s">
        <v>335</v>
      </c>
      <c r="B102" s="102" t="s">
        <v>336</v>
      </c>
      <c r="C102" s="68">
        <v>0</v>
      </c>
    </row>
    <row r="103" ht="16" customHeight="1" spans="1:3">
      <c r="A103" s="172" t="s">
        <v>337</v>
      </c>
      <c r="B103" s="173" t="s">
        <v>338</v>
      </c>
      <c r="C103" s="68">
        <v>0</v>
      </c>
    </row>
    <row r="104" ht="16" customHeight="1" spans="1:3">
      <c r="A104" s="172" t="s">
        <v>339</v>
      </c>
      <c r="B104" s="173" t="s">
        <v>340</v>
      </c>
      <c r="C104" s="28">
        <f>SUM(C105:C107)</f>
        <v>0</v>
      </c>
    </row>
    <row r="105" ht="16" customHeight="1" spans="1:3">
      <c r="A105" s="172" t="s">
        <v>341</v>
      </c>
      <c r="B105" s="102" t="s">
        <v>342</v>
      </c>
      <c r="C105" s="68">
        <v>0</v>
      </c>
    </row>
    <row r="106" ht="16" customHeight="1" spans="1:3">
      <c r="A106" s="172" t="s">
        <v>343</v>
      </c>
      <c r="B106" s="102" t="s">
        <v>344</v>
      </c>
      <c r="C106" s="68">
        <v>0</v>
      </c>
    </row>
    <row r="107" ht="16" customHeight="1" spans="1:3">
      <c r="A107" s="172" t="s">
        <v>345</v>
      </c>
      <c r="B107" s="102" t="s">
        <v>346</v>
      </c>
      <c r="C107" s="68">
        <v>0</v>
      </c>
    </row>
    <row r="108" ht="16" customHeight="1" spans="1:3">
      <c r="A108" s="172" t="s">
        <v>347</v>
      </c>
      <c r="B108" s="173" t="s">
        <v>348</v>
      </c>
      <c r="C108" s="68">
        <v>0</v>
      </c>
    </row>
    <row r="109" ht="16" customHeight="1" spans="1:3">
      <c r="A109" s="172" t="s">
        <v>349</v>
      </c>
      <c r="B109" s="173" t="s">
        <v>350</v>
      </c>
      <c r="C109" s="68">
        <v>0</v>
      </c>
    </row>
    <row r="110" ht="16" customHeight="1" spans="1:3">
      <c r="A110" s="172" t="s">
        <v>351</v>
      </c>
      <c r="B110" s="173" t="s">
        <v>352</v>
      </c>
      <c r="C110" s="68">
        <v>0</v>
      </c>
    </row>
    <row r="111" ht="16" customHeight="1" spans="1:3">
      <c r="A111" s="172" t="s">
        <v>353</v>
      </c>
      <c r="B111" s="173" t="s">
        <v>354</v>
      </c>
      <c r="C111" s="68">
        <v>0</v>
      </c>
    </row>
    <row r="112" ht="16" customHeight="1" spans="1:3">
      <c r="A112" s="172" t="s">
        <v>355</v>
      </c>
      <c r="B112" s="173" t="s">
        <v>356</v>
      </c>
      <c r="C112" s="68">
        <v>0</v>
      </c>
    </row>
    <row r="113" ht="16" customHeight="1" spans="1:3">
      <c r="A113" s="172" t="s">
        <v>357</v>
      </c>
      <c r="B113" s="173" t="s">
        <v>358</v>
      </c>
      <c r="C113" s="68">
        <v>0</v>
      </c>
    </row>
    <row r="114" ht="16" customHeight="1" spans="1:3">
      <c r="A114" s="172" t="s">
        <v>359</v>
      </c>
      <c r="B114" s="173" t="s">
        <v>360</v>
      </c>
      <c r="C114" s="28">
        <v>1272</v>
      </c>
    </row>
    <row r="115" ht="16" customHeight="1" spans="1:3">
      <c r="A115" s="172" t="s">
        <v>361</v>
      </c>
      <c r="B115" s="102" t="s">
        <v>362</v>
      </c>
      <c r="C115" s="68">
        <v>0</v>
      </c>
    </row>
    <row r="116" ht="16" customHeight="1" spans="1:3">
      <c r="A116" s="172" t="s">
        <v>363</v>
      </c>
      <c r="B116" s="102" t="s">
        <v>364</v>
      </c>
      <c r="C116" s="68">
        <v>0</v>
      </c>
    </row>
    <row r="117" ht="16" customHeight="1" spans="1:3">
      <c r="A117" s="172" t="s">
        <v>365</v>
      </c>
      <c r="B117" s="102" t="s">
        <v>366</v>
      </c>
      <c r="C117" s="68">
        <v>0</v>
      </c>
    </row>
    <row r="118" ht="16" customHeight="1" spans="1:3">
      <c r="A118" s="172" t="s">
        <v>367</v>
      </c>
      <c r="B118" s="102" t="s">
        <v>368</v>
      </c>
      <c r="C118" s="68">
        <v>0</v>
      </c>
    </row>
    <row r="119" ht="16" customHeight="1" spans="1:3">
      <c r="A119" s="172" t="s">
        <v>369</v>
      </c>
      <c r="B119" s="102" t="s">
        <v>370</v>
      </c>
      <c r="C119" s="68">
        <v>0</v>
      </c>
    </row>
    <row r="120" ht="16" customHeight="1" spans="1:3">
      <c r="A120" s="172" t="s">
        <v>371</v>
      </c>
      <c r="B120" s="102" t="s">
        <v>372</v>
      </c>
      <c r="C120" s="68">
        <v>0</v>
      </c>
    </row>
    <row r="121" ht="16" customHeight="1" spans="1:3">
      <c r="A121" s="172" t="s">
        <v>373</v>
      </c>
      <c r="B121" s="102" t="s">
        <v>374</v>
      </c>
      <c r="C121" s="68">
        <v>0</v>
      </c>
    </row>
    <row r="122" ht="16" customHeight="1" spans="1:3">
      <c r="A122" s="172" t="s">
        <v>375</v>
      </c>
      <c r="B122" s="102" t="s">
        <v>376</v>
      </c>
      <c r="C122" s="68">
        <v>0</v>
      </c>
    </row>
    <row r="123" ht="16" customHeight="1" spans="1:3">
      <c r="A123" s="172" t="s">
        <v>377</v>
      </c>
      <c r="B123" s="102" t="s">
        <v>378</v>
      </c>
      <c r="C123" s="68">
        <v>0</v>
      </c>
    </row>
    <row r="124" ht="16" customHeight="1" spans="1:3">
      <c r="A124" s="172" t="s">
        <v>379</v>
      </c>
      <c r="B124" s="102" t="s">
        <v>380</v>
      </c>
      <c r="C124" s="68">
        <v>0</v>
      </c>
    </row>
    <row r="125" ht="16" customHeight="1" spans="1:3">
      <c r="A125" s="172" t="s">
        <v>381</v>
      </c>
      <c r="B125" s="102" t="s">
        <v>382</v>
      </c>
      <c r="C125" s="68">
        <v>0</v>
      </c>
    </row>
    <row r="126" ht="16" customHeight="1" spans="1:3">
      <c r="A126" s="172" t="s">
        <v>383</v>
      </c>
      <c r="B126" s="102" t="s">
        <v>384</v>
      </c>
      <c r="C126" s="68">
        <v>0</v>
      </c>
    </row>
    <row r="127" ht="16" customHeight="1" spans="1:3">
      <c r="A127" s="172" t="s">
        <v>385</v>
      </c>
      <c r="B127" s="102" t="s">
        <v>386</v>
      </c>
      <c r="C127" s="68">
        <v>0</v>
      </c>
    </row>
    <row r="128" ht="16" customHeight="1" spans="1:3">
      <c r="A128" s="172" t="s">
        <v>387</v>
      </c>
      <c r="B128" s="102" t="s">
        <v>388</v>
      </c>
      <c r="C128" s="68">
        <v>0</v>
      </c>
    </row>
    <row r="129" ht="16" customHeight="1" spans="1:3">
      <c r="A129" s="172" t="s">
        <v>389</v>
      </c>
      <c r="B129" s="102" t="s">
        <v>390</v>
      </c>
      <c r="C129" s="68">
        <v>0</v>
      </c>
    </row>
    <row r="130" ht="16" customHeight="1" spans="1:3">
      <c r="A130" s="172" t="s">
        <v>391</v>
      </c>
      <c r="B130" s="102" t="s">
        <v>392</v>
      </c>
      <c r="C130" s="68">
        <v>1272</v>
      </c>
    </row>
    <row r="131" ht="16" customHeight="1" spans="1:3">
      <c r="A131" s="172" t="s">
        <v>393</v>
      </c>
      <c r="B131" s="173" t="s">
        <v>394</v>
      </c>
      <c r="C131" s="68">
        <v>0</v>
      </c>
    </row>
    <row r="132" ht="16" customHeight="1" spans="1:3">
      <c r="A132" s="172" t="s">
        <v>395</v>
      </c>
      <c r="B132" s="173" t="s">
        <v>396</v>
      </c>
      <c r="C132" s="28">
        <v>1</v>
      </c>
    </row>
    <row r="133" ht="16" customHeight="1" spans="1:3">
      <c r="A133" s="172" t="s">
        <v>397</v>
      </c>
      <c r="B133" s="102" t="s">
        <v>398</v>
      </c>
      <c r="C133" s="68">
        <v>0</v>
      </c>
    </row>
    <row r="134" ht="16" customHeight="1" spans="1:3">
      <c r="A134" s="172" t="s">
        <v>399</v>
      </c>
      <c r="B134" s="102" t="s">
        <v>400</v>
      </c>
      <c r="C134" s="68">
        <v>1</v>
      </c>
    </row>
    <row r="135" ht="16" customHeight="1" spans="1:3">
      <c r="A135" s="172" t="s">
        <v>401</v>
      </c>
      <c r="B135" s="173" t="s">
        <v>402</v>
      </c>
      <c r="C135" s="68">
        <v>1939</v>
      </c>
    </row>
    <row r="136" ht="16" customHeight="1" spans="1:3">
      <c r="A136" s="172" t="s">
        <v>403</v>
      </c>
      <c r="B136" s="173" t="s">
        <v>404</v>
      </c>
      <c r="C136" s="68">
        <v>0</v>
      </c>
    </row>
    <row r="137" ht="16" customHeight="1" spans="1:3">
      <c r="A137" s="172" t="s">
        <v>405</v>
      </c>
      <c r="B137" s="173" t="s">
        <v>406</v>
      </c>
      <c r="C137" s="28">
        <v>7</v>
      </c>
    </row>
    <row r="138" ht="16" customHeight="1" spans="1:3">
      <c r="A138" s="172" t="s">
        <v>407</v>
      </c>
      <c r="B138" s="102" t="s">
        <v>408</v>
      </c>
      <c r="C138" s="68">
        <v>0</v>
      </c>
    </row>
    <row r="139" ht="16" customHeight="1" spans="1:3">
      <c r="A139" s="172" t="s">
        <v>409</v>
      </c>
      <c r="B139" s="102" t="s">
        <v>410</v>
      </c>
      <c r="C139" s="68">
        <v>7</v>
      </c>
    </row>
    <row r="140" ht="16" customHeight="1" spans="1:3">
      <c r="A140" s="172" t="s">
        <v>411</v>
      </c>
      <c r="B140" s="102" t="s">
        <v>412</v>
      </c>
      <c r="C140" s="68">
        <v>0</v>
      </c>
    </row>
    <row r="141" ht="16" customHeight="1" spans="1:3">
      <c r="A141" s="172" t="s">
        <v>413</v>
      </c>
      <c r="B141" s="102" t="s">
        <v>414</v>
      </c>
      <c r="C141" s="68">
        <v>0</v>
      </c>
    </row>
    <row r="142" ht="16" customHeight="1" spans="1:3">
      <c r="A142" s="172" t="s">
        <v>415</v>
      </c>
      <c r="B142" s="173" t="s">
        <v>416</v>
      </c>
      <c r="C142" s="28">
        <f>SUM(C143:C146)</f>
        <v>0</v>
      </c>
    </row>
    <row r="143" ht="16" customHeight="1" spans="1:3">
      <c r="A143" s="172" t="s">
        <v>417</v>
      </c>
      <c r="B143" s="102" t="s">
        <v>418</v>
      </c>
      <c r="C143" s="68">
        <v>0</v>
      </c>
    </row>
    <row r="144" ht="16" customHeight="1" spans="1:3">
      <c r="A144" s="172" t="s">
        <v>419</v>
      </c>
      <c r="B144" s="102" t="s">
        <v>420</v>
      </c>
      <c r="C144" s="68">
        <v>0</v>
      </c>
    </row>
    <row r="145" ht="16" customHeight="1" spans="1:3">
      <c r="A145" s="172" t="s">
        <v>421</v>
      </c>
      <c r="B145" s="102" t="s">
        <v>422</v>
      </c>
      <c r="C145" s="68">
        <v>0</v>
      </c>
    </row>
    <row r="146" ht="16" customHeight="1" spans="1:3">
      <c r="A146" s="172" t="s">
        <v>423</v>
      </c>
      <c r="B146" s="102" t="s">
        <v>424</v>
      </c>
      <c r="C146" s="68">
        <v>0</v>
      </c>
    </row>
    <row r="147" ht="16" customHeight="1" spans="1:3">
      <c r="A147" s="172" t="s">
        <v>425</v>
      </c>
      <c r="B147" s="173" t="s">
        <v>426</v>
      </c>
      <c r="C147" s="28">
        <f>SUM(C148:C151)</f>
        <v>0</v>
      </c>
    </row>
    <row r="148" ht="16" customHeight="1" spans="1:3">
      <c r="A148" s="172" t="s">
        <v>427</v>
      </c>
      <c r="B148" s="102" t="s">
        <v>428</v>
      </c>
      <c r="C148" s="68">
        <v>0</v>
      </c>
    </row>
    <row r="149" ht="16" customHeight="1" spans="1:3">
      <c r="A149" s="172" t="s">
        <v>429</v>
      </c>
      <c r="B149" s="102" t="s">
        <v>430</v>
      </c>
      <c r="C149" s="68">
        <v>0</v>
      </c>
    </row>
    <row r="150" ht="16" customHeight="1" spans="1:3">
      <c r="A150" s="172" t="s">
        <v>431</v>
      </c>
      <c r="B150" s="102" t="s">
        <v>432</v>
      </c>
      <c r="C150" s="68">
        <v>0</v>
      </c>
    </row>
    <row r="151" ht="16" customHeight="1" spans="1:3">
      <c r="A151" s="172" t="s">
        <v>433</v>
      </c>
      <c r="B151" s="102" t="s">
        <v>434</v>
      </c>
      <c r="C151" s="68">
        <v>0</v>
      </c>
    </row>
    <row r="152" ht="16" customHeight="1" spans="1:3">
      <c r="A152" s="172" t="s">
        <v>435</v>
      </c>
      <c r="B152" s="173" t="s">
        <v>436</v>
      </c>
      <c r="C152" s="28">
        <f>SUM(C153:C156)</f>
        <v>0</v>
      </c>
    </row>
    <row r="153" ht="16" customHeight="1" spans="1:3">
      <c r="A153" s="172" t="s">
        <v>437</v>
      </c>
      <c r="B153" s="102" t="s">
        <v>438</v>
      </c>
      <c r="C153" s="68">
        <v>0</v>
      </c>
    </row>
    <row r="154" ht="16" customHeight="1" spans="1:3">
      <c r="A154" s="172" t="s">
        <v>439</v>
      </c>
      <c r="B154" s="102" t="s">
        <v>440</v>
      </c>
      <c r="C154" s="68">
        <v>0</v>
      </c>
    </row>
    <row r="155" ht="16" customHeight="1" spans="1:3">
      <c r="A155" s="172" t="s">
        <v>441</v>
      </c>
      <c r="B155" s="102" t="s">
        <v>442</v>
      </c>
      <c r="C155" s="68">
        <v>0</v>
      </c>
    </row>
    <row r="156" ht="16" customHeight="1" spans="1:3">
      <c r="A156" s="172" t="s">
        <v>443</v>
      </c>
      <c r="B156" s="102" t="s">
        <v>444</v>
      </c>
      <c r="C156" s="68">
        <v>0</v>
      </c>
    </row>
    <row r="157" ht="16" customHeight="1" spans="1:3">
      <c r="A157" s="172" t="s">
        <v>445</v>
      </c>
      <c r="B157" s="173" t="s">
        <v>446</v>
      </c>
      <c r="C157" s="28">
        <v>47</v>
      </c>
    </row>
    <row r="158" ht="16" customHeight="1" spans="1:3">
      <c r="A158" s="172" t="s">
        <v>447</v>
      </c>
      <c r="B158" s="102" t="s">
        <v>408</v>
      </c>
      <c r="C158" s="68">
        <v>0</v>
      </c>
    </row>
    <row r="159" ht="16" customHeight="1" spans="1:3">
      <c r="A159" s="172" t="s">
        <v>448</v>
      </c>
      <c r="B159" s="102" t="s">
        <v>410</v>
      </c>
      <c r="C159" s="68">
        <v>47</v>
      </c>
    </row>
    <row r="160" ht="16" customHeight="1" spans="1:3">
      <c r="A160" s="172" t="s">
        <v>449</v>
      </c>
      <c r="B160" s="102" t="s">
        <v>412</v>
      </c>
      <c r="C160" s="68">
        <v>0</v>
      </c>
    </row>
    <row r="161" ht="16" customHeight="1" spans="1:3">
      <c r="A161" s="172" t="s">
        <v>450</v>
      </c>
      <c r="B161" s="102" t="s">
        <v>414</v>
      </c>
      <c r="C161" s="68">
        <v>0</v>
      </c>
    </row>
    <row r="162" ht="16" customHeight="1" spans="1:3">
      <c r="A162" s="172" t="s">
        <v>451</v>
      </c>
      <c r="B162" s="173" t="s">
        <v>452</v>
      </c>
      <c r="C162" s="28">
        <v>43</v>
      </c>
    </row>
    <row r="163" ht="16" customHeight="1" spans="1:3">
      <c r="A163" s="172" t="s">
        <v>453</v>
      </c>
      <c r="B163" s="102" t="s">
        <v>418</v>
      </c>
      <c r="C163" s="68">
        <v>0</v>
      </c>
    </row>
    <row r="164" ht="16" customHeight="1" spans="1:3">
      <c r="A164" s="172" t="s">
        <v>454</v>
      </c>
      <c r="B164" s="102" t="s">
        <v>420</v>
      </c>
      <c r="C164" s="68">
        <v>43</v>
      </c>
    </row>
    <row r="165" ht="16" customHeight="1" spans="1:3">
      <c r="A165" s="172" t="s">
        <v>455</v>
      </c>
      <c r="B165" s="102" t="s">
        <v>422</v>
      </c>
      <c r="C165" s="68">
        <v>0</v>
      </c>
    </row>
    <row r="166" ht="16" customHeight="1" spans="1:3">
      <c r="A166" s="172" t="s">
        <v>456</v>
      </c>
      <c r="B166" s="102" t="s">
        <v>424</v>
      </c>
      <c r="C166" s="68">
        <v>0</v>
      </c>
    </row>
    <row r="167" ht="16" customHeight="1" spans="1:3">
      <c r="A167" s="172" t="s">
        <v>457</v>
      </c>
      <c r="B167" s="173" t="s">
        <v>458</v>
      </c>
      <c r="C167" s="28">
        <v>931</v>
      </c>
    </row>
    <row r="168" ht="16" customHeight="1" spans="1:3">
      <c r="A168" s="172" t="s">
        <v>459</v>
      </c>
      <c r="B168" s="102" t="s">
        <v>428</v>
      </c>
      <c r="C168" s="68"/>
    </row>
    <row r="169" ht="16" customHeight="1" spans="1:3">
      <c r="A169" s="172" t="s">
        <v>460</v>
      </c>
      <c r="B169" s="102" t="s">
        <v>430</v>
      </c>
      <c r="C169" s="68">
        <v>931</v>
      </c>
    </row>
    <row r="170" ht="16" customHeight="1" spans="1:3">
      <c r="A170" s="172" t="s">
        <v>461</v>
      </c>
      <c r="B170" s="102" t="s">
        <v>432</v>
      </c>
      <c r="C170" s="68"/>
    </row>
    <row r="171" ht="16" customHeight="1" spans="1:3">
      <c r="A171" s="172" t="s">
        <v>462</v>
      </c>
      <c r="B171" s="102" t="s">
        <v>434</v>
      </c>
      <c r="C171" s="68">
        <v>0</v>
      </c>
    </row>
    <row r="172" ht="16" customHeight="1" spans="1:3">
      <c r="A172" s="172" t="s">
        <v>463</v>
      </c>
      <c r="B172" s="173" t="s">
        <v>464</v>
      </c>
      <c r="C172" s="28">
        <f>SUM(C173:C176)</f>
        <v>0</v>
      </c>
    </row>
    <row r="173" ht="16" customHeight="1" spans="1:3">
      <c r="A173" s="172" t="s">
        <v>465</v>
      </c>
      <c r="B173" s="102" t="s">
        <v>438</v>
      </c>
      <c r="C173" s="68">
        <v>0</v>
      </c>
    </row>
    <row r="174" ht="16" customHeight="1" spans="1:3">
      <c r="A174" s="172" t="s">
        <v>466</v>
      </c>
      <c r="B174" s="102" t="s">
        <v>440</v>
      </c>
      <c r="C174" s="68">
        <v>0</v>
      </c>
    </row>
    <row r="175" ht="16" customHeight="1" spans="1:3">
      <c r="A175" s="172" t="s">
        <v>467</v>
      </c>
      <c r="B175" s="102" t="s">
        <v>442</v>
      </c>
      <c r="C175" s="68">
        <v>0</v>
      </c>
    </row>
    <row r="176" ht="16" customHeight="1" spans="1:3">
      <c r="A176" s="172" t="s">
        <v>468</v>
      </c>
      <c r="B176" s="102" t="s">
        <v>444</v>
      </c>
      <c r="C176" s="68">
        <v>0</v>
      </c>
    </row>
    <row r="177" ht="16" customHeight="1" spans="1:3">
      <c r="A177" s="172" t="s">
        <v>469</v>
      </c>
      <c r="B177" s="173" t="s">
        <v>470</v>
      </c>
      <c r="C177" s="28">
        <v>3</v>
      </c>
    </row>
    <row r="178" ht="16" customHeight="1" spans="1:3">
      <c r="A178" s="172" t="s">
        <v>471</v>
      </c>
      <c r="B178" s="102" t="s">
        <v>472</v>
      </c>
      <c r="C178" s="68">
        <v>0</v>
      </c>
    </row>
    <row r="179" ht="16" customHeight="1" spans="1:3">
      <c r="A179" s="172" t="s">
        <v>473</v>
      </c>
      <c r="B179" s="102" t="s">
        <v>474</v>
      </c>
      <c r="C179" s="68">
        <v>3</v>
      </c>
    </row>
    <row r="180" ht="16" customHeight="1" spans="1:3">
      <c r="A180" s="172" t="s">
        <v>475</v>
      </c>
      <c r="B180" s="102" t="s">
        <v>476</v>
      </c>
      <c r="C180" s="68">
        <v>0</v>
      </c>
    </row>
    <row r="181" ht="16" customHeight="1" spans="1:3">
      <c r="A181" s="172" t="s">
        <v>477</v>
      </c>
      <c r="B181" s="102" t="s">
        <v>478</v>
      </c>
      <c r="C181" s="68">
        <v>0</v>
      </c>
    </row>
    <row r="182" ht="16" customHeight="1" spans="1:3">
      <c r="A182" s="172" t="s">
        <v>479</v>
      </c>
      <c r="B182" s="173" t="s">
        <v>480</v>
      </c>
      <c r="C182" s="28">
        <f>SUM(C183:C186)</f>
        <v>0</v>
      </c>
    </row>
    <row r="183" ht="16" customHeight="1" spans="1:3">
      <c r="A183" s="172" t="s">
        <v>481</v>
      </c>
      <c r="B183" s="102" t="s">
        <v>472</v>
      </c>
      <c r="C183" s="68">
        <v>0</v>
      </c>
    </row>
    <row r="184" ht="16" customHeight="1" spans="1:3">
      <c r="A184" s="172" t="s">
        <v>482</v>
      </c>
      <c r="B184" s="102" t="s">
        <v>474</v>
      </c>
      <c r="C184" s="68">
        <v>0</v>
      </c>
    </row>
    <row r="185" ht="16" customHeight="1" spans="1:3">
      <c r="A185" s="172" t="s">
        <v>483</v>
      </c>
      <c r="B185" s="102" t="s">
        <v>476</v>
      </c>
      <c r="C185" s="68">
        <v>0</v>
      </c>
    </row>
    <row r="186" ht="16" customHeight="1" spans="1:3">
      <c r="A186" s="172" t="s">
        <v>484</v>
      </c>
      <c r="B186" s="102" t="s">
        <v>478</v>
      </c>
      <c r="C186" s="68">
        <v>0</v>
      </c>
    </row>
    <row r="187" ht="16" customHeight="1" spans="1:3">
      <c r="A187" s="172" t="s">
        <v>485</v>
      </c>
      <c r="B187" s="173" t="s">
        <v>486</v>
      </c>
      <c r="C187" s="28">
        <v>-10</v>
      </c>
    </row>
    <row r="188" ht="16" customHeight="1" spans="1:3">
      <c r="A188" s="172" t="s">
        <v>487</v>
      </c>
      <c r="B188" s="102" t="s">
        <v>488</v>
      </c>
      <c r="C188" s="68">
        <v>-10</v>
      </c>
    </row>
    <row r="189" ht="16" customHeight="1" spans="1:3">
      <c r="A189" s="172" t="s">
        <v>489</v>
      </c>
      <c r="B189" s="102" t="s">
        <v>490</v>
      </c>
      <c r="C189" s="68">
        <v>0</v>
      </c>
    </row>
    <row r="190" ht="16" customHeight="1" spans="1:3">
      <c r="A190" s="172" t="s">
        <v>491</v>
      </c>
      <c r="B190" s="102" t="s">
        <v>492</v>
      </c>
      <c r="C190" s="68">
        <v>0</v>
      </c>
    </row>
    <row r="191" ht="16" customHeight="1" spans="1:3">
      <c r="A191" s="172" t="s">
        <v>493</v>
      </c>
      <c r="B191" s="173" t="s">
        <v>494</v>
      </c>
      <c r="C191" s="28">
        <f>SUM(C192:C214,C218,C221,C222,C226:C231,C243:C245,C250,C255)</f>
        <v>0</v>
      </c>
    </row>
    <row r="192" ht="16" customHeight="1" spans="1:3">
      <c r="A192" s="172" t="s">
        <v>495</v>
      </c>
      <c r="B192" s="173" t="s">
        <v>496</v>
      </c>
      <c r="C192" s="68">
        <v>0</v>
      </c>
    </row>
    <row r="193" ht="16" customHeight="1" spans="1:3">
      <c r="A193" s="172" t="s">
        <v>497</v>
      </c>
      <c r="B193" s="173" t="s">
        <v>498</v>
      </c>
      <c r="C193" s="68">
        <v>0</v>
      </c>
    </row>
    <row r="194" ht="16" customHeight="1" spans="1:3">
      <c r="A194" s="172" t="s">
        <v>499</v>
      </c>
      <c r="B194" s="173" t="s">
        <v>500</v>
      </c>
      <c r="C194" s="68">
        <v>0</v>
      </c>
    </row>
    <row r="195" ht="16" customHeight="1" spans="1:3">
      <c r="A195" s="172" t="s">
        <v>501</v>
      </c>
      <c r="B195" s="173" t="s">
        <v>502</v>
      </c>
      <c r="C195" s="68">
        <v>0</v>
      </c>
    </row>
    <row r="196" ht="16" customHeight="1" spans="1:3">
      <c r="A196" s="172" t="s">
        <v>503</v>
      </c>
      <c r="B196" s="173" t="s">
        <v>504</v>
      </c>
      <c r="C196" s="68">
        <v>0</v>
      </c>
    </row>
    <row r="197" ht="16" customHeight="1" spans="1:3">
      <c r="A197" s="172" t="s">
        <v>505</v>
      </c>
      <c r="B197" s="173" t="s">
        <v>506</v>
      </c>
      <c r="C197" s="68">
        <v>0</v>
      </c>
    </row>
    <row r="198" ht="16" customHeight="1" spans="1:3">
      <c r="A198" s="172" t="s">
        <v>507</v>
      </c>
      <c r="B198" s="173" t="s">
        <v>508</v>
      </c>
      <c r="C198" s="68">
        <v>0</v>
      </c>
    </row>
    <row r="199" ht="16" customHeight="1" spans="1:3">
      <c r="A199" s="172" t="s">
        <v>509</v>
      </c>
      <c r="B199" s="173" t="s">
        <v>510</v>
      </c>
      <c r="C199" s="68">
        <v>0</v>
      </c>
    </row>
    <row r="200" ht="16" customHeight="1" spans="1:3">
      <c r="A200" s="172" t="s">
        <v>511</v>
      </c>
      <c r="B200" s="173" t="s">
        <v>512</v>
      </c>
      <c r="C200" s="68">
        <v>0</v>
      </c>
    </row>
    <row r="201" ht="16" customHeight="1" spans="1:3">
      <c r="A201" s="172" t="s">
        <v>513</v>
      </c>
      <c r="B201" s="173" t="s">
        <v>514</v>
      </c>
      <c r="C201" s="68">
        <v>0</v>
      </c>
    </row>
    <row r="202" ht="16" customHeight="1" spans="1:3">
      <c r="A202" s="172" t="s">
        <v>515</v>
      </c>
      <c r="B202" s="173" t="s">
        <v>516</v>
      </c>
      <c r="C202" s="68">
        <v>0</v>
      </c>
    </row>
    <row r="203" ht="16" customHeight="1" spans="1:3">
      <c r="A203" s="172" t="s">
        <v>517</v>
      </c>
      <c r="B203" s="173" t="s">
        <v>518</v>
      </c>
      <c r="C203" s="68">
        <v>0</v>
      </c>
    </row>
    <row r="204" ht="16" customHeight="1" spans="1:3">
      <c r="A204" s="172" t="s">
        <v>519</v>
      </c>
      <c r="B204" s="173" t="s">
        <v>520</v>
      </c>
      <c r="C204" s="68">
        <v>0</v>
      </c>
    </row>
    <row r="205" ht="16" customHeight="1" spans="1:3">
      <c r="A205" s="172" t="s">
        <v>521</v>
      </c>
      <c r="B205" s="173" t="s">
        <v>522</v>
      </c>
      <c r="C205" s="68">
        <v>0</v>
      </c>
    </row>
    <row r="206" ht="16" customHeight="1" spans="1:3">
      <c r="A206" s="172" t="s">
        <v>523</v>
      </c>
      <c r="B206" s="173" t="s">
        <v>524</v>
      </c>
      <c r="C206" s="68">
        <v>0</v>
      </c>
    </row>
    <row r="207" ht="16" customHeight="1" spans="1:3">
      <c r="A207" s="172" t="s">
        <v>525</v>
      </c>
      <c r="B207" s="173" t="s">
        <v>526</v>
      </c>
      <c r="C207" s="68">
        <v>0</v>
      </c>
    </row>
    <row r="208" ht="16" customHeight="1" spans="1:3">
      <c r="A208" s="172" t="s">
        <v>527</v>
      </c>
      <c r="B208" s="173" t="s">
        <v>528</v>
      </c>
      <c r="C208" s="68">
        <v>0</v>
      </c>
    </row>
    <row r="209" ht="16" customHeight="1" spans="1:3">
      <c r="A209" s="172" t="s">
        <v>529</v>
      </c>
      <c r="B209" s="173" t="s">
        <v>530</v>
      </c>
      <c r="C209" s="68">
        <v>0</v>
      </c>
    </row>
    <row r="210" ht="16" customHeight="1" spans="1:3">
      <c r="A210" s="172" t="s">
        <v>531</v>
      </c>
      <c r="B210" s="173" t="s">
        <v>532</v>
      </c>
      <c r="C210" s="68">
        <v>0</v>
      </c>
    </row>
    <row r="211" ht="16" customHeight="1" spans="1:3">
      <c r="A211" s="172" t="s">
        <v>533</v>
      </c>
      <c r="B211" s="173" t="s">
        <v>534</v>
      </c>
      <c r="C211" s="68">
        <v>0</v>
      </c>
    </row>
    <row r="212" ht="16" customHeight="1" spans="1:3">
      <c r="A212" s="172" t="s">
        <v>535</v>
      </c>
      <c r="B212" s="173" t="s">
        <v>536</v>
      </c>
      <c r="C212" s="68">
        <v>0</v>
      </c>
    </row>
    <row r="213" ht="16" customHeight="1" spans="1:3">
      <c r="A213" s="172" t="s">
        <v>537</v>
      </c>
      <c r="B213" s="173" t="s">
        <v>538</v>
      </c>
      <c r="C213" s="68">
        <v>0</v>
      </c>
    </row>
    <row r="214" ht="16" customHeight="1" spans="1:3">
      <c r="A214" s="172" t="s">
        <v>539</v>
      </c>
      <c r="B214" s="173" t="s">
        <v>540</v>
      </c>
      <c r="C214" s="28">
        <f>SUM(C215:C217)</f>
        <v>0</v>
      </c>
    </row>
    <row r="215" ht="16" customHeight="1" spans="1:3">
      <c r="A215" s="172" t="s">
        <v>541</v>
      </c>
      <c r="B215" s="102" t="s">
        <v>542</v>
      </c>
      <c r="C215" s="68">
        <v>0</v>
      </c>
    </row>
    <row r="216" ht="16" customHeight="1" spans="1:3">
      <c r="A216" s="172" t="s">
        <v>543</v>
      </c>
      <c r="B216" s="102" t="s">
        <v>544</v>
      </c>
      <c r="C216" s="68">
        <v>0</v>
      </c>
    </row>
    <row r="217" ht="16" customHeight="1" spans="1:3">
      <c r="A217" s="172" t="s">
        <v>545</v>
      </c>
      <c r="B217" s="102" t="s">
        <v>546</v>
      </c>
      <c r="C217" s="68">
        <v>0</v>
      </c>
    </row>
    <row r="218" ht="16" customHeight="1" spans="1:3">
      <c r="A218" s="172" t="s">
        <v>547</v>
      </c>
      <c r="B218" s="173" t="s">
        <v>548</v>
      </c>
      <c r="C218" s="28">
        <f>SUM(C219:C220)</f>
        <v>0</v>
      </c>
    </row>
    <row r="219" ht="16" customHeight="1" spans="1:3">
      <c r="A219" s="172" t="s">
        <v>549</v>
      </c>
      <c r="B219" s="102" t="s">
        <v>550</v>
      </c>
      <c r="C219" s="68">
        <v>0</v>
      </c>
    </row>
    <row r="220" ht="16" customHeight="1" spans="1:3">
      <c r="A220" s="172" t="s">
        <v>551</v>
      </c>
      <c r="B220" s="102" t="s">
        <v>552</v>
      </c>
      <c r="C220" s="68">
        <v>0</v>
      </c>
    </row>
    <row r="221" ht="16" customHeight="1" spans="1:3">
      <c r="A221" s="172" t="s">
        <v>553</v>
      </c>
      <c r="B221" s="173" t="s">
        <v>554</v>
      </c>
      <c r="C221" s="68">
        <v>0</v>
      </c>
    </row>
    <row r="222" ht="16" customHeight="1" spans="1:3">
      <c r="A222" s="172" t="s">
        <v>555</v>
      </c>
      <c r="B222" s="173" t="s">
        <v>556</v>
      </c>
      <c r="C222" s="28">
        <f>SUM(C223:C225)</f>
        <v>0</v>
      </c>
    </row>
    <row r="223" ht="16" customHeight="1" spans="1:3">
      <c r="A223" s="172" t="s">
        <v>557</v>
      </c>
      <c r="B223" s="102" t="s">
        <v>558</v>
      </c>
      <c r="C223" s="68">
        <v>0</v>
      </c>
    </row>
    <row r="224" ht="16" customHeight="1" spans="1:3">
      <c r="A224" s="172" t="s">
        <v>559</v>
      </c>
      <c r="B224" s="102" t="s">
        <v>560</v>
      </c>
      <c r="C224" s="68">
        <v>0</v>
      </c>
    </row>
    <row r="225" ht="16" customHeight="1" spans="1:3">
      <c r="A225" s="172" t="s">
        <v>561</v>
      </c>
      <c r="B225" s="102" t="s">
        <v>562</v>
      </c>
      <c r="C225" s="68">
        <v>0</v>
      </c>
    </row>
    <row r="226" ht="16" customHeight="1" spans="1:3">
      <c r="A226" s="172" t="s">
        <v>563</v>
      </c>
      <c r="B226" s="173" t="s">
        <v>564</v>
      </c>
      <c r="C226" s="68">
        <v>0</v>
      </c>
    </row>
    <row r="227" ht="16" customHeight="1" spans="1:3">
      <c r="A227" s="172" t="s">
        <v>565</v>
      </c>
      <c r="B227" s="173" t="s">
        <v>566</v>
      </c>
      <c r="C227" s="68">
        <v>0</v>
      </c>
    </row>
    <row r="228" ht="16" customHeight="1" spans="1:3">
      <c r="A228" s="172" t="s">
        <v>567</v>
      </c>
      <c r="B228" s="173" t="s">
        <v>568</v>
      </c>
      <c r="C228" s="68">
        <v>0</v>
      </c>
    </row>
    <row r="229" ht="16" customHeight="1" spans="1:3">
      <c r="A229" s="172" t="s">
        <v>569</v>
      </c>
      <c r="B229" s="173" t="s">
        <v>570</v>
      </c>
      <c r="C229" s="68">
        <v>0</v>
      </c>
    </row>
    <row r="230" ht="16" customHeight="1" spans="1:3">
      <c r="A230" s="172" t="s">
        <v>571</v>
      </c>
      <c r="B230" s="173" t="s">
        <v>572</v>
      </c>
      <c r="C230" s="68">
        <v>0</v>
      </c>
    </row>
    <row r="231" ht="16" customHeight="1" spans="1:3">
      <c r="A231" s="172" t="s">
        <v>573</v>
      </c>
      <c r="B231" s="173" t="s">
        <v>574</v>
      </c>
      <c r="C231" s="28">
        <f>SUM(C232:C242)</f>
        <v>0</v>
      </c>
    </row>
    <row r="232" ht="16" customHeight="1" spans="1:3">
      <c r="A232" s="172" t="s">
        <v>575</v>
      </c>
      <c r="B232" s="102" t="s">
        <v>576</v>
      </c>
      <c r="C232" s="68">
        <v>0</v>
      </c>
    </row>
    <row r="233" ht="16" customHeight="1" spans="1:3">
      <c r="A233" s="172" t="s">
        <v>577</v>
      </c>
      <c r="B233" s="102" t="s">
        <v>578</v>
      </c>
      <c r="C233" s="68">
        <v>0</v>
      </c>
    </row>
    <row r="234" ht="16" customHeight="1" spans="1:3">
      <c r="A234" s="172" t="s">
        <v>579</v>
      </c>
      <c r="B234" s="102" t="s">
        <v>580</v>
      </c>
      <c r="C234" s="68">
        <v>0</v>
      </c>
    </row>
    <row r="235" ht="16" customHeight="1" spans="1:3">
      <c r="A235" s="172" t="s">
        <v>581</v>
      </c>
      <c r="B235" s="102" t="s">
        <v>582</v>
      </c>
      <c r="C235" s="68">
        <v>0</v>
      </c>
    </row>
    <row r="236" ht="16" customHeight="1" spans="1:3">
      <c r="A236" s="172" t="s">
        <v>583</v>
      </c>
      <c r="B236" s="102" t="s">
        <v>584</v>
      </c>
      <c r="C236" s="68">
        <v>0</v>
      </c>
    </row>
    <row r="237" ht="16" customHeight="1" spans="1:3">
      <c r="A237" s="172" t="s">
        <v>585</v>
      </c>
      <c r="B237" s="102" t="s">
        <v>586</v>
      </c>
      <c r="C237" s="68">
        <v>0</v>
      </c>
    </row>
    <row r="238" ht="16" customHeight="1" spans="1:3">
      <c r="A238" s="172" t="s">
        <v>587</v>
      </c>
      <c r="B238" s="102" t="s">
        <v>588</v>
      </c>
      <c r="C238" s="68">
        <v>0</v>
      </c>
    </row>
    <row r="239" ht="16" customHeight="1" spans="1:3">
      <c r="A239" s="172" t="s">
        <v>589</v>
      </c>
      <c r="B239" s="102" t="s">
        <v>590</v>
      </c>
      <c r="C239" s="68">
        <v>0</v>
      </c>
    </row>
    <row r="240" ht="16" customHeight="1" spans="1:3">
      <c r="A240" s="172" t="s">
        <v>591</v>
      </c>
      <c r="B240" s="102" t="s">
        <v>592</v>
      </c>
      <c r="C240" s="68">
        <v>0</v>
      </c>
    </row>
    <row r="241" ht="16" customHeight="1" spans="1:3">
      <c r="A241" s="172" t="s">
        <v>593</v>
      </c>
      <c r="B241" s="102" t="s">
        <v>594</v>
      </c>
      <c r="C241" s="68">
        <v>0</v>
      </c>
    </row>
    <row r="242" ht="16" customHeight="1" spans="1:3">
      <c r="A242" s="172" t="s">
        <v>595</v>
      </c>
      <c r="B242" s="102" t="s">
        <v>596</v>
      </c>
      <c r="C242" s="68">
        <v>0</v>
      </c>
    </row>
    <row r="243" ht="16" customHeight="1" spans="1:3">
      <c r="A243" s="172" t="s">
        <v>597</v>
      </c>
      <c r="B243" s="173" t="s">
        <v>598</v>
      </c>
      <c r="C243" s="68">
        <v>0</v>
      </c>
    </row>
    <row r="244" ht="16" customHeight="1" spans="1:3">
      <c r="A244" s="172" t="s">
        <v>599</v>
      </c>
      <c r="B244" s="173" t="s">
        <v>600</v>
      </c>
      <c r="C244" s="68">
        <v>0</v>
      </c>
    </row>
    <row r="245" ht="16" customHeight="1" spans="1:3">
      <c r="A245" s="172" t="s">
        <v>601</v>
      </c>
      <c r="B245" s="173" t="s">
        <v>602</v>
      </c>
      <c r="C245" s="28">
        <f>SUM(C246:C249)</f>
        <v>0</v>
      </c>
    </row>
    <row r="246" ht="16" customHeight="1" spans="1:3">
      <c r="A246" s="172" t="s">
        <v>603</v>
      </c>
      <c r="B246" s="102" t="s">
        <v>604</v>
      </c>
      <c r="C246" s="68">
        <v>0</v>
      </c>
    </row>
    <row r="247" ht="16" customHeight="1" spans="1:3">
      <c r="A247" s="172" t="s">
        <v>605</v>
      </c>
      <c r="B247" s="102" t="s">
        <v>606</v>
      </c>
      <c r="C247" s="68">
        <v>0</v>
      </c>
    </row>
    <row r="248" ht="16" customHeight="1" spans="1:3">
      <c r="A248" s="172" t="s">
        <v>607</v>
      </c>
      <c r="B248" s="102" t="s">
        <v>608</v>
      </c>
      <c r="C248" s="68">
        <v>0</v>
      </c>
    </row>
    <row r="249" ht="16" customHeight="1" spans="1:3">
      <c r="A249" s="172" t="s">
        <v>609</v>
      </c>
      <c r="B249" s="102" t="s">
        <v>610</v>
      </c>
      <c r="C249" s="68">
        <v>0</v>
      </c>
    </row>
    <row r="250" ht="16" customHeight="1" spans="1:3">
      <c r="A250" s="172" t="s">
        <v>611</v>
      </c>
      <c r="B250" s="173" t="s">
        <v>612</v>
      </c>
      <c r="C250" s="28">
        <f>SUM(C251:C254)</f>
        <v>0</v>
      </c>
    </row>
    <row r="251" ht="16" customHeight="1" spans="1:3">
      <c r="A251" s="172" t="s">
        <v>613</v>
      </c>
      <c r="B251" s="102" t="s">
        <v>614</v>
      </c>
      <c r="C251" s="68">
        <v>0</v>
      </c>
    </row>
    <row r="252" ht="16" customHeight="1" spans="1:3">
      <c r="A252" s="172" t="s">
        <v>615</v>
      </c>
      <c r="B252" s="102" t="s">
        <v>616</v>
      </c>
      <c r="C252" s="68">
        <v>0</v>
      </c>
    </row>
    <row r="253" ht="16" customHeight="1" spans="1:3">
      <c r="A253" s="172" t="s">
        <v>617</v>
      </c>
      <c r="B253" s="102" t="s">
        <v>618</v>
      </c>
      <c r="C253" s="68">
        <v>0</v>
      </c>
    </row>
    <row r="254" ht="16" customHeight="1" spans="1:3">
      <c r="A254" s="172" t="s">
        <v>619</v>
      </c>
      <c r="B254" s="102" t="s">
        <v>620</v>
      </c>
      <c r="C254" s="68">
        <v>0</v>
      </c>
    </row>
    <row r="255" ht="16" customHeight="1" spans="1:3">
      <c r="A255" s="172" t="s">
        <v>621</v>
      </c>
      <c r="B255" s="173" t="s">
        <v>622</v>
      </c>
      <c r="C255" s="68">
        <v>0</v>
      </c>
    </row>
    <row r="256" ht="16" customHeight="1" spans="1:3">
      <c r="A256" s="172" t="s">
        <v>623</v>
      </c>
      <c r="B256" s="173" t="s">
        <v>624</v>
      </c>
      <c r="C256" s="28">
        <v>685</v>
      </c>
    </row>
    <row r="257" ht="16" customHeight="1" spans="1:3">
      <c r="A257" s="172" t="s">
        <v>625</v>
      </c>
      <c r="B257" s="173" t="s">
        <v>626</v>
      </c>
      <c r="C257" s="28">
        <v>770</v>
      </c>
    </row>
    <row r="258" ht="16" customHeight="1" spans="1:3">
      <c r="A258" s="172" t="s">
        <v>627</v>
      </c>
      <c r="B258" s="102" t="s">
        <v>628</v>
      </c>
      <c r="C258" s="68">
        <v>0</v>
      </c>
    </row>
    <row r="259" ht="16" customHeight="1" spans="1:3">
      <c r="A259" s="172" t="s">
        <v>629</v>
      </c>
      <c r="B259" s="102" t="s">
        <v>630</v>
      </c>
      <c r="C259" s="68">
        <v>0</v>
      </c>
    </row>
    <row r="260" ht="16" customHeight="1" spans="1:3">
      <c r="A260" s="172" t="s">
        <v>631</v>
      </c>
      <c r="B260" s="102" t="s">
        <v>632</v>
      </c>
      <c r="C260" s="68">
        <v>770</v>
      </c>
    </row>
    <row r="261" ht="16" customHeight="1" spans="1:3">
      <c r="A261" s="172" t="s">
        <v>633</v>
      </c>
      <c r="B261" s="173" t="s">
        <v>634</v>
      </c>
      <c r="C261" s="68">
        <v>-74</v>
      </c>
    </row>
    <row r="262" ht="16" customHeight="1" spans="1:3">
      <c r="A262" s="172" t="s">
        <v>635</v>
      </c>
      <c r="B262" s="173" t="s">
        <v>636</v>
      </c>
      <c r="C262" s="68">
        <v>-11</v>
      </c>
    </row>
    <row r="263" ht="16" customHeight="1" spans="1:3">
      <c r="A263" s="172" t="s">
        <v>637</v>
      </c>
      <c r="B263" s="173" t="s">
        <v>638</v>
      </c>
      <c r="C263" s="68">
        <v>0</v>
      </c>
    </row>
    <row r="264" ht="16" customHeight="1" spans="1:3">
      <c r="A264" s="172" t="s">
        <v>639</v>
      </c>
      <c r="B264" s="173" t="s">
        <v>640</v>
      </c>
      <c r="C264" s="28">
        <v>195</v>
      </c>
    </row>
    <row r="265" ht="16" customHeight="1" spans="1:3">
      <c r="A265" s="172" t="s">
        <v>641</v>
      </c>
      <c r="B265" s="173" t="s">
        <v>642</v>
      </c>
      <c r="C265" s="68">
        <v>0</v>
      </c>
    </row>
    <row r="266" ht="16" customHeight="1" spans="1:3">
      <c r="A266" s="172" t="s">
        <v>643</v>
      </c>
      <c r="B266" s="173" t="s">
        <v>644</v>
      </c>
      <c r="C266" s="68">
        <v>192</v>
      </c>
    </row>
    <row r="267" ht="16" customHeight="1" spans="1:3">
      <c r="A267" s="172" t="s">
        <v>645</v>
      </c>
      <c r="B267" s="173" t="s">
        <v>646</v>
      </c>
      <c r="C267" s="68">
        <v>0</v>
      </c>
    </row>
    <row r="268" ht="16" customHeight="1" spans="1:3">
      <c r="A268" s="172" t="s">
        <v>647</v>
      </c>
      <c r="B268" s="173" t="s">
        <v>648</v>
      </c>
      <c r="C268" s="68">
        <v>3</v>
      </c>
    </row>
    <row r="269" ht="16" customHeight="1" spans="1:3">
      <c r="A269" s="172" t="s">
        <v>649</v>
      </c>
      <c r="B269" s="173" t="s">
        <v>650</v>
      </c>
      <c r="C269" s="28">
        <v>1645</v>
      </c>
    </row>
    <row r="270" ht="16" customHeight="1" spans="1:3">
      <c r="A270" s="172" t="s">
        <v>651</v>
      </c>
      <c r="B270" s="173" t="s">
        <v>652</v>
      </c>
      <c r="C270" s="28">
        <v>1</v>
      </c>
    </row>
    <row r="271" ht="16" customHeight="1" spans="1:3">
      <c r="A271" s="172" t="s">
        <v>653</v>
      </c>
      <c r="B271" s="102" t="s">
        <v>654</v>
      </c>
      <c r="C271" s="68">
        <v>0</v>
      </c>
    </row>
    <row r="272" ht="16" customHeight="1" spans="1:3">
      <c r="A272" s="172" t="s">
        <v>655</v>
      </c>
      <c r="B272" s="102" t="s">
        <v>656</v>
      </c>
      <c r="C272" s="68">
        <v>1</v>
      </c>
    </row>
    <row r="273" ht="16" customHeight="1" spans="1:3">
      <c r="A273" s="172" t="s">
        <v>657</v>
      </c>
      <c r="B273" s="173" t="s">
        <v>658</v>
      </c>
      <c r="C273" s="68"/>
    </row>
    <row r="274" ht="16" customHeight="1" spans="1:3">
      <c r="A274" s="172" t="s">
        <v>659</v>
      </c>
      <c r="B274" s="173" t="s">
        <v>660</v>
      </c>
      <c r="C274" s="68">
        <v>1169</v>
      </c>
    </row>
    <row r="275" ht="16" customHeight="1" spans="1:3">
      <c r="A275" s="172" t="s">
        <v>661</v>
      </c>
      <c r="B275" s="173" t="s">
        <v>662</v>
      </c>
      <c r="C275" s="68">
        <v>0</v>
      </c>
    </row>
    <row r="276" ht="16" customHeight="1" spans="1:3">
      <c r="A276" s="172" t="s">
        <v>663</v>
      </c>
      <c r="B276" s="173" t="s">
        <v>664</v>
      </c>
      <c r="C276" s="68">
        <v>2</v>
      </c>
    </row>
    <row r="277" ht="16" customHeight="1" spans="1:3">
      <c r="A277" s="172" t="s">
        <v>665</v>
      </c>
      <c r="B277" s="173" t="s">
        <v>666</v>
      </c>
      <c r="C277" s="68">
        <v>463</v>
      </c>
    </row>
    <row r="278" ht="16" customHeight="1" spans="1:3">
      <c r="A278" s="172" t="s">
        <v>667</v>
      </c>
      <c r="B278" s="173" t="s">
        <v>668</v>
      </c>
      <c r="C278" s="68">
        <v>0</v>
      </c>
    </row>
    <row r="279" ht="16" customHeight="1" spans="1:3">
      <c r="A279" s="172" t="s">
        <v>669</v>
      </c>
      <c r="B279" s="173" t="s">
        <v>670</v>
      </c>
      <c r="C279" s="68">
        <v>8</v>
      </c>
    </row>
    <row r="280" ht="16" customHeight="1" spans="1:3">
      <c r="A280" s="172" t="s">
        <v>671</v>
      </c>
      <c r="B280" s="173" t="s">
        <v>672</v>
      </c>
      <c r="C280" s="68">
        <v>2</v>
      </c>
    </row>
    <row r="281" ht="16" customHeight="1" spans="1:3">
      <c r="A281" s="172" t="s">
        <v>673</v>
      </c>
      <c r="B281" s="173" t="s">
        <v>674</v>
      </c>
      <c r="C281" s="68">
        <v>0</v>
      </c>
    </row>
    <row r="282" ht="16" customHeight="1" spans="1:3">
      <c r="A282" s="172" t="s">
        <v>675</v>
      </c>
      <c r="B282" s="173" t="s">
        <v>676</v>
      </c>
      <c r="C282" s="68">
        <v>0</v>
      </c>
    </row>
    <row r="283" ht="16" customHeight="1" spans="1:3">
      <c r="A283" s="172" t="s">
        <v>677</v>
      </c>
      <c r="B283" s="173" t="s">
        <v>678</v>
      </c>
      <c r="C283" s="28">
        <v>6152</v>
      </c>
    </row>
    <row r="284" ht="16" customHeight="1" spans="1:3">
      <c r="A284" s="172" t="s">
        <v>679</v>
      </c>
      <c r="B284" s="173" t="s">
        <v>680</v>
      </c>
      <c r="C284" s="68">
        <v>3</v>
      </c>
    </row>
    <row r="285" ht="16" customHeight="1" spans="1:3">
      <c r="A285" s="172" t="s">
        <v>681</v>
      </c>
      <c r="B285" s="173" t="s">
        <v>682</v>
      </c>
      <c r="C285" s="68">
        <v>0</v>
      </c>
    </row>
    <row r="286" ht="16" customHeight="1" spans="1:3">
      <c r="A286" s="172" t="s">
        <v>683</v>
      </c>
      <c r="B286" s="173" t="s">
        <v>684</v>
      </c>
      <c r="C286" s="68">
        <v>4828</v>
      </c>
    </row>
    <row r="287" ht="16" customHeight="1" spans="1:3">
      <c r="A287" s="172" t="s">
        <v>685</v>
      </c>
      <c r="B287" s="173" t="s">
        <v>686</v>
      </c>
      <c r="C287" s="68">
        <v>0</v>
      </c>
    </row>
    <row r="288" ht="16" customHeight="1" spans="1:3">
      <c r="A288" s="172" t="s">
        <v>687</v>
      </c>
      <c r="B288" s="173" t="s">
        <v>688</v>
      </c>
      <c r="C288" s="68">
        <v>0</v>
      </c>
    </row>
    <row r="289" ht="16" customHeight="1" spans="1:3">
      <c r="A289" s="172" t="s">
        <v>689</v>
      </c>
      <c r="B289" s="173" t="s">
        <v>690</v>
      </c>
      <c r="C289" s="68">
        <v>156</v>
      </c>
    </row>
    <row r="290" ht="16" customHeight="1" spans="1:3">
      <c r="A290" s="172" t="s">
        <v>691</v>
      </c>
      <c r="B290" s="173" t="s">
        <v>692</v>
      </c>
      <c r="C290" s="68">
        <v>6</v>
      </c>
    </row>
    <row r="291" ht="16" customHeight="1" spans="1:3">
      <c r="A291" s="172" t="s">
        <v>693</v>
      </c>
      <c r="B291" s="173" t="s">
        <v>694</v>
      </c>
      <c r="C291" s="68">
        <v>1159</v>
      </c>
    </row>
    <row r="292" ht="16" customHeight="1" spans="1:3">
      <c r="A292" s="172" t="s">
        <v>695</v>
      </c>
      <c r="B292" s="173" t="s">
        <v>696</v>
      </c>
      <c r="C292" s="28">
        <v>605</v>
      </c>
    </row>
    <row r="293" ht="16" customHeight="1" spans="1:3">
      <c r="A293" s="172" t="s">
        <v>697</v>
      </c>
      <c r="B293" s="173" t="s">
        <v>698</v>
      </c>
      <c r="C293" s="28">
        <v>0</v>
      </c>
    </row>
    <row r="294" ht="16" customHeight="1" spans="1:3">
      <c r="A294" s="172" t="s">
        <v>699</v>
      </c>
      <c r="B294" s="102" t="s">
        <v>700</v>
      </c>
      <c r="C294" s="68">
        <v>0</v>
      </c>
    </row>
    <row r="295" ht="16" customHeight="1" spans="1:3">
      <c r="A295" s="172" t="s">
        <v>701</v>
      </c>
      <c r="B295" s="102" t="s">
        <v>702</v>
      </c>
      <c r="C295" s="68">
        <v>0</v>
      </c>
    </row>
    <row r="296" ht="16" customHeight="1" spans="1:3">
      <c r="A296" s="172" t="s">
        <v>703</v>
      </c>
      <c r="B296" s="173" t="s">
        <v>704</v>
      </c>
      <c r="C296" s="68">
        <v>603</v>
      </c>
    </row>
    <row r="297" ht="16" customHeight="1" spans="1:3">
      <c r="A297" s="172" t="s">
        <v>705</v>
      </c>
      <c r="B297" s="173" t="s">
        <v>706</v>
      </c>
      <c r="C297" s="68">
        <v>2</v>
      </c>
    </row>
    <row r="298" ht="16" customHeight="1" spans="1:3">
      <c r="A298" s="172" t="s">
        <v>707</v>
      </c>
      <c r="B298" s="173" t="s">
        <v>708</v>
      </c>
      <c r="C298" s="28">
        <v>4342</v>
      </c>
    </row>
    <row r="299" ht="16" customHeight="1" spans="1:3">
      <c r="A299" s="172" t="s">
        <v>709</v>
      </c>
      <c r="B299" s="173" t="s">
        <v>710</v>
      </c>
      <c r="C299" s="68">
        <v>3</v>
      </c>
    </row>
    <row r="300" ht="16" customHeight="1" spans="1:3">
      <c r="A300" s="172" t="s">
        <v>711</v>
      </c>
      <c r="B300" s="173" t="s">
        <v>712</v>
      </c>
      <c r="C300" s="68">
        <v>0</v>
      </c>
    </row>
    <row r="301" ht="16" customHeight="1" spans="1:3">
      <c r="A301" s="172" t="s">
        <v>713</v>
      </c>
      <c r="B301" s="173" t="s">
        <v>714</v>
      </c>
      <c r="C301" s="68">
        <v>2884</v>
      </c>
    </row>
    <row r="302" ht="16" customHeight="1" spans="1:3">
      <c r="A302" s="172" t="s">
        <v>715</v>
      </c>
      <c r="B302" s="173" t="s">
        <v>716</v>
      </c>
      <c r="C302" s="68">
        <v>0</v>
      </c>
    </row>
    <row r="303" ht="16" customHeight="1" spans="1:3">
      <c r="A303" s="172" t="s">
        <v>717</v>
      </c>
      <c r="B303" s="173" t="s">
        <v>718</v>
      </c>
      <c r="C303" s="68">
        <v>923</v>
      </c>
    </row>
    <row r="304" ht="16" customHeight="1" spans="1:3">
      <c r="A304" s="172" t="s">
        <v>719</v>
      </c>
      <c r="B304" s="173" t="s">
        <v>720</v>
      </c>
      <c r="C304" s="68">
        <v>0</v>
      </c>
    </row>
    <row r="305" ht="16" customHeight="1" spans="1:3">
      <c r="A305" s="172" t="s">
        <v>721</v>
      </c>
      <c r="B305" s="173" t="s">
        <v>722</v>
      </c>
      <c r="C305" s="68">
        <v>7</v>
      </c>
    </row>
    <row r="306" ht="16" customHeight="1" spans="1:3">
      <c r="A306" s="172" t="s">
        <v>723</v>
      </c>
      <c r="B306" s="173" t="s">
        <v>724</v>
      </c>
      <c r="C306" s="68">
        <v>525</v>
      </c>
    </row>
    <row r="307" ht="16" customHeight="1" spans="1:3">
      <c r="A307" s="172" t="s">
        <v>725</v>
      </c>
      <c r="B307" s="173" t="s">
        <v>726</v>
      </c>
      <c r="C307" s="28">
        <v>9642</v>
      </c>
    </row>
    <row r="308" ht="16" customHeight="1" spans="1:3">
      <c r="A308" s="172" t="s">
        <v>727</v>
      </c>
      <c r="B308" s="173" t="s">
        <v>728</v>
      </c>
      <c r="C308" s="68">
        <v>0</v>
      </c>
    </row>
    <row r="309" ht="16" customHeight="1" spans="1:3">
      <c r="A309" s="172" t="s">
        <v>729</v>
      </c>
      <c r="B309" s="173" t="s">
        <v>730</v>
      </c>
      <c r="C309" s="68">
        <v>0</v>
      </c>
    </row>
    <row r="310" ht="16" customHeight="1" spans="1:3">
      <c r="A310" s="172" t="s">
        <v>731</v>
      </c>
      <c r="B310" s="173" t="s">
        <v>732</v>
      </c>
      <c r="C310" s="68">
        <v>5494</v>
      </c>
    </row>
    <row r="311" ht="16" customHeight="1" spans="1:3">
      <c r="A311" s="172" t="s">
        <v>733</v>
      </c>
      <c r="B311" s="173" t="s">
        <v>734</v>
      </c>
      <c r="C311" s="68">
        <v>0</v>
      </c>
    </row>
    <row r="312" ht="16" customHeight="1" spans="1:3">
      <c r="A312" s="172" t="s">
        <v>735</v>
      </c>
      <c r="B312" s="173" t="s">
        <v>736</v>
      </c>
      <c r="C312" s="68">
        <v>0</v>
      </c>
    </row>
    <row r="313" ht="16" customHeight="1" spans="1:3">
      <c r="A313" s="172" t="s">
        <v>737</v>
      </c>
      <c r="B313" s="173" t="s">
        <v>738</v>
      </c>
      <c r="C313" s="68">
        <v>3945</v>
      </c>
    </row>
    <row r="314" ht="16" customHeight="1" spans="1:3">
      <c r="A314" s="172" t="s">
        <v>739</v>
      </c>
      <c r="B314" s="173" t="s">
        <v>740</v>
      </c>
      <c r="C314" s="68">
        <v>0</v>
      </c>
    </row>
    <row r="315" ht="16" customHeight="1" spans="1:3">
      <c r="A315" s="172" t="s">
        <v>741</v>
      </c>
      <c r="B315" s="173" t="s">
        <v>742</v>
      </c>
      <c r="C315" s="68">
        <v>203</v>
      </c>
    </row>
    <row r="316" ht="16" customHeight="1" spans="1:3">
      <c r="A316" s="172" t="s">
        <v>743</v>
      </c>
      <c r="B316" s="173" t="s">
        <v>744</v>
      </c>
      <c r="C316" s="28">
        <v>3</v>
      </c>
    </row>
    <row r="317" ht="16" customHeight="1" spans="1:3">
      <c r="A317" s="172" t="s">
        <v>745</v>
      </c>
      <c r="B317" s="173" t="s">
        <v>746</v>
      </c>
      <c r="C317" s="68">
        <v>3</v>
      </c>
    </row>
    <row r="318" ht="16" customHeight="1" spans="1:3">
      <c r="A318" s="172" t="s">
        <v>747</v>
      </c>
      <c r="B318" s="173" t="s">
        <v>748</v>
      </c>
      <c r="C318" s="68">
        <v>0</v>
      </c>
    </row>
    <row r="319" ht="16" customHeight="1" spans="1:3">
      <c r="A319" s="172" t="s">
        <v>749</v>
      </c>
      <c r="B319" s="173" t="s">
        <v>750</v>
      </c>
      <c r="C319" s="28">
        <f>SUM(C320:C321)</f>
        <v>0</v>
      </c>
    </row>
    <row r="320" ht="16" customHeight="1" spans="1:3">
      <c r="A320" s="172" t="s">
        <v>751</v>
      </c>
      <c r="B320" s="173" t="s">
        <v>752</v>
      </c>
      <c r="C320" s="68">
        <v>0</v>
      </c>
    </row>
    <row r="321" ht="16" customHeight="1" spans="1:3">
      <c r="A321" s="172" t="s">
        <v>753</v>
      </c>
      <c r="B321" s="173" t="s">
        <v>754</v>
      </c>
      <c r="C321" s="68">
        <v>0</v>
      </c>
    </row>
    <row r="322" ht="16" customHeight="1" spans="1:3">
      <c r="A322" s="172" t="s">
        <v>755</v>
      </c>
      <c r="B322" s="173" t="s">
        <v>756</v>
      </c>
      <c r="C322" s="28">
        <f>SUM(C323:C324)</f>
        <v>0</v>
      </c>
    </row>
    <row r="323" ht="16" customHeight="1" spans="1:3">
      <c r="A323" s="172" t="s">
        <v>757</v>
      </c>
      <c r="B323" s="173" t="s">
        <v>758</v>
      </c>
      <c r="C323" s="68">
        <v>0</v>
      </c>
    </row>
    <row r="324" ht="16" customHeight="1" spans="1:3">
      <c r="A324" s="172" t="s">
        <v>759</v>
      </c>
      <c r="B324" s="173" t="s">
        <v>760</v>
      </c>
      <c r="C324" s="68">
        <v>0</v>
      </c>
    </row>
    <row r="325" ht="16" customHeight="1" spans="1:3">
      <c r="A325" s="172" t="s">
        <v>761</v>
      </c>
      <c r="B325" s="173" t="s">
        <v>762</v>
      </c>
      <c r="C325" s="28">
        <f>SUM(C326,C330,C335:C336)</f>
        <v>0</v>
      </c>
    </row>
    <row r="326" ht="16" customHeight="1" spans="1:3">
      <c r="A326" s="172" t="s">
        <v>763</v>
      </c>
      <c r="B326" s="173" t="s">
        <v>764</v>
      </c>
      <c r="C326" s="28">
        <f>SUM(C327:C329)</f>
        <v>0</v>
      </c>
    </row>
    <row r="327" ht="16" customHeight="1" spans="1:3">
      <c r="A327" s="172" t="s">
        <v>765</v>
      </c>
      <c r="B327" s="102" t="s">
        <v>766</v>
      </c>
      <c r="C327" s="68">
        <v>0</v>
      </c>
    </row>
    <row r="328" ht="16" customHeight="1" spans="1:3">
      <c r="A328" s="172" t="s">
        <v>767</v>
      </c>
      <c r="B328" s="102" t="s">
        <v>768</v>
      </c>
      <c r="C328" s="68">
        <v>0</v>
      </c>
    </row>
    <row r="329" ht="16" customHeight="1" spans="1:3">
      <c r="A329" s="172" t="s">
        <v>769</v>
      </c>
      <c r="B329" s="102" t="s">
        <v>770</v>
      </c>
      <c r="C329" s="68">
        <v>0</v>
      </c>
    </row>
    <row r="330" ht="16" customHeight="1" spans="1:3">
      <c r="A330" s="172" t="s">
        <v>771</v>
      </c>
      <c r="B330" s="173" t="s">
        <v>772</v>
      </c>
      <c r="C330" s="28">
        <f>SUM(C331:C334)</f>
        <v>0</v>
      </c>
    </row>
    <row r="331" ht="16" customHeight="1" spans="1:3">
      <c r="A331" s="172" t="s">
        <v>773</v>
      </c>
      <c r="B331" s="102" t="s">
        <v>774</v>
      </c>
      <c r="C331" s="68">
        <v>0</v>
      </c>
    </row>
    <row r="332" ht="16" customHeight="1" spans="1:3">
      <c r="A332" s="172" t="s">
        <v>775</v>
      </c>
      <c r="B332" s="102" t="s">
        <v>776</v>
      </c>
      <c r="C332" s="68">
        <v>0</v>
      </c>
    </row>
    <row r="333" ht="16" customHeight="1" spans="1:3">
      <c r="A333" s="172" t="s">
        <v>777</v>
      </c>
      <c r="B333" s="102" t="s">
        <v>778</v>
      </c>
      <c r="C333" s="68">
        <v>0</v>
      </c>
    </row>
    <row r="334" ht="16" customHeight="1" spans="1:3">
      <c r="A334" s="172" t="s">
        <v>779</v>
      </c>
      <c r="B334" s="102" t="s">
        <v>780</v>
      </c>
      <c r="C334" s="68">
        <v>0</v>
      </c>
    </row>
    <row r="335" ht="16" customHeight="1" spans="1:3">
      <c r="A335" s="172" t="s">
        <v>781</v>
      </c>
      <c r="B335" s="173" t="s">
        <v>782</v>
      </c>
      <c r="C335" s="68">
        <v>0</v>
      </c>
    </row>
    <row r="336" ht="16" customHeight="1" spans="1:3">
      <c r="A336" s="172" t="s">
        <v>783</v>
      </c>
      <c r="B336" s="173" t="s">
        <v>784</v>
      </c>
      <c r="C336" s="68">
        <v>0</v>
      </c>
    </row>
    <row r="337" ht="16" customHeight="1" spans="1:3">
      <c r="A337" s="172" t="s">
        <v>785</v>
      </c>
      <c r="B337" s="173" t="s">
        <v>786</v>
      </c>
      <c r="C337" s="28">
        <v>10061</v>
      </c>
    </row>
    <row r="338" ht="16" customHeight="1" spans="1:3">
      <c r="A338" s="172" t="s">
        <v>787</v>
      </c>
      <c r="B338" s="173" t="s">
        <v>788</v>
      </c>
      <c r="C338" s="68">
        <v>5833</v>
      </c>
    </row>
    <row r="339" ht="16" customHeight="1" spans="1:3">
      <c r="A339" s="172" t="s">
        <v>789</v>
      </c>
      <c r="B339" s="173" t="s">
        <v>790</v>
      </c>
      <c r="C339" s="68">
        <v>0</v>
      </c>
    </row>
    <row r="340" ht="16" customHeight="1" spans="1:3">
      <c r="A340" s="172" t="s">
        <v>791</v>
      </c>
      <c r="B340" s="173" t="s">
        <v>792</v>
      </c>
      <c r="C340" s="68">
        <v>4228</v>
      </c>
    </row>
    <row r="341" ht="16" customHeight="1" spans="1:3">
      <c r="A341" s="172" t="s">
        <v>793</v>
      </c>
      <c r="B341" s="173" t="s">
        <v>794</v>
      </c>
      <c r="C341" s="28">
        <v>4001</v>
      </c>
    </row>
    <row r="342" ht="16" customHeight="1" spans="1:3">
      <c r="A342" s="172" t="s">
        <v>795</v>
      </c>
      <c r="B342" s="173" t="s">
        <v>796</v>
      </c>
      <c r="C342" s="68">
        <v>3996</v>
      </c>
    </row>
    <row r="343" ht="16" customHeight="1" spans="1:3">
      <c r="A343" s="172" t="s">
        <v>797</v>
      </c>
      <c r="B343" s="173" t="s">
        <v>798</v>
      </c>
      <c r="C343" s="68">
        <v>5</v>
      </c>
    </row>
    <row r="344" ht="16" customHeight="1" spans="1:3">
      <c r="A344" s="172" t="s">
        <v>799</v>
      </c>
      <c r="B344" s="173" t="s">
        <v>800</v>
      </c>
      <c r="C344" s="28">
        <f>SUM(C345:C346)</f>
        <v>0</v>
      </c>
    </row>
    <row r="345" ht="16" customHeight="1" spans="1:3">
      <c r="A345" s="172" t="s">
        <v>801</v>
      </c>
      <c r="B345" s="173" t="s">
        <v>802</v>
      </c>
      <c r="C345" s="68">
        <v>0</v>
      </c>
    </row>
    <row r="346" ht="16" customHeight="1" spans="1:3">
      <c r="A346" s="172" t="s">
        <v>803</v>
      </c>
      <c r="B346" s="173" t="s">
        <v>804</v>
      </c>
      <c r="C346" s="68">
        <v>0</v>
      </c>
    </row>
    <row r="347" ht="16" customHeight="1" spans="1:3">
      <c r="A347" s="172" t="s">
        <v>805</v>
      </c>
      <c r="B347" s="173" t="s">
        <v>806</v>
      </c>
      <c r="C347" s="28">
        <v>35</v>
      </c>
    </row>
    <row r="348" ht="16" customHeight="1" spans="1:3">
      <c r="A348" s="172" t="s">
        <v>807</v>
      </c>
      <c r="B348" s="173" t="s">
        <v>808</v>
      </c>
      <c r="C348" s="68">
        <v>31</v>
      </c>
    </row>
    <row r="349" ht="16" customHeight="1" spans="1:3">
      <c r="A349" s="172" t="s">
        <v>809</v>
      </c>
      <c r="B349" s="173" t="s">
        <v>810</v>
      </c>
      <c r="C349" s="68">
        <v>4</v>
      </c>
    </row>
    <row r="350" ht="16" customHeight="1" spans="1:3">
      <c r="A350" s="172" t="s">
        <v>811</v>
      </c>
      <c r="B350" s="173" t="s">
        <v>812</v>
      </c>
      <c r="C350" s="28">
        <f>SUM(C351:C352)</f>
        <v>0</v>
      </c>
    </row>
    <row r="351" ht="16" customHeight="1" spans="1:3">
      <c r="A351" s="172" t="s">
        <v>813</v>
      </c>
      <c r="B351" s="173" t="s">
        <v>814</v>
      </c>
      <c r="C351" s="68">
        <v>0</v>
      </c>
    </row>
    <row r="352" ht="16" customHeight="1" spans="1:3">
      <c r="A352" s="172" t="s">
        <v>815</v>
      </c>
      <c r="B352" s="173" t="s">
        <v>816</v>
      </c>
      <c r="C352" s="68">
        <v>0</v>
      </c>
    </row>
    <row r="353" ht="16" customHeight="1" spans="1:3">
      <c r="A353" s="172" t="s">
        <v>817</v>
      </c>
      <c r="B353" s="173" t="s">
        <v>818</v>
      </c>
      <c r="C353" s="28">
        <f>C354+C379+C608+C627+C683+C689</f>
        <v>31360</v>
      </c>
    </row>
    <row r="354" ht="16" customHeight="1" spans="1:3">
      <c r="A354" s="172" t="s">
        <v>819</v>
      </c>
      <c r="B354" s="173" t="s">
        <v>820</v>
      </c>
      <c r="C354" s="28">
        <v>2228</v>
      </c>
    </row>
    <row r="355" ht="16" customHeight="1" spans="1:3">
      <c r="A355" s="172" t="s">
        <v>821</v>
      </c>
      <c r="B355" s="173" t="s">
        <v>822</v>
      </c>
      <c r="C355" s="28">
        <v>703</v>
      </c>
    </row>
    <row r="356" ht="16" customHeight="1" spans="1:3">
      <c r="A356" s="172" t="s">
        <v>823</v>
      </c>
      <c r="B356" s="102" t="s">
        <v>824</v>
      </c>
      <c r="C356" s="68">
        <v>703</v>
      </c>
    </row>
    <row r="357" ht="16" customHeight="1" spans="1:3">
      <c r="A357" s="172" t="s">
        <v>825</v>
      </c>
      <c r="B357" s="102" t="s">
        <v>826</v>
      </c>
      <c r="C357" s="68">
        <v>0</v>
      </c>
    </row>
    <row r="358" ht="16" customHeight="1" spans="1:3">
      <c r="A358" s="172" t="s">
        <v>827</v>
      </c>
      <c r="B358" s="102" t="s">
        <v>828</v>
      </c>
      <c r="C358" s="68">
        <v>0</v>
      </c>
    </row>
    <row r="359" ht="16" customHeight="1" spans="1:3">
      <c r="A359" s="172" t="s">
        <v>829</v>
      </c>
      <c r="B359" s="102" t="s">
        <v>830</v>
      </c>
      <c r="C359" s="68">
        <v>0</v>
      </c>
    </row>
    <row r="360" ht="16" customHeight="1" spans="1:3">
      <c r="A360" s="172" t="s">
        <v>831</v>
      </c>
      <c r="B360" s="102" t="s">
        <v>832</v>
      </c>
      <c r="C360" s="68">
        <v>0</v>
      </c>
    </row>
    <row r="361" ht="16" customHeight="1" spans="1:3">
      <c r="A361" s="172" t="s">
        <v>833</v>
      </c>
      <c r="B361" s="102" t="s">
        <v>834</v>
      </c>
      <c r="C361" s="68">
        <v>0</v>
      </c>
    </row>
    <row r="362" ht="16" customHeight="1" spans="1:3">
      <c r="A362" s="172" t="s">
        <v>835</v>
      </c>
      <c r="B362" s="173" t="s">
        <v>836</v>
      </c>
      <c r="C362" s="68">
        <v>0</v>
      </c>
    </row>
    <row r="363" ht="16" customHeight="1" spans="1:3">
      <c r="A363" s="172" t="s">
        <v>837</v>
      </c>
      <c r="B363" s="173" t="s">
        <v>838</v>
      </c>
      <c r="C363" s="68">
        <v>0</v>
      </c>
    </row>
    <row r="364" ht="16" customHeight="1" spans="1:3">
      <c r="A364" s="172" t="s">
        <v>839</v>
      </c>
      <c r="B364" s="173" t="s">
        <v>840</v>
      </c>
      <c r="C364" s="68">
        <v>0</v>
      </c>
    </row>
    <row r="365" ht="16" customHeight="1" spans="1:3">
      <c r="A365" s="172" t="s">
        <v>841</v>
      </c>
      <c r="B365" s="173" t="s">
        <v>842</v>
      </c>
      <c r="C365" s="28">
        <v>234</v>
      </c>
    </row>
    <row r="366" ht="16" customHeight="1" spans="1:3">
      <c r="A366" s="172" t="s">
        <v>843</v>
      </c>
      <c r="B366" s="102" t="s">
        <v>844</v>
      </c>
      <c r="C366" s="68">
        <v>234</v>
      </c>
    </row>
    <row r="367" ht="16" customHeight="1" spans="1:3">
      <c r="A367" s="172" t="s">
        <v>845</v>
      </c>
      <c r="B367" s="102" t="s">
        <v>846</v>
      </c>
      <c r="C367" s="68">
        <v>0</v>
      </c>
    </row>
    <row r="368" ht="16" customHeight="1" spans="1:3">
      <c r="A368" s="172" t="s">
        <v>847</v>
      </c>
      <c r="B368" s="173" t="s">
        <v>848</v>
      </c>
      <c r="C368" s="68">
        <v>0</v>
      </c>
    </row>
    <row r="369" ht="16" customHeight="1" spans="1:3">
      <c r="A369" s="172" t="s">
        <v>849</v>
      </c>
      <c r="B369" s="173" t="s">
        <v>850</v>
      </c>
      <c r="C369" s="68">
        <v>177</v>
      </c>
    </row>
    <row r="370" ht="16" customHeight="1" spans="1:3">
      <c r="A370" s="172" t="s">
        <v>851</v>
      </c>
      <c r="B370" s="173" t="s">
        <v>852</v>
      </c>
      <c r="C370" s="68">
        <v>557</v>
      </c>
    </row>
    <row r="371" ht="16" customHeight="1" spans="1:3">
      <c r="A371" s="172" t="s">
        <v>853</v>
      </c>
      <c r="B371" s="173" t="s">
        <v>854</v>
      </c>
      <c r="C371" s="68">
        <v>557</v>
      </c>
    </row>
    <row r="372" ht="16" customHeight="1" spans="1:3">
      <c r="A372" s="172" t="s">
        <v>855</v>
      </c>
      <c r="B372" s="173" t="s">
        <v>856</v>
      </c>
      <c r="C372" s="68">
        <v>0</v>
      </c>
    </row>
    <row r="373" ht="16" customHeight="1" spans="1:3">
      <c r="A373" s="172" t="s">
        <v>857</v>
      </c>
      <c r="B373" s="173" t="s">
        <v>858</v>
      </c>
      <c r="C373" s="68">
        <v>0</v>
      </c>
    </row>
    <row r="374" ht="16" customHeight="1" spans="1:3">
      <c r="A374" s="172" t="s">
        <v>859</v>
      </c>
      <c r="B374" s="173" t="s">
        <v>860</v>
      </c>
      <c r="C374" s="68">
        <v>0</v>
      </c>
    </row>
    <row r="375" ht="16" customHeight="1" spans="1:3">
      <c r="A375" s="172" t="s">
        <v>861</v>
      </c>
      <c r="B375" s="173" t="s">
        <v>862</v>
      </c>
      <c r="C375" s="68">
        <v>0</v>
      </c>
    </row>
    <row r="376" ht="16" customHeight="1" spans="1:3">
      <c r="A376" s="172" t="s">
        <v>863</v>
      </c>
      <c r="B376" s="173" t="s">
        <v>864</v>
      </c>
      <c r="C376" s="28">
        <f>C377+C378</f>
        <v>0</v>
      </c>
    </row>
    <row r="377" ht="16" customHeight="1" spans="1:3">
      <c r="A377" s="172" t="s">
        <v>865</v>
      </c>
      <c r="B377" s="102" t="s">
        <v>866</v>
      </c>
      <c r="C377" s="68">
        <v>0</v>
      </c>
    </row>
    <row r="378" ht="16" customHeight="1" spans="1:3">
      <c r="A378" s="172" t="s">
        <v>867</v>
      </c>
      <c r="B378" s="102" t="s">
        <v>868</v>
      </c>
      <c r="C378" s="68">
        <v>0</v>
      </c>
    </row>
    <row r="379" ht="16" customHeight="1" spans="1:3">
      <c r="A379" s="172" t="s">
        <v>869</v>
      </c>
      <c r="B379" s="173" t="s">
        <v>870</v>
      </c>
      <c r="C379" s="28">
        <v>2339</v>
      </c>
    </row>
    <row r="380" ht="16" customHeight="1" spans="1:3">
      <c r="A380" s="172" t="s">
        <v>871</v>
      </c>
      <c r="B380" s="173" t="s">
        <v>872</v>
      </c>
      <c r="C380" s="28">
        <f>SUM(C381:C396)</f>
        <v>0</v>
      </c>
    </row>
    <row r="381" ht="16" customHeight="1" spans="1:3">
      <c r="A381" s="172" t="s">
        <v>873</v>
      </c>
      <c r="B381" s="102" t="s">
        <v>874</v>
      </c>
      <c r="C381" s="68">
        <v>0</v>
      </c>
    </row>
    <row r="382" ht="16" customHeight="1" spans="1:3">
      <c r="A382" s="172" t="s">
        <v>875</v>
      </c>
      <c r="B382" s="102" t="s">
        <v>876</v>
      </c>
      <c r="C382" s="68">
        <v>0</v>
      </c>
    </row>
    <row r="383" ht="16" customHeight="1" spans="1:3">
      <c r="A383" s="172" t="s">
        <v>877</v>
      </c>
      <c r="B383" s="102" t="s">
        <v>878</v>
      </c>
      <c r="C383" s="68">
        <v>0</v>
      </c>
    </row>
    <row r="384" ht="16" customHeight="1" spans="1:3">
      <c r="A384" s="172" t="s">
        <v>879</v>
      </c>
      <c r="B384" s="102" t="s">
        <v>880</v>
      </c>
      <c r="C384" s="68">
        <v>0</v>
      </c>
    </row>
    <row r="385" ht="16" customHeight="1" spans="1:3">
      <c r="A385" s="172" t="s">
        <v>881</v>
      </c>
      <c r="B385" s="102" t="s">
        <v>882</v>
      </c>
      <c r="C385" s="68">
        <v>0</v>
      </c>
    </row>
    <row r="386" ht="16" customHeight="1" spans="1:3">
      <c r="A386" s="172" t="s">
        <v>883</v>
      </c>
      <c r="B386" s="102" t="s">
        <v>884</v>
      </c>
      <c r="C386" s="68">
        <v>0</v>
      </c>
    </row>
    <row r="387" ht="16" customHeight="1" spans="1:3">
      <c r="A387" s="172" t="s">
        <v>885</v>
      </c>
      <c r="B387" s="102" t="s">
        <v>886</v>
      </c>
      <c r="C387" s="68">
        <v>0</v>
      </c>
    </row>
    <row r="388" ht="16" customHeight="1" spans="1:3">
      <c r="A388" s="172" t="s">
        <v>887</v>
      </c>
      <c r="B388" s="102" t="s">
        <v>888</v>
      </c>
      <c r="C388" s="68">
        <v>0</v>
      </c>
    </row>
    <row r="389" ht="16" customHeight="1" spans="1:3">
      <c r="A389" s="172" t="s">
        <v>889</v>
      </c>
      <c r="B389" s="102" t="s">
        <v>890</v>
      </c>
      <c r="C389" s="68">
        <v>0</v>
      </c>
    </row>
    <row r="390" ht="16" customHeight="1" spans="1:3">
      <c r="A390" s="172" t="s">
        <v>891</v>
      </c>
      <c r="B390" s="102" t="s">
        <v>892</v>
      </c>
      <c r="C390" s="68">
        <v>0</v>
      </c>
    </row>
    <row r="391" ht="16" customHeight="1" spans="1:3">
      <c r="A391" s="172" t="s">
        <v>893</v>
      </c>
      <c r="B391" s="102" t="s">
        <v>894</v>
      </c>
      <c r="C391" s="68">
        <v>0</v>
      </c>
    </row>
    <row r="392" ht="16" customHeight="1" spans="1:3">
      <c r="A392" s="172" t="s">
        <v>895</v>
      </c>
      <c r="B392" s="102" t="s">
        <v>896</v>
      </c>
      <c r="C392" s="68">
        <v>0</v>
      </c>
    </row>
    <row r="393" ht="16" customHeight="1" spans="1:3">
      <c r="A393" s="172" t="s">
        <v>897</v>
      </c>
      <c r="B393" s="102" t="s">
        <v>898</v>
      </c>
      <c r="C393" s="68">
        <v>0</v>
      </c>
    </row>
    <row r="394" ht="16" customHeight="1" spans="1:3">
      <c r="A394" s="172" t="s">
        <v>899</v>
      </c>
      <c r="B394" s="102" t="s">
        <v>900</v>
      </c>
      <c r="C394" s="68">
        <v>0</v>
      </c>
    </row>
    <row r="395" ht="16" customHeight="1" spans="1:3">
      <c r="A395" s="172" t="s">
        <v>901</v>
      </c>
      <c r="B395" s="102" t="s">
        <v>902</v>
      </c>
      <c r="C395" s="68">
        <v>0</v>
      </c>
    </row>
    <row r="396" ht="16" customHeight="1" spans="1:3">
      <c r="A396" s="172" t="s">
        <v>903</v>
      </c>
      <c r="B396" s="102" t="s">
        <v>904</v>
      </c>
      <c r="C396" s="68">
        <v>0</v>
      </c>
    </row>
    <row r="397" ht="16" customHeight="1" spans="1:3">
      <c r="A397" s="172" t="s">
        <v>905</v>
      </c>
      <c r="B397" s="173" t="s">
        <v>906</v>
      </c>
      <c r="C397" s="28">
        <f>SUM(C398:C400)</f>
        <v>0</v>
      </c>
    </row>
    <row r="398" ht="16" customHeight="1" spans="1:3">
      <c r="A398" s="172" t="s">
        <v>907</v>
      </c>
      <c r="B398" s="102" t="s">
        <v>908</v>
      </c>
      <c r="C398" s="68">
        <v>0</v>
      </c>
    </row>
    <row r="399" ht="16" customHeight="1" spans="1:3">
      <c r="A399" s="172" t="s">
        <v>909</v>
      </c>
      <c r="B399" s="102" t="s">
        <v>910</v>
      </c>
      <c r="C399" s="68">
        <v>0</v>
      </c>
    </row>
    <row r="400" ht="16" customHeight="1" spans="1:3">
      <c r="A400" s="172" t="s">
        <v>911</v>
      </c>
      <c r="B400" s="102" t="s">
        <v>912</v>
      </c>
      <c r="C400" s="68">
        <v>0</v>
      </c>
    </row>
    <row r="401" ht="16" customHeight="1" spans="1:3">
      <c r="A401" s="172" t="s">
        <v>913</v>
      </c>
      <c r="B401" s="173" t="s">
        <v>914</v>
      </c>
      <c r="C401" s="28">
        <f>SUM(C402:C403)</f>
        <v>0</v>
      </c>
    </row>
    <row r="402" ht="16" customHeight="1" spans="1:3">
      <c r="A402" s="172" t="s">
        <v>915</v>
      </c>
      <c r="B402" s="102" t="s">
        <v>916</v>
      </c>
      <c r="C402" s="68">
        <v>0</v>
      </c>
    </row>
    <row r="403" ht="16" customHeight="1" spans="1:3">
      <c r="A403" s="172" t="s">
        <v>917</v>
      </c>
      <c r="B403" s="102" t="s">
        <v>918</v>
      </c>
      <c r="C403" s="68">
        <v>0</v>
      </c>
    </row>
    <row r="404" ht="16" customHeight="1" spans="1:3">
      <c r="A404" s="172" t="s">
        <v>919</v>
      </c>
      <c r="B404" s="173" t="s">
        <v>920</v>
      </c>
      <c r="C404" s="28">
        <f>SUM(C405:C408)</f>
        <v>0</v>
      </c>
    </row>
    <row r="405" ht="16" customHeight="1" spans="1:3">
      <c r="A405" s="172" t="s">
        <v>921</v>
      </c>
      <c r="B405" s="102" t="s">
        <v>922</v>
      </c>
      <c r="C405" s="68">
        <v>0</v>
      </c>
    </row>
    <row r="406" ht="16" customHeight="1" spans="1:3">
      <c r="A406" s="172" t="s">
        <v>923</v>
      </c>
      <c r="B406" s="102" t="s">
        <v>924</v>
      </c>
      <c r="C406" s="68">
        <v>0</v>
      </c>
    </row>
    <row r="407" ht="16" customHeight="1" spans="1:3">
      <c r="A407" s="172" t="s">
        <v>925</v>
      </c>
      <c r="B407" s="102" t="s">
        <v>926</v>
      </c>
      <c r="C407" s="68">
        <v>0</v>
      </c>
    </row>
    <row r="408" ht="16" customHeight="1" spans="1:3">
      <c r="A408" s="172" t="s">
        <v>927</v>
      </c>
      <c r="B408" s="102" t="s">
        <v>928</v>
      </c>
      <c r="C408" s="68">
        <v>0</v>
      </c>
    </row>
    <row r="409" ht="16" customHeight="1" spans="1:3">
      <c r="A409" s="172" t="s">
        <v>929</v>
      </c>
      <c r="B409" s="173" t="s">
        <v>930</v>
      </c>
      <c r="C409" s="28">
        <f>C410</f>
        <v>0</v>
      </c>
    </row>
    <row r="410" ht="16" customHeight="1" spans="1:3">
      <c r="A410" s="172" t="s">
        <v>931</v>
      </c>
      <c r="B410" s="102" t="s">
        <v>932</v>
      </c>
      <c r="C410" s="68">
        <v>0</v>
      </c>
    </row>
    <row r="411" ht="16" customHeight="1" spans="1:3">
      <c r="A411" s="172" t="s">
        <v>933</v>
      </c>
      <c r="B411" s="173" t="s">
        <v>934</v>
      </c>
      <c r="C411" s="28">
        <f>SUM(C412:C413)</f>
        <v>0</v>
      </c>
    </row>
    <row r="412" ht="16" customHeight="1" spans="1:3">
      <c r="A412" s="172" t="s">
        <v>935</v>
      </c>
      <c r="B412" s="102" t="s">
        <v>936</v>
      </c>
      <c r="C412" s="68">
        <v>0</v>
      </c>
    </row>
    <row r="413" ht="16" customHeight="1" spans="1:3">
      <c r="A413" s="172" t="s">
        <v>937</v>
      </c>
      <c r="B413" s="102" t="s">
        <v>938</v>
      </c>
      <c r="C413" s="68">
        <v>0</v>
      </c>
    </row>
    <row r="414" ht="16" customHeight="1" spans="1:3">
      <c r="A414" s="172" t="s">
        <v>939</v>
      </c>
      <c r="B414" s="173" t="s">
        <v>940</v>
      </c>
      <c r="C414" s="28">
        <f>C415</f>
        <v>0</v>
      </c>
    </row>
    <row r="415" ht="16" customHeight="1" spans="1:3">
      <c r="A415" s="172" t="s">
        <v>941</v>
      </c>
      <c r="B415" s="102" t="s">
        <v>942</v>
      </c>
      <c r="C415" s="68">
        <v>0</v>
      </c>
    </row>
    <row r="416" ht="16" customHeight="1" spans="1:3">
      <c r="A416" s="172" t="s">
        <v>943</v>
      </c>
      <c r="B416" s="173" t="s">
        <v>944</v>
      </c>
      <c r="C416" s="28">
        <f>C417</f>
        <v>0</v>
      </c>
    </row>
    <row r="417" ht="16" customHeight="1" spans="1:3">
      <c r="A417" s="172" t="s">
        <v>945</v>
      </c>
      <c r="B417" s="102" t="s">
        <v>946</v>
      </c>
      <c r="C417" s="68">
        <v>0</v>
      </c>
    </row>
    <row r="418" ht="16" customHeight="1" spans="1:3">
      <c r="A418" s="172" t="s">
        <v>947</v>
      </c>
      <c r="B418" s="173" t="s">
        <v>948</v>
      </c>
      <c r="C418" s="28">
        <f>SUM(C419:C420)</f>
        <v>0</v>
      </c>
    </row>
    <row r="419" ht="16" customHeight="1" spans="1:3">
      <c r="A419" s="172" t="s">
        <v>949</v>
      </c>
      <c r="B419" s="102" t="s">
        <v>936</v>
      </c>
      <c r="C419" s="68">
        <v>0</v>
      </c>
    </row>
    <row r="420" ht="16" customHeight="1" spans="1:3">
      <c r="A420" s="172" t="s">
        <v>950</v>
      </c>
      <c r="B420" s="102" t="s">
        <v>951</v>
      </c>
      <c r="C420" s="68">
        <v>0</v>
      </c>
    </row>
    <row r="421" ht="16" customHeight="1" spans="1:3">
      <c r="A421" s="172" t="s">
        <v>952</v>
      </c>
      <c r="B421" s="173" t="s">
        <v>953</v>
      </c>
      <c r="C421" s="28">
        <f>SUM(C422:C423)</f>
        <v>0</v>
      </c>
    </row>
    <row r="422" ht="16" customHeight="1" spans="1:3">
      <c r="A422" s="172" t="s">
        <v>954</v>
      </c>
      <c r="B422" s="102" t="s">
        <v>955</v>
      </c>
      <c r="C422" s="68">
        <v>0</v>
      </c>
    </row>
    <row r="423" ht="16" customHeight="1" spans="1:3">
      <c r="A423" s="172" t="s">
        <v>956</v>
      </c>
      <c r="B423" s="176" t="s">
        <v>957</v>
      </c>
      <c r="C423" s="175">
        <v>0</v>
      </c>
    </row>
    <row r="424" ht="16" customHeight="1" spans="1:3">
      <c r="A424" s="177" t="s">
        <v>958</v>
      </c>
      <c r="B424" s="173" t="s">
        <v>959</v>
      </c>
      <c r="C424" s="28">
        <f>C425</f>
        <v>0</v>
      </c>
    </row>
    <row r="425" ht="16" customHeight="1" spans="1:3">
      <c r="A425" s="177" t="s">
        <v>960</v>
      </c>
      <c r="B425" s="102" t="s">
        <v>961</v>
      </c>
      <c r="C425" s="68">
        <v>0</v>
      </c>
    </row>
    <row r="426" ht="16" customHeight="1" spans="1:3">
      <c r="A426" s="172" t="s">
        <v>962</v>
      </c>
      <c r="B426" s="178" t="s">
        <v>963</v>
      </c>
      <c r="C426" s="129">
        <f>C427</f>
        <v>0</v>
      </c>
    </row>
    <row r="427" ht="16" customHeight="1" spans="1:3">
      <c r="A427" s="172" t="s">
        <v>964</v>
      </c>
      <c r="B427" s="102" t="s">
        <v>965</v>
      </c>
      <c r="C427" s="68">
        <v>0</v>
      </c>
    </row>
    <row r="428" ht="16" customHeight="1" spans="1:3">
      <c r="A428" s="172" t="s">
        <v>966</v>
      </c>
      <c r="B428" s="173" t="s">
        <v>967</v>
      </c>
      <c r="C428" s="28">
        <f>SUM(C429:C438)</f>
        <v>0</v>
      </c>
    </row>
    <row r="429" ht="16" customHeight="1" spans="1:3">
      <c r="A429" s="172" t="s">
        <v>968</v>
      </c>
      <c r="B429" s="102" t="s">
        <v>969</v>
      </c>
      <c r="C429" s="68">
        <v>0</v>
      </c>
    </row>
    <row r="430" ht="16" customHeight="1" spans="1:3">
      <c r="A430" s="172" t="s">
        <v>970</v>
      </c>
      <c r="B430" s="102" t="s">
        <v>971</v>
      </c>
      <c r="C430" s="68">
        <v>0</v>
      </c>
    </row>
    <row r="431" ht="16" customHeight="1" spans="1:3">
      <c r="A431" s="172" t="s">
        <v>972</v>
      </c>
      <c r="B431" s="102" t="s">
        <v>973</v>
      </c>
      <c r="C431" s="68">
        <v>0</v>
      </c>
    </row>
    <row r="432" ht="16" customHeight="1" spans="1:3">
      <c r="A432" s="172" t="s">
        <v>974</v>
      </c>
      <c r="B432" s="102" t="s">
        <v>975</v>
      </c>
      <c r="C432" s="68">
        <v>0</v>
      </c>
    </row>
    <row r="433" ht="16" customHeight="1" spans="1:3">
      <c r="A433" s="172" t="s">
        <v>976</v>
      </c>
      <c r="B433" s="102" t="s">
        <v>977</v>
      </c>
      <c r="C433" s="68">
        <v>0</v>
      </c>
    </row>
    <row r="434" ht="16" customHeight="1" spans="1:3">
      <c r="A434" s="172" t="s">
        <v>978</v>
      </c>
      <c r="B434" s="102" t="s">
        <v>979</v>
      </c>
      <c r="C434" s="68">
        <v>0</v>
      </c>
    </row>
    <row r="435" ht="16" customHeight="1" spans="1:3">
      <c r="A435" s="172" t="s">
        <v>980</v>
      </c>
      <c r="B435" s="102" t="s">
        <v>936</v>
      </c>
      <c r="C435" s="68">
        <v>0</v>
      </c>
    </row>
    <row r="436" ht="16" customHeight="1" spans="1:3">
      <c r="A436" s="172" t="s">
        <v>981</v>
      </c>
      <c r="B436" s="102" t="s">
        <v>982</v>
      </c>
      <c r="C436" s="68">
        <v>0</v>
      </c>
    </row>
    <row r="437" ht="16" customHeight="1" spans="1:3">
      <c r="A437" s="172" t="s">
        <v>983</v>
      </c>
      <c r="B437" s="102" t="s">
        <v>984</v>
      </c>
      <c r="C437" s="68">
        <v>0</v>
      </c>
    </row>
    <row r="438" ht="16" customHeight="1" spans="1:3">
      <c r="A438" s="172" t="s">
        <v>985</v>
      </c>
      <c r="B438" s="102" t="s">
        <v>986</v>
      </c>
      <c r="C438" s="68">
        <v>0</v>
      </c>
    </row>
    <row r="439" ht="16" customHeight="1" spans="1:3">
      <c r="A439" s="172" t="s">
        <v>987</v>
      </c>
      <c r="B439" s="173" t="s">
        <v>988</v>
      </c>
      <c r="C439" s="28">
        <f>SUM(C440:C441)</f>
        <v>0</v>
      </c>
    </row>
    <row r="440" ht="16" customHeight="1" spans="1:3">
      <c r="A440" s="172" t="s">
        <v>989</v>
      </c>
      <c r="B440" s="102" t="s">
        <v>936</v>
      </c>
      <c r="C440" s="68">
        <v>0</v>
      </c>
    </row>
    <row r="441" ht="16" customHeight="1" spans="1:3">
      <c r="A441" s="172" t="s">
        <v>990</v>
      </c>
      <c r="B441" s="102" t="s">
        <v>991</v>
      </c>
      <c r="C441" s="68">
        <v>0</v>
      </c>
    </row>
    <row r="442" ht="16" customHeight="1" spans="1:3">
      <c r="A442" s="172" t="s">
        <v>992</v>
      </c>
      <c r="B442" s="173" t="s">
        <v>993</v>
      </c>
      <c r="C442" s="28">
        <f t="shared" ref="C442:C446" si="0">C443</f>
        <v>0</v>
      </c>
    </row>
    <row r="443" ht="16" customHeight="1" spans="1:3">
      <c r="A443" s="172" t="s">
        <v>994</v>
      </c>
      <c r="B443" s="102" t="s">
        <v>995</v>
      </c>
      <c r="C443" s="68">
        <v>0</v>
      </c>
    </row>
    <row r="444" ht="16" customHeight="1" spans="1:3">
      <c r="A444" s="172" t="s">
        <v>996</v>
      </c>
      <c r="B444" s="173" t="s">
        <v>997</v>
      </c>
      <c r="C444" s="28">
        <f t="shared" si="0"/>
        <v>0</v>
      </c>
    </row>
    <row r="445" ht="16" customHeight="1" spans="1:3">
      <c r="A445" s="172" t="s">
        <v>998</v>
      </c>
      <c r="B445" s="102" t="s">
        <v>999</v>
      </c>
      <c r="C445" s="68">
        <v>0</v>
      </c>
    </row>
    <row r="446" ht="16" customHeight="1" spans="1:3">
      <c r="A446" s="172" t="s">
        <v>1000</v>
      </c>
      <c r="B446" s="173" t="s">
        <v>1001</v>
      </c>
      <c r="C446" s="28">
        <f t="shared" si="0"/>
        <v>0</v>
      </c>
    </row>
    <row r="447" ht="16" customHeight="1" spans="1:3">
      <c r="A447" s="172" t="s">
        <v>1002</v>
      </c>
      <c r="B447" s="102" t="s">
        <v>1003</v>
      </c>
      <c r="C447" s="68">
        <v>0</v>
      </c>
    </row>
    <row r="448" ht="16" customHeight="1" spans="1:3">
      <c r="A448" s="172" t="s">
        <v>1004</v>
      </c>
      <c r="B448" s="173" t="s">
        <v>1005</v>
      </c>
      <c r="C448" s="28">
        <f>C449</f>
        <v>0</v>
      </c>
    </row>
    <row r="449" ht="16" customHeight="1" spans="1:3">
      <c r="A449" s="172" t="s">
        <v>1006</v>
      </c>
      <c r="B449" s="102" t="s">
        <v>1007</v>
      </c>
      <c r="C449" s="68">
        <v>0</v>
      </c>
    </row>
    <row r="450" ht="16" customHeight="1" spans="1:3">
      <c r="A450" s="172" t="s">
        <v>1008</v>
      </c>
      <c r="B450" s="173" t="s">
        <v>1009</v>
      </c>
      <c r="C450" s="28">
        <v>2243</v>
      </c>
    </row>
    <row r="451" ht="16" customHeight="1" spans="1:3">
      <c r="A451" s="172" t="s">
        <v>1010</v>
      </c>
      <c r="B451" s="102" t="s">
        <v>1011</v>
      </c>
      <c r="C451" s="68">
        <v>2243</v>
      </c>
    </row>
    <row r="452" ht="16" customHeight="1" spans="1:3">
      <c r="A452" s="172" t="s">
        <v>1012</v>
      </c>
      <c r="B452" s="102" t="s">
        <v>1013</v>
      </c>
      <c r="C452" s="68">
        <v>0</v>
      </c>
    </row>
    <row r="453" ht="16" customHeight="1" spans="1:3">
      <c r="A453" s="172" t="s">
        <v>1014</v>
      </c>
      <c r="B453" s="173" t="s">
        <v>1015</v>
      </c>
      <c r="C453" s="28">
        <f>SUM(C454:C457)</f>
        <v>0</v>
      </c>
    </row>
    <row r="454" ht="16" customHeight="1" spans="1:3">
      <c r="A454" s="172" t="s">
        <v>1016</v>
      </c>
      <c r="B454" s="102" t="s">
        <v>1017</v>
      </c>
      <c r="C454" s="68">
        <v>0</v>
      </c>
    </row>
    <row r="455" ht="16" customHeight="1" spans="1:3">
      <c r="A455" s="172" t="s">
        <v>1018</v>
      </c>
      <c r="B455" s="102" t="s">
        <v>1019</v>
      </c>
      <c r="C455" s="68">
        <v>0</v>
      </c>
    </row>
    <row r="456" ht="16" customHeight="1" spans="1:3">
      <c r="A456" s="172" t="s">
        <v>1020</v>
      </c>
      <c r="B456" s="102" t="s">
        <v>1021</v>
      </c>
      <c r="C456" s="68">
        <v>0</v>
      </c>
    </row>
    <row r="457" ht="16" customHeight="1" spans="1:3">
      <c r="A457" s="172" t="s">
        <v>1022</v>
      </c>
      <c r="B457" s="102" t="s">
        <v>1023</v>
      </c>
      <c r="C457" s="68">
        <v>0</v>
      </c>
    </row>
    <row r="458" ht="16" customHeight="1" spans="1:3">
      <c r="A458" s="172" t="s">
        <v>1024</v>
      </c>
      <c r="B458" s="173" t="s">
        <v>1025</v>
      </c>
      <c r="C458" s="28">
        <f>SUM(C459:C460)</f>
        <v>0</v>
      </c>
    </row>
    <row r="459" ht="16" customHeight="1" spans="1:3">
      <c r="A459" s="172" t="s">
        <v>1026</v>
      </c>
      <c r="B459" s="102" t="s">
        <v>1027</v>
      </c>
      <c r="C459" s="68">
        <v>0</v>
      </c>
    </row>
    <row r="460" ht="16" customHeight="1" spans="1:3">
      <c r="A460" s="172" t="s">
        <v>1028</v>
      </c>
      <c r="B460" s="102" t="s">
        <v>1029</v>
      </c>
      <c r="C460" s="68">
        <v>0</v>
      </c>
    </row>
    <row r="461" ht="16" customHeight="1" spans="1:3">
      <c r="A461" s="172" t="s">
        <v>1030</v>
      </c>
      <c r="B461" s="173" t="s">
        <v>1031</v>
      </c>
      <c r="C461" s="28">
        <f>SUM(C462:C465)</f>
        <v>0</v>
      </c>
    </row>
    <row r="462" ht="16" customHeight="1" spans="1:3">
      <c r="A462" s="172" t="s">
        <v>1032</v>
      </c>
      <c r="B462" s="102" t="s">
        <v>1033</v>
      </c>
      <c r="C462" s="68">
        <v>0</v>
      </c>
    </row>
    <row r="463" ht="16" customHeight="1" spans="1:3">
      <c r="A463" s="172" t="s">
        <v>1034</v>
      </c>
      <c r="B463" s="102" t="s">
        <v>1035</v>
      </c>
      <c r="C463" s="68">
        <v>0</v>
      </c>
    </row>
    <row r="464" ht="16" customHeight="1" spans="1:3">
      <c r="A464" s="172" t="s">
        <v>1036</v>
      </c>
      <c r="B464" s="102" t="s">
        <v>1037</v>
      </c>
      <c r="C464" s="68">
        <v>0</v>
      </c>
    </row>
    <row r="465" ht="16" customHeight="1" spans="1:3">
      <c r="A465" s="172" t="s">
        <v>1038</v>
      </c>
      <c r="B465" s="102" t="s">
        <v>1039</v>
      </c>
      <c r="C465" s="68">
        <v>0</v>
      </c>
    </row>
    <row r="466" ht="16" customHeight="1" spans="1:3">
      <c r="A466" s="172" t="s">
        <v>1040</v>
      </c>
      <c r="B466" s="173" t="s">
        <v>1041</v>
      </c>
      <c r="C466" s="28">
        <f>SUM(C467:C469)</f>
        <v>0</v>
      </c>
    </row>
    <row r="467" ht="16" customHeight="1" spans="1:3">
      <c r="A467" s="172" t="s">
        <v>1042</v>
      </c>
      <c r="B467" s="102" t="s">
        <v>1043</v>
      </c>
      <c r="C467" s="68">
        <v>0</v>
      </c>
    </row>
    <row r="468" ht="16" customHeight="1" spans="1:3">
      <c r="A468" s="172" t="s">
        <v>1044</v>
      </c>
      <c r="B468" s="102" t="s">
        <v>1045</v>
      </c>
      <c r="C468" s="68">
        <v>0</v>
      </c>
    </row>
    <row r="469" ht="16" customHeight="1" spans="1:3">
      <c r="A469" s="172" t="s">
        <v>1046</v>
      </c>
      <c r="B469" s="102" t="s">
        <v>1047</v>
      </c>
      <c r="C469" s="68">
        <v>0</v>
      </c>
    </row>
    <row r="470" ht="16" customHeight="1" spans="1:3">
      <c r="A470" s="172" t="s">
        <v>1048</v>
      </c>
      <c r="B470" s="173" t="s">
        <v>1049</v>
      </c>
      <c r="C470" s="28">
        <f>C471</f>
        <v>0</v>
      </c>
    </row>
    <row r="471" ht="16" customHeight="1" spans="1:3">
      <c r="A471" s="172" t="s">
        <v>1050</v>
      </c>
      <c r="B471" s="102" t="s">
        <v>1051</v>
      </c>
      <c r="C471" s="68">
        <v>0</v>
      </c>
    </row>
    <row r="472" ht="16" customHeight="1" spans="1:3">
      <c r="A472" s="172" t="s">
        <v>1052</v>
      </c>
      <c r="B472" s="173" t="s">
        <v>1053</v>
      </c>
      <c r="C472" s="28">
        <f>SUM(C473:C474)</f>
        <v>0</v>
      </c>
    </row>
    <row r="473" ht="16" customHeight="1" spans="1:3">
      <c r="A473" s="172" t="s">
        <v>1054</v>
      </c>
      <c r="B473" s="102" t="s">
        <v>1055</v>
      </c>
      <c r="C473" s="68">
        <v>0</v>
      </c>
    </row>
    <row r="474" ht="16" customHeight="1" spans="1:3">
      <c r="A474" s="172" t="s">
        <v>1056</v>
      </c>
      <c r="B474" s="102" t="s">
        <v>1057</v>
      </c>
      <c r="C474" s="68">
        <v>0</v>
      </c>
    </row>
    <row r="475" ht="16" customHeight="1" spans="1:3">
      <c r="A475" s="172" t="s">
        <v>1058</v>
      </c>
      <c r="B475" s="173" t="s">
        <v>1059</v>
      </c>
      <c r="C475" s="28">
        <f>SUM(C476:C480)</f>
        <v>0</v>
      </c>
    </row>
    <row r="476" ht="16" customHeight="1" spans="1:3">
      <c r="A476" s="172" t="s">
        <v>1060</v>
      </c>
      <c r="B476" s="102" t="s">
        <v>1061</v>
      </c>
      <c r="C476" s="68">
        <v>0</v>
      </c>
    </row>
    <row r="477" ht="16" customHeight="1" spans="1:3">
      <c r="A477" s="172" t="s">
        <v>1062</v>
      </c>
      <c r="B477" s="102" t="s">
        <v>1063</v>
      </c>
      <c r="C477" s="68">
        <v>0</v>
      </c>
    </row>
    <row r="478" ht="16" customHeight="1" spans="1:3">
      <c r="A478" s="172" t="s">
        <v>1064</v>
      </c>
      <c r="B478" s="102" t="s">
        <v>1065</v>
      </c>
      <c r="C478" s="68">
        <v>0</v>
      </c>
    </row>
    <row r="479" ht="16" customHeight="1" spans="1:3">
      <c r="A479" s="172" t="s">
        <v>1066</v>
      </c>
      <c r="B479" s="102" t="s">
        <v>1067</v>
      </c>
      <c r="C479" s="68">
        <v>0</v>
      </c>
    </row>
    <row r="480" ht="16" customHeight="1" spans="1:3">
      <c r="A480" s="172" t="s">
        <v>1068</v>
      </c>
      <c r="B480" s="102" t="s">
        <v>1069</v>
      </c>
      <c r="C480" s="68">
        <v>0</v>
      </c>
    </row>
    <row r="481" ht="16" customHeight="1" spans="1:3">
      <c r="A481" s="172" t="s">
        <v>1070</v>
      </c>
      <c r="B481" s="173" t="s">
        <v>1071</v>
      </c>
      <c r="C481" s="28">
        <v>17</v>
      </c>
    </row>
    <row r="482" ht="16" customHeight="1" spans="1:3">
      <c r="A482" s="172" t="s">
        <v>1072</v>
      </c>
      <c r="B482" s="102" t="s">
        <v>1073</v>
      </c>
      <c r="C482" s="68">
        <v>0</v>
      </c>
    </row>
    <row r="483" ht="16" customHeight="1" spans="1:3">
      <c r="A483" s="172" t="s">
        <v>1074</v>
      </c>
      <c r="B483" s="102" t="s">
        <v>936</v>
      </c>
      <c r="C483" s="68">
        <v>0</v>
      </c>
    </row>
    <row r="484" ht="16" customHeight="1" spans="1:3">
      <c r="A484" s="172" t="s">
        <v>1075</v>
      </c>
      <c r="B484" s="102" t="s">
        <v>1076</v>
      </c>
      <c r="C484" s="68"/>
    </row>
    <row r="485" ht="16" customHeight="1" spans="1:3">
      <c r="A485" s="172" t="s">
        <v>1077</v>
      </c>
      <c r="B485" s="102" t="s">
        <v>1078</v>
      </c>
      <c r="C485" s="68">
        <v>17</v>
      </c>
    </row>
    <row r="486" ht="16" customHeight="1" spans="1:3">
      <c r="A486" s="172" t="s">
        <v>1079</v>
      </c>
      <c r="B486" s="102" t="s">
        <v>1080</v>
      </c>
      <c r="C486" s="68">
        <v>0</v>
      </c>
    </row>
    <row r="487" ht="16" customHeight="1" spans="1:3">
      <c r="A487" s="172" t="s">
        <v>1081</v>
      </c>
      <c r="B487" s="173" t="s">
        <v>1082</v>
      </c>
      <c r="C487" s="28">
        <f>SUM(C488:C492)</f>
        <v>0</v>
      </c>
    </row>
    <row r="488" ht="16" customHeight="1" spans="1:3">
      <c r="A488" s="172" t="s">
        <v>1083</v>
      </c>
      <c r="B488" s="102" t="s">
        <v>1084</v>
      </c>
      <c r="C488" s="68">
        <v>0</v>
      </c>
    </row>
    <row r="489" ht="16" customHeight="1" spans="1:3">
      <c r="A489" s="172" t="s">
        <v>1085</v>
      </c>
      <c r="B489" s="102" t="s">
        <v>1086</v>
      </c>
      <c r="C489" s="68">
        <v>0</v>
      </c>
    </row>
    <row r="490" ht="16" customHeight="1" spans="1:3">
      <c r="A490" s="172" t="s">
        <v>1087</v>
      </c>
      <c r="B490" s="102" t="s">
        <v>1088</v>
      </c>
      <c r="C490" s="68">
        <v>0</v>
      </c>
    </row>
    <row r="491" ht="16" customHeight="1" spans="1:3">
      <c r="A491" s="172" t="s">
        <v>1089</v>
      </c>
      <c r="B491" s="102" t="s">
        <v>1090</v>
      </c>
      <c r="C491" s="68">
        <v>0</v>
      </c>
    </row>
    <row r="492" ht="16" customHeight="1" spans="1:3">
      <c r="A492" s="172" t="s">
        <v>1091</v>
      </c>
      <c r="B492" s="102" t="s">
        <v>1092</v>
      </c>
      <c r="C492" s="68">
        <v>0</v>
      </c>
    </row>
    <row r="493" ht="16" customHeight="1" spans="1:3">
      <c r="A493" s="172" t="s">
        <v>1093</v>
      </c>
      <c r="B493" s="173" t="s">
        <v>1094</v>
      </c>
      <c r="C493" s="28">
        <f>SUM(C494:C496)</f>
        <v>0</v>
      </c>
    </row>
    <row r="494" ht="16" customHeight="1" spans="1:3">
      <c r="A494" s="172" t="s">
        <v>1095</v>
      </c>
      <c r="B494" s="102" t="s">
        <v>936</v>
      </c>
      <c r="C494" s="68">
        <v>0</v>
      </c>
    </row>
    <row r="495" ht="16" customHeight="1" spans="1:3">
      <c r="A495" s="172" t="s">
        <v>1096</v>
      </c>
      <c r="B495" s="102" t="s">
        <v>1097</v>
      </c>
      <c r="C495" s="68">
        <v>0</v>
      </c>
    </row>
    <row r="496" ht="16" customHeight="1" spans="1:3">
      <c r="A496" s="172" t="s">
        <v>1098</v>
      </c>
      <c r="B496" s="102" t="s">
        <v>1099</v>
      </c>
      <c r="C496" s="68">
        <v>0</v>
      </c>
    </row>
    <row r="497" ht="16" customHeight="1" spans="1:3">
      <c r="A497" s="172" t="s">
        <v>1100</v>
      </c>
      <c r="B497" s="173" t="s">
        <v>1101</v>
      </c>
      <c r="C497" s="28">
        <f>SUM(C498:C499)</f>
        <v>0</v>
      </c>
    </row>
    <row r="498" ht="16" customHeight="1" spans="1:3">
      <c r="A498" s="172" t="s">
        <v>1102</v>
      </c>
      <c r="B498" s="102" t="s">
        <v>936</v>
      </c>
      <c r="C498" s="68">
        <v>0</v>
      </c>
    </row>
    <row r="499" ht="16" customHeight="1" spans="1:3">
      <c r="A499" s="172" t="s">
        <v>1103</v>
      </c>
      <c r="B499" s="102" t="s">
        <v>1104</v>
      </c>
      <c r="C499" s="68">
        <v>0</v>
      </c>
    </row>
    <row r="500" ht="16" customHeight="1" spans="1:3">
      <c r="A500" s="172" t="s">
        <v>1105</v>
      </c>
      <c r="B500" s="173" t="s">
        <v>1106</v>
      </c>
      <c r="C500" s="28">
        <f>SUM(C501:C506)</f>
        <v>0</v>
      </c>
    </row>
    <row r="501" ht="16" customHeight="1" spans="1:3">
      <c r="A501" s="172" t="s">
        <v>1107</v>
      </c>
      <c r="B501" s="102" t="s">
        <v>936</v>
      </c>
      <c r="C501" s="68">
        <v>0</v>
      </c>
    </row>
    <row r="502" ht="16" customHeight="1" spans="1:3">
      <c r="A502" s="172" t="s">
        <v>1108</v>
      </c>
      <c r="B502" s="102" t="s">
        <v>1109</v>
      </c>
      <c r="C502" s="68">
        <v>0</v>
      </c>
    </row>
    <row r="503" ht="16" customHeight="1" spans="1:3">
      <c r="A503" s="172" t="s">
        <v>1110</v>
      </c>
      <c r="B503" s="102" t="s">
        <v>1111</v>
      </c>
      <c r="C503" s="68">
        <v>0</v>
      </c>
    </row>
    <row r="504" ht="16" customHeight="1" spans="1:3">
      <c r="A504" s="172" t="s">
        <v>1112</v>
      </c>
      <c r="B504" s="102" t="s">
        <v>1113</v>
      </c>
      <c r="C504" s="68">
        <v>0</v>
      </c>
    </row>
    <row r="505" ht="16" customHeight="1" spans="1:3">
      <c r="A505" s="172" t="s">
        <v>1114</v>
      </c>
      <c r="B505" s="102" t="s">
        <v>1115</v>
      </c>
      <c r="C505" s="68">
        <v>0</v>
      </c>
    </row>
    <row r="506" ht="16" customHeight="1" spans="1:3">
      <c r="A506" s="172" t="s">
        <v>1116</v>
      </c>
      <c r="B506" s="102" t="s">
        <v>1117</v>
      </c>
      <c r="C506" s="68">
        <v>0</v>
      </c>
    </row>
    <row r="507" ht="16" customHeight="1" spans="1:3">
      <c r="A507" s="172" t="s">
        <v>1118</v>
      </c>
      <c r="B507" s="173" t="s">
        <v>1119</v>
      </c>
      <c r="C507" s="28">
        <f>SUM(C508:C511)</f>
        <v>0</v>
      </c>
    </row>
    <row r="508" ht="16" customHeight="1" spans="1:3">
      <c r="A508" s="172" t="s">
        <v>1120</v>
      </c>
      <c r="B508" s="102" t="s">
        <v>936</v>
      </c>
      <c r="C508" s="68">
        <v>0</v>
      </c>
    </row>
    <row r="509" ht="16" customHeight="1" spans="1:3">
      <c r="A509" s="172" t="s">
        <v>1121</v>
      </c>
      <c r="B509" s="102" t="s">
        <v>1122</v>
      </c>
      <c r="C509" s="68">
        <v>0</v>
      </c>
    </row>
    <row r="510" ht="16" customHeight="1" spans="1:3">
      <c r="A510" s="172" t="s">
        <v>1123</v>
      </c>
      <c r="B510" s="102" t="s">
        <v>1124</v>
      </c>
      <c r="C510" s="68">
        <v>0</v>
      </c>
    </row>
    <row r="511" ht="16" customHeight="1" spans="1:3">
      <c r="A511" s="172" t="s">
        <v>1125</v>
      </c>
      <c r="B511" s="102" t="s">
        <v>1126</v>
      </c>
      <c r="C511" s="68">
        <v>0</v>
      </c>
    </row>
    <row r="512" ht="16" customHeight="1" spans="1:3">
      <c r="A512" s="172" t="s">
        <v>1127</v>
      </c>
      <c r="B512" s="173" t="s">
        <v>1128</v>
      </c>
      <c r="C512" s="28">
        <f>SUM(C513:C518)</f>
        <v>0</v>
      </c>
    </row>
    <row r="513" ht="16" customHeight="1" spans="1:3">
      <c r="A513" s="172" t="s">
        <v>1129</v>
      </c>
      <c r="B513" s="102" t="s">
        <v>1130</v>
      </c>
      <c r="C513" s="68">
        <v>0</v>
      </c>
    </row>
    <row r="514" ht="16" customHeight="1" spans="1:3">
      <c r="A514" s="172" t="s">
        <v>1131</v>
      </c>
      <c r="B514" s="102" t="s">
        <v>1132</v>
      </c>
      <c r="C514" s="68">
        <v>0</v>
      </c>
    </row>
    <row r="515" ht="16" customHeight="1" spans="1:3">
      <c r="A515" s="172" t="s">
        <v>1133</v>
      </c>
      <c r="B515" s="102" t="s">
        <v>1134</v>
      </c>
      <c r="C515" s="68">
        <v>0</v>
      </c>
    </row>
    <row r="516" ht="16" customHeight="1" spans="1:3">
      <c r="A516" s="172" t="s">
        <v>1135</v>
      </c>
      <c r="B516" s="102" t="s">
        <v>1136</v>
      </c>
      <c r="C516" s="68">
        <v>0</v>
      </c>
    </row>
    <row r="517" ht="16" customHeight="1" spans="1:3">
      <c r="A517" s="172" t="s">
        <v>1137</v>
      </c>
      <c r="B517" s="102" t="s">
        <v>1138</v>
      </c>
      <c r="C517" s="68">
        <v>0</v>
      </c>
    </row>
    <row r="518" ht="16" customHeight="1" spans="1:3">
      <c r="A518" s="172" t="s">
        <v>1139</v>
      </c>
      <c r="B518" s="102" t="s">
        <v>1140</v>
      </c>
      <c r="C518" s="68">
        <v>0</v>
      </c>
    </row>
    <row r="519" ht="16" customHeight="1" spans="1:3">
      <c r="A519" s="172" t="s">
        <v>1141</v>
      </c>
      <c r="B519" s="173" t="s">
        <v>1142</v>
      </c>
      <c r="C519" s="28">
        <f>SUM(C520:C521)</f>
        <v>0</v>
      </c>
    </row>
    <row r="520" ht="16" customHeight="1" spans="1:3">
      <c r="A520" s="172" t="s">
        <v>1143</v>
      </c>
      <c r="B520" s="102" t="s">
        <v>1144</v>
      </c>
      <c r="C520" s="68">
        <v>0</v>
      </c>
    </row>
    <row r="521" ht="16" customHeight="1" spans="1:3">
      <c r="A521" s="172" t="s">
        <v>1145</v>
      </c>
      <c r="B521" s="102" t="s">
        <v>1146</v>
      </c>
      <c r="C521" s="68">
        <v>0</v>
      </c>
    </row>
    <row r="522" ht="16" customHeight="1" spans="1:3">
      <c r="A522" s="172" t="s">
        <v>1147</v>
      </c>
      <c r="B522" s="173" t="s">
        <v>1148</v>
      </c>
      <c r="C522" s="28">
        <v>79</v>
      </c>
    </row>
    <row r="523" ht="16" customHeight="1" spans="1:3">
      <c r="A523" s="172" t="s">
        <v>1149</v>
      </c>
      <c r="B523" s="102" t="s">
        <v>936</v>
      </c>
      <c r="C523" s="68">
        <v>0</v>
      </c>
    </row>
    <row r="524" ht="16" customHeight="1" spans="1:3">
      <c r="A524" s="172" t="s">
        <v>1150</v>
      </c>
      <c r="B524" s="102" t="s">
        <v>1151</v>
      </c>
      <c r="C524" s="68">
        <v>79</v>
      </c>
    </row>
    <row r="525" ht="16" customHeight="1" spans="1:3">
      <c r="A525" s="172" t="s">
        <v>1152</v>
      </c>
      <c r="B525" s="102" t="s">
        <v>1153</v>
      </c>
      <c r="C525" s="68">
        <v>0</v>
      </c>
    </row>
    <row r="526" ht="16" customHeight="1" spans="1:3">
      <c r="A526" s="172" t="s">
        <v>1154</v>
      </c>
      <c r="B526" s="173" t="s">
        <v>1155</v>
      </c>
      <c r="C526" s="28">
        <f>SUM(C527:C535)</f>
        <v>0</v>
      </c>
    </row>
    <row r="527" ht="16" customHeight="1" spans="1:3">
      <c r="A527" s="172" t="s">
        <v>1156</v>
      </c>
      <c r="B527" s="102" t="s">
        <v>1157</v>
      </c>
      <c r="C527" s="68">
        <v>0</v>
      </c>
    </row>
    <row r="528" ht="16" customHeight="1" spans="1:3">
      <c r="A528" s="172" t="s">
        <v>1158</v>
      </c>
      <c r="B528" s="102" t="s">
        <v>1159</v>
      </c>
      <c r="C528" s="68">
        <v>0</v>
      </c>
    </row>
    <row r="529" ht="16" customHeight="1" spans="1:3">
      <c r="A529" s="172" t="s">
        <v>1160</v>
      </c>
      <c r="B529" s="102" t="s">
        <v>936</v>
      </c>
      <c r="C529" s="68">
        <v>0</v>
      </c>
    </row>
    <row r="530" ht="16" customHeight="1" spans="1:3">
      <c r="A530" s="172" t="s">
        <v>1161</v>
      </c>
      <c r="B530" s="102" t="s">
        <v>1162</v>
      </c>
      <c r="C530" s="68">
        <v>0</v>
      </c>
    </row>
    <row r="531" ht="16" customHeight="1" spans="1:3">
      <c r="A531" s="172" t="s">
        <v>1163</v>
      </c>
      <c r="B531" s="102" t="s">
        <v>1164</v>
      </c>
      <c r="C531" s="68">
        <v>0</v>
      </c>
    </row>
    <row r="532" ht="16" customHeight="1" spans="1:3">
      <c r="A532" s="172" t="s">
        <v>1165</v>
      </c>
      <c r="B532" s="102" t="s">
        <v>1166</v>
      </c>
      <c r="C532" s="68">
        <v>0</v>
      </c>
    </row>
    <row r="533" ht="16" customHeight="1" spans="1:3">
      <c r="A533" s="172" t="s">
        <v>1167</v>
      </c>
      <c r="B533" s="102" t="s">
        <v>1168</v>
      </c>
      <c r="C533" s="68">
        <v>0</v>
      </c>
    </row>
    <row r="534" ht="16" customHeight="1" spans="1:3">
      <c r="A534" s="172" t="s">
        <v>1169</v>
      </c>
      <c r="B534" s="102" t="s">
        <v>1170</v>
      </c>
      <c r="C534" s="68">
        <v>0</v>
      </c>
    </row>
    <row r="535" ht="16" customHeight="1" spans="1:3">
      <c r="A535" s="172" t="s">
        <v>1171</v>
      </c>
      <c r="B535" s="102" t="s">
        <v>1172</v>
      </c>
      <c r="C535" s="68">
        <v>0</v>
      </c>
    </row>
    <row r="536" ht="16" customHeight="1" spans="1:3">
      <c r="A536" s="172" t="s">
        <v>1173</v>
      </c>
      <c r="B536" s="173" t="s">
        <v>1174</v>
      </c>
      <c r="C536" s="28">
        <f>SUM(C537:C539)</f>
        <v>0</v>
      </c>
    </row>
    <row r="537" ht="16" customHeight="1" spans="1:3">
      <c r="A537" s="172" t="s">
        <v>1175</v>
      </c>
      <c r="B537" s="102" t="s">
        <v>1176</v>
      </c>
      <c r="C537" s="68">
        <v>0</v>
      </c>
    </row>
    <row r="538" ht="16" customHeight="1" spans="1:3">
      <c r="A538" s="172" t="s">
        <v>1177</v>
      </c>
      <c r="B538" s="102" t="s">
        <v>1178</v>
      </c>
      <c r="C538" s="68">
        <v>0</v>
      </c>
    </row>
    <row r="539" ht="16" customHeight="1" spans="1:3">
      <c r="A539" s="172" t="s">
        <v>1179</v>
      </c>
      <c r="B539" s="102" t="s">
        <v>1180</v>
      </c>
      <c r="C539" s="68">
        <v>0</v>
      </c>
    </row>
    <row r="540" ht="16" customHeight="1" spans="1:3">
      <c r="A540" s="172" t="s">
        <v>1181</v>
      </c>
      <c r="B540" s="173" t="s">
        <v>1182</v>
      </c>
      <c r="C540" s="28">
        <f>SUM(C541:C543)</f>
        <v>0</v>
      </c>
    </row>
    <row r="541" ht="16" customHeight="1" spans="1:3">
      <c r="A541" s="172" t="s">
        <v>1183</v>
      </c>
      <c r="B541" s="102" t="s">
        <v>1019</v>
      </c>
      <c r="C541" s="68">
        <v>0</v>
      </c>
    </row>
    <row r="542" ht="16" customHeight="1" spans="1:3">
      <c r="A542" s="172" t="s">
        <v>1184</v>
      </c>
      <c r="B542" s="102" t="s">
        <v>1185</v>
      </c>
      <c r="C542" s="68">
        <v>0</v>
      </c>
    </row>
    <row r="543" ht="16" customHeight="1" spans="1:3">
      <c r="A543" s="172" t="s">
        <v>1186</v>
      </c>
      <c r="B543" s="102" t="s">
        <v>1187</v>
      </c>
      <c r="C543" s="68">
        <v>0</v>
      </c>
    </row>
    <row r="544" ht="16" customHeight="1" spans="1:3">
      <c r="A544" s="172" t="s">
        <v>1188</v>
      </c>
      <c r="B544" s="173" t="s">
        <v>1189</v>
      </c>
      <c r="C544" s="28">
        <f>SUM(C545:C547)</f>
        <v>0</v>
      </c>
    </row>
    <row r="545" ht="16" customHeight="1" spans="1:3">
      <c r="A545" s="172" t="s">
        <v>1190</v>
      </c>
      <c r="B545" s="102" t="s">
        <v>1191</v>
      </c>
      <c r="C545" s="68">
        <v>0</v>
      </c>
    </row>
    <row r="546" ht="16" customHeight="1" spans="1:3">
      <c r="A546" s="172" t="s">
        <v>1192</v>
      </c>
      <c r="B546" s="102" t="s">
        <v>1193</v>
      </c>
      <c r="C546" s="68">
        <v>0</v>
      </c>
    </row>
    <row r="547" ht="16" customHeight="1" spans="1:3">
      <c r="A547" s="172" t="s">
        <v>1194</v>
      </c>
      <c r="B547" s="102" t="s">
        <v>1195</v>
      </c>
      <c r="C547" s="68">
        <v>0</v>
      </c>
    </row>
    <row r="548" ht="16" customHeight="1" spans="1:3">
      <c r="A548" s="172" t="s">
        <v>1196</v>
      </c>
      <c r="B548" s="173" t="s">
        <v>1197</v>
      </c>
      <c r="C548" s="28">
        <f>SUM(C549:C552)</f>
        <v>0</v>
      </c>
    </row>
    <row r="549" ht="16" customHeight="1" spans="1:3">
      <c r="A549" s="172" t="s">
        <v>1198</v>
      </c>
      <c r="B549" s="102" t="s">
        <v>1199</v>
      </c>
      <c r="C549" s="68">
        <v>0</v>
      </c>
    </row>
    <row r="550" ht="16" customHeight="1" spans="1:3">
      <c r="A550" s="172" t="s">
        <v>1200</v>
      </c>
      <c r="B550" s="102" t="s">
        <v>1201</v>
      </c>
      <c r="C550" s="68">
        <v>0</v>
      </c>
    </row>
    <row r="551" ht="16" customHeight="1" spans="1:3">
      <c r="A551" s="172" t="s">
        <v>1202</v>
      </c>
      <c r="B551" s="102" t="s">
        <v>1203</v>
      </c>
      <c r="C551" s="68">
        <v>0</v>
      </c>
    </row>
    <row r="552" ht="16" customHeight="1" spans="1:3">
      <c r="A552" s="172" t="s">
        <v>1204</v>
      </c>
      <c r="B552" s="102" t="s">
        <v>1205</v>
      </c>
      <c r="C552" s="68">
        <v>0</v>
      </c>
    </row>
    <row r="553" ht="16" customHeight="1" spans="1:3">
      <c r="A553" s="172" t="s">
        <v>1206</v>
      </c>
      <c r="B553" s="173" t="s">
        <v>1207</v>
      </c>
      <c r="C553" s="28">
        <f>SUM(C554:C557)</f>
        <v>0</v>
      </c>
    </row>
    <row r="554" ht="16" customHeight="1" spans="1:3">
      <c r="A554" s="172" t="s">
        <v>1208</v>
      </c>
      <c r="B554" s="102" t="s">
        <v>1209</v>
      </c>
      <c r="C554" s="68">
        <v>0</v>
      </c>
    </row>
    <row r="555" ht="16" customHeight="1" spans="1:3">
      <c r="A555" s="172" t="s">
        <v>1210</v>
      </c>
      <c r="B555" s="102" t="s">
        <v>1211</v>
      </c>
      <c r="C555" s="68">
        <v>0</v>
      </c>
    </row>
    <row r="556" ht="16" customHeight="1" spans="1:3">
      <c r="A556" s="172" t="s">
        <v>1212</v>
      </c>
      <c r="B556" s="102" t="s">
        <v>936</v>
      </c>
      <c r="C556" s="68">
        <v>0</v>
      </c>
    </row>
    <row r="557" ht="16" customHeight="1" spans="1:3">
      <c r="A557" s="172" t="s">
        <v>1213</v>
      </c>
      <c r="B557" s="102" t="s">
        <v>1214</v>
      </c>
      <c r="C557" s="68">
        <v>0</v>
      </c>
    </row>
    <row r="558" ht="16" customHeight="1" spans="1:3">
      <c r="A558" s="172" t="s">
        <v>1215</v>
      </c>
      <c r="B558" s="173" t="s">
        <v>1216</v>
      </c>
      <c r="C558" s="28">
        <f>SUM(C559:C560)</f>
        <v>0</v>
      </c>
    </row>
    <row r="559" ht="16" customHeight="1" spans="1:3">
      <c r="A559" s="172" t="s">
        <v>1217</v>
      </c>
      <c r="B559" s="102" t="s">
        <v>1218</v>
      </c>
      <c r="C559" s="68">
        <v>0</v>
      </c>
    </row>
    <row r="560" ht="16" customHeight="1" spans="1:3">
      <c r="A560" s="172" t="s">
        <v>1219</v>
      </c>
      <c r="B560" s="102" t="s">
        <v>1220</v>
      </c>
      <c r="C560" s="68">
        <v>0</v>
      </c>
    </row>
    <row r="561" ht="16" customHeight="1" spans="1:3">
      <c r="A561" s="172" t="s">
        <v>1221</v>
      </c>
      <c r="B561" s="173" t="s">
        <v>1222</v>
      </c>
      <c r="C561" s="28">
        <f t="shared" ref="C561:C565" si="1">C562</f>
        <v>0</v>
      </c>
    </row>
    <row r="562" ht="16" customHeight="1" spans="1:3">
      <c r="A562" s="172" t="s">
        <v>1223</v>
      </c>
      <c r="B562" s="102" t="s">
        <v>1224</v>
      </c>
      <c r="C562" s="68">
        <v>0</v>
      </c>
    </row>
    <row r="563" ht="16" customHeight="1" spans="1:3">
      <c r="A563" s="172" t="s">
        <v>1225</v>
      </c>
      <c r="B563" s="173" t="s">
        <v>1226</v>
      </c>
      <c r="C563" s="28">
        <f t="shared" si="1"/>
        <v>0</v>
      </c>
    </row>
    <row r="564" ht="16" customHeight="1" spans="1:3">
      <c r="A564" s="172" t="s">
        <v>1227</v>
      </c>
      <c r="B564" s="102" t="s">
        <v>1228</v>
      </c>
      <c r="C564" s="68">
        <v>0</v>
      </c>
    </row>
    <row r="565" ht="16" customHeight="1" spans="1:3">
      <c r="A565" s="172" t="s">
        <v>1229</v>
      </c>
      <c r="B565" s="173" t="s">
        <v>1230</v>
      </c>
      <c r="C565" s="28">
        <f t="shared" si="1"/>
        <v>0</v>
      </c>
    </row>
    <row r="566" ht="16" customHeight="1" spans="1:3">
      <c r="A566" s="172" t="s">
        <v>1231</v>
      </c>
      <c r="B566" s="102" t="s">
        <v>1232</v>
      </c>
      <c r="C566" s="68">
        <v>0</v>
      </c>
    </row>
    <row r="567" ht="16" customHeight="1" spans="1:3">
      <c r="A567" s="172" t="s">
        <v>1233</v>
      </c>
      <c r="B567" s="173" t="s">
        <v>1234</v>
      </c>
      <c r="C567" s="28">
        <f>SUM(C568:C569)</f>
        <v>0</v>
      </c>
    </row>
    <row r="568" ht="16" customHeight="1" spans="1:3">
      <c r="A568" s="172" t="s">
        <v>1235</v>
      </c>
      <c r="B568" s="102" t="s">
        <v>1236</v>
      </c>
      <c r="C568" s="68">
        <v>0</v>
      </c>
    </row>
    <row r="569" ht="16" customHeight="1" spans="1:3">
      <c r="A569" s="172" t="s">
        <v>1237</v>
      </c>
      <c r="B569" s="102" t="s">
        <v>1238</v>
      </c>
      <c r="C569" s="68">
        <v>0</v>
      </c>
    </row>
    <row r="570" ht="16" customHeight="1" spans="1:3">
      <c r="A570" s="172" t="s">
        <v>1239</v>
      </c>
      <c r="B570" s="173" t="s">
        <v>1240</v>
      </c>
      <c r="C570" s="28">
        <f>SUM(C571:C572)</f>
        <v>0</v>
      </c>
    </row>
    <row r="571" ht="16" customHeight="1" spans="1:3">
      <c r="A571" s="172" t="s">
        <v>1241</v>
      </c>
      <c r="B571" s="102" t="s">
        <v>936</v>
      </c>
      <c r="C571" s="68">
        <v>0</v>
      </c>
    </row>
    <row r="572" ht="16" customHeight="1" spans="1:3">
      <c r="A572" s="172" t="s">
        <v>1242</v>
      </c>
      <c r="B572" s="102" t="s">
        <v>1243</v>
      </c>
      <c r="C572" s="68">
        <v>0</v>
      </c>
    </row>
    <row r="573" ht="16" customHeight="1" spans="1:3">
      <c r="A573" s="172" t="s">
        <v>1244</v>
      </c>
      <c r="B573" s="173" t="s">
        <v>1245</v>
      </c>
      <c r="C573" s="28">
        <f>C574</f>
        <v>0</v>
      </c>
    </row>
    <row r="574" ht="16" customHeight="1" spans="1:3">
      <c r="A574" s="172" t="s">
        <v>1246</v>
      </c>
      <c r="B574" s="102" t="s">
        <v>1247</v>
      </c>
      <c r="C574" s="68">
        <v>0</v>
      </c>
    </row>
    <row r="575" ht="16" customHeight="1" spans="1:3">
      <c r="A575" s="172" t="s">
        <v>1248</v>
      </c>
      <c r="B575" s="173" t="s">
        <v>1249</v>
      </c>
      <c r="C575" s="28">
        <f>SUM(C576,C601,C606:C607)</f>
        <v>0</v>
      </c>
    </row>
    <row r="576" ht="16" customHeight="1" spans="1:3">
      <c r="A576" s="172" t="s">
        <v>1250</v>
      </c>
      <c r="B576" s="173" t="s">
        <v>1251</v>
      </c>
      <c r="C576" s="28">
        <f>SUM(C577:C600)</f>
        <v>0</v>
      </c>
    </row>
    <row r="577" ht="16" customHeight="1" spans="1:3">
      <c r="A577" s="172" t="s">
        <v>1252</v>
      </c>
      <c r="B577" s="102" t="s">
        <v>1253</v>
      </c>
      <c r="C577" s="68">
        <v>0</v>
      </c>
    </row>
    <row r="578" ht="16" customHeight="1" spans="1:3">
      <c r="A578" s="172" t="s">
        <v>1254</v>
      </c>
      <c r="B578" s="102" t="s">
        <v>1255</v>
      </c>
      <c r="C578" s="68">
        <v>0</v>
      </c>
    </row>
    <row r="579" ht="16" customHeight="1" spans="1:3">
      <c r="A579" s="172" t="s">
        <v>1256</v>
      </c>
      <c r="B579" s="102" t="s">
        <v>1257</v>
      </c>
      <c r="C579" s="68">
        <v>0</v>
      </c>
    </row>
    <row r="580" ht="16" customHeight="1" spans="1:3">
      <c r="A580" s="172" t="s">
        <v>1258</v>
      </c>
      <c r="B580" s="102" t="s">
        <v>1259</v>
      </c>
      <c r="C580" s="68">
        <v>0</v>
      </c>
    </row>
    <row r="581" ht="16" customHeight="1" spans="1:3">
      <c r="A581" s="172" t="s">
        <v>1260</v>
      </c>
      <c r="B581" s="102" t="s">
        <v>1261</v>
      </c>
      <c r="C581" s="68">
        <v>0</v>
      </c>
    </row>
    <row r="582" ht="16" customHeight="1" spans="1:3">
      <c r="A582" s="172" t="s">
        <v>1262</v>
      </c>
      <c r="B582" s="102" t="s">
        <v>1263</v>
      </c>
      <c r="C582" s="68">
        <v>0</v>
      </c>
    </row>
    <row r="583" ht="16" customHeight="1" spans="1:3">
      <c r="A583" s="172" t="s">
        <v>1264</v>
      </c>
      <c r="B583" s="102" t="s">
        <v>1265</v>
      </c>
      <c r="C583" s="68">
        <v>0</v>
      </c>
    </row>
    <row r="584" ht="16" customHeight="1" spans="1:3">
      <c r="A584" s="172" t="s">
        <v>1266</v>
      </c>
      <c r="B584" s="102" t="s">
        <v>1267</v>
      </c>
      <c r="C584" s="68">
        <v>0</v>
      </c>
    </row>
    <row r="585" ht="16" customHeight="1" spans="1:3">
      <c r="A585" s="172" t="s">
        <v>1268</v>
      </c>
      <c r="B585" s="102" t="s">
        <v>1269</v>
      </c>
      <c r="C585" s="68">
        <v>0</v>
      </c>
    </row>
    <row r="586" ht="16" customHeight="1" spans="1:3">
      <c r="A586" s="172" t="s">
        <v>1270</v>
      </c>
      <c r="B586" s="102" t="s">
        <v>1271</v>
      </c>
      <c r="C586" s="68">
        <v>0</v>
      </c>
    </row>
    <row r="587" ht="16" customHeight="1" spans="1:3">
      <c r="A587" s="172" t="s">
        <v>1272</v>
      </c>
      <c r="B587" s="102" t="s">
        <v>1273</v>
      </c>
      <c r="C587" s="68">
        <v>0</v>
      </c>
    </row>
    <row r="588" ht="16" customHeight="1" spans="1:3">
      <c r="A588" s="172" t="s">
        <v>1274</v>
      </c>
      <c r="B588" s="102" t="s">
        <v>1275</v>
      </c>
      <c r="C588" s="68">
        <v>0</v>
      </c>
    </row>
    <row r="589" ht="16" customHeight="1" spans="1:3">
      <c r="A589" s="172" t="s">
        <v>1276</v>
      </c>
      <c r="B589" s="102" t="s">
        <v>1277</v>
      </c>
      <c r="C589" s="68">
        <v>0</v>
      </c>
    </row>
    <row r="590" ht="16" customHeight="1" spans="1:3">
      <c r="A590" s="172" t="s">
        <v>1278</v>
      </c>
      <c r="B590" s="102" t="s">
        <v>1279</v>
      </c>
      <c r="C590" s="68">
        <v>0</v>
      </c>
    </row>
    <row r="591" ht="16" customHeight="1" spans="1:3">
      <c r="A591" s="172" t="s">
        <v>1280</v>
      </c>
      <c r="B591" s="102" t="s">
        <v>1281</v>
      </c>
      <c r="C591" s="68">
        <v>0</v>
      </c>
    </row>
    <row r="592" ht="16" customHeight="1" spans="1:3">
      <c r="A592" s="172" t="s">
        <v>1282</v>
      </c>
      <c r="B592" s="102" t="s">
        <v>1283</v>
      </c>
      <c r="C592" s="68">
        <v>0</v>
      </c>
    </row>
    <row r="593" ht="16" customHeight="1" spans="1:3">
      <c r="A593" s="172" t="s">
        <v>1284</v>
      </c>
      <c r="B593" s="102" t="s">
        <v>1285</v>
      </c>
      <c r="C593" s="68">
        <v>0</v>
      </c>
    </row>
    <row r="594" ht="16" customHeight="1" spans="1:3">
      <c r="A594" s="172" t="s">
        <v>1286</v>
      </c>
      <c r="B594" s="102" t="s">
        <v>1287</v>
      </c>
      <c r="C594" s="68">
        <v>0</v>
      </c>
    </row>
    <row r="595" ht="16" customHeight="1" spans="1:3">
      <c r="A595" s="172" t="s">
        <v>1288</v>
      </c>
      <c r="B595" s="102" t="s">
        <v>1289</v>
      </c>
      <c r="C595" s="68">
        <v>0</v>
      </c>
    </row>
    <row r="596" ht="16" customHeight="1" spans="1:3">
      <c r="A596" s="172" t="s">
        <v>1290</v>
      </c>
      <c r="B596" s="102" t="s">
        <v>1291</v>
      </c>
      <c r="C596" s="68">
        <v>0</v>
      </c>
    </row>
    <row r="597" ht="16" customHeight="1" spans="1:3">
      <c r="A597" s="172" t="s">
        <v>1292</v>
      </c>
      <c r="B597" s="102" t="s">
        <v>1293</v>
      </c>
      <c r="C597" s="68">
        <v>0</v>
      </c>
    </row>
    <row r="598" ht="16" customHeight="1" spans="1:3">
      <c r="A598" s="172" t="s">
        <v>1294</v>
      </c>
      <c r="B598" s="102" t="s">
        <v>1295</v>
      </c>
      <c r="C598" s="68">
        <v>0</v>
      </c>
    </row>
    <row r="599" ht="16" customHeight="1" spans="1:3">
      <c r="A599" s="172" t="s">
        <v>1296</v>
      </c>
      <c r="B599" s="102" t="s">
        <v>1297</v>
      </c>
      <c r="C599" s="68">
        <v>0</v>
      </c>
    </row>
    <row r="600" ht="16" customHeight="1" spans="1:3">
      <c r="A600" s="172" t="s">
        <v>1298</v>
      </c>
      <c r="B600" s="102" t="s">
        <v>1299</v>
      </c>
      <c r="C600" s="68">
        <v>0</v>
      </c>
    </row>
    <row r="601" ht="16" customHeight="1" spans="1:3">
      <c r="A601" s="172" t="s">
        <v>1300</v>
      </c>
      <c r="B601" s="173" t="s">
        <v>1301</v>
      </c>
      <c r="C601" s="28">
        <f>SUM(C602:C605)</f>
        <v>0</v>
      </c>
    </row>
    <row r="602" ht="16" customHeight="1" spans="1:3">
      <c r="A602" s="172" t="s">
        <v>1302</v>
      </c>
      <c r="B602" s="102" t="s">
        <v>1303</v>
      </c>
      <c r="C602" s="68">
        <v>0</v>
      </c>
    </row>
    <row r="603" ht="16" customHeight="1" spans="1:3">
      <c r="A603" s="172" t="s">
        <v>1304</v>
      </c>
      <c r="B603" s="102" t="s">
        <v>1305</v>
      </c>
      <c r="C603" s="68">
        <v>0</v>
      </c>
    </row>
    <row r="604" ht="16" customHeight="1" spans="1:3">
      <c r="A604" s="172" t="s">
        <v>1306</v>
      </c>
      <c r="B604" s="102" t="s">
        <v>1307</v>
      </c>
      <c r="C604" s="68">
        <v>0</v>
      </c>
    </row>
    <row r="605" ht="16" customHeight="1" spans="1:3">
      <c r="A605" s="172" t="s">
        <v>1308</v>
      </c>
      <c r="B605" s="102" t="s">
        <v>1309</v>
      </c>
      <c r="C605" s="68">
        <v>0</v>
      </c>
    </row>
    <row r="606" ht="16" customHeight="1" spans="1:3">
      <c r="A606" s="172" t="s">
        <v>1310</v>
      </c>
      <c r="B606" s="173" t="s">
        <v>1311</v>
      </c>
      <c r="C606" s="68">
        <v>0</v>
      </c>
    </row>
    <row r="607" ht="16" customHeight="1" spans="1:3">
      <c r="A607" s="172" t="s">
        <v>1312</v>
      </c>
      <c r="B607" s="173" t="s">
        <v>1313</v>
      </c>
      <c r="C607" s="68">
        <v>0</v>
      </c>
    </row>
    <row r="608" ht="16" customHeight="1" spans="1:3">
      <c r="A608" s="172" t="s">
        <v>1314</v>
      </c>
      <c r="B608" s="173" t="s">
        <v>1315</v>
      </c>
      <c r="C608" s="28">
        <v>6696</v>
      </c>
    </row>
    <row r="609" ht="16" customHeight="1" spans="1:3">
      <c r="A609" s="172" t="s">
        <v>1316</v>
      </c>
      <c r="B609" s="173" t="s">
        <v>1317</v>
      </c>
      <c r="C609" s="28">
        <f>SUM(C610:C612)</f>
        <v>0</v>
      </c>
    </row>
    <row r="610" ht="16" customHeight="1" spans="1:3">
      <c r="A610" s="172" t="s">
        <v>1318</v>
      </c>
      <c r="B610" s="102" t="s">
        <v>1319</v>
      </c>
      <c r="C610" s="68">
        <v>0</v>
      </c>
    </row>
    <row r="611" ht="16" customHeight="1" spans="1:3">
      <c r="A611" s="172" t="s">
        <v>1320</v>
      </c>
      <c r="B611" s="102" t="s">
        <v>1321</v>
      </c>
      <c r="C611" s="68">
        <v>0</v>
      </c>
    </row>
    <row r="612" ht="16" customHeight="1" spans="1:3">
      <c r="A612" s="172" t="s">
        <v>1322</v>
      </c>
      <c r="B612" s="102" t="s">
        <v>1323</v>
      </c>
      <c r="C612" s="68">
        <v>0</v>
      </c>
    </row>
    <row r="613" ht="16" customHeight="1" spans="1:3">
      <c r="A613" s="172" t="s">
        <v>1324</v>
      </c>
      <c r="B613" s="173" t="s">
        <v>1325</v>
      </c>
      <c r="C613" s="28">
        <f>SUM(C614:C615)</f>
        <v>0</v>
      </c>
    </row>
    <row r="614" ht="16" customHeight="1" spans="1:3">
      <c r="A614" s="172" t="s">
        <v>1326</v>
      </c>
      <c r="B614" s="102" t="s">
        <v>1327</v>
      </c>
      <c r="C614" s="68">
        <v>0</v>
      </c>
    </row>
    <row r="615" ht="16" customHeight="1" spans="1:3">
      <c r="A615" s="172" t="s">
        <v>1328</v>
      </c>
      <c r="B615" s="102" t="s">
        <v>1329</v>
      </c>
      <c r="C615" s="68">
        <v>0</v>
      </c>
    </row>
    <row r="616" ht="16" customHeight="1" spans="1:3">
      <c r="A616" s="172" t="s">
        <v>1330</v>
      </c>
      <c r="B616" s="173" t="s">
        <v>1331</v>
      </c>
      <c r="C616" s="28">
        <f>C617</f>
        <v>0</v>
      </c>
    </row>
    <row r="617" ht="16" customHeight="1" spans="1:3">
      <c r="A617" s="172" t="s">
        <v>1332</v>
      </c>
      <c r="B617" s="102" t="s">
        <v>1333</v>
      </c>
      <c r="C617" s="68">
        <v>0</v>
      </c>
    </row>
    <row r="618" ht="16" customHeight="1" spans="1:3">
      <c r="A618" s="172" t="s">
        <v>1334</v>
      </c>
      <c r="B618" s="173" t="s">
        <v>1335</v>
      </c>
      <c r="C618" s="28">
        <f>C619</f>
        <v>0</v>
      </c>
    </row>
    <row r="619" ht="16" customHeight="1" spans="1:3">
      <c r="A619" s="172" t="s">
        <v>1336</v>
      </c>
      <c r="B619" s="102" t="s">
        <v>1337</v>
      </c>
      <c r="C619" s="68">
        <v>0</v>
      </c>
    </row>
    <row r="620" ht="16" customHeight="1" spans="1:3">
      <c r="A620" s="172" t="s">
        <v>1338</v>
      </c>
      <c r="B620" s="173" t="s">
        <v>1339</v>
      </c>
      <c r="C620" s="68">
        <v>0</v>
      </c>
    </row>
    <row r="621" ht="16" customHeight="1" spans="1:3">
      <c r="A621" s="172" t="s">
        <v>1340</v>
      </c>
      <c r="B621" s="173" t="s">
        <v>1341</v>
      </c>
      <c r="C621" s="28">
        <f>SUM(C622:C624)</f>
        <v>0</v>
      </c>
    </row>
    <row r="622" ht="16" customHeight="1" spans="1:3">
      <c r="A622" s="172" t="s">
        <v>1342</v>
      </c>
      <c r="B622" s="102" t="s">
        <v>1343</v>
      </c>
      <c r="C622" s="68">
        <v>0</v>
      </c>
    </row>
    <row r="623" ht="16" customHeight="1" spans="1:3">
      <c r="A623" s="172" t="s">
        <v>1344</v>
      </c>
      <c r="B623" s="102" t="s">
        <v>1345</v>
      </c>
      <c r="C623" s="68">
        <v>0</v>
      </c>
    </row>
    <row r="624" ht="16" customHeight="1" spans="1:3">
      <c r="A624" s="172" t="s">
        <v>1346</v>
      </c>
      <c r="B624" s="102" t="s">
        <v>1347</v>
      </c>
      <c r="C624" s="68">
        <v>0</v>
      </c>
    </row>
    <row r="625" ht="16" customHeight="1" spans="1:3">
      <c r="A625" s="172" t="s">
        <v>1348</v>
      </c>
      <c r="B625" s="173" t="s">
        <v>1349</v>
      </c>
      <c r="C625" s="68">
        <v>0</v>
      </c>
    </row>
    <row r="626" ht="16" customHeight="1" spans="1:3">
      <c r="A626" s="172" t="s">
        <v>1350</v>
      </c>
      <c r="B626" s="173" t="s">
        <v>1351</v>
      </c>
      <c r="C626" s="68">
        <v>6696</v>
      </c>
    </row>
    <row r="627" ht="16" customHeight="1" spans="1:3">
      <c r="A627" s="172" t="s">
        <v>1352</v>
      </c>
      <c r="B627" s="173" t="s">
        <v>1353</v>
      </c>
      <c r="C627" s="28">
        <v>16533</v>
      </c>
    </row>
    <row r="628" ht="16" customHeight="1" spans="1:3">
      <c r="A628" s="172" t="s">
        <v>1354</v>
      </c>
      <c r="B628" s="173" t="s">
        <v>1355</v>
      </c>
      <c r="C628" s="28">
        <f>SUM(C629:C630)</f>
        <v>0</v>
      </c>
    </row>
    <row r="629" ht="16" customHeight="1" spans="1:3">
      <c r="A629" s="172" t="s">
        <v>1356</v>
      </c>
      <c r="B629" s="102" t="s">
        <v>1357</v>
      </c>
      <c r="C629" s="68">
        <v>0</v>
      </c>
    </row>
    <row r="630" ht="16" customHeight="1" spans="1:3">
      <c r="A630" s="172" t="s">
        <v>1358</v>
      </c>
      <c r="B630" s="102" t="s">
        <v>1359</v>
      </c>
      <c r="C630" s="68">
        <v>0</v>
      </c>
    </row>
    <row r="631" ht="16" customHeight="1" spans="1:3">
      <c r="A631" s="172" t="s">
        <v>1360</v>
      </c>
      <c r="B631" s="173" t="s">
        <v>1361</v>
      </c>
      <c r="C631" s="28">
        <f>SUM(C632:C637)</f>
        <v>0</v>
      </c>
    </row>
    <row r="632" ht="16" customHeight="1" spans="1:3">
      <c r="A632" s="172" t="s">
        <v>1362</v>
      </c>
      <c r="B632" s="102" t="s">
        <v>1363</v>
      </c>
      <c r="C632" s="68">
        <v>0</v>
      </c>
    </row>
    <row r="633" ht="16" customHeight="1" spans="1:3">
      <c r="A633" s="172" t="s">
        <v>1364</v>
      </c>
      <c r="B633" s="102" t="s">
        <v>1365</v>
      </c>
      <c r="C633" s="68">
        <v>0</v>
      </c>
    </row>
    <row r="634" ht="16" customHeight="1" spans="1:3">
      <c r="A634" s="172" t="s">
        <v>1366</v>
      </c>
      <c r="B634" s="102" t="s">
        <v>1367</v>
      </c>
      <c r="C634" s="68">
        <v>0</v>
      </c>
    </row>
    <row r="635" ht="16" customHeight="1" spans="1:3">
      <c r="A635" s="172" t="s">
        <v>1368</v>
      </c>
      <c r="B635" s="102" t="s">
        <v>1369</v>
      </c>
      <c r="C635" s="68">
        <v>0</v>
      </c>
    </row>
    <row r="636" ht="16" customHeight="1" spans="1:3">
      <c r="A636" s="172" t="s">
        <v>1370</v>
      </c>
      <c r="B636" s="102" t="s">
        <v>1371</v>
      </c>
      <c r="C636" s="68">
        <v>0</v>
      </c>
    </row>
    <row r="637" ht="16" customHeight="1" spans="1:3">
      <c r="A637" s="172" t="s">
        <v>1372</v>
      </c>
      <c r="B637" s="102" t="s">
        <v>1373</v>
      </c>
      <c r="C637" s="68">
        <v>0</v>
      </c>
    </row>
    <row r="638" ht="16" customHeight="1" spans="1:3">
      <c r="A638" s="172" t="s">
        <v>1374</v>
      </c>
      <c r="B638" s="173" t="s">
        <v>1375</v>
      </c>
      <c r="C638" s="68">
        <v>0</v>
      </c>
    </row>
    <row r="639" ht="16" customHeight="1" spans="1:3">
      <c r="A639" s="172" t="s">
        <v>1376</v>
      </c>
      <c r="B639" s="173" t="s">
        <v>1377</v>
      </c>
      <c r="C639" s="68">
        <v>0</v>
      </c>
    </row>
    <row r="640" ht="16" customHeight="1" spans="1:3">
      <c r="A640" s="172" t="s">
        <v>1378</v>
      </c>
      <c r="B640" s="173" t="s">
        <v>1379</v>
      </c>
      <c r="C640" s="28">
        <v>412</v>
      </c>
    </row>
    <row r="641" ht="16" customHeight="1" spans="1:3">
      <c r="A641" s="172" t="s">
        <v>1380</v>
      </c>
      <c r="B641" s="102" t="s">
        <v>1381</v>
      </c>
      <c r="C641" s="68">
        <v>101</v>
      </c>
    </row>
    <row r="642" ht="16" customHeight="1" spans="1:3">
      <c r="A642" s="172" t="s">
        <v>1382</v>
      </c>
      <c r="B642" s="102" t="s">
        <v>1383</v>
      </c>
      <c r="C642" s="68">
        <v>0</v>
      </c>
    </row>
    <row r="643" ht="16" customHeight="1" spans="1:3">
      <c r="A643" s="172" t="s">
        <v>1384</v>
      </c>
      <c r="B643" s="102" t="s">
        <v>1385</v>
      </c>
      <c r="C643" s="68">
        <v>0</v>
      </c>
    </row>
    <row r="644" ht="16" customHeight="1" spans="1:3">
      <c r="A644" s="172" t="s">
        <v>1386</v>
      </c>
      <c r="B644" s="102" t="s">
        <v>1387</v>
      </c>
      <c r="C644" s="68">
        <v>311</v>
      </c>
    </row>
    <row r="645" ht="16" customHeight="1" spans="1:3">
      <c r="A645" s="172" t="s">
        <v>1388</v>
      </c>
      <c r="B645" s="173" t="s">
        <v>1389</v>
      </c>
      <c r="C645" s="28">
        <f>SUM(C646:C650)</f>
        <v>0</v>
      </c>
    </row>
    <row r="646" ht="16" customHeight="1" spans="1:3">
      <c r="A646" s="172" t="s">
        <v>1390</v>
      </c>
      <c r="B646" s="102" t="s">
        <v>1391</v>
      </c>
      <c r="C646" s="68">
        <v>0</v>
      </c>
    </row>
    <row r="647" ht="16" customHeight="1" spans="1:3">
      <c r="A647" s="172" t="s">
        <v>1392</v>
      </c>
      <c r="B647" s="102" t="s">
        <v>1393</v>
      </c>
      <c r="C647" s="68">
        <v>0</v>
      </c>
    </row>
    <row r="648" ht="16" customHeight="1" spans="1:3">
      <c r="A648" s="172" t="s">
        <v>1394</v>
      </c>
      <c r="B648" s="102" t="s">
        <v>1395</v>
      </c>
      <c r="C648" s="68">
        <v>0</v>
      </c>
    </row>
    <row r="649" ht="16" customHeight="1" spans="1:3">
      <c r="A649" s="172" t="s">
        <v>1396</v>
      </c>
      <c r="B649" s="102" t="s">
        <v>1397</v>
      </c>
      <c r="C649" s="68">
        <v>0</v>
      </c>
    </row>
    <row r="650" ht="16" customHeight="1" spans="1:3">
      <c r="A650" s="172" t="s">
        <v>1398</v>
      </c>
      <c r="B650" s="102" t="s">
        <v>1399</v>
      </c>
      <c r="C650" s="68">
        <v>0</v>
      </c>
    </row>
    <row r="651" ht="16" customHeight="1" spans="1:3">
      <c r="A651" s="172" t="s">
        <v>1400</v>
      </c>
      <c r="B651" s="173" t="s">
        <v>1401</v>
      </c>
      <c r="C651" s="68">
        <v>0</v>
      </c>
    </row>
    <row r="652" ht="16" customHeight="1" spans="1:3">
      <c r="A652" s="172" t="s">
        <v>1402</v>
      </c>
      <c r="B652" s="173" t="s">
        <v>1403</v>
      </c>
      <c r="C652" s="28">
        <f>SUM(C653:C654)</f>
        <v>0</v>
      </c>
    </row>
    <row r="653" ht="16" customHeight="1" spans="1:3">
      <c r="A653" s="172" t="s">
        <v>1404</v>
      </c>
      <c r="B653" s="102" t="s">
        <v>1405</v>
      </c>
      <c r="C653" s="68">
        <v>0</v>
      </c>
    </row>
    <row r="654" ht="16" customHeight="1" spans="1:3">
      <c r="A654" s="172" t="s">
        <v>1406</v>
      </c>
      <c r="B654" s="102" t="s">
        <v>1407</v>
      </c>
      <c r="C654" s="68">
        <v>0</v>
      </c>
    </row>
    <row r="655" ht="16" customHeight="1" spans="1:3">
      <c r="A655" s="172" t="s">
        <v>1408</v>
      </c>
      <c r="B655" s="173" t="s">
        <v>1409</v>
      </c>
      <c r="C655" s="68">
        <v>0</v>
      </c>
    </row>
    <row r="656" ht="16" customHeight="1" spans="1:3">
      <c r="A656" s="172" t="s">
        <v>1410</v>
      </c>
      <c r="B656" s="173" t="s">
        <v>1411</v>
      </c>
      <c r="C656" s="28">
        <f>C657+C658</f>
        <v>0</v>
      </c>
    </row>
    <row r="657" ht="16" customHeight="1" spans="1:3">
      <c r="A657" s="172" t="s">
        <v>1412</v>
      </c>
      <c r="B657" s="102" t="s">
        <v>1413</v>
      </c>
      <c r="C657" s="68">
        <v>0</v>
      </c>
    </row>
    <row r="658" ht="16" customHeight="1" spans="1:3">
      <c r="A658" s="172" t="s">
        <v>1414</v>
      </c>
      <c r="B658" s="102" t="s">
        <v>1415</v>
      </c>
      <c r="C658" s="68">
        <v>0</v>
      </c>
    </row>
    <row r="659" ht="16" customHeight="1" spans="1:3">
      <c r="A659" s="172" t="s">
        <v>1416</v>
      </c>
      <c r="B659" s="173" t="s">
        <v>1417</v>
      </c>
      <c r="C659" s="68">
        <v>0</v>
      </c>
    </row>
    <row r="660" ht="16" customHeight="1" spans="1:3">
      <c r="A660" s="172" t="s">
        <v>1418</v>
      </c>
      <c r="B660" s="173" t="s">
        <v>1419</v>
      </c>
      <c r="C660" s="68">
        <v>0</v>
      </c>
    </row>
    <row r="661" ht="16" customHeight="1" spans="1:3">
      <c r="A661" s="172" t="s">
        <v>1420</v>
      </c>
      <c r="B661" s="173" t="s">
        <v>1421</v>
      </c>
      <c r="C661" s="68">
        <v>0</v>
      </c>
    </row>
    <row r="662" ht="16" customHeight="1" spans="1:3">
      <c r="A662" s="172" t="s">
        <v>1422</v>
      </c>
      <c r="B662" s="173" t="s">
        <v>1423</v>
      </c>
      <c r="C662" s="28">
        <f>SUM(C663:C666)</f>
        <v>0</v>
      </c>
    </row>
    <row r="663" ht="16" customHeight="1" spans="1:3">
      <c r="A663" s="172" t="s">
        <v>1424</v>
      </c>
      <c r="B663" s="102" t="s">
        <v>1425</v>
      </c>
      <c r="C663" s="68">
        <v>0</v>
      </c>
    </row>
    <row r="664" ht="16" customHeight="1" spans="1:3">
      <c r="A664" s="172" t="s">
        <v>1426</v>
      </c>
      <c r="B664" s="102" t="s">
        <v>1427</v>
      </c>
      <c r="C664" s="68">
        <v>0</v>
      </c>
    </row>
    <row r="665" ht="16" customHeight="1" spans="1:3">
      <c r="A665" s="172" t="s">
        <v>1428</v>
      </c>
      <c r="B665" s="102" t="s">
        <v>1429</v>
      </c>
      <c r="C665" s="68">
        <v>0</v>
      </c>
    </row>
    <row r="666" ht="16" customHeight="1" spans="1:3">
      <c r="A666" s="172" t="s">
        <v>1430</v>
      </c>
      <c r="B666" s="102" t="s">
        <v>1431</v>
      </c>
      <c r="C666" s="68">
        <v>0</v>
      </c>
    </row>
    <row r="667" ht="16" customHeight="1" spans="1:3">
      <c r="A667" s="172" t="s">
        <v>1432</v>
      </c>
      <c r="B667" s="173" t="s">
        <v>1433</v>
      </c>
      <c r="C667" s="68">
        <v>0</v>
      </c>
    </row>
    <row r="668" ht="16" customHeight="1" spans="1:3">
      <c r="A668" s="172" t="s">
        <v>1434</v>
      </c>
      <c r="B668" s="173" t="s">
        <v>1435</v>
      </c>
      <c r="C668" s="68">
        <v>0</v>
      </c>
    </row>
    <row r="669" ht="16" customHeight="1" spans="1:3">
      <c r="A669" s="172" t="s">
        <v>1436</v>
      </c>
      <c r="B669" s="173" t="s">
        <v>1437</v>
      </c>
      <c r="C669" s="68">
        <v>0</v>
      </c>
    </row>
    <row r="670" ht="16" customHeight="1" spans="1:3">
      <c r="A670" s="172" t="s">
        <v>1438</v>
      </c>
      <c r="B670" s="173" t="s">
        <v>1439</v>
      </c>
      <c r="C670" s="68">
        <v>0</v>
      </c>
    </row>
    <row r="671" ht="16" customHeight="1" spans="1:3">
      <c r="A671" s="172" t="s">
        <v>1440</v>
      </c>
      <c r="B671" s="173" t="s">
        <v>1441</v>
      </c>
      <c r="C671" s="28">
        <f>C672+C673</f>
        <v>0</v>
      </c>
    </row>
    <row r="672" ht="16" customHeight="1" spans="1:3">
      <c r="A672" s="172" t="s">
        <v>1442</v>
      </c>
      <c r="B672" s="102" t="s">
        <v>1443</v>
      </c>
      <c r="C672" s="68">
        <v>0</v>
      </c>
    </row>
    <row r="673" ht="16" customHeight="1" spans="1:3">
      <c r="A673" s="172" t="s">
        <v>1444</v>
      </c>
      <c r="B673" s="102" t="s">
        <v>1445</v>
      </c>
      <c r="C673" s="68">
        <v>0</v>
      </c>
    </row>
    <row r="674" ht="16" customHeight="1" spans="1:3">
      <c r="A674" s="172" t="s">
        <v>1446</v>
      </c>
      <c r="B674" s="173" t="s">
        <v>1447</v>
      </c>
      <c r="C674" s="68">
        <v>0</v>
      </c>
    </row>
    <row r="675" ht="16" customHeight="1" spans="1:3">
      <c r="A675" s="172" t="s">
        <v>1448</v>
      </c>
      <c r="B675" s="173" t="s">
        <v>1449</v>
      </c>
      <c r="C675" s="28">
        <f>SUM(C676:C678)</f>
        <v>0</v>
      </c>
    </row>
    <row r="676" ht="16" customHeight="1" spans="1:3">
      <c r="A676" s="172" t="s">
        <v>1450</v>
      </c>
      <c r="B676" s="102" t="s">
        <v>1451</v>
      </c>
      <c r="C676" s="68">
        <v>0</v>
      </c>
    </row>
    <row r="677" ht="16" customHeight="1" spans="1:3">
      <c r="A677" s="172" t="s">
        <v>1452</v>
      </c>
      <c r="B677" s="102" t="s">
        <v>1453</v>
      </c>
      <c r="C677" s="68">
        <v>0</v>
      </c>
    </row>
    <row r="678" ht="16" customHeight="1" spans="1:3">
      <c r="A678" s="172" t="s">
        <v>1454</v>
      </c>
      <c r="B678" s="102" t="s">
        <v>1455</v>
      </c>
      <c r="C678" s="68">
        <v>0</v>
      </c>
    </row>
    <row r="679" ht="16" customHeight="1" spans="1:3">
      <c r="A679" s="172" t="s">
        <v>1456</v>
      </c>
      <c r="B679" s="173" t="s">
        <v>1457</v>
      </c>
      <c r="C679" s="68">
        <v>16121</v>
      </c>
    </row>
    <row r="680" ht="16" customHeight="1" spans="1:3">
      <c r="A680" s="172" t="s">
        <v>1458</v>
      </c>
      <c r="B680" s="173" t="s">
        <v>1459</v>
      </c>
      <c r="C680" s="28">
        <f>C681+C682</f>
        <v>0</v>
      </c>
    </row>
    <row r="681" ht="16" customHeight="1" spans="1:3">
      <c r="A681" s="172" t="s">
        <v>1460</v>
      </c>
      <c r="B681" s="173" t="s">
        <v>1461</v>
      </c>
      <c r="C681" s="68">
        <v>0</v>
      </c>
    </row>
    <row r="682" ht="16" customHeight="1" spans="1:3">
      <c r="A682" s="172" t="s">
        <v>1462</v>
      </c>
      <c r="B682" s="173" t="s">
        <v>1463</v>
      </c>
      <c r="C682" s="68">
        <v>0</v>
      </c>
    </row>
    <row r="683" ht="16" customHeight="1" spans="1:3">
      <c r="A683" s="172" t="s">
        <v>1464</v>
      </c>
      <c r="B683" s="173" t="s">
        <v>1465</v>
      </c>
      <c r="C683" s="28">
        <v>3561</v>
      </c>
    </row>
    <row r="684" ht="16" customHeight="1" spans="1:3">
      <c r="A684" s="172" t="s">
        <v>1466</v>
      </c>
      <c r="B684" s="173" t="s">
        <v>1467</v>
      </c>
      <c r="C684" s="68">
        <v>0</v>
      </c>
    </row>
    <row r="685" ht="16" customHeight="1" spans="1:3">
      <c r="A685" s="172" t="s">
        <v>1468</v>
      </c>
      <c r="B685" s="173" t="s">
        <v>1469</v>
      </c>
      <c r="C685" s="68">
        <v>0</v>
      </c>
    </row>
    <row r="686" ht="16" customHeight="1" spans="1:3">
      <c r="A686" s="172" t="s">
        <v>1470</v>
      </c>
      <c r="B686" s="173" t="s">
        <v>1471</v>
      </c>
      <c r="C686" s="68">
        <v>45</v>
      </c>
    </row>
    <row r="687" ht="16" customHeight="1" spans="1:3">
      <c r="A687" s="172" t="s">
        <v>1472</v>
      </c>
      <c r="B687" s="173" t="s">
        <v>1473</v>
      </c>
      <c r="C687" s="68">
        <v>0</v>
      </c>
    </row>
    <row r="688" ht="16" customHeight="1" spans="1:3">
      <c r="A688" s="172" t="s">
        <v>1474</v>
      </c>
      <c r="B688" s="173" t="s">
        <v>1475</v>
      </c>
      <c r="C688" s="68">
        <v>3516</v>
      </c>
    </row>
    <row r="689" ht="16" customHeight="1" spans="1:3">
      <c r="A689" s="172" t="s">
        <v>1476</v>
      </c>
      <c r="B689" s="173" t="s">
        <v>1477</v>
      </c>
      <c r="C689" s="28">
        <v>3</v>
      </c>
    </row>
    <row r="690" ht="16" customHeight="1" spans="1:3">
      <c r="A690" s="172" t="s">
        <v>1478</v>
      </c>
      <c r="B690" s="173" t="s">
        <v>1479</v>
      </c>
      <c r="C690" s="68">
        <v>0</v>
      </c>
    </row>
    <row r="691" ht="16" customHeight="1" spans="1:3">
      <c r="A691" s="172" t="s">
        <v>1480</v>
      </c>
      <c r="B691" s="173" t="s">
        <v>1481</v>
      </c>
      <c r="C691" s="68">
        <v>0</v>
      </c>
    </row>
    <row r="692" ht="16" customHeight="1" spans="1:3">
      <c r="A692" s="172" t="s">
        <v>1482</v>
      </c>
      <c r="B692" s="173" t="s">
        <v>1483</v>
      </c>
      <c r="C692" s="68">
        <v>0</v>
      </c>
    </row>
    <row r="693" ht="16" customHeight="1" spans="1:3">
      <c r="A693" s="172" t="s">
        <v>1484</v>
      </c>
      <c r="B693" s="173" t="s">
        <v>1485</v>
      </c>
      <c r="C693" s="68">
        <v>0</v>
      </c>
    </row>
    <row r="694" ht="16" customHeight="1" spans="1:3">
      <c r="A694" s="172" t="s">
        <v>1486</v>
      </c>
      <c r="B694" s="173" t="s">
        <v>1487</v>
      </c>
      <c r="C694" s="175">
        <v>0</v>
      </c>
    </row>
    <row r="695" ht="16" customHeight="1" spans="1:3">
      <c r="A695" s="172" t="s">
        <v>1488</v>
      </c>
      <c r="B695" s="173" t="s">
        <v>1489</v>
      </c>
      <c r="C695" s="68">
        <v>0</v>
      </c>
    </row>
    <row r="696" ht="16" customHeight="1" spans="1:3">
      <c r="A696" s="172" t="s">
        <v>1490</v>
      </c>
      <c r="B696" s="173" t="s">
        <v>1491</v>
      </c>
      <c r="C696" s="174">
        <v>0</v>
      </c>
    </row>
    <row r="697" ht="16" customHeight="1" spans="1:3">
      <c r="A697" s="172" t="s">
        <v>1492</v>
      </c>
      <c r="B697" s="173" t="s">
        <v>1493</v>
      </c>
      <c r="C697" s="68">
        <v>0</v>
      </c>
    </row>
  </sheetData>
  <mergeCells count="3">
    <mergeCell ref="A1:C1"/>
    <mergeCell ref="A2:C2"/>
    <mergeCell ref="A3:C3"/>
  </mergeCells>
  <printOptions horizontalCentered="1"/>
  <pageMargins left="0.747916666666667" right="0.747916666666667" top="0.984027777777778" bottom="0.786805555555556" header="0.313888888888889" footer="0.313888888888889"/>
  <pageSetup paperSize="12" scale="70" orientation="portrait" blackAndWhit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7"/>
  <sheetViews>
    <sheetView showZeros="0" workbookViewId="0">
      <selection activeCell="C718" sqref="C718"/>
    </sheetView>
  </sheetViews>
  <sheetFormatPr defaultColWidth="9" defaultRowHeight="14.25" outlineLevelCol="2"/>
  <cols>
    <col min="1" max="1" width="9.86666666666667" style="88" customWidth="1"/>
    <col min="2" max="2" width="54.2333333333333" style="88" customWidth="1"/>
    <col min="3" max="3" width="26" style="88" customWidth="1"/>
  </cols>
  <sheetData>
    <row r="1" ht="54" customHeight="1" spans="1:3">
      <c r="A1" s="23" t="s">
        <v>12</v>
      </c>
      <c r="B1" s="23"/>
      <c r="C1" s="23"/>
    </row>
    <row r="2" ht="13.5" spans="1:3">
      <c r="A2" s="24" t="s">
        <v>1494</v>
      </c>
      <c r="B2" s="24"/>
      <c r="C2" s="24"/>
    </row>
    <row r="3" ht="13.5" spans="1:3">
      <c r="A3" s="24" t="s">
        <v>1495</v>
      </c>
      <c r="B3" s="24"/>
      <c r="C3" s="24"/>
    </row>
    <row r="4" s="88" customFormat="1" ht="17.25" customHeight="1" spans="1:3">
      <c r="A4" s="65" t="s">
        <v>140</v>
      </c>
      <c r="B4" s="65" t="s">
        <v>141</v>
      </c>
      <c r="C4" s="65" t="s">
        <v>83</v>
      </c>
    </row>
    <row r="5" ht="13.5" spans="1:3">
      <c r="A5" s="26"/>
      <c r="B5" s="65" t="s">
        <v>1496</v>
      </c>
      <c r="C5" s="28">
        <f>C6+C436+C549+C675+C826+C1024+C1193+C1313+C1316</f>
        <v>58499</v>
      </c>
    </row>
    <row r="6" ht="13.5" spans="1:3">
      <c r="A6" s="26">
        <v>201</v>
      </c>
      <c r="B6" s="117" t="s">
        <v>1497</v>
      </c>
      <c r="C6" s="28">
        <v>104</v>
      </c>
    </row>
    <row r="7" ht="13.5" spans="1:3">
      <c r="A7" s="26">
        <v>20101</v>
      </c>
      <c r="B7" s="117" t="s">
        <v>1498</v>
      </c>
      <c r="C7" s="28">
        <f>SUM(C8:C18)</f>
        <v>0</v>
      </c>
    </row>
    <row r="8" ht="13.5" spans="1:3">
      <c r="A8" s="26">
        <v>2010101</v>
      </c>
      <c r="B8" s="26" t="s">
        <v>1499</v>
      </c>
      <c r="C8" s="69">
        <v>0</v>
      </c>
    </row>
    <row r="9" ht="13.5" spans="1:3">
      <c r="A9" s="26">
        <v>2010102</v>
      </c>
      <c r="B9" s="26" t="s">
        <v>1500</v>
      </c>
      <c r="C9" s="124">
        <v>0</v>
      </c>
    </row>
    <row r="10" ht="13.5" spans="1:3">
      <c r="A10" s="26">
        <v>2010103</v>
      </c>
      <c r="B10" s="102" t="s">
        <v>1501</v>
      </c>
      <c r="C10" s="69">
        <v>0</v>
      </c>
    </row>
    <row r="11" ht="13.5" spans="1:3">
      <c r="A11" s="26">
        <v>2010104</v>
      </c>
      <c r="B11" s="26" t="s">
        <v>1502</v>
      </c>
      <c r="C11" s="125">
        <v>0</v>
      </c>
    </row>
    <row r="12" ht="13.5" spans="1:3">
      <c r="A12" s="26">
        <v>2010105</v>
      </c>
      <c r="B12" s="26" t="s">
        <v>1503</v>
      </c>
      <c r="C12" s="69">
        <v>0</v>
      </c>
    </row>
    <row r="13" ht="13.5" spans="1:3">
      <c r="A13" s="26">
        <v>2010106</v>
      </c>
      <c r="B13" s="26" t="s">
        <v>1504</v>
      </c>
      <c r="C13" s="69">
        <v>0</v>
      </c>
    </row>
    <row r="14" ht="13.5" spans="1:3">
      <c r="A14" s="26">
        <v>2010107</v>
      </c>
      <c r="B14" s="26" t="s">
        <v>1505</v>
      </c>
      <c r="C14" s="69">
        <v>0</v>
      </c>
    </row>
    <row r="15" ht="13.5" spans="1:3">
      <c r="A15" s="26">
        <v>2010108</v>
      </c>
      <c r="B15" s="26" t="s">
        <v>1506</v>
      </c>
      <c r="C15" s="69">
        <v>0</v>
      </c>
    </row>
    <row r="16" ht="13.5" spans="1:3">
      <c r="A16" s="26">
        <v>2010109</v>
      </c>
      <c r="B16" s="26" t="s">
        <v>1507</v>
      </c>
      <c r="C16" s="69">
        <v>0</v>
      </c>
    </row>
    <row r="17" ht="13.5" spans="1:3">
      <c r="A17" s="26">
        <v>2010150</v>
      </c>
      <c r="B17" s="26" t="s">
        <v>1508</v>
      </c>
      <c r="C17" s="69">
        <v>0</v>
      </c>
    </row>
    <row r="18" ht="13.5" spans="1:3">
      <c r="A18" s="26">
        <v>2010199</v>
      </c>
      <c r="B18" s="26" t="s">
        <v>1509</v>
      </c>
      <c r="C18" s="69">
        <v>0</v>
      </c>
    </row>
    <row r="19" ht="13.5" spans="1:3">
      <c r="A19" s="26">
        <v>20102</v>
      </c>
      <c r="B19" s="117" t="s">
        <v>1510</v>
      </c>
      <c r="C19" s="28">
        <f>SUM(C20:C27)</f>
        <v>0</v>
      </c>
    </row>
    <row r="20" ht="13.5" spans="1:3">
      <c r="A20" s="26">
        <v>2010201</v>
      </c>
      <c r="B20" s="26" t="s">
        <v>1499</v>
      </c>
      <c r="C20" s="69">
        <v>0</v>
      </c>
    </row>
    <row r="21" ht="13.5" spans="1:3">
      <c r="A21" s="26">
        <v>2010202</v>
      </c>
      <c r="B21" s="26" t="s">
        <v>1500</v>
      </c>
      <c r="C21" s="69">
        <v>0</v>
      </c>
    </row>
    <row r="22" ht="13.5" spans="1:3">
      <c r="A22" s="26">
        <v>2010203</v>
      </c>
      <c r="B22" s="26" t="s">
        <v>1501</v>
      </c>
      <c r="C22" s="69">
        <v>0</v>
      </c>
    </row>
    <row r="23" ht="13.5" spans="1:3">
      <c r="A23" s="26">
        <v>2010204</v>
      </c>
      <c r="B23" s="26" t="s">
        <v>1511</v>
      </c>
      <c r="C23" s="69">
        <v>0</v>
      </c>
    </row>
    <row r="24" ht="13.5" spans="1:3">
      <c r="A24" s="26">
        <v>2010205</v>
      </c>
      <c r="B24" s="26" t="s">
        <v>1512</v>
      </c>
      <c r="C24" s="69">
        <v>0</v>
      </c>
    </row>
    <row r="25" ht="13.5" spans="1:3">
      <c r="A25" s="26">
        <v>2010206</v>
      </c>
      <c r="B25" s="26" t="s">
        <v>1513</v>
      </c>
      <c r="C25" s="69">
        <v>0</v>
      </c>
    </row>
    <row r="26" ht="13.5" spans="1:3">
      <c r="A26" s="26">
        <v>2010250</v>
      </c>
      <c r="B26" s="26" t="s">
        <v>1508</v>
      </c>
      <c r="C26" s="69">
        <v>0</v>
      </c>
    </row>
    <row r="27" ht="13.5" spans="1:3">
      <c r="A27" s="26">
        <v>2010299</v>
      </c>
      <c r="B27" s="26" t="s">
        <v>1514</v>
      </c>
      <c r="C27" s="69">
        <v>0</v>
      </c>
    </row>
    <row r="28" ht="13.5" spans="1:3">
      <c r="A28" s="26">
        <v>20103</v>
      </c>
      <c r="B28" s="117" t="s">
        <v>1515</v>
      </c>
      <c r="C28" s="28">
        <f>SUM(C29:C38)</f>
        <v>0</v>
      </c>
    </row>
    <row r="29" ht="13.5" spans="1:3">
      <c r="A29" s="26">
        <v>2010301</v>
      </c>
      <c r="B29" s="26" t="s">
        <v>1499</v>
      </c>
      <c r="C29" s="69">
        <v>0</v>
      </c>
    </row>
    <row r="30" ht="13.5" spans="1:3">
      <c r="A30" s="26">
        <v>2010302</v>
      </c>
      <c r="B30" s="26" t="s">
        <v>1500</v>
      </c>
      <c r="C30" s="69">
        <v>0</v>
      </c>
    </row>
    <row r="31" ht="13.5" spans="1:3">
      <c r="A31" s="26">
        <v>2010303</v>
      </c>
      <c r="B31" s="26" t="s">
        <v>1501</v>
      </c>
      <c r="C31" s="69">
        <v>0</v>
      </c>
    </row>
    <row r="32" ht="13.5" spans="1:3">
      <c r="A32" s="26">
        <v>2010304</v>
      </c>
      <c r="B32" s="26" t="s">
        <v>1516</v>
      </c>
      <c r="C32" s="69">
        <v>0</v>
      </c>
    </row>
    <row r="33" ht="13.5" spans="1:3">
      <c r="A33" s="26">
        <v>2010305</v>
      </c>
      <c r="B33" s="26" t="s">
        <v>1517</v>
      </c>
      <c r="C33" s="69">
        <v>0</v>
      </c>
    </row>
    <row r="34" ht="13.5" spans="1:3">
      <c r="A34" s="26">
        <v>2010306</v>
      </c>
      <c r="B34" s="26" t="s">
        <v>1518</v>
      </c>
      <c r="C34" s="69">
        <v>0</v>
      </c>
    </row>
    <row r="35" ht="13.5" spans="1:3">
      <c r="A35" s="26">
        <v>2010308</v>
      </c>
      <c r="B35" s="26" t="s">
        <v>1519</v>
      </c>
      <c r="C35" s="69">
        <v>0</v>
      </c>
    </row>
    <row r="36" ht="13.5" spans="1:3">
      <c r="A36" s="26">
        <v>2010309</v>
      </c>
      <c r="B36" s="26" t="s">
        <v>1520</v>
      </c>
      <c r="C36" s="69">
        <v>0</v>
      </c>
    </row>
    <row r="37" ht="13.5" spans="1:3">
      <c r="A37" s="26">
        <v>2010350</v>
      </c>
      <c r="B37" s="26" t="s">
        <v>1508</v>
      </c>
      <c r="C37" s="69">
        <v>0</v>
      </c>
    </row>
    <row r="38" ht="13.5" spans="1:3">
      <c r="A38" s="26">
        <v>2010399</v>
      </c>
      <c r="B38" s="26" t="s">
        <v>1521</v>
      </c>
      <c r="C38" s="69">
        <v>0</v>
      </c>
    </row>
    <row r="39" ht="13.5" spans="1:3">
      <c r="A39" s="26">
        <v>20104</v>
      </c>
      <c r="B39" s="117" t="s">
        <v>1522</v>
      </c>
      <c r="C39" s="28">
        <f>SUM(C40:C49)</f>
        <v>0</v>
      </c>
    </row>
    <row r="40" ht="13.5" spans="1:3">
      <c r="A40" s="26">
        <v>2010401</v>
      </c>
      <c r="B40" s="26" t="s">
        <v>1499</v>
      </c>
      <c r="C40" s="69">
        <v>0</v>
      </c>
    </row>
    <row r="41" ht="13.5" spans="1:3">
      <c r="A41" s="26">
        <v>2010402</v>
      </c>
      <c r="B41" s="26" t="s">
        <v>1500</v>
      </c>
      <c r="C41" s="69">
        <v>0</v>
      </c>
    </row>
    <row r="42" ht="13.5" spans="1:3">
      <c r="A42" s="26">
        <v>2010403</v>
      </c>
      <c r="B42" s="26" t="s">
        <v>1501</v>
      </c>
      <c r="C42" s="69">
        <v>0</v>
      </c>
    </row>
    <row r="43" ht="13.5" spans="1:3">
      <c r="A43" s="26">
        <v>2010404</v>
      </c>
      <c r="B43" s="26" t="s">
        <v>1523</v>
      </c>
      <c r="C43" s="69">
        <v>0</v>
      </c>
    </row>
    <row r="44" ht="13.5" spans="1:3">
      <c r="A44" s="26">
        <v>2010405</v>
      </c>
      <c r="B44" s="26" t="s">
        <v>1524</v>
      </c>
      <c r="C44" s="69">
        <v>0</v>
      </c>
    </row>
    <row r="45" ht="13.5" spans="1:3">
      <c r="A45" s="26">
        <v>2010406</v>
      </c>
      <c r="B45" s="26" t="s">
        <v>1525</v>
      </c>
      <c r="C45" s="69">
        <v>0</v>
      </c>
    </row>
    <row r="46" ht="13.5" spans="1:3">
      <c r="A46" s="26">
        <v>2010407</v>
      </c>
      <c r="B46" s="26" t="s">
        <v>1526</v>
      </c>
      <c r="C46" s="69">
        <v>0</v>
      </c>
    </row>
    <row r="47" ht="13.5" spans="1:3">
      <c r="A47" s="26">
        <v>2010408</v>
      </c>
      <c r="B47" s="26" t="s">
        <v>1527</v>
      </c>
      <c r="C47" s="69">
        <v>0</v>
      </c>
    </row>
    <row r="48" ht="13.5" spans="1:3">
      <c r="A48" s="26">
        <v>2010450</v>
      </c>
      <c r="B48" s="26" t="s">
        <v>1508</v>
      </c>
      <c r="C48" s="69">
        <v>0</v>
      </c>
    </row>
    <row r="49" ht="13.5" spans="1:3">
      <c r="A49" s="26">
        <v>2010499</v>
      </c>
      <c r="B49" s="26" t="s">
        <v>1528</v>
      </c>
      <c r="C49" s="69">
        <v>0</v>
      </c>
    </row>
    <row r="50" ht="13.5" spans="1:3">
      <c r="A50" s="26">
        <v>20105</v>
      </c>
      <c r="B50" s="117" t="s">
        <v>1529</v>
      </c>
      <c r="C50" s="28">
        <f>SUM(C51:C60)</f>
        <v>0</v>
      </c>
    </row>
    <row r="51" ht="13.5" spans="1:3">
      <c r="A51" s="26">
        <v>2010501</v>
      </c>
      <c r="B51" s="26" t="s">
        <v>1499</v>
      </c>
      <c r="C51" s="69">
        <v>0</v>
      </c>
    </row>
    <row r="52" ht="13.5" spans="1:3">
      <c r="A52" s="26">
        <v>2010502</v>
      </c>
      <c r="B52" s="26" t="s">
        <v>1500</v>
      </c>
      <c r="C52" s="69">
        <v>0</v>
      </c>
    </row>
    <row r="53" ht="13.5" spans="1:3">
      <c r="A53" s="26">
        <v>2010503</v>
      </c>
      <c r="B53" s="26" t="s">
        <v>1501</v>
      </c>
      <c r="C53" s="69">
        <v>0</v>
      </c>
    </row>
    <row r="54" ht="13.5" spans="1:3">
      <c r="A54" s="26">
        <v>2010504</v>
      </c>
      <c r="B54" s="26" t="s">
        <v>1530</v>
      </c>
      <c r="C54" s="69">
        <v>0</v>
      </c>
    </row>
    <row r="55" ht="13.5" spans="1:3">
      <c r="A55" s="26">
        <v>2010505</v>
      </c>
      <c r="B55" s="26" t="s">
        <v>1531</v>
      </c>
      <c r="C55" s="69">
        <v>0</v>
      </c>
    </row>
    <row r="56" ht="13.5" spans="1:3">
      <c r="A56" s="26">
        <v>2010506</v>
      </c>
      <c r="B56" s="26" t="s">
        <v>1532</v>
      </c>
      <c r="C56" s="69">
        <v>0</v>
      </c>
    </row>
    <row r="57" ht="13.5" spans="1:3">
      <c r="A57" s="26">
        <v>2010507</v>
      </c>
      <c r="B57" s="26" t="s">
        <v>1533</v>
      </c>
      <c r="C57" s="69">
        <v>0</v>
      </c>
    </row>
    <row r="58" ht="13.5" spans="1:3">
      <c r="A58" s="26">
        <v>2010508</v>
      </c>
      <c r="B58" s="26" t="s">
        <v>1534</v>
      </c>
      <c r="C58" s="69">
        <v>0</v>
      </c>
    </row>
    <row r="59" ht="13.5" spans="1:3">
      <c r="A59" s="26">
        <v>2010550</v>
      </c>
      <c r="B59" s="26" t="s">
        <v>1508</v>
      </c>
      <c r="C59" s="69">
        <v>0</v>
      </c>
    </row>
    <row r="60" ht="13.5" spans="1:3">
      <c r="A60" s="26">
        <v>2010599</v>
      </c>
      <c r="B60" s="26" t="s">
        <v>1535</v>
      </c>
      <c r="C60" s="69">
        <v>0</v>
      </c>
    </row>
    <row r="61" ht="13.5" spans="1:3">
      <c r="A61" s="26">
        <v>20106</v>
      </c>
      <c r="B61" s="117" t="s">
        <v>1536</v>
      </c>
      <c r="C61" s="28">
        <v>31</v>
      </c>
    </row>
    <row r="62" ht="13.5" spans="1:3">
      <c r="A62" s="26">
        <v>2010601</v>
      </c>
      <c r="B62" s="26" t="s">
        <v>1499</v>
      </c>
      <c r="C62" s="69">
        <v>0</v>
      </c>
    </row>
    <row r="63" ht="13.5" spans="1:3">
      <c r="A63" s="26">
        <v>2010602</v>
      </c>
      <c r="B63" s="26" t="s">
        <v>1500</v>
      </c>
      <c r="C63" s="69">
        <v>0</v>
      </c>
    </row>
    <row r="64" ht="13.5" spans="1:3">
      <c r="A64" s="26">
        <v>2010603</v>
      </c>
      <c r="B64" s="26" t="s">
        <v>1501</v>
      </c>
      <c r="C64" s="69">
        <v>0</v>
      </c>
    </row>
    <row r="65" ht="13.5" spans="1:3">
      <c r="A65" s="26">
        <v>2010604</v>
      </c>
      <c r="B65" s="26" t="s">
        <v>1537</v>
      </c>
      <c r="C65" s="69">
        <v>0</v>
      </c>
    </row>
    <row r="66" ht="13.5" spans="1:3">
      <c r="A66" s="26">
        <v>2010605</v>
      </c>
      <c r="B66" s="26" t="s">
        <v>1538</v>
      </c>
      <c r="C66" s="69">
        <v>0</v>
      </c>
    </row>
    <row r="67" ht="13.5" spans="1:3">
      <c r="A67" s="26">
        <v>2010606</v>
      </c>
      <c r="B67" s="26" t="s">
        <v>1539</v>
      </c>
      <c r="C67" s="69">
        <v>0</v>
      </c>
    </row>
    <row r="68" ht="13.5" spans="1:3">
      <c r="A68" s="26">
        <v>2010607</v>
      </c>
      <c r="B68" s="26" t="s">
        <v>1540</v>
      </c>
      <c r="C68" s="69">
        <v>0</v>
      </c>
    </row>
    <row r="69" ht="13.5" spans="1:3">
      <c r="A69" s="26">
        <v>2010608</v>
      </c>
      <c r="B69" s="26" t="s">
        <v>1541</v>
      </c>
      <c r="C69" s="69">
        <v>0</v>
      </c>
    </row>
    <row r="70" ht="13.5" spans="1:3">
      <c r="A70" s="26">
        <v>2010650</v>
      </c>
      <c r="B70" s="26" t="s">
        <v>1508</v>
      </c>
      <c r="C70" s="69">
        <v>0</v>
      </c>
    </row>
    <row r="71" ht="13.5" spans="1:3">
      <c r="A71" s="26">
        <v>2010699</v>
      </c>
      <c r="B71" s="26" t="s">
        <v>1542</v>
      </c>
      <c r="C71" s="69">
        <v>31</v>
      </c>
    </row>
    <row r="72" ht="13.5" spans="1:3">
      <c r="A72" s="26">
        <v>20107</v>
      </c>
      <c r="B72" s="117" t="s">
        <v>1543</v>
      </c>
      <c r="C72" s="28">
        <f>SUM(C73:C79)</f>
        <v>0</v>
      </c>
    </row>
    <row r="73" ht="13.5" spans="1:3">
      <c r="A73" s="26">
        <v>2010701</v>
      </c>
      <c r="B73" s="26" t="s">
        <v>1499</v>
      </c>
      <c r="C73" s="69">
        <v>0</v>
      </c>
    </row>
    <row r="74" ht="13.5" spans="1:3">
      <c r="A74" s="26">
        <v>2010702</v>
      </c>
      <c r="B74" s="26" t="s">
        <v>1500</v>
      </c>
      <c r="C74" s="69">
        <v>0</v>
      </c>
    </row>
    <row r="75" ht="13.5" spans="1:3">
      <c r="A75" s="26">
        <v>2010703</v>
      </c>
      <c r="B75" s="26" t="s">
        <v>1501</v>
      </c>
      <c r="C75" s="69">
        <v>0</v>
      </c>
    </row>
    <row r="76" ht="13.5" spans="1:3">
      <c r="A76" s="26">
        <v>2010709</v>
      </c>
      <c r="B76" s="26" t="s">
        <v>1540</v>
      </c>
      <c r="C76" s="69">
        <v>0</v>
      </c>
    </row>
    <row r="77" ht="13.5" spans="1:3">
      <c r="A77" s="26">
        <v>2010710</v>
      </c>
      <c r="B77" s="26" t="s">
        <v>1544</v>
      </c>
      <c r="C77" s="69">
        <v>0</v>
      </c>
    </row>
    <row r="78" ht="13.5" spans="1:3">
      <c r="A78" s="26">
        <v>2010750</v>
      </c>
      <c r="B78" s="26" t="s">
        <v>1508</v>
      </c>
      <c r="C78" s="69">
        <v>0</v>
      </c>
    </row>
    <row r="79" ht="13.5" spans="1:3">
      <c r="A79" s="26">
        <v>2010799</v>
      </c>
      <c r="B79" s="26" t="s">
        <v>1545</v>
      </c>
      <c r="C79" s="69">
        <v>0</v>
      </c>
    </row>
    <row r="80" ht="13.5" spans="1:3">
      <c r="A80" s="26">
        <v>20108</v>
      </c>
      <c r="B80" s="117" t="s">
        <v>1546</v>
      </c>
      <c r="C80" s="28">
        <f>SUM(C81:C88)</f>
        <v>0</v>
      </c>
    </row>
    <row r="81" ht="13.5" spans="1:3">
      <c r="A81" s="26">
        <v>2010801</v>
      </c>
      <c r="B81" s="26" t="s">
        <v>1499</v>
      </c>
      <c r="C81" s="69">
        <v>0</v>
      </c>
    </row>
    <row r="82" ht="13.5" spans="1:3">
      <c r="A82" s="26">
        <v>2010802</v>
      </c>
      <c r="B82" s="26" t="s">
        <v>1500</v>
      </c>
      <c r="C82" s="69">
        <v>0</v>
      </c>
    </row>
    <row r="83" ht="13.5" spans="1:3">
      <c r="A83" s="26">
        <v>2010803</v>
      </c>
      <c r="B83" s="26" t="s">
        <v>1501</v>
      </c>
      <c r="C83" s="69">
        <v>0</v>
      </c>
    </row>
    <row r="84" ht="13.5" spans="1:3">
      <c r="A84" s="26">
        <v>2010804</v>
      </c>
      <c r="B84" s="26" t="s">
        <v>1547</v>
      </c>
      <c r="C84" s="69">
        <v>0</v>
      </c>
    </row>
    <row r="85" ht="13.5" spans="1:3">
      <c r="A85" s="26">
        <v>2010805</v>
      </c>
      <c r="B85" s="26" t="s">
        <v>1548</v>
      </c>
      <c r="C85" s="69">
        <v>0</v>
      </c>
    </row>
    <row r="86" ht="13.5" spans="1:3">
      <c r="A86" s="26">
        <v>2010806</v>
      </c>
      <c r="B86" s="26" t="s">
        <v>1540</v>
      </c>
      <c r="C86" s="69">
        <v>0</v>
      </c>
    </row>
    <row r="87" ht="13.5" spans="1:3">
      <c r="A87" s="26">
        <v>2010850</v>
      </c>
      <c r="B87" s="26" t="s">
        <v>1508</v>
      </c>
      <c r="C87" s="69">
        <v>0</v>
      </c>
    </row>
    <row r="88" ht="13.5" spans="1:3">
      <c r="A88" s="26">
        <v>2010899</v>
      </c>
      <c r="B88" s="26" t="s">
        <v>1549</v>
      </c>
      <c r="C88" s="69">
        <v>0</v>
      </c>
    </row>
    <row r="89" ht="13.5" spans="1:3">
      <c r="A89" s="26">
        <v>20109</v>
      </c>
      <c r="B89" s="117" t="s">
        <v>1550</v>
      </c>
      <c r="C89" s="28">
        <f>SUM(C90:C101)</f>
        <v>0</v>
      </c>
    </row>
    <row r="90" ht="13.5" spans="1:3">
      <c r="A90" s="26">
        <v>2010901</v>
      </c>
      <c r="B90" s="26" t="s">
        <v>1499</v>
      </c>
      <c r="C90" s="69">
        <v>0</v>
      </c>
    </row>
    <row r="91" ht="13.5" spans="1:3">
      <c r="A91" s="26">
        <v>2010902</v>
      </c>
      <c r="B91" s="26" t="s">
        <v>1500</v>
      </c>
      <c r="C91" s="69">
        <v>0</v>
      </c>
    </row>
    <row r="92" ht="13.5" spans="1:3">
      <c r="A92" s="26">
        <v>2010903</v>
      </c>
      <c r="B92" s="26" t="s">
        <v>1501</v>
      </c>
      <c r="C92" s="69">
        <v>0</v>
      </c>
    </row>
    <row r="93" ht="13.5" spans="1:3">
      <c r="A93" s="26">
        <v>2010905</v>
      </c>
      <c r="B93" s="26" t="s">
        <v>1551</v>
      </c>
      <c r="C93" s="69">
        <v>0</v>
      </c>
    </row>
    <row r="94" ht="13.5" spans="1:3">
      <c r="A94" s="26">
        <v>2010907</v>
      </c>
      <c r="B94" s="26" t="s">
        <v>1552</v>
      </c>
      <c r="C94" s="69">
        <v>0</v>
      </c>
    </row>
    <row r="95" ht="13.5" spans="1:3">
      <c r="A95" s="26">
        <v>2010908</v>
      </c>
      <c r="B95" s="26" t="s">
        <v>1540</v>
      </c>
      <c r="C95" s="69">
        <v>0</v>
      </c>
    </row>
    <row r="96" ht="13.5" spans="1:3">
      <c r="A96" s="26">
        <v>2010909</v>
      </c>
      <c r="B96" s="26" t="s">
        <v>1553</v>
      </c>
      <c r="C96" s="69">
        <v>0</v>
      </c>
    </row>
    <row r="97" ht="13.5" spans="1:3">
      <c r="A97" s="26">
        <v>2010910</v>
      </c>
      <c r="B97" s="26" t="s">
        <v>1554</v>
      </c>
      <c r="C97" s="69">
        <v>0</v>
      </c>
    </row>
    <row r="98" ht="13.5" spans="1:3">
      <c r="A98" s="26">
        <v>2010911</v>
      </c>
      <c r="B98" s="26" t="s">
        <v>1555</v>
      </c>
      <c r="C98" s="69">
        <v>0</v>
      </c>
    </row>
    <row r="99" ht="13.5" spans="1:3">
      <c r="A99" s="26">
        <v>2010912</v>
      </c>
      <c r="B99" s="26" t="s">
        <v>1556</v>
      </c>
      <c r="C99" s="69">
        <v>0</v>
      </c>
    </row>
    <row r="100" ht="13.5" spans="1:3">
      <c r="A100" s="26">
        <v>2010950</v>
      </c>
      <c r="B100" s="26" t="s">
        <v>1508</v>
      </c>
      <c r="C100" s="69">
        <v>0</v>
      </c>
    </row>
    <row r="101" ht="13.5" spans="1:3">
      <c r="A101" s="26">
        <v>2010999</v>
      </c>
      <c r="B101" s="26" t="s">
        <v>1557</v>
      </c>
      <c r="C101" s="69">
        <v>0</v>
      </c>
    </row>
    <row r="102" ht="13.5" spans="1:3">
      <c r="A102" s="26">
        <v>20111</v>
      </c>
      <c r="B102" s="117" t="s">
        <v>1558</v>
      </c>
      <c r="C102" s="28"/>
    </row>
    <row r="103" ht="13.5" spans="1:3">
      <c r="A103" s="26">
        <v>2011101</v>
      </c>
      <c r="B103" s="26" t="s">
        <v>1499</v>
      </c>
      <c r="C103" s="69"/>
    </row>
    <row r="104" ht="13.5" spans="1:3">
      <c r="A104" s="26">
        <v>2011102</v>
      </c>
      <c r="B104" s="26" t="s">
        <v>1500</v>
      </c>
      <c r="C104" s="69"/>
    </row>
    <row r="105" ht="13.5" spans="1:3">
      <c r="A105" s="26">
        <v>2011103</v>
      </c>
      <c r="B105" s="26" t="s">
        <v>1501</v>
      </c>
      <c r="C105" s="69"/>
    </row>
    <row r="106" ht="13.5" spans="1:3">
      <c r="A106" s="26">
        <v>2011104</v>
      </c>
      <c r="B106" s="26" t="s">
        <v>1559</v>
      </c>
      <c r="C106" s="69"/>
    </row>
    <row r="107" ht="13.5" spans="1:3">
      <c r="A107" s="26">
        <v>2011105</v>
      </c>
      <c r="B107" s="26" t="s">
        <v>1560</v>
      </c>
      <c r="C107" s="69"/>
    </row>
    <row r="108" ht="13.5" spans="1:3">
      <c r="A108" s="26">
        <v>2011106</v>
      </c>
      <c r="B108" s="26" t="s">
        <v>1561</v>
      </c>
      <c r="C108" s="69"/>
    </row>
    <row r="109" ht="13.5" spans="1:3">
      <c r="A109" s="26">
        <v>2011150</v>
      </c>
      <c r="B109" s="26" t="s">
        <v>1508</v>
      </c>
      <c r="C109" s="69"/>
    </row>
    <row r="110" ht="13.5" spans="1:3">
      <c r="A110" s="26">
        <v>2011199</v>
      </c>
      <c r="B110" s="26" t="s">
        <v>1562</v>
      </c>
      <c r="C110" s="69"/>
    </row>
    <row r="111" ht="13.5" spans="1:3">
      <c r="A111" s="26">
        <v>20113</v>
      </c>
      <c r="B111" s="117" t="s">
        <v>1563</v>
      </c>
      <c r="C111" s="28">
        <v>73</v>
      </c>
    </row>
    <row r="112" ht="13.5" spans="1:3">
      <c r="A112" s="26">
        <v>2011301</v>
      </c>
      <c r="B112" s="26" t="s">
        <v>1499</v>
      </c>
      <c r="C112" s="69">
        <v>0</v>
      </c>
    </row>
    <row r="113" ht="13.5" spans="1:3">
      <c r="A113" s="26">
        <v>2011302</v>
      </c>
      <c r="B113" s="26" t="s">
        <v>1500</v>
      </c>
      <c r="C113" s="69">
        <v>0</v>
      </c>
    </row>
    <row r="114" ht="13.5" spans="1:3">
      <c r="A114" s="26">
        <v>2011303</v>
      </c>
      <c r="B114" s="26" t="s">
        <v>1501</v>
      </c>
      <c r="C114" s="69">
        <v>0</v>
      </c>
    </row>
    <row r="115" ht="13.5" spans="1:3">
      <c r="A115" s="26">
        <v>2011304</v>
      </c>
      <c r="B115" s="26" t="s">
        <v>1564</v>
      </c>
      <c r="C115" s="69">
        <v>0</v>
      </c>
    </row>
    <row r="116" ht="13.5" spans="1:3">
      <c r="A116" s="26">
        <v>2011305</v>
      </c>
      <c r="B116" s="26" t="s">
        <v>1565</v>
      </c>
      <c r="C116" s="69">
        <v>0</v>
      </c>
    </row>
    <row r="117" ht="13.5" spans="1:3">
      <c r="A117" s="26">
        <v>2011306</v>
      </c>
      <c r="B117" s="26" t="s">
        <v>1566</v>
      </c>
      <c r="C117" s="69">
        <v>0</v>
      </c>
    </row>
    <row r="118" ht="13.5" spans="1:3">
      <c r="A118" s="26">
        <v>2011307</v>
      </c>
      <c r="B118" s="26" t="s">
        <v>1567</v>
      </c>
      <c r="C118" s="69">
        <v>0</v>
      </c>
    </row>
    <row r="119" ht="13.5" spans="1:3">
      <c r="A119" s="26">
        <v>2011308</v>
      </c>
      <c r="B119" s="26" t="s">
        <v>1568</v>
      </c>
      <c r="C119" s="69">
        <v>73</v>
      </c>
    </row>
    <row r="120" ht="13.5" spans="1:3">
      <c r="A120" s="26">
        <v>2011350</v>
      </c>
      <c r="B120" s="26" t="s">
        <v>1508</v>
      </c>
      <c r="C120" s="69">
        <v>0</v>
      </c>
    </row>
    <row r="121" ht="13.5" spans="1:3">
      <c r="A121" s="26">
        <v>2011399</v>
      </c>
      <c r="B121" s="26" t="s">
        <v>1569</v>
      </c>
      <c r="C121" s="69">
        <v>0</v>
      </c>
    </row>
    <row r="122" ht="13.5" spans="1:3">
      <c r="A122" s="26">
        <v>20114</v>
      </c>
      <c r="B122" s="117" t="s">
        <v>1570</v>
      </c>
      <c r="C122" s="28">
        <f>SUM(C123:C133)</f>
        <v>0</v>
      </c>
    </row>
    <row r="123" ht="13.5" spans="1:3">
      <c r="A123" s="26">
        <v>2011401</v>
      </c>
      <c r="B123" s="26" t="s">
        <v>1499</v>
      </c>
      <c r="C123" s="69">
        <v>0</v>
      </c>
    </row>
    <row r="124" ht="13.5" spans="1:3">
      <c r="A124" s="26">
        <v>2011402</v>
      </c>
      <c r="B124" s="26" t="s">
        <v>1500</v>
      </c>
      <c r="C124" s="69">
        <v>0</v>
      </c>
    </row>
    <row r="125" ht="13.5" spans="1:3">
      <c r="A125" s="26">
        <v>2011403</v>
      </c>
      <c r="B125" s="26" t="s">
        <v>1501</v>
      </c>
      <c r="C125" s="69">
        <v>0</v>
      </c>
    </row>
    <row r="126" ht="13.5" spans="1:3">
      <c r="A126" s="26">
        <v>2011404</v>
      </c>
      <c r="B126" s="26" t="s">
        <v>1571</v>
      </c>
      <c r="C126" s="69">
        <v>0</v>
      </c>
    </row>
    <row r="127" ht="13.5" spans="1:3">
      <c r="A127" s="26">
        <v>2011405</v>
      </c>
      <c r="B127" s="26" t="s">
        <v>1572</v>
      </c>
      <c r="C127" s="69">
        <v>0</v>
      </c>
    </row>
    <row r="128" ht="13.5" spans="1:3">
      <c r="A128" s="26">
        <v>2011408</v>
      </c>
      <c r="B128" s="26" t="s">
        <v>1573</v>
      </c>
      <c r="C128" s="69">
        <v>0</v>
      </c>
    </row>
    <row r="129" ht="13.5" spans="1:3">
      <c r="A129" s="26">
        <v>2011409</v>
      </c>
      <c r="B129" s="26" t="s">
        <v>1574</v>
      </c>
      <c r="C129" s="69">
        <v>0</v>
      </c>
    </row>
    <row r="130" ht="13.5" spans="1:3">
      <c r="A130" s="26">
        <v>2011410</v>
      </c>
      <c r="B130" s="26" t="s">
        <v>1575</v>
      </c>
      <c r="C130" s="69">
        <v>0</v>
      </c>
    </row>
    <row r="131" ht="13.5" spans="1:3">
      <c r="A131" s="26">
        <v>2011411</v>
      </c>
      <c r="B131" s="26" t="s">
        <v>1576</v>
      </c>
      <c r="C131" s="69">
        <v>0</v>
      </c>
    </row>
    <row r="132" ht="13.5" spans="1:3">
      <c r="A132" s="26">
        <v>2011450</v>
      </c>
      <c r="B132" s="26" t="s">
        <v>1508</v>
      </c>
      <c r="C132" s="69">
        <v>0</v>
      </c>
    </row>
    <row r="133" ht="13.5" spans="1:3">
      <c r="A133" s="26">
        <v>2011499</v>
      </c>
      <c r="B133" s="26" t="s">
        <v>1577</v>
      </c>
      <c r="C133" s="69">
        <v>0</v>
      </c>
    </row>
    <row r="134" ht="13.5" spans="1:3">
      <c r="A134" s="26">
        <v>20123</v>
      </c>
      <c r="B134" s="117" t="s">
        <v>1578</v>
      </c>
      <c r="C134" s="28">
        <f>SUM(C135:C140)</f>
        <v>0</v>
      </c>
    </row>
    <row r="135" ht="13.5" spans="1:3">
      <c r="A135" s="26">
        <v>2012301</v>
      </c>
      <c r="B135" s="26" t="s">
        <v>1499</v>
      </c>
      <c r="C135" s="69">
        <v>0</v>
      </c>
    </row>
    <row r="136" ht="13.5" spans="1:3">
      <c r="A136" s="26">
        <v>2012302</v>
      </c>
      <c r="B136" s="26" t="s">
        <v>1500</v>
      </c>
      <c r="C136" s="69">
        <v>0</v>
      </c>
    </row>
    <row r="137" ht="13.5" spans="1:3">
      <c r="A137" s="26">
        <v>2012303</v>
      </c>
      <c r="B137" s="26" t="s">
        <v>1501</v>
      </c>
      <c r="C137" s="69">
        <v>0</v>
      </c>
    </row>
    <row r="138" ht="13.5" spans="1:3">
      <c r="A138" s="26">
        <v>2012304</v>
      </c>
      <c r="B138" s="26" t="s">
        <v>1579</v>
      </c>
      <c r="C138" s="69">
        <v>0</v>
      </c>
    </row>
    <row r="139" ht="13.5" spans="1:3">
      <c r="A139" s="26">
        <v>2012350</v>
      </c>
      <c r="B139" s="26" t="s">
        <v>1508</v>
      </c>
      <c r="C139" s="69">
        <v>0</v>
      </c>
    </row>
    <row r="140" ht="13.5" spans="1:3">
      <c r="A140" s="26">
        <v>2012399</v>
      </c>
      <c r="B140" s="26" t="s">
        <v>1580</v>
      </c>
      <c r="C140" s="69">
        <v>0</v>
      </c>
    </row>
    <row r="141" ht="13.5" spans="1:3">
      <c r="A141" s="26">
        <v>20125</v>
      </c>
      <c r="B141" s="117" t="s">
        <v>1581</v>
      </c>
      <c r="C141" s="28">
        <f>SUM(C142:C148)</f>
        <v>0</v>
      </c>
    </row>
    <row r="142" ht="13.5" spans="1:3">
      <c r="A142" s="26">
        <v>2012501</v>
      </c>
      <c r="B142" s="26" t="s">
        <v>1499</v>
      </c>
      <c r="C142" s="69">
        <v>0</v>
      </c>
    </row>
    <row r="143" ht="13.5" spans="1:3">
      <c r="A143" s="26">
        <v>2012502</v>
      </c>
      <c r="B143" s="26" t="s">
        <v>1500</v>
      </c>
      <c r="C143" s="69">
        <v>0</v>
      </c>
    </row>
    <row r="144" ht="13.5" spans="1:3">
      <c r="A144" s="26">
        <v>2012503</v>
      </c>
      <c r="B144" s="26" t="s">
        <v>1501</v>
      </c>
      <c r="C144" s="69">
        <v>0</v>
      </c>
    </row>
    <row r="145" ht="13.5" spans="1:3">
      <c r="A145" s="26">
        <v>2012504</v>
      </c>
      <c r="B145" s="26" t="s">
        <v>1582</v>
      </c>
      <c r="C145" s="69">
        <v>0</v>
      </c>
    </row>
    <row r="146" ht="13.5" spans="1:3">
      <c r="A146" s="26">
        <v>2012505</v>
      </c>
      <c r="B146" s="26" t="s">
        <v>1583</v>
      </c>
      <c r="C146" s="69">
        <v>0</v>
      </c>
    </row>
    <row r="147" ht="13.5" spans="1:3">
      <c r="A147" s="26">
        <v>2012550</v>
      </c>
      <c r="B147" s="26" t="s">
        <v>1508</v>
      </c>
      <c r="C147" s="69">
        <v>0</v>
      </c>
    </row>
    <row r="148" ht="13.5" spans="1:3">
      <c r="A148" s="26">
        <v>2012599</v>
      </c>
      <c r="B148" s="26" t="s">
        <v>1584</v>
      </c>
      <c r="C148" s="69">
        <v>0</v>
      </c>
    </row>
    <row r="149" ht="13.5" spans="1:3">
      <c r="A149" s="26">
        <v>20126</v>
      </c>
      <c r="B149" s="117" t="s">
        <v>1585</v>
      </c>
      <c r="C149" s="28">
        <f>SUM(C150:C154)</f>
        <v>0</v>
      </c>
    </row>
    <row r="150" ht="13.5" spans="1:3">
      <c r="A150" s="26">
        <v>2012601</v>
      </c>
      <c r="B150" s="26" t="s">
        <v>1499</v>
      </c>
      <c r="C150" s="69">
        <v>0</v>
      </c>
    </row>
    <row r="151" ht="13.5" spans="1:3">
      <c r="A151" s="26">
        <v>2012602</v>
      </c>
      <c r="B151" s="26" t="s">
        <v>1500</v>
      </c>
      <c r="C151" s="69">
        <v>0</v>
      </c>
    </row>
    <row r="152" ht="13.5" spans="1:3">
      <c r="A152" s="26">
        <v>2012603</v>
      </c>
      <c r="B152" s="26" t="s">
        <v>1501</v>
      </c>
      <c r="C152" s="69">
        <v>0</v>
      </c>
    </row>
    <row r="153" ht="13.5" spans="1:3">
      <c r="A153" s="26">
        <v>2012604</v>
      </c>
      <c r="B153" s="26" t="s">
        <v>1586</v>
      </c>
      <c r="C153" s="69">
        <v>0</v>
      </c>
    </row>
    <row r="154" ht="13.5" spans="1:3">
      <c r="A154" s="26">
        <v>2012699</v>
      </c>
      <c r="B154" s="26" t="s">
        <v>1587</v>
      </c>
      <c r="C154" s="69">
        <v>0</v>
      </c>
    </row>
    <row r="155" ht="13.5" spans="1:3">
      <c r="A155" s="26">
        <v>20128</v>
      </c>
      <c r="B155" s="117" t="s">
        <v>1588</v>
      </c>
      <c r="C155" s="28">
        <f>SUM(C156:C161)</f>
        <v>0</v>
      </c>
    </row>
    <row r="156" ht="13.5" spans="1:3">
      <c r="A156" s="26">
        <v>2012801</v>
      </c>
      <c r="B156" s="26" t="s">
        <v>1499</v>
      </c>
      <c r="C156" s="69">
        <v>0</v>
      </c>
    </row>
    <row r="157" ht="13.5" spans="1:3">
      <c r="A157" s="26">
        <v>2012802</v>
      </c>
      <c r="B157" s="26" t="s">
        <v>1500</v>
      </c>
      <c r="C157" s="69">
        <v>0</v>
      </c>
    </row>
    <row r="158" ht="13.5" spans="1:3">
      <c r="A158" s="26">
        <v>2012803</v>
      </c>
      <c r="B158" s="26" t="s">
        <v>1501</v>
      </c>
      <c r="C158" s="69">
        <v>0</v>
      </c>
    </row>
    <row r="159" ht="13.5" spans="1:3">
      <c r="A159" s="26">
        <v>2012804</v>
      </c>
      <c r="B159" s="26" t="s">
        <v>1513</v>
      </c>
      <c r="C159" s="69">
        <v>0</v>
      </c>
    </row>
    <row r="160" ht="13.5" spans="1:3">
      <c r="A160" s="26">
        <v>2012850</v>
      </c>
      <c r="B160" s="26" t="s">
        <v>1508</v>
      </c>
      <c r="C160" s="69">
        <v>0</v>
      </c>
    </row>
    <row r="161" ht="13.5" spans="1:3">
      <c r="A161" s="26">
        <v>2012899</v>
      </c>
      <c r="B161" s="26" t="s">
        <v>1589</v>
      </c>
      <c r="C161" s="69">
        <v>0</v>
      </c>
    </row>
    <row r="162" ht="13.5" spans="1:3">
      <c r="A162" s="26">
        <v>20129</v>
      </c>
      <c r="B162" s="117" t="s">
        <v>1590</v>
      </c>
      <c r="C162" s="28">
        <f>SUM(C163:C168)</f>
        <v>0</v>
      </c>
    </row>
    <row r="163" ht="13.5" spans="1:3">
      <c r="A163" s="26">
        <v>2012901</v>
      </c>
      <c r="B163" s="26" t="s">
        <v>1499</v>
      </c>
      <c r="C163" s="69">
        <v>0</v>
      </c>
    </row>
    <row r="164" ht="13.5" spans="1:3">
      <c r="A164" s="26">
        <v>2012902</v>
      </c>
      <c r="B164" s="26" t="s">
        <v>1500</v>
      </c>
      <c r="C164" s="69">
        <v>0</v>
      </c>
    </row>
    <row r="165" ht="13.5" spans="1:3">
      <c r="A165" s="26">
        <v>2012903</v>
      </c>
      <c r="B165" s="26" t="s">
        <v>1501</v>
      </c>
      <c r="C165" s="69">
        <v>0</v>
      </c>
    </row>
    <row r="166" ht="13.5" spans="1:3">
      <c r="A166" s="26">
        <v>2012906</v>
      </c>
      <c r="B166" s="26" t="s">
        <v>1591</v>
      </c>
      <c r="C166" s="69">
        <v>0</v>
      </c>
    </row>
    <row r="167" ht="13.5" spans="1:3">
      <c r="A167" s="26">
        <v>2012950</v>
      </c>
      <c r="B167" s="26" t="s">
        <v>1508</v>
      </c>
      <c r="C167" s="69">
        <v>0</v>
      </c>
    </row>
    <row r="168" ht="13.5" spans="1:3">
      <c r="A168" s="26">
        <v>2012999</v>
      </c>
      <c r="B168" s="26" t="s">
        <v>1592</v>
      </c>
      <c r="C168" s="69">
        <v>0</v>
      </c>
    </row>
    <row r="169" ht="13.5" spans="1:3">
      <c r="A169" s="26">
        <v>20131</v>
      </c>
      <c r="B169" s="117" t="s">
        <v>1593</v>
      </c>
      <c r="C169" s="28">
        <f>SUM(C170:C175)</f>
        <v>0</v>
      </c>
    </row>
    <row r="170" ht="13.5" spans="1:3">
      <c r="A170" s="26">
        <v>2013101</v>
      </c>
      <c r="B170" s="26" t="s">
        <v>1499</v>
      </c>
      <c r="C170" s="69">
        <v>0</v>
      </c>
    </row>
    <row r="171" ht="13.5" spans="1:3">
      <c r="A171" s="26">
        <v>2013102</v>
      </c>
      <c r="B171" s="26" t="s">
        <v>1500</v>
      </c>
      <c r="C171" s="69">
        <v>0</v>
      </c>
    </row>
    <row r="172" ht="13.5" spans="1:3">
      <c r="A172" s="26">
        <v>2013103</v>
      </c>
      <c r="B172" s="26" t="s">
        <v>1501</v>
      </c>
      <c r="C172" s="69">
        <v>0</v>
      </c>
    </row>
    <row r="173" ht="13.5" spans="1:3">
      <c r="A173" s="26">
        <v>2013105</v>
      </c>
      <c r="B173" s="26" t="s">
        <v>1594</v>
      </c>
      <c r="C173" s="69">
        <v>0</v>
      </c>
    </row>
    <row r="174" ht="13.5" spans="1:3">
      <c r="A174" s="26">
        <v>2013150</v>
      </c>
      <c r="B174" s="26" t="s">
        <v>1508</v>
      </c>
      <c r="C174" s="69">
        <v>0</v>
      </c>
    </row>
    <row r="175" ht="13.5" spans="1:3">
      <c r="A175" s="26">
        <v>2013199</v>
      </c>
      <c r="B175" s="26" t="s">
        <v>1595</v>
      </c>
      <c r="C175" s="69">
        <v>0</v>
      </c>
    </row>
    <row r="176" ht="13.5" spans="1:3">
      <c r="A176" s="26">
        <v>20132</v>
      </c>
      <c r="B176" s="117" t="s">
        <v>1596</v>
      </c>
      <c r="C176" s="28">
        <f>SUM(C177:C182)</f>
        <v>0</v>
      </c>
    </row>
    <row r="177" ht="13.5" spans="1:3">
      <c r="A177" s="26">
        <v>2013201</v>
      </c>
      <c r="B177" s="26" t="s">
        <v>1499</v>
      </c>
      <c r="C177" s="69">
        <v>0</v>
      </c>
    </row>
    <row r="178" ht="13.5" spans="1:3">
      <c r="A178" s="26">
        <v>2013202</v>
      </c>
      <c r="B178" s="26" t="s">
        <v>1500</v>
      </c>
      <c r="C178" s="69">
        <v>0</v>
      </c>
    </row>
    <row r="179" ht="13.5" spans="1:3">
      <c r="A179" s="26">
        <v>2013203</v>
      </c>
      <c r="B179" s="26" t="s">
        <v>1501</v>
      </c>
      <c r="C179" s="69">
        <v>0</v>
      </c>
    </row>
    <row r="180" ht="13.5" spans="1:3">
      <c r="A180" s="26">
        <v>2013204</v>
      </c>
      <c r="B180" s="26" t="s">
        <v>1597</v>
      </c>
      <c r="C180" s="69">
        <v>0</v>
      </c>
    </row>
    <row r="181" ht="13.5" spans="1:3">
      <c r="A181" s="26">
        <v>2013250</v>
      </c>
      <c r="B181" s="26" t="s">
        <v>1508</v>
      </c>
      <c r="C181" s="69">
        <v>0</v>
      </c>
    </row>
    <row r="182" ht="13.5" spans="1:3">
      <c r="A182" s="26">
        <v>2013299</v>
      </c>
      <c r="B182" s="26" t="s">
        <v>1598</v>
      </c>
      <c r="C182" s="69">
        <v>0</v>
      </c>
    </row>
    <row r="183" ht="13.5" spans="1:3">
      <c r="A183" s="26">
        <v>20133</v>
      </c>
      <c r="B183" s="117" t="s">
        <v>1599</v>
      </c>
      <c r="C183" s="28">
        <f>SUM(C184:C189)</f>
        <v>0</v>
      </c>
    </row>
    <row r="184" ht="13.5" spans="1:3">
      <c r="A184" s="26">
        <v>2013301</v>
      </c>
      <c r="B184" s="26" t="s">
        <v>1499</v>
      </c>
      <c r="C184" s="69">
        <v>0</v>
      </c>
    </row>
    <row r="185" ht="13.5" spans="1:3">
      <c r="A185" s="26">
        <v>2013302</v>
      </c>
      <c r="B185" s="26" t="s">
        <v>1500</v>
      </c>
      <c r="C185" s="69">
        <v>0</v>
      </c>
    </row>
    <row r="186" ht="13.5" spans="1:3">
      <c r="A186" s="26">
        <v>2013303</v>
      </c>
      <c r="B186" s="26" t="s">
        <v>1501</v>
      </c>
      <c r="C186" s="69">
        <v>0</v>
      </c>
    </row>
    <row r="187" ht="13.5" spans="1:3">
      <c r="A187" s="26">
        <v>2013304</v>
      </c>
      <c r="B187" s="26" t="s">
        <v>1600</v>
      </c>
      <c r="C187" s="69">
        <v>0</v>
      </c>
    </row>
    <row r="188" ht="13.5" spans="1:3">
      <c r="A188" s="26">
        <v>2013350</v>
      </c>
      <c r="B188" s="26" t="s">
        <v>1508</v>
      </c>
      <c r="C188" s="69">
        <v>0</v>
      </c>
    </row>
    <row r="189" ht="13.5" spans="1:3">
      <c r="A189" s="26">
        <v>2013399</v>
      </c>
      <c r="B189" s="26" t="s">
        <v>1601</v>
      </c>
      <c r="C189" s="69">
        <v>0</v>
      </c>
    </row>
    <row r="190" ht="13.5" spans="1:3">
      <c r="A190" s="26">
        <v>20134</v>
      </c>
      <c r="B190" s="117" t="s">
        <v>1602</v>
      </c>
      <c r="C190" s="28">
        <f>SUM(C191:C197)</f>
        <v>0</v>
      </c>
    </row>
    <row r="191" ht="13.5" spans="1:3">
      <c r="A191" s="26">
        <v>2013401</v>
      </c>
      <c r="B191" s="26" t="s">
        <v>1499</v>
      </c>
      <c r="C191" s="69">
        <v>0</v>
      </c>
    </row>
    <row r="192" ht="13.5" spans="1:3">
      <c r="A192" s="26">
        <v>2013402</v>
      </c>
      <c r="B192" s="26" t="s">
        <v>1500</v>
      </c>
      <c r="C192" s="69">
        <v>0</v>
      </c>
    </row>
    <row r="193" ht="13.5" spans="1:3">
      <c r="A193" s="26">
        <v>2013403</v>
      </c>
      <c r="B193" s="26" t="s">
        <v>1501</v>
      </c>
      <c r="C193" s="69">
        <v>0</v>
      </c>
    </row>
    <row r="194" ht="13.5" spans="1:3">
      <c r="A194" s="26">
        <v>2013404</v>
      </c>
      <c r="B194" s="26" t="s">
        <v>1603</v>
      </c>
      <c r="C194" s="69">
        <v>0</v>
      </c>
    </row>
    <row r="195" ht="13.5" spans="1:3">
      <c r="A195" s="26">
        <v>2013405</v>
      </c>
      <c r="B195" s="26" t="s">
        <v>1604</v>
      </c>
      <c r="C195" s="69">
        <v>0</v>
      </c>
    </row>
    <row r="196" ht="13.5" spans="1:3">
      <c r="A196" s="26">
        <v>2013450</v>
      </c>
      <c r="B196" s="26" t="s">
        <v>1508</v>
      </c>
      <c r="C196" s="69">
        <v>0</v>
      </c>
    </row>
    <row r="197" ht="13.5" spans="1:3">
      <c r="A197" s="26">
        <v>2013499</v>
      </c>
      <c r="B197" s="26" t="s">
        <v>1605</v>
      </c>
      <c r="C197" s="69">
        <v>0</v>
      </c>
    </row>
    <row r="198" ht="13.5" spans="1:3">
      <c r="A198" s="26">
        <v>20135</v>
      </c>
      <c r="B198" s="117" t="s">
        <v>1606</v>
      </c>
      <c r="C198" s="28">
        <f>SUM(C199:C203)</f>
        <v>0</v>
      </c>
    </row>
    <row r="199" ht="13.5" spans="1:3">
      <c r="A199" s="26">
        <v>2013501</v>
      </c>
      <c r="B199" s="26" t="s">
        <v>1499</v>
      </c>
      <c r="C199" s="69">
        <v>0</v>
      </c>
    </row>
    <row r="200" ht="13.5" spans="1:3">
      <c r="A200" s="26">
        <v>2013502</v>
      </c>
      <c r="B200" s="26" t="s">
        <v>1500</v>
      </c>
      <c r="C200" s="69">
        <v>0</v>
      </c>
    </row>
    <row r="201" ht="13.5" spans="1:3">
      <c r="A201" s="26">
        <v>2013503</v>
      </c>
      <c r="B201" s="26" t="s">
        <v>1501</v>
      </c>
      <c r="C201" s="69">
        <v>0</v>
      </c>
    </row>
    <row r="202" ht="13.5" spans="1:3">
      <c r="A202" s="26">
        <v>2013550</v>
      </c>
      <c r="B202" s="26" t="s">
        <v>1508</v>
      </c>
      <c r="C202" s="69">
        <v>0</v>
      </c>
    </row>
    <row r="203" ht="13.5" spans="1:3">
      <c r="A203" s="26">
        <v>2013599</v>
      </c>
      <c r="B203" s="26" t="s">
        <v>1607</v>
      </c>
      <c r="C203" s="69">
        <v>0</v>
      </c>
    </row>
    <row r="204" ht="13.5" spans="1:3">
      <c r="A204" s="26">
        <v>20136</v>
      </c>
      <c r="B204" s="117" t="s">
        <v>1608</v>
      </c>
      <c r="C204" s="28">
        <f>SUM(C205:C209)</f>
        <v>0</v>
      </c>
    </row>
    <row r="205" ht="13.5" spans="1:3">
      <c r="A205" s="26">
        <v>2013601</v>
      </c>
      <c r="B205" s="26" t="s">
        <v>1499</v>
      </c>
      <c r="C205" s="69">
        <v>0</v>
      </c>
    </row>
    <row r="206" ht="13.5" spans="1:3">
      <c r="A206" s="26">
        <v>2013602</v>
      </c>
      <c r="B206" s="26" t="s">
        <v>1500</v>
      </c>
      <c r="C206" s="69">
        <v>0</v>
      </c>
    </row>
    <row r="207" ht="13.5" spans="1:3">
      <c r="A207" s="26">
        <v>2013603</v>
      </c>
      <c r="B207" s="26" t="s">
        <v>1501</v>
      </c>
      <c r="C207" s="69">
        <v>0</v>
      </c>
    </row>
    <row r="208" ht="13.5" spans="1:3">
      <c r="A208" s="26">
        <v>2013650</v>
      </c>
      <c r="B208" s="26" t="s">
        <v>1508</v>
      </c>
      <c r="C208" s="69">
        <v>0</v>
      </c>
    </row>
    <row r="209" ht="13.5" spans="1:3">
      <c r="A209" s="26">
        <v>2013699</v>
      </c>
      <c r="B209" s="26" t="s">
        <v>1609</v>
      </c>
      <c r="C209" s="69">
        <v>0</v>
      </c>
    </row>
    <row r="210" ht="13.5" spans="1:3">
      <c r="A210" s="26">
        <v>20137</v>
      </c>
      <c r="B210" s="117" t="s">
        <v>1610</v>
      </c>
      <c r="C210" s="28">
        <f>SUM(C211:C216)</f>
        <v>0</v>
      </c>
    </row>
    <row r="211" ht="13.5" spans="1:3">
      <c r="A211" s="26">
        <v>2013701</v>
      </c>
      <c r="B211" s="26" t="s">
        <v>1499</v>
      </c>
      <c r="C211" s="69">
        <v>0</v>
      </c>
    </row>
    <row r="212" ht="13.5" spans="1:3">
      <c r="A212" s="26">
        <v>2013702</v>
      </c>
      <c r="B212" s="26" t="s">
        <v>1500</v>
      </c>
      <c r="C212" s="69">
        <v>0</v>
      </c>
    </row>
    <row r="213" ht="13.5" spans="1:3">
      <c r="A213" s="26">
        <v>2013703</v>
      </c>
      <c r="B213" s="26" t="s">
        <v>1501</v>
      </c>
      <c r="C213" s="69">
        <v>0</v>
      </c>
    </row>
    <row r="214" ht="13.5" spans="1:3">
      <c r="A214" s="26">
        <v>2013704</v>
      </c>
      <c r="B214" s="26" t="s">
        <v>1611</v>
      </c>
      <c r="C214" s="69">
        <v>0</v>
      </c>
    </row>
    <row r="215" ht="13.5" spans="1:3">
      <c r="A215" s="26">
        <v>2013750</v>
      </c>
      <c r="B215" s="26" t="s">
        <v>1508</v>
      </c>
      <c r="C215" s="69">
        <v>0</v>
      </c>
    </row>
    <row r="216" ht="13.5" spans="1:3">
      <c r="A216" s="26">
        <v>2013799</v>
      </c>
      <c r="B216" s="26" t="s">
        <v>1612</v>
      </c>
      <c r="C216" s="69">
        <v>0</v>
      </c>
    </row>
    <row r="217" ht="13.5" spans="1:3">
      <c r="A217" s="26">
        <v>20138</v>
      </c>
      <c r="B217" s="117" t="s">
        <v>1613</v>
      </c>
      <c r="C217" s="28">
        <f>SUM(C218:C231)</f>
        <v>0</v>
      </c>
    </row>
    <row r="218" ht="13.5" spans="1:3">
      <c r="A218" s="26">
        <v>2013801</v>
      </c>
      <c r="B218" s="26" t="s">
        <v>1499</v>
      </c>
      <c r="C218" s="69">
        <v>0</v>
      </c>
    </row>
    <row r="219" ht="13.5" spans="1:3">
      <c r="A219" s="26">
        <v>2013802</v>
      </c>
      <c r="B219" s="26" t="s">
        <v>1500</v>
      </c>
      <c r="C219" s="69">
        <v>0</v>
      </c>
    </row>
    <row r="220" ht="13.5" spans="1:3">
      <c r="A220" s="26">
        <v>2013803</v>
      </c>
      <c r="B220" s="26" t="s">
        <v>1501</v>
      </c>
      <c r="C220" s="69">
        <v>0</v>
      </c>
    </row>
    <row r="221" ht="13.5" spans="1:3">
      <c r="A221" s="26">
        <v>2013804</v>
      </c>
      <c r="B221" s="26" t="s">
        <v>1614</v>
      </c>
      <c r="C221" s="69">
        <v>0</v>
      </c>
    </row>
    <row r="222" ht="13.5" spans="1:3">
      <c r="A222" s="26">
        <v>2013805</v>
      </c>
      <c r="B222" s="26" t="s">
        <v>1615</v>
      </c>
      <c r="C222" s="69">
        <v>0</v>
      </c>
    </row>
    <row r="223" ht="13.5" spans="1:3">
      <c r="A223" s="26">
        <v>2013808</v>
      </c>
      <c r="B223" s="26" t="s">
        <v>1540</v>
      </c>
      <c r="C223" s="69">
        <v>0</v>
      </c>
    </row>
    <row r="224" ht="13.5" spans="1:3">
      <c r="A224" s="26">
        <v>2013810</v>
      </c>
      <c r="B224" s="26" t="s">
        <v>1616</v>
      </c>
      <c r="C224" s="69">
        <v>0</v>
      </c>
    </row>
    <row r="225" ht="13.5" spans="1:3">
      <c r="A225" s="26">
        <v>2013812</v>
      </c>
      <c r="B225" s="26" t="s">
        <v>1617</v>
      </c>
      <c r="C225" s="69">
        <v>0</v>
      </c>
    </row>
    <row r="226" ht="13.5" spans="1:3">
      <c r="A226" s="26">
        <v>2013813</v>
      </c>
      <c r="B226" s="26" t="s">
        <v>1618</v>
      </c>
      <c r="C226" s="69">
        <v>0</v>
      </c>
    </row>
    <row r="227" ht="13.5" spans="1:3">
      <c r="A227" s="26">
        <v>2013814</v>
      </c>
      <c r="B227" s="26" t="s">
        <v>1619</v>
      </c>
      <c r="C227" s="69">
        <v>0</v>
      </c>
    </row>
    <row r="228" ht="13.5" spans="1:3">
      <c r="A228" s="26">
        <v>2013815</v>
      </c>
      <c r="B228" s="26" t="s">
        <v>1620</v>
      </c>
      <c r="C228" s="69">
        <v>0</v>
      </c>
    </row>
    <row r="229" ht="13.5" spans="1:3">
      <c r="A229" s="26">
        <v>2013816</v>
      </c>
      <c r="B229" s="26" t="s">
        <v>1621</v>
      </c>
      <c r="C229" s="69">
        <v>0</v>
      </c>
    </row>
    <row r="230" ht="13.5" spans="1:3">
      <c r="A230" s="26">
        <v>2013850</v>
      </c>
      <c r="B230" s="26" t="s">
        <v>1508</v>
      </c>
      <c r="C230" s="69">
        <v>0</v>
      </c>
    </row>
    <row r="231" ht="13.5" spans="1:3">
      <c r="A231" s="26">
        <v>2013899</v>
      </c>
      <c r="B231" s="26" t="s">
        <v>1622</v>
      </c>
      <c r="C231" s="69">
        <v>0</v>
      </c>
    </row>
    <row r="232" ht="13.5" spans="1:3">
      <c r="A232" s="26">
        <v>20199</v>
      </c>
      <c r="B232" s="117" t="s">
        <v>1623</v>
      </c>
      <c r="C232" s="28">
        <f>SUM(C233:C234)</f>
        <v>0</v>
      </c>
    </row>
    <row r="233" ht="13.5" spans="1:3">
      <c r="A233" s="26">
        <v>2019901</v>
      </c>
      <c r="B233" s="26" t="s">
        <v>1624</v>
      </c>
      <c r="C233" s="69">
        <v>0</v>
      </c>
    </row>
    <row r="234" ht="13.5" spans="1:3">
      <c r="A234" s="26">
        <v>2019999</v>
      </c>
      <c r="B234" s="26" t="s">
        <v>1625</v>
      </c>
      <c r="C234" s="69">
        <v>0</v>
      </c>
    </row>
    <row r="235" ht="13.5" spans="1:3">
      <c r="A235" s="26">
        <v>202</v>
      </c>
      <c r="B235" s="117" t="s">
        <v>1626</v>
      </c>
      <c r="C235" s="28">
        <f>SUM(C236,C243,C246,C249,C255,C260,C262,C267,C273)</f>
        <v>0</v>
      </c>
    </row>
    <row r="236" ht="13.5" spans="1:3">
      <c r="A236" s="26">
        <v>20201</v>
      </c>
      <c r="B236" s="117" t="s">
        <v>1627</v>
      </c>
      <c r="C236" s="28">
        <f>SUM(C237:C242)</f>
        <v>0</v>
      </c>
    </row>
    <row r="237" ht="13.5" spans="1:3">
      <c r="A237" s="26">
        <v>2020101</v>
      </c>
      <c r="B237" s="26" t="s">
        <v>1499</v>
      </c>
      <c r="C237" s="69">
        <v>0</v>
      </c>
    </row>
    <row r="238" ht="13.5" spans="1:3">
      <c r="A238" s="26">
        <v>2020102</v>
      </c>
      <c r="B238" s="26" t="s">
        <v>1500</v>
      </c>
      <c r="C238" s="69">
        <v>0</v>
      </c>
    </row>
    <row r="239" ht="13.5" spans="1:3">
      <c r="A239" s="26">
        <v>2020103</v>
      </c>
      <c r="B239" s="26" t="s">
        <v>1501</v>
      </c>
      <c r="C239" s="69">
        <v>0</v>
      </c>
    </row>
    <row r="240" ht="13.5" spans="1:3">
      <c r="A240" s="26">
        <v>2020104</v>
      </c>
      <c r="B240" s="26" t="s">
        <v>1594</v>
      </c>
      <c r="C240" s="69">
        <v>0</v>
      </c>
    </row>
    <row r="241" ht="13.5" spans="1:3">
      <c r="A241" s="26">
        <v>2020150</v>
      </c>
      <c r="B241" s="26" t="s">
        <v>1508</v>
      </c>
      <c r="C241" s="69">
        <v>0</v>
      </c>
    </row>
    <row r="242" ht="13.5" spans="1:3">
      <c r="A242" s="26">
        <v>2020199</v>
      </c>
      <c r="B242" s="26" t="s">
        <v>1628</v>
      </c>
      <c r="C242" s="69">
        <v>0</v>
      </c>
    </row>
    <row r="243" ht="13.5" spans="1:3">
      <c r="A243" s="26">
        <v>20202</v>
      </c>
      <c r="B243" s="117" t="s">
        <v>1629</v>
      </c>
      <c r="C243" s="28">
        <f>SUM(C244:C245)</f>
        <v>0</v>
      </c>
    </row>
    <row r="244" ht="13.5" spans="1:3">
      <c r="A244" s="26">
        <v>2020201</v>
      </c>
      <c r="B244" s="26" t="s">
        <v>1630</v>
      </c>
      <c r="C244" s="69">
        <v>0</v>
      </c>
    </row>
    <row r="245" ht="13.5" spans="1:3">
      <c r="A245" s="26">
        <v>2020202</v>
      </c>
      <c r="B245" s="26" t="s">
        <v>1631</v>
      </c>
      <c r="C245" s="69">
        <v>0</v>
      </c>
    </row>
    <row r="246" ht="13.5" spans="1:3">
      <c r="A246" s="26">
        <v>20203</v>
      </c>
      <c r="B246" s="117" t="s">
        <v>1632</v>
      </c>
      <c r="C246" s="28">
        <f>SUM(C247:C248)</f>
        <v>0</v>
      </c>
    </row>
    <row r="247" ht="13.5" spans="1:3">
      <c r="A247" s="26">
        <v>2020304</v>
      </c>
      <c r="B247" s="26" t="s">
        <v>1633</v>
      </c>
      <c r="C247" s="69">
        <v>0</v>
      </c>
    </row>
    <row r="248" ht="13.5" spans="1:3">
      <c r="A248" s="26">
        <v>2020306</v>
      </c>
      <c r="B248" s="26" t="s">
        <v>1634</v>
      </c>
      <c r="C248" s="69">
        <v>0</v>
      </c>
    </row>
    <row r="249" ht="13.5" spans="1:3">
      <c r="A249" s="26">
        <v>20204</v>
      </c>
      <c r="B249" s="117" t="s">
        <v>1635</v>
      </c>
      <c r="C249" s="28">
        <f>SUM(C250:C254)</f>
        <v>0</v>
      </c>
    </row>
    <row r="250" ht="13.5" spans="1:3">
      <c r="A250" s="26">
        <v>2020401</v>
      </c>
      <c r="B250" s="26" t="s">
        <v>1636</v>
      </c>
      <c r="C250" s="69">
        <v>0</v>
      </c>
    </row>
    <row r="251" ht="13.5" spans="1:3">
      <c r="A251" s="26">
        <v>2020402</v>
      </c>
      <c r="B251" s="26" t="s">
        <v>1637</v>
      </c>
      <c r="C251" s="69">
        <v>0</v>
      </c>
    </row>
    <row r="252" ht="13.5" spans="1:3">
      <c r="A252" s="26">
        <v>2020403</v>
      </c>
      <c r="B252" s="26" t="s">
        <v>1638</v>
      </c>
      <c r="C252" s="69">
        <v>0</v>
      </c>
    </row>
    <row r="253" ht="13.5" spans="1:3">
      <c r="A253" s="26">
        <v>2020404</v>
      </c>
      <c r="B253" s="26" t="s">
        <v>1639</v>
      </c>
      <c r="C253" s="69">
        <v>0</v>
      </c>
    </row>
    <row r="254" ht="13.5" spans="1:3">
      <c r="A254" s="26">
        <v>2020499</v>
      </c>
      <c r="B254" s="26" t="s">
        <v>1640</v>
      </c>
      <c r="C254" s="69">
        <v>0</v>
      </c>
    </row>
    <row r="255" ht="13.5" spans="1:3">
      <c r="A255" s="26">
        <v>20205</v>
      </c>
      <c r="B255" s="117" t="s">
        <v>1641</v>
      </c>
      <c r="C255" s="28">
        <f>SUM(C256:C259)</f>
        <v>0</v>
      </c>
    </row>
    <row r="256" ht="13.5" spans="1:3">
      <c r="A256" s="26">
        <v>2020503</v>
      </c>
      <c r="B256" s="26" t="s">
        <v>1642</v>
      </c>
      <c r="C256" s="69">
        <v>0</v>
      </c>
    </row>
    <row r="257" ht="13.5" spans="1:3">
      <c r="A257" s="26">
        <v>2020504</v>
      </c>
      <c r="B257" s="26" t="s">
        <v>1643</v>
      </c>
      <c r="C257" s="69">
        <v>0</v>
      </c>
    </row>
    <row r="258" ht="13.5" spans="1:3">
      <c r="A258" s="26">
        <v>2020505</v>
      </c>
      <c r="B258" s="26" t="s">
        <v>1644</v>
      </c>
      <c r="C258" s="69">
        <v>0</v>
      </c>
    </row>
    <row r="259" ht="13.5" spans="1:3">
      <c r="A259" s="26">
        <v>2020599</v>
      </c>
      <c r="B259" s="26" t="s">
        <v>1645</v>
      </c>
      <c r="C259" s="69">
        <v>0</v>
      </c>
    </row>
    <row r="260" ht="13.5" spans="1:3">
      <c r="A260" s="26">
        <v>20206</v>
      </c>
      <c r="B260" s="117" t="s">
        <v>1646</v>
      </c>
      <c r="C260" s="28">
        <f>C261</f>
        <v>0</v>
      </c>
    </row>
    <row r="261" ht="13.5" spans="1:3">
      <c r="A261" s="26">
        <v>2020601</v>
      </c>
      <c r="B261" s="26" t="s">
        <v>1647</v>
      </c>
      <c r="C261" s="69">
        <v>0</v>
      </c>
    </row>
    <row r="262" ht="13.5" spans="1:3">
      <c r="A262" s="26">
        <v>20207</v>
      </c>
      <c r="B262" s="117" t="s">
        <v>1648</v>
      </c>
      <c r="C262" s="28">
        <f>SUM(C263:C266)</f>
        <v>0</v>
      </c>
    </row>
    <row r="263" ht="13.5" spans="1:3">
      <c r="A263" s="26">
        <v>2020701</v>
      </c>
      <c r="B263" s="26" t="s">
        <v>1649</v>
      </c>
      <c r="C263" s="69">
        <v>0</v>
      </c>
    </row>
    <row r="264" ht="13.5" spans="1:3">
      <c r="A264" s="26">
        <v>2020702</v>
      </c>
      <c r="B264" s="26" t="s">
        <v>1650</v>
      </c>
      <c r="C264" s="69">
        <v>0</v>
      </c>
    </row>
    <row r="265" ht="13.5" spans="1:3">
      <c r="A265" s="26">
        <v>2020703</v>
      </c>
      <c r="B265" s="26" t="s">
        <v>1651</v>
      </c>
      <c r="C265" s="69">
        <v>0</v>
      </c>
    </row>
    <row r="266" ht="13.5" spans="1:3">
      <c r="A266" s="26">
        <v>2020799</v>
      </c>
      <c r="B266" s="26" t="s">
        <v>1652</v>
      </c>
      <c r="C266" s="69">
        <v>0</v>
      </c>
    </row>
    <row r="267" ht="13.5" spans="1:3">
      <c r="A267" s="26">
        <v>20208</v>
      </c>
      <c r="B267" s="117" t="s">
        <v>1653</v>
      </c>
      <c r="C267" s="28">
        <f>SUM(C268:C272)</f>
        <v>0</v>
      </c>
    </row>
    <row r="268" ht="13.5" spans="1:3">
      <c r="A268" s="26">
        <v>2020801</v>
      </c>
      <c r="B268" s="26" t="s">
        <v>1499</v>
      </c>
      <c r="C268" s="69">
        <v>0</v>
      </c>
    </row>
    <row r="269" ht="13.5" spans="1:3">
      <c r="A269" s="26">
        <v>2020802</v>
      </c>
      <c r="B269" s="26" t="s">
        <v>1500</v>
      </c>
      <c r="C269" s="69">
        <v>0</v>
      </c>
    </row>
    <row r="270" ht="13.5" spans="1:3">
      <c r="A270" s="26">
        <v>2020803</v>
      </c>
      <c r="B270" s="26" t="s">
        <v>1501</v>
      </c>
      <c r="C270" s="69">
        <v>0</v>
      </c>
    </row>
    <row r="271" ht="13.5" spans="1:3">
      <c r="A271" s="26">
        <v>2020850</v>
      </c>
      <c r="B271" s="26" t="s">
        <v>1508</v>
      </c>
      <c r="C271" s="69">
        <v>0</v>
      </c>
    </row>
    <row r="272" ht="13.5" spans="1:3">
      <c r="A272" s="26">
        <v>2020899</v>
      </c>
      <c r="B272" s="26" t="s">
        <v>1654</v>
      </c>
      <c r="C272" s="69">
        <v>0</v>
      </c>
    </row>
    <row r="273" ht="13.5" spans="1:3">
      <c r="A273" s="26">
        <v>20299</v>
      </c>
      <c r="B273" s="117" t="s">
        <v>1655</v>
      </c>
      <c r="C273" s="28">
        <f t="shared" ref="C273:C278" si="0">C274</f>
        <v>0</v>
      </c>
    </row>
    <row r="274" ht="13.5" spans="1:3">
      <c r="A274" s="26">
        <v>2029999</v>
      </c>
      <c r="B274" s="26" t="s">
        <v>1656</v>
      </c>
      <c r="C274" s="69">
        <v>0</v>
      </c>
    </row>
    <row r="275" ht="13.5" spans="1:3">
      <c r="A275" s="26">
        <v>203</v>
      </c>
      <c r="B275" s="117" t="s">
        <v>1657</v>
      </c>
      <c r="C275" s="28">
        <f>SUM(C276,C278,C280,C282,C292)</f>
        <v>0</v>
      </c>
    </row>
    <row r="276" ht="13.5" spans="1:3">
      <c r="A276" s="26">
        <v>20301</v>
      </c>
      <c r="B276" s="117" t="s">
        <v>1658</v>
      </c>
      <c r="C276" s="28">
        <f t="shared" si="0"/>
        <v>0</v>
      </c>
    </row>
    <row r="277" ht="13.5" spans="1:3">
      <c r="A277" s="26">
        <v>2030101</v>
      </c>
      <c r="B277" s="26" t="s">
        <v>1659</v>
      </c>
      <c r="C277" s="69">
        <v>0</v>
      </c>
    </row>
    <row r="278" ht="13.5" spans="1:3">
      <c r="A278" s="26">
        <v>20304</v>
      </c>
      <c r="B278" s="117" t="s">
        <v>1660</v>
      </c>
      <c r="C278" s="28">
        <f t="shared" si="0"/>
        <v>0</v>
      </c>
    </row>
    <row r="279" ht="13.5" spans="1:3">
      <c r="A279" s="26">
        <v>2030401</v>
      </c>
      <c r="B279" s="26" t="s">
        <v>1661</v>
      </c>
      <c r="C279" s="69">
        <v>0</v>
      </c>
    </row>
    <row r="280" ht="13.5" spans="1:3">
      <c r="A280" s="26">
        <v>20305</v>
      </c>
      <c r="B280" s="117" t="s">
        <v>1662</v>
      </c>
      <c r="C280" s="28">
        <f>C281</f>
        <v>0</v>
      </c>
    </row>
    <row r="281" ht="13.5" spans="1:3">
      <c r="A281" s="26">
        <v>2030501</v>
      </c>
      <c r="B281" s="26" t="s">
        <v>1663</v>
      </c>
      <c r="C281" s="69">
        <v>0</v>
      </c>
    </row>
    <row r="282" ht="13.5" spans="1:3">
      <c r="A282" s="26">
        <v>20306</v>
      </c>
      <c r="B282" s="117" t="s">
        <v>1664</v>
      </c>
      <c r="C282" s="28">
        <f>SUM(C283:C291)</f>
        <v>0</v>
      </c>
    </row>
    <row r="283" ht="13.5" spans="1:3">
      <c r="A283" s="26">
        <v>2030601</v>
      </c>
      <c r="B283" s="26" t="s">
        <v>1665</v>
      </c>
      <c r="C283" s="69">
        <v>0</v>
      </c>
    </row>
    <row r="284" ht="13.5" spans="1:3">
      <c r="A284" s="26">
        <v>2030602</v>
      </c>
      <c r="B284" s="26" t="s">
        <v>1666</v>
      </c>
      <c r="C284" s="69">
        <v>0</v>
      </c>
    </row>
    <row r="285" ht="13.5" spans="1:3">
      <c r="A285" s="26">
        <v>2030603</v>
      </c>
      <c r="B285" s="26" t="s">
        <v>1667</v>
      </c>
      <c r="C285" s="69">
        <v>0</v>
      </c>
    </row>
    <row r="286" ht="13.5" spans="1:3">
      <c r="A286" s="26">
        <v>2030604</v>
      </c>
      <c r="B286" s="26" t="s">
        <v>1668</v>
      </c>
      <c r="C286" s="69">
        <v>0</v>
      </c>
    </row>
    <row r="287" ht="13.5" spans="1:3">
      <c r="A287" s="26">
        <v>2030605</v>
      </c>
      <c r="B287" s="26" t="s">
        <v>1669</v>
      </c>
      <c r="C287" s="69">
        <v>0</v>
      </c>
    </row>
    <row r="288" ht="13.5" spans="1:3">
      <c r="A288" s="26">
        <v>2030606</v>
      </c>
      <c r="B288" s="26" t="s">
        <v>1670</v>
      </c>
      <c r="C288" s="69">
        <v>0</v>
      </c>
    </row>
    <row r="289" ht="13.5" spans="1:3">
      <c r="A289" s="26">
        <v>2030607</v>
      </c>
      <c r="B289" s="26" t="s">
        <v>1671</v>
      </c>
      <c r="C289" s="69">
        <v>0</v>
      </c>
    </row>
    <row r="290" ht="13.5" spans="1:3">
      <c r="A290" s="26">
        <v>2030608</v>
      </c>
      <c r="B290" s="26" t="s">
        <v>1672</v>
      </c>
      <c r="C290" s="69">
        <v>0</v>
      </c>
    </row>
    <row r="291" ht="13.5" spans="1:3">
      <c r="A291" s="26">
        <v>2030699</v>
      </c>
      <c r="B291" s="26" t="s">
        <v>1673</v>
      </c>
      <c r="C291" s="69">
        <v>0</v>
      </c>
    </row>
    <row r="292" ht="13.5" spans="1:3">
      <c r="A292" s="26">
        <v>20399</v>
      </c>
      <c r="B292" s="117" t="s">
        <v>1674</v>
      </c>
      <c r="C292" s="28">
        <f>C293</f>
        <v>0</v>
      </c>
    </row>
    <row r="293" ht="13.5" spans="1:3">
      <c r="A293" s="26">
        <v>2039999</v>
      </c>
      <c r="B293" s="26" t="s">
        <v>1675</v>
      </c>
      <c r="C293" s="69">
        <v>0</v>
      </c>
    </row>
    <row r="294" ht="13.5" spans="1:3">
      <c r="A294" s="26">
        <v>204</v>
      </c>
      <c r="B294" s="117" t="s">
        <v>1676</v>
      </c>
      <c r="C294" s="28">
        <f>SUM(C295,C298,C309,C316,C324,C333,C347,C357,C367,C375,C381)</f>
        <v>0</v>
      </c>
    </row>
    <row r="295" ht="13.5" spans="1:3">
      <c r="A295" s="26">
        <v>20401</v>
      </c>
      <c r="B295" s="117" t="s">
        <v>1677</v>
      </c>
      <c r="C295" s="28">
        <f>SUM(C296:C297)</f>
        <v>0</v>
      </c>
    </row>
    <row r="296" ht="13.5" spans="1:3">
      <c r="A296" s="26">
        <v>2040101</v>
      </c>
      <c r="B296" s="26" t="s">
        <v>1678</v>
      </c>
      <c r="C296" s="69">
        <v>0</v>
      </c>
    </row>
    <row r="297" ht="13.5" spans="1:3">
      <c r="A297" s="26">
        <v>2040199</v>
      </c>
      <c r="B297" s="26" t="s">
        <v>1679</v>
      </c>
      <c r="C297" s="69">
        <v>0</v>
      </c>
    </row>
    <row r="298" ht="13.5" spans="1:3">
      <c r="A298" s="26">
        <v>20402</v>
      </c>
      <c r="B298" s="117" t="s">
        <v>1680</v>
      </c>
      <c r="C298" s="28">
        <f>SUM(C299:C308)</f>
        <v>0</v>
      </c>
    </row>
    <row r="299" ht="13.5" spans="1:3">
      <c r="A299" s="26">
        <v>2040201</v>
      </c>
      <c r="B299" s="26" t="s">
        <v>1499</v>
      </c>
      <c r="C299" s="69">
        <v>0</v>
      </c>
    </row>
    <row r="300" ht="13.5" spans="1:3">
      <c r="A300" s="26">
        <v>2040202</v>
      </c>
      <c r="B300" s="26" t="s">
        <v>1500</v>
      </c>
      <c r="C300" s="69">
        <v>0</v>
      </c>
    </row>
    <row r="301" ht="13.5" spans="1:3">
      <c r="A301" s="26">
        <v>2040203</v>
      </c>
      <c r="B301" s="26" t="s">
        <v>1501</v>
      </c>
      <c r="C301" s="69">
        <v>0</v>
      </c>
    </row>
    <row r="302" ht="13.5" spans="1:3">
      <c r="A302" s="26">
        <v>2040219</v>
      </c>
      <c r="B302" s="26" t="s">
        <v>1540</v>
      </c>
      <c r="C302" s="69">
        <v>0</v>
      </c>
    </row>
    <row r="303" ht="13.5" spans="1:3">
      <c r="A303" s="26">
        <v>2040220</v>
      </c>
      <c r="B303" s="26" t="s">
        <v>1681</v>
      </c>
      <c r="C303" s="69">
        <v>0</v>
      </c>
    </row>
    <row r="304" ht="13.5" spans="1:3">
      <c r="A304" s="26">
        <v>2040221</v>
      </c>
      <c r="B304" s="26" t="s">
        <v>1682</v>
      </c>
      <c r="C304" s="69">
        <v>0</v>
      </c>
    </row>
    <row r="305" ht="13.5" spans="1:3">
      <c r="A305" s="26">
        <v>2040222</v>
      </c>
      <c r="B305" s="26" t="s">
        <v>1683</v>
      </c>
      <c r="C305" s="69">
        <v>0</v>
      </c>
    </row>
    <row r="306" ht="13.5" spans="1:3">
      <c r="A306" s="26">
        <v>2040223</v>
      </c>
      <c r="B306" s="26" t="s">
        <v>1684</v>
      </c>
      <c r="C306" s="69">
        <v>0</v>
      </c>
    </row>
    <row r="307" ht="13.5" spans="1:3">
      <c r="A307" s="26">
        <v>2040250</v>
      </c>
      <c r="B307" s="26" t="s">
        <v>1508</v>
      </c>
      <c r="C307" s="69">
        <v>0</v>
      </c>
    </row>
    <row r="308" ht="13.5" spans="1:3">
      <c r="A308" s="26">
        <v>2040299</v>
      </c>
      <c r="B308" s="26" t="s">
        <v>1685</v>
      </c>
      <c r="C308" s="69">
        <v>0</v>
      </c>
    </row>
    <row r="309" ht="13.5" spans="1:3">
      <c r="A309" s="26">
        <v>20403</v>
      </c>
      <c r="B309" s="117" t="s">
        <v>1686</v>
      </c>
      <c r="C309" s="28">
        <f>SUM(C310:C315)</f>
        <v>0</v>
      </c>
    </row>
    <row r="310" ht="13.5" spans="1:3">
      <c r="A310" s="26">
        <v>2040301</v>
      </c>
      <c r="B310" s="26" t="s">
        <v>1499</v>
      </c>
      <c r="C310" s="69">
        <v>0</v>
      </c>
    </row>
    <row r="311" ht="13.5" spans="1:3">
      <c r="A311" s="26">
        <v>2040302</v>
      </c>
      <c r="B311" s="26" t="s">
        <v>1500</v>
      </c>
      <c r="C311" s="69">
        <v>0</v>
      </c>
    </row>
    <row r="312" ht="13.5" spans="1:3">
      <c r="A312" s="26">
        <v>2040303</v>
      </c>
      <c r="B312" s="26" t="s">
        <v>1501</v>
      </c>
      <c r="C312" s="69">
        <v>0</v>
      </c>
    </row>
    <row r="313" ht="13.5" spans="1:3">
      <c r="A313" s="26">
        <v>2040304</v>
      </c>
      <c r="B313" s="26" t="s">
        <v>1687</v>
      </c>
      <c r="C313" s="69">
        <v>0</v>
      </c>
    </row>
    <row r="314" ht="13.5" spans="1:3">
      <c r="A314" s="26">
        <v>2040350</v>
      </c>
      <c r="B314" s="26" t="s">
        <v>1508</v>
      </c>
      <c r="C314" s="69">
        <v>0</v>
      </c>
    </row>
    <row r="315" ht="13.5" spans="1:3">
      <c r="A315" s="26">
        <v>2040399</v>
      </c>
      <c r="B315" s="26" t="s">
        <v>1688</v>
      </c>
      <c r="C315" s="69">
        <v>0</v>
      </c>
    </row>
    <row r="316" ht="13.5" spans="1:3">
      <c r="A316" s="26">
        <v>20404</v>
      </c>
      <c r="B316" s="117" t="s">
        <v>1689</v>
      </c>
      <c r="C316" s="28">
        <f>SUM(C317:C323)</f>
        <v>0</v>
      </c>
    </row>
    <row r="317" ht="13.5" spans="1:3">
      <c r="A317" s="26">
        <v>2040401</v>
      </c>
      <c r="B317" s="26" t="s">
        <v>1499</v>
      </c>
      <c r="C317" s="69">
        <v>0</v>
      </c>
    </row>
    <row r="318" ht="13.5" spans="1:3">
      <c r="A318" s="26">
        <v>2040402</v>
      </c>
      <c r="B318" s="26" t="s">
        <v>1500</v>
      </c>
      <c r="C318" s="69">
        <v>0</v>
      </c>
    </row>
    <row r="319" ht="13.5" spans="1:3">
      <c r="A319" s="26">
        <v>2040403</v>
      </c>
      <c r="B319" s="26" t="s">
        <v>1501</v>
      </c>
      <c r="C319" s="69">
        <v>0</v>
      </c>
    </row>
    <row r="320" ht="13.5" spans="1:3">
      <c r="A320" s="26">
        <v>2040409</v>
      </c>
      <c r="B320" s="26" t="s">
        <v>1690</v>
      </c>
      <c r="C320" s="69">
        <v>0</v>
      </c>
    </row>
    <row r="321" ht="13.5" spans="1:3">
      <c r="A321" s="26">
        <v>2040410</v>
      </c>
      <c r="B321" s="26" t="s">
        <v>1691</v>
      </c>
      <c r="C321" s="69">
        <v>0</v>
      </c>
    </row>
    <row r="322" ht="13.5" spans="1:3">
      <c r="A322" s="26">
        <v>2040450</v>
      </c>
      <c r="B322" s="26" t="s">
        <v>1508</v>
      </c>
      <c r="C322" s="69">
        <v>0</v>
      </c>
    </row>
    <row r="323" ht="13.5" spans="1:3">
      <c r="A323" s="26">
        <v>2040499</v>
      </c>
      <c r="B323" s="26" t="s">
        <v>1692</v>
      </c>
      <c r="C323" s="69">
        <v>0</v>
      </c>
    </row>
    <row r="324" ht="13.5" spans="1:3">
      <c r="A324" s="26">
        <v>20405</v>
      </c>
      <c r="B324" s="117" t="s">
        <v>1693</v>
      </c>
      <c r="C324" s="28">
        <f>SUM(C325:C332)</f>
        <v>0</v>
      </c>
    </row>
    <row r="325" ht="13.5" spans="1:3">
      <c r="A325" s="26">
        <v>2040501</v>
      </c>
      <c r="B325" s="26" t="s">
        <v>1499</v>
      </c>
      <c r="C325" s="69">
        <v>0</v>
      </c>
    </row>
    <row r="326" ht="13.5" spans="1:3">
      <c r="A326" s="26">
        <v>2040502</v>
      </c>
      <c r="B326" s="26" t="s">
        <v>1500</v>
      </c>
      <c r="C326" s="69">
        <v>0</v>
      </c>
    </row>
    <row r="327" ht="13.5" spans="1:3">
      <c r="A327" s="26">
        <v>2040503</v>
      </c>
      <c r="B327" s="26" t="s">
        <v>1501</v>
      </c>
      <c r="C327" s="69">
        <v>0</v>
      </c>
    </row>
    <row r="328" ht="13.5" spans="1:3">
      <c r="A328" s="26">
        <v>2040504</v>
      </c>
      <c r="B328" s="26" t="s">
        <v>1694</v>
      </c>
      <c r="C328" s="69">
        <v>0</v>
      </c>
    </row>
    <row r="329" ht="13.5" spans="1:3">
      <c r="A329" s="26">
        <v>2040505</v>
      </c>
      <c r="B329" s="26" t="s">
        <v>1695</v>
      </c>
      <c r="C329" s="69">
        <v>0</v>
      </c>
    </row>
    <row r="330" ht="13.5" spans="1:3">
      <c r="A330" s="26">
        <v>2040506</v>
      </c>
      <c r="B330" s="26" t="s">
        <v>1696</v>
      </c>
      <c r="C330" s="69">
        <v>0</v>
      </c>
    </row>
    <row r="331" ht="13.5" spans="1:3">
      <c r="A331" s="26">
        <v>2040550</v>
      </c>
      <c r="B331" s="26" t="s">
        <v>1508</v>
      </c>
      <c r="C331" s="69">
        <v>0</v>
      </c>
    </row>
    <row r="332" ht="13.5" spans="1:3">
      <c r="A332" s="26">
        <v>2040599</v>
      </c>
      <c r="B332" s="26" t="s">
        <v>1697</v>
      </c>
      <c r="C332" s="69">
        <v>0</v>
      </c>
    </row>
    <row r="333" ht="13.5" spans="1:3">
      <c r="A333" s="26">
        <v>20406</v>
      </c>
      <c r="B333" s="117" t="s">
        <v>1698</v>
      </c>
      <c r="C333" s="28">
        <f>SUM(C334:C346)</f>
        <v>0</v>
      </c>
    </row>
    <row r="334" ht="13.5" spans="1:3">
      <c r="A334" s="26">
        <v>2040601</v>
      </c>
      <c r="B334" s="26" t="s">
        <v>1499</v>
      </c>
      <c r="C334" s="69">
        <v>0</v>
      </c>
    </row>
    <row r="335" ht="13.5" spans="1:3">
      <c r="A335" s="26">
        <v>2040602</v>
      </c>
      <c r="B335" s="26" t="s">
        <v>1500</v>
      </c>
      <c r="C335" s="69">
        <v>0</v>
      </c>
    </row>
    <row r="336" ht="13.5" spans="1:3">
      <c r="A336" s="26">
        <v>2040603</v>
      </c>
      <c r="B336" s="26" t="s">
        <v>1501</v>
      </c>
      <c r="C336" s="69">
        <v>0</v>
      </c>
    </row>
    <row r="337" ht="13.5" spans="1:3">
      <c r="A337" s="26">
        <v>2040604</v>
      </c>
      <c r="B337" s="26" t="s">
        <v>1699</v>
      </c>
      <c r="C337" s="69">
        <v>0</v>
      </c>
    </row>
    <row r="338" ht="13.5" spans="1:3">
      <c r="A338" s="26">
        <v>2040605</v>
      </c>
      <c r="B338" s="26" t="s">
        <v>1700</v>
      </c>
      <c r="C338" s="69">
        <v>0</v>
      </c>
    </row>
    <row r="339" ht="13.5" spans="1:3">
      <c r="A339" s="26">
        <v>2040606</v>
      </c>
      <c r="B339" s="26" t="s">
        <v>1701</v>
      </c>
      <c r="C339" s="69">
        <v>0</v>
      </c>
    </row>
    <row r="340" ht="13.5" spans="1:3">
      <c r="A340" s="26">
        <v>2040607</v>
      </c>
      <c r="B340" s="26" t="s">
        <v>1702</v>
      </c>
      <c r="C340" s="69">
        <v>0</v>
      </c>
    </row>
    <row r="341" ht="13.5" spans="1:3">
      <c r="A341" s="26">
        <v>2040608</v>
      </c>
      <c r="B341" s="26" t="s">
        <v>1703</v>
      </c>
      <c r="C341" s="69">
        <v>0</v>
      </c>
    </row>
    <row r="342" ht="13.5" spans="1:3">
      <c r="A342" s="26">
        <v>2040610</v>
      </c>
      <c r="B342" s="26" t="s">
        <v>1704</v>
      </c>
      <c r="C342" s="69">
        <v>0</v>
      </c>
    </row>
    <row r="343" ht="13.5" spans="1:3">
      <c r="A343" s="26">
        <v>2040612</v>
      </c>
      <c r="B343" s="26" t="s">
        <v>1705</v>
      </c>
      <c r="C343" s="69">
        <v>0</v>
      </c>
    </row>
    <row r="344" ht="13.5" spans="1:3">
      <c r="A344" s="26">
        <v>2040613</v>
      </c>
      <c r="B344" s="26" t="s">
        <v>1540</v>
      </c>
      <c r="C344" s="69">
        <v>0</v>
      </c>
    </row>
    <row r="345" ht="13.5" spans="1:3">
      <c r="A345" s="26">
        <v>2040650</v>
      </c>
      <c r="B345" s="26" t="s">
        <v>1508</v>
      </c>
      <c r="C345" s="69">
        <v>0</v>
      </c>
    </row>
    <row r="346" ht="13.5" spans="1:3">
      <c r="A346" s="26">
        <v>2040699</v>
      </c>
      <c r="B346" s="26" t="s">
        <v>1706</v>
      </c>
      <c r="C346" s="69">
        <v>0</v>
      </c>
    </row>
    <row r="347" ht="13.5" spans="1:3">
      <c r="A347" s="26">
        <v>20407</v>
      </c>
      <c r="B347" s="117" t="s">
        <v>1707</v>
      </c>
      <c r="C347" s="28">
        <f>SUM(C348:C356)</f>
        <v>0</v>
      </c>
    </row>
    <row r="348" ht="13.5" spans="1:3">
      <c r="A348" s="26">
        <v>2040701</v>
      </c>
      <c r="B348" s="26" t="s">
        <v>1499</v>
      </c>
      <c r="C348" s="69">
        <v>0</v>
      </c>
    </row>
    <row r="349" ht="13.5" spans="1:3">
      <c r="A349" s="26">
        <v>2040702</v>
      </c>
      <c r="B349" s="26" t="s">
        <v>1500</v>
      </c>
      <c r="C349" s="69">
        <v>0</v>
      </c>
    </row>
    <row r="350" ht="13.5" spans="1:3">
      <c r="A350" s="26">
        <v>2040703</v>
      </c>
      <c r="B350" s="26" t="s">
        <v>1501</v>
      </c>
      <c r="C350" s="69">
        <v>0</v>
      </c>
    </row>
    <row r="351" ht="13.5" spans="1:3">
      <c r="A351" s="26">
        <v>2040704</v>
      </c>
      <c r="B351" s="26" t="s">
        <v>1708</v>
      </c>
      <c r="C351" s="69">
        <v>0</v>
      </c>
    </row>
    <row r="352" ht="13.5" spans="1:3">
      <c r="A352" s="26">
        <v>2040705</v>
      </c>
      <c r="B352" s="26" t="s">
        <v>1709</v>
      </c>
      <c r="C352" s="69">
        <v>0</v>
      </c>
    </row>
    <row r="353" ht="13.5" spans="1:3">
      <c r="A353" s="26">
        <v>2040706</v>
      </c>
      <c r="B353" s="26" t="s">
        <v>1710</v>
      </c>
      <c r="C353" s="69">
        <v>0</v>
      </c>
    </row>
    <row r="354" ht="13.5" spans="1:3">
      <c r="A354" s="26">
        <v>2040707</v>
      </c>
      <c r="B354" s="26" t="s">
        <v>1540</v>
      </c>
      <c r="C354" s="69">
        <v>0</v>
      </c>
    </row>
    <row r="355" ht="13.5" spans="1:3">
      <c r="A355" s="26">
        <v>2040750</v>
      </c>
      <c r="B355" s="26" t="s">
        <v>1508</v>
      </c>
      <c r="C355" s="69">
        <v>0</v>
      </c>
    </row>
    <row r="356" ht="13.5" spans="1:3">
      <c r="A356" s="26">
        <v>2040799</v>
      </c>
      <c r="B356" s="26" t="s">
        <v>1711</v>
      </c>
      <c r="C356" s="69">
        <v>0</v>
      </c>
    </row>
    <row r="357" ht="13.5" spans="1:3">
      <c r="A357" s="26">
        <v>20408</v>
      </c>
      <c r="B357" s="117" t="s">
        <v>1712</v>
      </c>
      <c r="C357" s="28">
        <f>SUM(C358:C366)</f>
        <v>0</v>
      </c>
    </row>
    <row r="358" ht="13.5" spans="1:3">
      <c r="A358" s="26">
        <v>2040801</v>
      </c>
      <c r="B358" s="26" t="s">
        <v>1499</v>
      </c>
      <c r="C358" s="69">
        <v>0</v>
      </c>
    </row>
    <row r="359" ht="13.5" spans="1:3">
      <c r="A359" s="26">
        <v>2040802</v>
      </c>
      <c r="B359" s="26" t="s">
        <v>1500</v>
      </c>
      <c r="C359" s="69">
        <v>0</v>
      </c>
    </row>
    <row r="360" ht="13.5" spans="1:3">
      <c r="A360" s="26">
        <v>2040803</v>
      </c>
      <c r="B360" s="26" t="s">
        <v>1501</v>
      </c>
      <c r="C360" s="69">
        <v>0</v>
      </c>
    </row>
    <row r="361" ht="13.5" spans="1:3">
      <c r="A361" s="26">
        <v>2040804</v>
      </c>
      <c r="B361" s="26" t="s">
        <v>1713</v>
      </c>
      <c r="C361" s="69">
        <v>0</v>
      </c>
    </row>
    <row r="362" ht="13.5" spans="1:3">
      <c r="A362" s="26">
        <v>2040805</v>
      </c>
      <c r="B362" s="26" t="s">
        <v>1714</v>
      </c>
      <c r="C362" s="69">
        <v>0</v>
      </c>
    </row>
    <row r="363" ht="13.5" spans="1:3">
      <c r="A363" s="26">
        <v>2040806</v>
      </c>
      <c r="B363" s="26" t="s">
        <v>1715</v>
      </c>
      <c r="C363" s="69">
        <v>0</v>
      </c>
    </row>
    <row r="364" ht="13.5" spans="1:3">
      <c r="A364" s="26">
        <v>2040807</v>
      </c>
      <c r="B364" s="26" t="s">
        <v>1540</v>
      </c>
      <c r="C364" s="69">
        <v>0</v>
      </c>
    </row>
    <row r="365" ht="13.5" spans="1:3">
      <c r="A365" s="26">
        <v>2040850</v>
      </c>
      <c r="B365" s="26" t="s">
        <v>1508</v>
      </c>
      <c r="C365" s="69">
        <v>0</v>
      </c>
    </row>
    <row r="366" ht="13.5" spans="1:3">
      <c r="A366" s="26">
        <v>2040899</v>
      </c>
      <c r="B366" s="26" t="s">
        <v>1716</v>
      </c>
      <c r="C366" s="69">
        <v>0</v>
      </c>
    </row>
    <row r="367" ht="13.5" spans="1:3">
      <c r="A367" s="26">
        <v>20409</v>
      </c>
      <c r="B367" s="117" t="s">
        <v>1717</v>
      </c>
      <c r="C367" s="28">
        <f>SUM(C368:C374)</f>
        <v>0</v>
      </c>
    </row>
    <row r="368" ht="13.5" spans="1:3">
      <c r="A368" s="26">
        <v>2040901</v>
      </c>
      <c r="B368" s="26" t="s">
        <v>1499</v>
      </c>
      <c r="C368" s="69">
        <v>0</v>
      </c>
    </row>
    <row r="369" ht="13.5" spans="1:3">
      <c r="A369" s="26">
        <v>2040902</v>
      </c>
      <c r="B369" s="26" t="s">
        <v>1500</v>
      </c>
      <c r="C369" s="69">
        <v>0</v>
      </c>
    </row>
    <row r="370" ht="13.5" spans="1:3">
      <c r="A370" s="26">
        <v>2040903</v>
      </c>
      <c r="B370" s="26" t="s">
        <v>1501</v>
      </c>
      <c r="C370" s="69">
        <v>0</v>
      </c>
    </row>
    <row r="371" ht="13.5" spans="1:3">
      <c r="A371" s="26">
        <v>2040904</v>
      </c>
      <c r="B371" s="26" t="s">
        <v>1718</v>
      </c>
      <c r="C371" s="69">
        <v>0</v>
      </c>
    </row>
    <row r="372" ht="13.5" spans="1:3">
      <c r="A372" s="26">
        <v>2040905</v>
      </c>
      <c r="B372" s="26" t="s">
        <v>1719</v>
      </c>
      <c r="C372" s="69">
        <v>0</v>
      </c>
    </row>
    <row r="373" ht="13.5" spans="1:3">
      <c r="A373" s="26">
        <v>2040950</v>
      </c>
      <c r="B373" s="26" t="s">
        <v>1508</v>
      </c>
      <c r="C373" s="69">
        <v>0</v>
      </c>
    </row>
    <row r="374" ht="13.5" spans="1:3">
      <c r="A374" s="26">
        <v>2040999</v>
      </c>
      <c r="B374" s="26" t="s">
        <v>1720</v>
      </c>
      <c r="C374" s="69">
        <v>0</v>
      </c>
    </row>
    <row r="375" ht="13.5" spans="1:3">
      <c r="A375" s="26">
        <v>20410</v>
      </c>
      <c r="B375" s="117" t="s">
        <v>1721</v>
      </c>
      <c r="C375" s="28">
        <f>SUM(C376:C380)</f>
        <v>0</v>
      </c>
    </row>
    <row r="376" ht="13.5" spans="1:3">
      <c r="A376" s="26">
        <v>2041001</v>
      </c>
      <c r="B376" s="26" t="s">
        <v>1499</v>
      </c>
      <c r="C376" s="69">
        <v>0</v>
      </c>
    </row>
    <row r="377" ht="13.5" spans="1:3">
      <c r="A377" s="26">
        <v>2041002</v>
      </c>
      <c r="B377" s="26" t="s">
        <v>1500</v>
      </c>
      <c r="C377" s="69">
        <v>0</v>
      </c>
    </row>
    <row r="378" ht="13.5" spans="1:3">
      <c r="A378" s="26">
        <v>2041006</v>
      </c>
      <c r="B378" s="26" t="s">
        <v>1540</v>
      </c>
      <c r="C378" s="69">
        <v>0</v>
      </c>
    </row>
    <row r="379" ht="13.5" spans="1:3">
      <c r="A379" s="26">
        <v>2041007</v>
      </c>
      <c r="B379" s="26" t="s">
        <v>1722</v>
      </c>
      <c r="C379" s="69">
        <v>0</v>
      </c>
    </row>
    <row r="380" ht="13.5" spans="1:3">
      <c r="A380" s="26">
        <v>2041099</v>
      </c>
      <c r="B380" s="26" t="s">
        <v>1723</v>
      </c>
      <c r="C380" s="69">
        <v>0</v>
      </c>
    </row>
    <row r="381" ht="13.5" spans="1:3">
      <c r="A381" s="26">
        <v>20499</v>
      </c>
      <c r="B381" s="117" t="s">
        <v>1724</v>
      </c>
      <c r="C381" s="28">
        <f>SUM(C382:C383)</f>
        <v>0</v>
      </c>
    </row>
    <row r="382" ht="13.5" spans="1:3">
      <c r="A382" s="26">
        <v>2049902</v>
      </c>
      <c r="B382" s="26" t="s">
        <v>1725</v>
      </c>
      <c r="C382" s="69">
        <v>0</v>
      </c>
    </row>
    <row r="383" ht="13.5" spans="1:3">
      <c r="A383" s="26">
        <v>2049999</v>
      </c>
      <c r="B383" s="26" t="s">
        <v>1726</v>
      </c>
      <c r="C383" s="69">
        <v>0</v>
      </c>
    </row>
    <row r="384" ht="13.5" spans="1:3">
      <c r="A384" s="26">
        <v>205</v>
      </c>
      <c r="B384" s="117" t="s">
        <v>1727</v>
      </c>
      <c r="C384" s="28">
        <f>SUM(C385,C390,C397,C403,C409,C413,C417,C421,C427,C434)</f>
        <v>0</v>
      </c>
    </row>
    <row r="385" ht="13.5" spans="1:3">
      <c r="A385" s="26">
        <v>20501</v>
      </c>
      <c r="B385" s="117" t="s">
        <v>1728</v>
      </c>
      <c r="C385" s="28">
        <f>SUM(C386:C389)</f>
        <v>0</v>
      </c>
    </row>
    <row r="386" ht="13.5" spans="1:3">
      <c r="A386" s="26">
        <v>2050101</v>
      </c>
      <c r="B386" s="26" t="s">
        <v>1499</v>
      </c>
      <c r="C386" s="69">
        <v>0</v>
      </c>
    </row>
    <row r="387" ht="13.5" spans="1:3">
      <c r="A387" s="26">
        <v>2050102</v>
      </c>
      <c r="B387" s="26" t="s">
        <v>1500</v>
      </c>
      <c r="C387" s="69">
        <v>0</v>
      </c>
    </row>
    <row r="388" ht="13.5" spans="1:3">
      <c r="A388" s="26">
        <v>2050103</v>
      </c>
      <c r="B388" s="26" t="s">
        <v>1501</v>
      </c>
      <c r="C388" s="69">
        <v>0</v>
      </c>
    </row>
    <row r="389" ht="13.5" spans="1:3">
      <c r="A389" s="26">
        <v>2050199</v>
      </c>
      <c r="B389" s="26" t="s">
        <v>1729</v>
      </c>
      <c r="C389" s="69">
        <v>0</v>
      </c>
    </row>
    <row r="390" ht="13.5" spans="1:3">
      <c r="A390" s="26">
        <v>20502</v>
      </c>
      <c r="B390" s="117" t="s">
        <v>1730</v>
      </c>
      <c r="C390" s="28">
        <f>SUM(C391:C396)</f>
        <v>0</v>
      </c>
    </row>
    <row r="391" ht="13.5" spans="1:3">
      <c r="A391" s="26">
        <v>2050201</v>
      </c>
      <c r="B391" s="26" t="s">
        <v>1731</v>
      </c>
      <c r="C391" s="69">
        <v>0</v>
      </c>
    </row>
    <row r="392" ht="13.5" spans="1:3">
      <c r="A392" s="26">
        <v>2050202</v>
      </c>
      <c r="B392" s="26" t="s">
        <v>1732</v>
      </c>
      <c r="C392" s="69">
        <v>0</v>
      </c>
    </row>
    <row r="393" ht="13.5" spans="1:3">
      <c r="A393" s="26">
        <v>2050203</v>
      </c>
      <c r="B393" s="26" t="s">
        <v>1733</v>
      </c>
      <c r="C393" s="69">
        <v>0</v>
      </c>
    </row>
    <row r="394" ht="13.5" spans="1:3">
      <c r="A394" s="26">
        <v>2050204</v>
      </c>
      <c r="B394" s="26" t="s">
        <v>1734</v>
      </c>
      <c r="C394" s="69">
        <v>0</v>
      </c>
    </row>
    <row r="395" ht="13.5" spans="1:3">
      <c r="A395" s="26">
        <v>2050205</v>
      </c>
      <c r="B395" s="26" t="s">
        <v>1735</v>
      </c>
      <c r="C395" s="69">
        <v>0</v>
      </c>
    </row>
    <row r="396" ht="13.5" spans="1:3">
      <c r="A396" s="26">
        <v>2050299</v>
      </c>
      <c r="B396" s="26" t="s">
        <v>1736</v>
      </c>
      <c r="C396" s="69">
        <v>0</v>
      </c>
    </row>
    <row r="397" ht="13.5" spans="1:3">
      <c r="A397" s="26">
        <v>20503</v>
      </c>
      <c r="B397" s="117" t="s">
        <v>1737</v>
      </c>
      <c r="C397" s="28">
        <f>SUM(C398:C402)</f>
        <v>0</v>
      </c>
    </row>
    <row r="398" ht="13.5" spans="1:3">
      <c r="A398" s="26">
        <v>2050301</v>
      </c>
      <c r="B398" s="26" t="s">
        <v>1738</v>
      </c>
      <c r="C398" s="69">
        <v>0</v>
      </c>
    </row>
    <row r="399" ht="13.5" spans="1:3">
      <c r="A399" s="26">
        <v>2050302</v>
      </c>
      <c r="B399" s="26" t="s">
        <v>1739</v>
      </c>
      <c r="C399" s="69">
        <v>0</v>
      </c>
    </row>
    <row r="400" ht="13.5" spans="1:3">
      <c r="A400" s="26">
        <v>2050303</v>
      </c>
      <c r="B400" s="26" t="s">
        <v>1740</v>
      </c>
      <c r="C400" s="69">
        <v>0</v>
      </c>
    </row>
    <row r="401" ht="13.5" spans="1:3">
      <c r="A401" s="26">
        <v>2050305</v>
      </c>
      <c r="B401" s="26" t="s">
        <v>1741</v>
      </c>
      <c r="C401" s="69">
        <v>0</v>
      </c>
    </row>
    <row r="402" ht="13.5" spans="1:3">
      <c r="A402" s="26">
        <v>2050399</v>
      </c>
      <c r="B402" s="26" t="s">
        <v>1742</v>
      </c>
      <c r="C402" s="69">
        <v>0</v>
      </c>
    </row>
    <row r="403" ht="13.5" spans="1:3">
      <c r="A403" s="26">
        <v>20504</v>
      </c>
      <c r="B403" s="117" t="s">
        <v>1743</v>
      </c>
      <c r="C403" s="28">
        <f>SUM(C404:C408)</f>
        <v>0</v>
      </c>
    </row>
    <row r="404" ht="13.5" spans="1:3">
      <c r="A404" s="26">
        <v>2050401</v>
      </c>
      <c r="B404" s="26" t="s">
        <v>1744</v>
      </c>
      <c r="C404" s="69">
        <v>0</v>
      </c>
    </row>
    <row r="405" ht="13.5" spans="1:3">
      <c r="A405" s="26">
        <v>2050402</v>
      </c>
      <c r="B405" s="26" t="s">
        <v>1745</v>
      </c>
      <c r="C405" s="69">
        <v>0</v>
      </c>
    </row>
    <row r="406" ht="13.5" spans="1:3">
      <c r="A406" s="26">
        <v>2050403</v>
      </c>
      <c r="B406" s="26" t="s">
        <v>1746</v>
      </c>
      <c r="C406" s="69">
        <v>0</v>
      </c>
    </row>
    <row r="407" ht="13.5" spans="1:3">
      <c r="A407" s="26">
        <v>2050404</v>
      </c>
      <c r="B407" s="26" t="s">
        <v>1747</v>
      </c>
      <c r="C407" s="69">
        <v>0</v>
      </c>
    </row>
    <row r="408" ht="13.5" spans="1:3">
      <c r="A408" s="26">
        <v>2050499</v>
      </c>
      <c r="B408" s="26" t="s">
        <v>1748</v>
      </c>
      <c r="C408" s="69">
        <v>0</v>
      </c>
    </row>
    <row r="409" ht="13.5" spans="1:3">
      <c r="A409" s="26">
        <v>20505</v>
      </c>
      <c r="B409" s="117" t="s">
        <v>1749</v>
      </c>
      <c r="C409" s="28">
        <f>SUM(C410:C412)</f>
        <v>0</v>
      </c>
    </row>
    <row r="410" ht="13.5" spans="1:3">
      <c r="A410" s="26">
        <v>2050501</v>
      </c>
      <c r="B410" s="26" t="s">
        <v>1750</v>
      </c>
      <c r="C410" s="69">
        <v>0</v>
      </c>
    </row>
    <row r="411" ht="13.5" spans="1:3">
      <c r="A411" s="26">
        <v>2050502</v>
      </c>
      <c r="B411" s="26" t="s">
        <v>1751</v>
      </c>
      <c r="C411" s="69">
        <v>0</v>
      </c>
    </row>
    <row r="412" ht="13.5" spans="1:3">
      <c r="A412" s="26">
        <v>2050599</v>
      </c>
      <c r="B412" s="26" t="s">
        <v>1752</v>
      </c>
      <c r="C412" s="69">
        <v>0</v>
      </c>
    </row>
    <row r="413" ht="13.5" spans="1:3">
      <c r="A413" s="26">
        <v>20506</v>
      </c>
      <c r="B413" s="117" t="s">
        <v>1753</v>
      </c>
      <c r="C413" s="28">
        <f>SUM(C414:C416)</f>
        <v>0</v>
      </c>
    </row>
    <row r="414" ht="13.5" spans="1:3">
      <c r="A414" s="26">
        <v>2050601</v>
      </c>
      <c r="B414" s="26" t="s">
        <v>1754</v>
      </c>
      <c r="C414" s="69">
        <v>0</v>
      </c>
    </row>
    <row r="415" ht="13.5" spans="1:3">
      <c r="A415" s="26">
        <v>2050602</v>
      </c>
      <c r="B415" s="26" t="s">
        <v>1755</v>
      </c>
      <c r="C415" s="69">
        <v>0</v>
      </c>
    </row>
    <row r="416" ht="13.5" spans="1:3">
      <c r="A416" s="26">
        <v>2050699</v>
      </c>
      <c r="B416" s="26" t="s">
        <v>1756</v>
      </c>
      <c r="C416" s="69">
        <v>0</v>
      </c>
    </row>
    <row r="417" ht="13.5" spans="1:3">
      <c r="A417" s="26">
        <v>20507</v>
      </c>
      <c r="B417" s="117" t="s">
        <v>1757</v>
      </c>
      <c r="C417" s="28">
        <f>SUM(C418:C420)</f>
        <v>0</v>
      </c>
    </row>
    <row r="418" ht="13.5" spans="1:3">
      <c r="A418" s="26">
        <v>2050701</v>
      </c>
      <c r="B418" s="26" t="s">
        <v>1758</v>
      </c>
      <c r="C418" s="69">
        <v>0</v>
      </c>
    </row>
    <row r="419" ht="13.5" spans="1:3">
      <c r="A419" s="26">
        <v>2050702</v>
      </c>
      <c r="B419" s="26" t="s">
        <v>1759</v>
      </c>
      <c r="C419" s="69">
        <v>0</v>
      </c>
    </row>
    <row r="420" ht="13.5" spans="1:3">
      <c r="A420" s="26">
        <v>2050799</v>
      </c>
      <c r="B420" s="26" t="s">
        <v>1760</v>
      </c>
      <c r="C420" s="69">
        <v>0</v>
      </c>
    </row>
    <row r="421" ht="13.5" spans="1:3">
      <c r="A421" s="26">
        <v>20508</v>
      </c>
      <c r="B421" s="117" t="s">
        <v>1761</v>
      </c>
      <c r="C421" s="28">
        <f>SUM(C422:C426)</f>
        <v>0</v>
      </c>
    </row>
    <row r="422" ht="13.5" spans="1:3">
      <c r="A422" s="26">
        <v>2050801</v>
      </c>
      <c r="B422" s="26" t="s">
        <v>1762</v>
      </c>
      <c r="C422" s="69">
        <v>0</v>
      </c>
    </row>
    <row r="423" ht="13.5" spans="1:3">
      <c r="A423" s="26">
        <v>2050802</v>
      </c>
      <c r="B423" s="26" t="s">
        <v>1763</v>
      </c>
      <c r="C423" s="69">
        <v>0</v>
      </c>
    </row>
    <row r="424" ht="13.5" spans="1:3">
      <c r="A424" s="26">
        <v>2050803</v>
      </c>
      <c r="B424" s="26" t="s">
        <v>1764</v>
      </c>
      <c r="C424" s="69">
        <v>0</v>
      </c>
    </row>
    <row r="425" ht="13.5" spans="1:3">
      <c r="A425" s="26">
        <v>2050804</v>
      </c>
      <c r="B425" s="26" t="s">
        <v>1765</v>
      </c>
      <c r="C425" s="69">
        <v>0</v>
      </c>
    </row>
    <row r="426" ht="13.5" spans="1:3">
      <c r="A426" s="26">
        <v>2050899</v>
      </c>
      <c r="B426" s="26" t="s">
        <v>1766</v>
      </c>
      <c r="C426" s="69">
        <v>0</v>
      </c>
    </row>
    <row r="427" ht="13.5" spans="1:3">
      <c r="A427" s="26">
        <v>20509</v>
      </c>
      <c r="B427" s="117" t="s">
        <v>1767</v>
      </c>
      <c r="C427" s="28">
        <f>SUM(C428:C433)</f>
        <v>0</v>
      </c>
    </row>
    <row r="428" ht="13.5" spans="1:3">
      <c r="A428" s="26">
        <v>2050901</v>
      </c>
      <c r="B428" s="26" t="s">
        <v>1768</v>
      </c>
      <c r="C428" s="69">
        <v>0</v>
      </c>
    </row>
    <row r="429" ht="13.5" spans="1:3">
      <c r="A429" s="26">
        <v>2050902</v>
      </c>
      <c r="B429" s="26" t="s">
        <v>1769</v>
      </c>
      <c r="C429" s="69">
        <v>0</v>
      </c>
    </row>
    <row r="430" ht="13.5" spans="1:3">
      <c r="A430" s="26">
        <v>2050903</v>
      </c>
      <c r="B430" s="26" t="s">
        <v>1770</v>
      </c>
      <c r="C430" s="69">
        <v>0</v>
      </c>
    </row>
    <row r="431" ht="13.5" spans="1:3">
      <c r="A431" s="26">
        <v>2050904</v>
      </c>
      <c r="B431" s="26" t="s">
        <v>1771</v>
      </c>
      <c r="C431" s="69">
        <v>0</v>
      </c>
    </row>
    <row r="432" ht="13.5" spans="1:3">
      <c r="A432" s="26">
        <v>2050905</v>
      </c>
      <c r="B432" s="26" t="s">
        <v>1772</v>
      </c>
      <c r="C432" s="69">
        <v>0</v>
      </c>
    </row>
    <row r="433" ht="13.5" spans="1:3">
      <c r="A433" s="26">
        <v>2050999</v>
      </c>
      <c r="B433" s="26" t="s">
        <v>1773</v>
      </c>
      <c r="C433" s="69">
        <v>0</v>
      </c>
    </row>
    <row r="434" ht="13.5" spans="1:3">
      <c r="A434" s="26">
        <v>20599</v>
      </c>
      <c r="B434" s="117" t="s">
        <v>1774</v>
      </c>
      <c r="C434" s="28">
        <f>C435</f>
        <v>0</v>
      </c>
    </row>
    <row r="435" ht="13.5" spans="1:3">
      <c r="A435" s="26">
        <v>2059999</v>
      </c>
      <c r="B435" s="26" t="s">
        <v>1775</v>
      </c>
      <c r="C435" s="69">
        <v>0</v>
      </c>
    </row>
    <row r="436" ht="13.5" spans="1:3">
      <c r="A436" s="26">
        <v>206</v>
      </c>
      <c r="B436" s="117" t="s">
        <v>1776</v>
      </c>
      <c r="C436" s="28">
        <v>204</v>
      </c>
    </row>
    <row r="437" ht="13.5" spans="1:3">
      <c r="A437" s="26">
        <v>20601</v>
      </c>
      <c r="B437" s="117" t="s">
        <v>1777</v>
      </c>
      <c r="C437" s="28">
        <f>SUM(C438:C441)</f>
        <v>0</v>
      </c>
    </row>
    <row r="438" ht="13.5" spans="1:3">
      <c r="A438" s="26">
        <v>2060101</v>
      </c>
      <c r="B438" s="26" t="s">
        <v>1499</v>
      </c>
      <c r="C438" s="69">
        <v>0</v>
      </c>
    </row>
    <row r="439" ht="13.5" spans="1:3">
      <c r="A439" s="26">
        <v>2060102</v>
      </c>
      <c r="B439" s="26" t="s">
        <v>1500</v>
      </c>
      <c r="C439" s="69">
        <v>0</v>
      </c>
    </row>
    <row r="440" ht="13.5" spans="1:3">
      <c r="A440" s="26">
        <v>2060103</v>
      </c>
      <c r="B440" s="26" t="s">
        <v>1501</v>
      </c>
      <c r="C440" s="69">
        <v>0</v>
      </c>
    </row>
    <row r="441" ht="13.5" spans="1:3">
      <c r="A441" s="26">
        <v>2060199</v>
      </c>
      <c r="B441" s="26" t="s">
        <v>1778</v>
      </c>
      <c r="C441" s="69">
        <v>0</v>
      </c>
    </row>
    <row r="442" ht="13.5" spans="1:3">
      <c r="A442" s="26">
        <v>20602</v>
      </c>
      <c r="B442" s="117" t="s">
        <v>1779</v>
      </c>
      <c r="C442" s="28">
        <f>SUM(C443:C450)</f>
        <v>0</v>
      </c>
    </row>
    <row r="443" ht="13.5" spans="1:3">
      <c r="A443" s="26">
        <v>2060201</v>
      </c>
      <c r="B443" s="26" t="s">
        <v>1780</v>
      </c>
      <c r="C443" s="69">
        <v>0</v>
      </c>
    </row>
    <row r="444" ht="13.5" spans="1:3">
      <c r="A444" s="26">
        <v>2060203</v>
      </c>
      <c r="B444" s="26" t="s">
        <v>1781</v>
      </c>
      <c r="C444" s="69">
        <v>0</v>
      </c>
    </row>
    <row r="445" ht="13.5" spans="1:3">
      <c r="A445" s="26">
        <v>2060204</v>
      </c>
      <c r="B445" s="26" t="s">
        <v>1782</v>
      </c>
      <c r="C445" s="69">
        <v>0</v>
      </c>
    </row>
    <row r="446" ht="13.5" spans="1:3">
      <c r="A446" s="26">
        <v>2060205</v>
      </c>
      <c r="B446" s="26" t="s">
        <v>1783</v>
      </c>
      <c r="C446" s="69">
        <v>0</v>
      </c>
    </row>
    <row r="447" ht="13.5" spans="1:3">
      <c r="A447" s="26">
        <v>2060206</v>
      </c>
      <c r="B447" s="26" t="s">
        <v>1784</v>
      </c>
      <c r="C447" s="69">
        <v>0</v>
      </c>
    </row>
    <row r="448" ht="13.5" spans="1:3">
      <c r="A448" s="26">
        <v>2060207</v>
      </c>
      <c r="B448" s="26" t="s">
        <v>1785</v>
      </c>
      <c r="C448" s="69">
        <v>0</v>
      </c>
    </row>
    <row r="449" ht="13.5" spans="1:3">
      <c r="A449" s="26">
        <v>2060208</v>
      </c>
      <c r="B449" s="26" t="s">
        <v>1786</v>
      </c>
      <c r="C449" s="69">
        <v>0</v>
      </c>
    </row>
    <row r="450" ht="13.5" spans="1:3">
      <c r="A450" s="26">
        <v>2060299</v>
      </c>
      <c r="B450" s="26" t="s">
        <v>1787</v>
      </c>
      <c r="C450" s="69">
        <v>0</v>
      </c>
    </row>
    <row r="451" ht="13.5" spans="1:3">
      <c r="A451" s="26">
        <v>20603</v>
      </c>
      <c r="B451" s="117" t="s">
        <v>1788</v>
      </c>
      <c r="C451" s="28">
        <v>100</v>
      </c>
    </row>
    <row r="452" ht="13.5" spans="1:3">
      <c r="A452" s="26">
        <v>2060301</v>
      </c>
      <c r="B452" s="26" t="s">
        <v>1780</v>
      </c>
      <c r="C452" s="69">
        <v>0</v>
      </c>
    </row>
    <row r="453" ht="13.5" spans="1:3">
      <c r="A453" s="26">
        <v>2060302</v>
      </c>
      <c r="B453" s="26" t="s">
        <v>1789</v>
      </c>
      <c r="C453" s="69">
        <v>100</v>
      </c>
    </row>
    <row r="454" ht="13.5" spans="1:3">
      <c r="A454" s="26">
        <v>2060303</v>
      </c>
      <c r="B454" s="26" t="s">
        <v>1790</v>
      </c>
      <c r="C454" s="69">
        <v>0</v>
      </c>
    </row>
    <row r="455" ht="13.5" spans="1:3">
      <c r="A455" s="26">
        <v>2060304</v>
      </c>
      <c r="B455" s="26" t="s">
        <v>1791</v>
      </c>
      <c r="C455" s="69">
        <v>0</v>
      </c>
    </row>
    <row r="456" ht="13.5" spans="1:3">
      <c r="A456" s="26">
        <v>2060399</v>
      </c>
      <c r="B456" s="26" t="s">
        <v>1792</v>
      </c>
      <c r="C456" s="69">
        <v>0</v>
      </c>
    </row>
    <row r="457" ht="13.5" spans="1:3">
      <c r="A457" s="26">
        <v>20604</v>
      </c>
      <c r="B457" s="117" t="s">
        <v>1793</v>
      </c>
      <c r="C457" s="28">
        <v>104</v>
      </c>
    </row>
    <row r="458" ht="13.5" spans="1:3">
      <c r="A458" s="26">
        <v>2060401</v>
      </c>
      <c r="B458" s="26" t="s">
        <v>1780</v>
      </c>
      <c r="C458" s="69">
        <v>0</v>
      </c>
    </row>
    <row r="459" ht="13.5" spans="1:3">
      <c r="A459" s="26">
        <v>2060404</v>
      </c>
      <c r="B459" s="26" t="s">
        <v>1794</v>
      </c>
      <c r="C459" s="69">
        <v>0</v>
      </c>
    </row>
    <row r="460" ht="13.5" spans="1:3">
      <c r="A460" s="26">
        <v>2060405</v>
      </c>
      <c r="B460" s="26" t="s">
        <v>1795</v>
      </c>
      <c r="C460" s="69">
        <v>0</v>
      </c>
    </row>
    <row r="461" ht="13.5" spans="1:3">
      <c r="A461" s="26">
        <v>2060499</v>
      </c>
      <c r="B461" s="26" t="s">
        <v>1796</v>
      </c>
      <c r="C461" s="69">
        <v>104</v>
      </c>
    </row>
    <row r="462" ht="13.5" spans="1:3">
      <c r="A462" s="26">
        <v>20605</v>
      </c>
      <c r="B462" s="117" t="s">
        <v>1797</v>
      </c>
      <c r="C462" s="28">
        <f>SUM(C463:C466)</f>
        <v>0</v>
      </c>
    </row>
    <row r="463" ht="13.5" spans="1:3">
      <c r="A463" s="26">
        <v>2060501</v>
      </c>
      <c r="B463" s="26" t="s">
        <v>1780</v>
      </c>
      <c r="C463" s="69">
        <v>0</v>
      </c>
    </row>
    <row r="464" ht="13.5" spans="1:3">
      <c r="A464" s="26">
        <v>2060502</v>
      </c>
      <c r="B464" s="26" t="s">
        <v>1798</v>
      </c>
      <c r="C464" s="69">
        <v>0</v>
      </c>
    </row>
    <row r="465" ht="13.5" spans="1:3">
      <c r="A465" s="26">
        <v>2060503</v>
      </c>
      <c r="B465" s="26" t="s">
        <v>1799</v>
      </c>
      <c r="C465" s="69">
        <v>0</v>
      </c>
    </row>
    <row r="466" ht="13.5" spans="1:3">
      <c r="A466" s="26">
        <v>2060599</v>
      </c>
      <c r="B466" s="26" t="s">
        <v>1800</v>
      </c>
      <c r="C466" s="69">
        <v>0</v>
      </c>
    </row>
    <row r="467" ht="13.5" spans="1:3">
      <c r="A467" s="26">
        <v>20606</v>
      </c>
      <c r="B467" s="117" t="s">
        <v>1801</v>
      </c>
      <c r="C467" s="28">
        <f>SUM(C468:C471)</f>
        <v>0</v>
      </c>
    </row>
    <row r="468" ht="13.5" spans="1:3">
      <c r="A468" s="26">
        <v>2060601</v>
      </c>
      <c r="B468" s="26" t="s">
        <v>1802</v>
      </c>
      <c r="C468" s="69">
        <v>0</v>
      </c>
    </row>
    <row r="469" ht="13.5" spans="1:3">
      <c r="A469" s="26">
        <v>2060602</v>
      </c>
      <c r="B469" s="26" t="s">
        <v>1803</v>
      </c>
      <c r="C469" s="69">
        <v>0</v>
      </c>
    </row>
    <row r="470" ht="13.5" spans="1:3">
      <c r="A470" s="26">
        <v>2060603</v>
      </c>
      <c r="B470" s="26" t="s">
        <v>1804</v>
      </c>
      <c r="C470" s="69">
        <v>0</v>
      </c>
    </row>
    <row r="471" ht="13.5" spans="1:3">
      <c r="A471" s="26">
        <v>2060699</v>
      </c>
      <c r="B471" s="26" t="s">
        <v>1805</v>
      </c>
      <c r="C471" s="69">
        <v>0</v>
      </c>
    </row>
    <row r="472" ht="13.5" spans="1:3">
      <c r="A472" s="26">
        <v>20607</v>
      </c>
      <c r="B472" s="117" t="s">
        <v>1806</v>
      </c>
      <c r="C472" s="28">
        <f>SUM(C473:C478)</f>
        <v>0</v>
      </c>
    </row>
    <row r="473" ht="13.5" spans="1:3">
      <c r="A473" s="26">
        <v>2060701</v>
      </c>
      <c r="B473" s="26" t="s">
        <v>1780</v>
      </c>
      <c r="C473" s="69">
        <v>0</v>
      </c>
    </row>
    <row r="474" ht="13.5" spans="1:3">
      <c r="A474" s="26">
        <v>2060702</v>
      </c>
      <c r="B474" s="26" t="s">
        <v>1807</v>
      </c>
      <c r="C474" s="69">
        <v>0</v>
      </c>
    </row>
    <row r="475" ht="13.5" spans="1:3">
      <c r="A475" s="26">
        <v>2060703</v>
      </c>
      <c r="B475" s="26" t="s">
        <v>1808</v>
      </c>
      <c r="C475" s="69">
        <v>0</v>
      </c>
    </row>
    <row r="476" ht="13.5" spans="1:3">
      <c r="A476" s="26">
        <v>2060704</v>
      </c>
      <c r="B476" s="26" t="s">
        <v>1809</v>
      </c>
      <c r="C476" s="69">
        <v>0</v>
      </c>
    </row>
    <row r="477" ht="13.5" spans="1:3">
      <c r="A477" s="26">
        <v>2060705</v>
      </c>
      <c r="B477" s="26" t="s">
        <v>1810</v>
      </c>
      <c r="C477" s="69">
        <v>0</v>
      </c>
    </row>
    <row r="478" ht="13.5" spans="1:3">
      <c r="A478" s="26">
        <v>2060799</v>
      </c>
      <c r="B478" s="26" t="s">
        <v>1811</v>
      </c>
      <c r="C478" s="69">
        <v>0</v>
      </c>
    </row>
    <row r="479" ht="13.5" spans="1:3">
      <c r="A479" s="26">
        <v>20608</v>
      </c>
      <c r="B479" s="117" t="s">
        <v>1812</v>
      </c>
      <c r="C479" s="28">
        <f>SUM(C480:C482)</f>
        <v>0</v>
      </c>
    </row>
    <row r="480" ht="13.5" spans="1:3">
      <c r="A480" s="26">
        <v>2060801</v>
      </c>
      <c r="B480" s="26" t="s">
        <v>1813</v>
      </c>
      <c r="C480" s="69">
        <v>0</v>
      </c>
    </row>
    <row r="481" ht="13.5" spans="1:3">
      <c r="A481" s="26">
        <v>2060802</v>
      </c>
      <c r="B481" s="26" t="s">
        <v>1814</v>
      </c>
      <c r="C481" s="69">
        <v>0</v>
      </c>
    </row>
    <row r="482" ht="13.5" spans="1:3">
      <c r="A482" s="26">
        <v>2060899</v>
      </c>
      <c r="B482" s="26" t="s">
        <v>1815</v>
      </c>
      <c r="C482" s="69">
        <v>0</v>
      </c>
    </row>
    <row r="483" ht="13.5" spans="1:3">
      <c r="A483" s="26">
        <v>20609</v>
      </c>
      <c r="B483" s="117" t="s">
        <v>1816</v>
      </c>
      <c r="C483" s="28">
        <f>SUM(C484:C486)</f>
        <v>0</v>
      </c>
    </row>
    <row r="484" ht="13.5" spans="1:3">
      <c r="A484" s="26">
        <v>2060901</v>
      </c>
      <c r="B484" s="26" t="s">
        <v>1817</v>
      </c>
      <c r="C484" s="69">
        <v>0</v>
      </c>
    </row>
    <row r="485" ht="13.5" spans="1:3">
      <c r="A485" s="26">
        <v>2060902</v>
      </c>
      <c r="B485" s="26" t="s">
        <v>1818</v>
      </c>
      <c r="C485" s="69">
        <v>0</v>
      </c>
    </row>
    <row r="486" ht="13.5" spans="1:3">
      <c r="A486" s="26">
        <v>2060999</v>
      </c>
      <c r="B486" s="26" t="s">
        <v>1819</v>
      </c>
      <c r="C486" s="69">
        <v>0</v>
      </c>
    </row>
    <row r="487" ht="13.5" spans="1:3">
      <c r="A487" s="26">
        <v>20699</v>
      </c>
      <c r="B487" s="117" t="s">
        <v>1820</v>
      </c>
      <c r="C487" s="28">
        <f>SUM(C488:C491)</f>
        <v>0</v>
      </c>
    </row>
    <row r="488" ht="13.5" spans="1:3">
      <c r="A488" s="26">
        <v>2069901</v>
      </c>
      <c r="B488" s="26" t="s">
        <v>1821</v>
      </c>
      <c r="C488" s="69">
        <v>0</v>
      </c>
    </row>
    <row r="489" ht="13.5" spans="1:3">
      <c r="A489" s="26">
        <v>2069902</v>
      </c>
      <c r="B489" s="26" t="s">
        <v>1822</v>
      </c>
      <c r="C489" s="69">
        <v>0</v>
      </c>
    </row>
    <row r="490" ht="13.5" spans="1:3">
      <c r="A490" s="26">
        <v>2069903</v>
      </c>
      <c r="B490" s="26" t="s">
        <v>1823</v>
      </c>
      <c r="C490" s="69">
        <v>0</v>
      </c>
    </row>
    <row r="491" ht="13.5" spans="1:3">
      <c r="A491" s="26">
        <v>2069999</v>
      </c>
      <c r="B491" s="26" t="s">
        <v>1824</v>
      </c>
      <c r="C491" s="69">
        <v>0</v>
      </c>
    </row>
    <row r="492" ht="13.5" spans="1:3">
      <c r="A492" s="26">
        <v>207</v>
      </c>
      <c r="B492" s="117" t="s">
        <v>1825</v>
      </c>
      <c r="C492" s="28">
        <f>SUM(C493,C509,C517,C528,C537,C545)</f>
        <v>0</v>
      </c>
    </row>
    <row r="493" ht="13.5" spans="1:3">
      <c r="A493" s="26">
        <v>20701</v>
      </c>
      <c r="B493" s="117" t="s">
        <v>1826</v>
      </c>
      <c r="C493" s="28">
        <f>SUM(C494:C508)</f>
        <v>0</v>
      </c>
    </row>
    <row r="494" ht="13.5" spans="1:3">
      <c r="A494" s="26">
        <v>2070101</v>
      </c>
      <c r="B494" s="26" t="s">
        <v>1499</v>
      </c>
      <c r="C494" s="69">
        <v>0</v>
      </c>
    </row>
    <row r="495" ht="13.5" spans="1:3">
      <c r="A495" s="26">
        <v>2070102</v>
      </c>
      <c r="B495" s="26" t="s">
        <v>1500</v>
      </c>
      <c r="C495" s="69">
        <v>0</v>
      </c>
    </row>
    <row r="496" ht="13.5" spans="1:3">
      <c r="A496" s="26">
        <v>2070103</v>
      </c>
      <c r="B496" s="26" t="s">
        <v>1501</v>
      </c>
      <c r="C496" s="69">
        <v>0</v>
      </c>
    </row>
    <row r="497" ht="13.5" spans="1:3">
      <c r="A497" s="26">
        <v>2070104</v>
      </c>
      <c r="B497" s="26" t="s">
        <v>1827</v>
      </c>
      <c r="C497" s="69">
        <v>0</v>
      </c>
    </row>
    <row r="498" ht="13.5" spans="1:3">
      <c r="A498" s="26">
        <v>2070105</v>
      </c>
      <c r="B498" s="26" t="s">
        <v>1828</v>
      </c>
      <c r="C498" s="69">
        <v>0</v>
      </c>
    </row>
    <row r="499" ht="13.5" spans="1:3">
      <c r="A499" s="26">
        <v>2070106</v>
      </c>
      <c r="B499" s="26" t="s">
        <v>1829</v>
      </c>
      <c r="C499" s="69">
        <v>0</v>
      </c>
    </row>
    <row r="500" ht="13.5" spans="1:3">
      <c r="A500" s="26">
        <v>2070107</v>
      </c>
      <c r="B500" s="26" t="s">
        <v>1830</v>
      </c>
      <c r="C500" s="69">
        <v>0</v>
      </c>
    </row>
    <row r="501" ht="13.5" spans="1:3">
      <c r="A501" s="26">
        <v>2070108</v>
      </c>
      <c r="B501" s="26" t="s">
        <v>1831</v>
      </c>
      <c r="C501" s="69">
        <v>0</v>
      </c>
    </row>
    <row r="502" ht="13.5" spans="1:3">
      <c r="A502" s="26">
        <v>2070109</v>
      </c>
      <c r="B502" s="26" t="s">
        <v>1832</v>
      </c>
      <c r="C502" s="69">
        <v>0</v>
      </c>
    </row>
    <row r="503" ht="13.5" spans="1:3">
      <c r="A503" s="26">
        <v>2070110</v>
      </c>
      <c r="B503" s="26" t="s">
        <v>1833</v>
      </c>
      <c r="C503" s="69">
        <v>0</v>
      </c>
    </row>
    <row r="504" ht="13.5" spans="1:3">
      <c r="A504" s="26">
        <v>2070111</v>
      </c>
      <c r="B504" s="26" t="s">
        <v>1834</v>
      </c>
      <c r="C504" s="69">
        <v>0</v>
      </c>
    </row>
    <row r="505" ht="13.5" spans="1:3">
      <c r="A505" s="26">
        <v>2070112</v>
      </c>
      <c r="B505" s="26" t="s">
        <v>1835</v>
      </c>
      <c r="C505" s="69">
        <v>0</v>
      </c>
    </row>
    <row r="506" ht="13.5" spans="1:3">
      <c r="A506" s="26">
        <v>2070113</v>
      </c>
      <c r="B506" s="26" t="s">
        <v>1836</v>
      </c>
      <c r="C506" s="69">
        <v>0</v>
      </c>
    </row>
    <row r="507" ht="13.5" spans="1:3">
      <c r="A507" s="26">
        <v>2070114</v>
      </c>
      <c r="B507" s="26" t="s">
        <v>1837</v>
      </c>
      <c r="C507" s="69">
        <v>0</v>
      </c>
    </row>
    <row r="508" ht="13.5" spans="1:3">
      <c r="A508" s="26">
        <v>2070199</v>
      </c>
      <c r="B508" s="26" t="s">
        <v>1838</v>
      </c>
      <c r="C508" s="69">
        <v>0</v>
      </c>
    </row>
    <row r="509" ht="13.5" spans="1:3">
      <c r="A509" s="26">
        <v>20702</v>
      </c>
      <c r="B509" s="117" t="s">
        <v>1839</v>
      </c>
      <c r="C509" s="28">
        <f>SUM(C510:C516)</f>
        <v>0</v>
      </c>
    </row>
    <row r="510" ht="13.5" spans="1:3">
      <c r="A510" s="26">
        <v>2070201</v>
      </c>
      <c r="B510" s="26" t="s">
        <v>1499</v>
      </c>
      <c r="C510" s="69">
        <v>0</v>
      </c>
    </row>
    <row r="511" ht="13.5" spans="1:3">
      <c r="A511" s="26">
        <v>2070202</v>
      </c>
      <c r="B511" s="26" t="s">
        <v>1500</v>
      </c>
      <c r="C511" s="69">
        <v>0</v>
      </c>
    </row>
    <row r="512" ht="13.5" spans="1:3">
      <c r="A512" s="26">
        <v>2070203</v>
      </c>
      <c r="B512" s="26" t="s">
        <v>1501</v>
      </c>
      <c r="C512" s="69">
        <v>0</v>
      </c>
    </row>
    <row r="513" ht="13.5" spans="1:3">
      <c r="A513" s="26">
        <v>2070204</v>
      </c>
      <c r="B513" s="26" t="s">
        <v>1840</v>
      </c>
      <c r="C513" s="69">
        <v>0</v>
      </c>
    </row>
    <row r="514" ht="13.5" spans="1:3">
      <c r="A514" s="26">
        <v>2070205</v>
      </c>
      <c r="B514" s="26" t="s">
        <v>1841</v>
      </c>
      <c r="C514" s="69">
        <v>0</v>
      </c>
    </row>
    <row r="515" ht="13.5" spans="1:3">
      <c r="A515" s="26">
        <v>2070206</v>
      </c>
      <c r="B515" s="26" t="s">
        <v>1842</v>
      </c>
      <c r="C515" s="69">
        <v>0</v>
      </c>
    </row>
    <row r="516" ht="13.5" spans="1:3">
      <c r="A516" s="26">
        <v>2070299</v>
      </c>
      <c r="B516" s="26" t="s">
        <v>1843</v>
      </c>
      <c r="C516" s="69">
        <v>0</v>
      </c>
    </row>
    <row r="517" ht="13.5" spans="1:3">
      <c r="A517" s="26">
        <v>20703</v>
      </c>
      <c r="B517" s="117" t="s">
        <v>1844</v>
      </c>
      <c r="C517" s="28">
        <f>SUM(C518:C527)</f>
        <v>0</v>
      </c>
    </row>
    <row r="518" ht="13.5" spans="1:3">
      <c r="A518" s="26">
        <v>2070301</v>
      </c>
      <c r="B518" s="26" t="s">
        <v>1499</v>
      </c>
      <c r="C518" s="69">
        <v>0</v>
      </c>
    </row>
    <row r="519" ht="13.5" spans="1:3">
      <c r="A519" s="26">
        <v>2070302</v>
      </c>
      <c r="B519" s="26" t="s">
        <v>1500</v>
      </c>
      <c r="C519" s="69">
        <v>0</v>
      </c>
    </row>
    <row r="520" ht="13.5" spans="1:3">
      <c r="A520" s="26">
        <v>2070303</v>
      </c>
      <c r="B520" s="26" t="s">
        <v>1501</v>
      </c>
      <c r="C520" s="69">
        <v>0</v>
      </c>
    </row>
    <row r="521" ht="13.5" spans="1:3">
      <c r="A521" s="26">
        <v>2070304</v>
      </c>
      <c r="B521" s="26" t="s">
        <v>1845</v>
      </c>
      <c r="C521" s="69">
        <v>0</v>
      </c>
    </row>
    <row r="522" ht="13.5" spans="1:3">
      <c r="A522" s="26">
        <v>2070305</v>
      </c>
      <c r="B522" s="26" t="s">
        <v>1846</v>
      </c>
      <c r="C522" s="69">
        <v>0</v>
      </c>
    </row>
    <row r="523" ht="13.5" spans="1:3">
      <c r="A523" s="26">
        <v>2070306</v>
      </c>
      <c r="B523" s="26" t="s">
        <v>1847</v>
      </c>
      <c r="C523" s="69">
        <v>0</v>
      </c>
    </row>
    <row r="524" ht="13.5" spans="1:3">
      <c r="A524" s="26">
        <v>2070307</v>
      </c>
      <c r="B524" s="26" t="s">
        <v>1848</v>
      </c>
      <c r="C524" s="69">
        <v>0</v>
      </c>
    </row>
    <row r="525" ht="13.5" spans="1:3">
      <c r="A525" s="26">
        <v>2070308</v>
      </c>
      <c r="B525" s="26" t="s">
        <v>1849</v>
      </c>
      <c r="C525" s="69">
        <v>0</v>
      </c>
    </row>
    <row r="526" ht="13.5" spans="1:3">
      <c r="A526" s="26">
        <v>2070309</v>
      </c>
      <c r="B526" s="26" t="s">
        <v>1850</v>
      </c>
      <c r="C526" s="69">
        <v>0</v>
      </c>
    </row>
    <row r="527" ht="13.5" spans="1:3">
      <c r="A527" s="26">
        <v>2070399</v>
      </c>
      <c r="B527" s="26" t="s">
        <v>1851</v>
      </c>
      <c r="C527" s="69">
        <v>0</v>
      </c>
    </row>
    <row r="528" ht="13.5" spans="1:3">
      <c r="A528" s="26">
        <v>20706</v>
      </c>
      <c r="B528" s="86" t="s">
        <v>1852</v>
      </c>
      <c r="C528" s="28">
        <f>SUM(C529:C536)</f>
        <v>0</v>
      </c>
    </row>
    <row r="529" ht="13.5" spans="1:3">
      <c r="A529" s="26">
        <v>2070601</v>
      </c>
      <c r="B529" s="66" t="s">
        <v>1499</v>
      </c>
      <c r="C529" s="69">
        <v>0</v>
      </c>
    </row>
    <row r="530" ht="13.5" spans="1:3">
      <c r="A530" s="26">
        <v>2070602</v>
      </c>
      <c r="B530" s="66" t="s">
        <v>1500</v>
      </c>
      <c r="C530" s="69">
        <v>0</v>
      </c>
    </row>
    <row r="531" ht="13.5" spans="1:3">
      <c r="A531" s="26">
        <v>2070603</v>
      </c>
      <c r="B531" s="66" t="s">
        <v>1501</v>
      </c>
      <c r="C531" s="69">
        <v>0</v>
      </c>
    </row>
    <row r="532" ht="13.5" spans="1:3">
      <c r="A532" s="26">
        <v>2070604</v>
      </c>
      <c r="B532" s="66" t="s">
        <v>1853</v>
      </c>
      <c r="C532" s="69">
        <v>0</v>
      </c>
    </row>
    <row r="533" ht="13.5" spans="1:3">
      <c r="A533" s="26">
        <v>2070605</v>
      </c>
      <c r="B533" s="66" t="s">
        <v>1854</v>
      </c>
      <c r="C533" s="69">
        <v>0</v>
      </c>
    </row>
    <row r="534" ht="13.5" spans="1:3">
      <c r="A534" s="26">
        <v>2070606</v>
      </c>
      <c r="B534" s="66" t="s">
        <v>1855</v>
      </c>
      <c r="C534" s="69">
        <v>0</v>
      </c>
    </row>
    <row r="535" ht="13.5" spans="1:3">
      <c r="A535" s="26">
        <v>2070607</v>
      </c>
      <c r="B535" s="66" t="s">
        <v>1856</v>
      </c>
      <c r="C535" s="69">
        <v>0</v>
      </c>
    </row>
    <row r="536" ht="13.5" spans="1:3">
      <c r="A536" s="26">
        <v>2070699</v>
      </c>
      <c r="B536" s="66" t="s">
        <v>1857</v>
      </c>
      <c r="C536" s="69">
        <v>0</v>
      </c>
    </row>
    <row r="537" ht="13.5" spans="1:3">
      <c r="A537" s="26">
        <v>20708</v>
      </c>
      <c r="B537" s="86" t="s">
        <v>1858</v>
      </c>
      <c r="C537" s="28">
        <f>SUM(C538:C544)</f>
        <v>0</v>
      </c>
    </row>
    <row r="538" ht="13.5" spans="1:3">
      <c r="A538" s="26">
        <v>2070801</v>
      </c>
      <c r="B538" s="66" t="s">
        <v>1499</v>
      </c>
      <c r="C538" s="69">
        <v>0</v>
      </c>
    </row>
    <row r="539" ht="13.5" spans="1:3">
      <c r="A539" s="26">
        <v>2070802</v>
      </c>
      <c r="B539" s="66" t="s">
        <v>1500</v>
      </c>
      <c r="C539" s="69">
        <v>0</v>
      </c>
    </row>
    <row r="540" ht="13.5" spans="1:3">
      <c r="A540" s="26">
        <v>2070803</v>
      </c>
      <c r="B540" s="66" t="s">
        <v>1501</v>
      </c>
      <c r="C540" s="69">
        <v>0</v>
      </c>
    </row>
    <row r="541" ht="13.5" spans="1:3">
      <c r="A541" s="26">
        <v>2070806</v>
      </c>
      <c r="B541" s="66" t="s">
        <v>1859</v>
      </c>
      <c r="C541" s="69">
        <v>0</v>
      </c>
    </row>
    <row r="542" ht="13.5" spans="1:3">
      <c r="A542" s="26">
        <v>2070807</v>
      </c>
      <c r="B542" s="66" t="s">
        <v>1860</v>
      </c>
      <c r="C542" s="69">
        <v>0</v>
      </c>
    </row>
    <row r="543" ht="13.5" spans="1:3">
      <c r="A543" s="26">
        <v>2070808</v>
      </c>
      <c r="B543" s="66" t="s">
        <v>1861</v>
      </c>
      <c r="C543" s="69">
        <v>0</v>
      </c>
    </row>
    <row r="544" ht="13.5" spans="1:3">
      <c r="A544" s="26">
        <v>2070899</v>
      </c>
      <c r="B544" s="66" t="s">
        <v>1862</v>
      </c>
      <c r="C544" s="69">
        <v>0</v>
      </c>
    </row>
    <row r="545" ht="13.5" spans="1:3">
      <c r="A545" s="26">
        <v>20799</v>
      </c>
      <c r="B545" s="117" t="s">
        <v>1863</v>
      </c>
      <c r="C545" s="28">
        <f>SUM(C546:C548)</f>
        <v>0</v>
      </c>
    </row>
    <row r="546" ht="13.5" spans="1:3">
      <c r="A546" s="26">
        <v>2079902</v>
      </c>
      <c r="B546" s="26" t="s">
        <v>1864</v>
      </c>
      <c r="C546" s="69">
        <v>0</v>
      </c>
    </row>
    <row r="547" ht="13.5" spans="1:3">
      <c r="A547" s="26">
        <v>2079903</v>
      </c>
      <c r="B547" s="26" t="s">
        <v>1865</v>
      </c>
      <c r="C547" s="69">
        <v>0</v>
      </c>
    </row>
    <row r="548" ht="13.5" spans="1:3">
      <c r="A548" s="26">
        <v>2079999</v>
      </c>
      <c r="B548" s="26" t="s">
        <v>1866</v>
      </c>
      <c r="C548" s="69">
        <v>0</v>
      </c>
    </row>
    <row r="549" ht="13.5" spans="1:3">
      <c r="A549" s="26">
        <v>208</v>
      </c>
      <c r="B549" s="117" t="s">
        <v>1867</v>
      </c>
      <c r="C549" s="28">
        <v>1916</v>
      </c>
    </row>
    <row r="550" ht="13.5" spans="1:3">
      <c r="A550" s="26">
        <v>20801</v>
      </c>
      <c r="B550" s="117" t="s">
        <v>1868</v>
      </c>
      <c r="C550" s="28">
        <f>SUM(C551:C568)</f>
        <v>0</v>
      </c>
    </row>
    <row r="551" ht="13.5" spans="1:3">
      <c r="A551" s="26">
        <v>2080101</v>
      </c>
      <c r="B551" s="26" t="s">
        <v>1499</v>
      </c>
      <c r="C551" s="69">
        <v>0</v>
      </c>
    </row>
    <row r="552" ht="13.5" spans="1:3">
      <c r="A552" s="26">
        <v>2080102</v>
      </c>
      <c r="B552" s="26" t="s">
        <v>1500</v>
      </c>
      <c r="C552" s="69">
        <v>0</v>
      </c>
    </row>
    <row r="553" ht="13.5" spans="1:3">
      <c r="A553" s="26">
        <v>2080103</v>
      </c>
      <c r="B553" s="26" t="s">
        <v>1501</v>
      </c>
      <c r="C553" s="69">
        <v>0</v>
      </c>
    </row>
    <row r="554" ht="13.5" spans="1:3">
      <c r="A554" s="26">
        <v>2080104</v>
      </c>
      <c r="B554" s="26" t="s">
        <v>1869</v>
      </c>
      <c r="C554" s="69">
        <v>0</v>
      </c>
    </row>
    <row r="555" ht="13.5" spans="1:3">
      <c r="A555" s="26">
        <v>2080105</v>
      </c>
      <c r="B555" s="26" t="s">
        <v>1870</v>
      </c>
      <c r="C555" s="69">
        <v>0</v>
      </c>
    </row>
    <row r="556" ht="13.5" spans="1:3">
      <c r="A556" s="26">
        <v>2080106</v>
      </c>
      <c r="B556" s="26" t="s">
        <v>1871</v>
      </c>
      <c r="C556" s="69">
        <v>0</v>
      </c>
    </row>
    <row r="557" ht="13.5" spans="1:3">
      <c r="A557" s="26">
        <v>2080107</v>
      </c>
      <c r="B557" s="26" t="s">
        <v>1872</v>
      </c>
      <c r="C557" s="69">
        <v>0</v>
      </c>
    </row>
    <row r="558" ht="13.5" spans="1:3">
      <c r="A558" s="26">
        <v>2080108</v>
      </c>
      <c r="B558" s="26" t="s">
        <v>1540</v>
      </c>
      <c r="C558" s="69">
        <v>0</v>
      </c>
    </row>
    <row r="559" ht="13.5" spans="1:3">
      <c r="A559" s="26">
        <v>2080109</v>
      </c>
      <c r="B559" s="26" t="s">
        <v>1873</v>
      </c>
      <c r="C559" s="69">
        <v>0</v>
      </c>
    </row>
    <row r="560" ht="13.5" spans="1:3">
      <c r="A560" s="26">
        <v>2080110</v>
      </c>
      <c r="B560" s="26" t="s">
        <v>1874</v>
      </c>
      <c r="C560" s="69">
        <v>0</v>
      </c>
    </row>
    <row r="561" ht="13.5" spans="1:3">
      <c r="A561" s="26">
        <v>2080111</v>
      </c>
      <c r="B561" s="26" t="s">
        <v>1875</v>
      </c>
      <c r="C561" s="69">
        <v>0</v>
      </c>
    </row>
    <row r="562" ht="13.5" spans="1:3">
      <c r="A562" s="26">
        <v>2080112</v>
      </c>
      <c r="B562" s="26" t="s">
        <v>1876</v>
      </c>
      <c r="C562" s="69">
        <v>0</v>
      </c>
    </row>
    <row r="563" ht="13.5" spans="1:3">
      <c r="A563" s="26">
        <v>2080113</v>
      </c>
      <c r="B563" s="26" t="s">
        <v>1877</v>
      </c>
      <c r="C563" s="69">
        <v>0</v>
      </c>
    </row>
    <row r="564" ht="13.5" spans="1:3">
      <c r="A564" s="26">
        <v>2080114</v>
      </c>
      <c r="B564" s="26" t="s">
        <v>1878</v>
      </c>
      <c r="C564" s="69">
        <v>0</v>
      </c>
    </row>
    <row r="565" ht="13.5" spans="1:3">
      <c r="A565" s="26">
        <v>2080115</v>
      </c>
      <c r="B565" s="26" t="s">
        <v>1879</v>
      </c>
      <c r="C565" s="69">
        <v>0</v>
      </c>
    </row>
    <row r="566" ht="13.5" spans="1:3">
      <c r="A566" s="26">
        <v>2080116</v>
      </c>
      <c r="B566" s="26" t="s">
        <v>1880</v>
      </c>
      <c r="C566" s="69">
        <v>0</v>
      </c>
    </row>
    <row r="567" ht="13.5" spans="1:3">
      <c r="A567" s="26">
        <v>2080150</v>
      </c>
      <c r="B567" s="26" t="s">
        <v>1508</v>
      </c>
      <c r="C567" s="69">
        <v>0</v>
      </c>
    </row>
    <row r="568" ht="13.5" spans="1:3">
      <c r="A568" s="26">
        <v>2080199</v>
      </c>
      <c r="B568" s="26" t="s">
        <v>1881</v>
      </c>
      <c r="C568" s="69">
        <v>0</v>
      </c>
    </row>
    <row r="569" ht="13.5" spans="1:3">
      <c r="A569" s="26">
        <v>20802</v>
      </c>
      <c r="B569" s="117" t="s">
        <v>1882</v>
      </c>
      <c r="C569" s="28">
        <f>SUM(C570:C576)</f>
        <v>0</v>
      </c>
    </row>
    <row r="570" ht="13.5" spans="1:3">
      <c r="A570" s="26">
        <v>2080201</v>
      </c>
      <c r="B570" s="26" t="s">
        <v>1499</v>
      </c>
      <c r="C570" s="69">
        <v>0</v>
      </c>
    </row>
    <row r="571" ht="13.5" spans="1:3">
      <c r="A571" s="26">
        <v>2080202</v>
      </c>
      <c r="B571" s="26" t="s">
        <v>1500</v>
      </c>
      <c r="C571" s="69">
        <v>0</v>
      </c>
    </row>
    <row r="572" ht="13.5" spans="1:3">
      <c r="A572" s="26">
        <v>2080203</v>
      </c>
      <c r="B572" s="26" t="s">
        <v>1501</v>
      </c>
      <c r="C572" s="69">
        <v>0</v>
      </c>
    </row>
    <row r="573" ht="13.5" spans="1:3">
      <c r="A573" s="26">
        <v>2080206</v>
      </c>
      <c r="B573" s="26" t="s">
        <v>1883</v>
      </c>
      <c r="C573" s="69">
        <v>0</v>
      </c>
    </row>
    <row r="574" ht="13.5" spans="1:3">
      <c r="A574" s="26">
        <v>2080207</v>
      </c>
      <c r="B574" s="26" t="s">
        <v>1884</v>
      </c>
      <c r="C574" s="69">
        <v>0</v>
      </c>
    </row>
    <row r="575" ht="13.5" spans="1:3">
      <c r="A575" s="26">
        <v>2080208</v>
      </c>
      <c r="B575" s="26" t="s">
        <v>1885</v>
      </c>
      <c r="C575" s="69">
        <v>0</v>
      </c>
    </row>
    <row r="576" ht="13.5" spans="1:3">
      <c r="A576" s="26">
        <v>2080299</v>
      </c>
      <c r="B576" s="26" t="s">
        <v>1886</v>
      </c>
      <c r="C576" s="69">
        <v>0</v>
      </c>
    </row>
    <row r="577" ht="13.5" spans="1:3">
      <c r="A577" s="26">
        <v>20804</v>
      </c>
      <c r="B577" s="117" t="s">
        <v>1887</v>
      </c>
      <c r="C577" s="28">
        <f>C578</f>
        <v>0</v>
      </c>
    </row>
    <row r="578" ht="13.5" spans="1:3">
      <c r="A578" s="26">
        <v>2080402</v>
      </c>
      <c r="B578" s="26" t="s">
        <v>1888</v>
      </c>
      <c r="C578" s="69">
        <v>0</v>
      </c>
    </row>
    <row r="579" ht="13.5" spans="1:3">
      <c r="A579" s="26">
        <v>20805</v>
      </c>
      <c r="B579" s="117" t="s">
        <v>1889</v>
      </c>
      <c r="C579" s="28">
        <v>1859</v>
      </c>
    </row>
    <row r="580" ht="13.5" spans="1:3">
      <c r="A580" s="26">
        <v>2080501</v>
      </c>
      <c r="B580" s="26" t="s">
        <v>1890</v>
      </c>
      <c r="C580" s="69">
        <v>0</v>
      </c>
    </row>
    <row r="581" ht="13.5" spans="1:3">
      <c r="A581" s="26">
        <v>2080502</v>
      </c>
      <c r="B581" s="26" t="s">
        <v>1891</v>
      </c>
      <c r="C581" s="69">
        <v>0</v>
      </c>
    </row>
    <row r="582" ht="13.5" spans="1:3">
      <c r="A582" s="26">
        <v>2080503</v>
      </c>
      <c r="B582" s="26" t="s">
        <v>1892</v>
      </c>
      <c r="C582" s="69">
        <v>0</v>
      </c>
    </row>
    <row r="583" ht="13.5" spans="1:3">
      <c r="A583" s="26">
        <v>2080505</v>
      </c>
      <c r="B583" s="26" t="s">
        <v>1893</v>
      </c>
      <c r="C583" s="69">
        <v>342</v>
      </c>
    </row>
    <row r="584" ht="13.5" spans="1:3">
      <c r="A584" s="26">
        <v>2080506</v>
      </c>
      <c r="B584" s="26" t="s">
        <v>1894</v>
      </c>
      <c r="C584" s="69">
        <v>500</v>
      </c>
    </row>
    <row r="585" ht="13.5" spans="1:3">
      <c r="A585" s="26">
        <v>2080507</v>
      </c>
      <c r="B585" s="26" t="s">
        <v>1895</v>
      </c>
      <c r="C585" s="69">
        <v>1000</v>
      </c>
    </row>
    <row r="586" ht="13.5" spans="1:3">
      <c r="A586" s="26">
        <v>2080508</v>
      </c>
      <c r="B586" s="26" t="s">
        <v>1896</v>
      </c>
      <c r="C586" s="69">
        <v>0</v>
      </c>
    </row>
    <row r="587" ht="13.5" spans="1:3">
      <c r="A587" s="26">
        <v>2080599</v>
      </c>
      <c r="B587" s="26" t="s">
        <v>1897</v>
      </c>
      <c r="C587" s="69">
        <v>17</v>
      </c>
    </row>
    <row r="588" ht="13.5" spans="1:3">
      <c r="A588" s="26">
        <v>20806</v>
      </c>
      <c r="B588" s="117" t="s">
        <v>1898</v>
      </c>
      <c r="C588" s="28">
        <f>SUM(C589:C591)</f>
        <v>0</v>
      </c>
    </row>
    <row r="589" ht="13.5" spans="1:3">
      <c r="A589" s="26">
        <v>2080601</v>
      </c>
      <c r="B589" s="26" t="s">
        <v>1899</v>
      </c>
      <c r="C589" s="69">
        <v>0</v>
      </c>
    </row>
    <row r="590" ht="13.5" spans="1:3">
      <c r="A590" s="26">
        <v>2080602</v>
      </c>
      <c r="B590" s="26" t="s">
        <v>1900</v>
      </c>
      <c r="C590" s="69">
        <v>0</v>
      </c>
    </row>
    <row r="591" ht="13.5" spans="1:3">
      <c r="A591" s="26">
        <v>2080699</v>
      </c>
      <c r="B591" s="26" t="s">
        <v>1901</v>
      </c>
      <c r="C591" s="69">
        <v>0</v>
      </c>
    </row>
    <row r="592" ht="13.5" spans="1:3">
      <c r="A592" s="26">
        <v>20807</v>
      </c>
      <c r="B592" s="117" t="s">
        <v>1902</v>
      </c>
      <c r="C592" s="28">
        <f>SUM(C593:C601)</f>
        <v>0</v>
      </c>
    </row>
    <row r="593" ht="13.5" spans="1:3">
      <c r="A593" s="26">
        <v>2080701</v>
      </c>
      <c r="B593" s="26" t="s">
        <v>1903</v>
      </c>
      <c r="C593" s="69">
        <v>0</v>
      </c>
    </row>
    <row r="594" ht="13.5" spans="1:3">
      <c r="A594" s="26">
        <v>2080702</v>
      </c>
      <c r="B594" s="26" t="s">
        <v>1904</v>
      </c>
      <c r="C594" s="69">
        <v>0</v>
      </c>
    </row>
    <row r="595" ht="13.5" spans="1:3">
      <c r="A595" s="26">
        <v>2080704</v>
      </c>
      <c r="B595" s="26" t="s">
        <v>1905</v>
      </c>
      <c r="C595" s="69">
        <v>0</v>
      </c>
    </row>
    <row r="596" ht="13.5" spans="1:3">
      <c r="A596" s="26">
        <v>2080705</v>
      </c>
      <c r="B596" s="26" t="s">
        <v>1906</v>
      </c>
      <c r="C596" s="69">
        <v>0</v>
      </c>
    </row>
    <row r="597" ht="13.5" spans="1:3">
      <c r="A597" s="26">
        <v>2080709</v>
      </c>
      <c r="B597" s="26" t="s">
        <v>1907</v>
      </c>
      <c r="C597" s="69">
        <v>0</v>
      </c>
    </row>
    <row r="598" ht="13.5" spans="1:3">
      <c r="A598" s="26">
        <v>2080711</v>
      </c>
      <c r="B598" s="26" t="s">
        <v>1908</v>
      </c>
      <c r="C598" s="69">
        <v>0</v>
      </c>
    </row>
    <row r="599" ht="13.5" spans="1:3">
      <c r="A599" s="26">
        <v>2080712</v>
      </c>
      <c r="B599" s="26" t="s">
        <v>1909</v>
      </c>
      <c r="C599" s="69">
        <v>0</v>
      </c>
    </row>
    <row r="600" ht="13.5" spans="1:3">
      <c r="A600" s="26">
        <v>2080713</v>
      </c>
      <c r="B600" s="26" t="s">
        <v>1910</v>
      </c>
      <c r="C600" s="69">
        <v>0</v>
      </c>
    </row>
    <row r="601" ht="13.5" spans="1:3">
      <c r="A601" s="26">
        <v>2080799</v>
      </c>
      <c r="B601" s="26" t="s">
        <v>1911</v>
      </c>
      <c r="C601" s="69">
        <v>0</v>
      </c>
    </row>
    <row r="602" ht="13.5" spans="1:3">
      <c r="A602" s="26">
        <v>20808</v>
      </c>
      <c r="B602" s="117" t="s">
        <v>1912</v>
      </c>
      <c r="C602" s="28">
        <v>57</v>
      </c>
    </row>
    <row r="603" ht="13.5" spans="1:3">
      <c r="A603" s="26">
        <v>2080801</v>
      </c>
      <c r="B603" s="26" t="s">
        <v>1913</v>
      </c>
      <c r="C603" s="69">
        <v>57</v>
      </c>
    </row>
    <row r="604" ht="13.5" spans="1:3">
      <c r="A604" s="26">
        <v>2080802</v>
      </c>
      <c r="B604" s="26" t="s">
        <v>1914</v>
      </c>
      <c r="C604" s="69">
        <v>0</v>
      </c>
    </row>
    <row r="605" ht="13.5" spans="1:3">
      <c r="A605" s="26">
        <v>2080803</v>
      </c>
      <c r="B605" s="26" t="s">
        <v>1915</v>
      </c>
      <c r="C605" s="69">
        <v>0</v>
      </c>
    </row>
    <row r="606" ht="13.5" spans="1:3">
      <c r="A606" s="26">
        <v>2080804</v>
      </c>
      <c r="B606" s="26" t="s">
        <v>1916</v>
      </c>
      <c r="C606" s="69">
        <v>0</v>
      </c>
    </row>
    <row r="607" ht="13.5" spans="1:3">
      <c r="A607" s="26">
        <v>2080805</v>
      </c>
      <c r="B607" s="26" t="s">
        <v>1917</v>
      </c>
      <c r="C607" s="69">
        <v>0</v>
      </c>
    </row>
    <row r="608" ht="13.5" spans="1:3">
      <c r="A608" s="26">
        <v>2080806</v>
      </c>
      <c r="B608" s="26" t="s">
        <v>1918</v>
      </c>
      <c r="C608" s="69">
        <v>0</v>
      </c>
    </row>
    <row r="609" ht="13.5" spans="1:3">
      <c r="A609" s="26">
        <v>2080899</v>
      </c>
      <c r="B609" s="26" t="s">
        <v>1919</v>
      </c>
      <c r="C609" s="69">
        <v>0</v>
      </c>
    </row>
    <row r="610" ht="13.5" spans="1:3">
      <c r="A610" s="26">
        <v>20809</v>
      </c>
      <c r="B610" s="117" t="s">
        <v>1920</v>
      </c>
      <c r="C610" s="28">
        <f>SUM(C611:C616)</f>
        <v>0</v>
      </c>
    </row>
    <row r="611" ht="13.5" spans="1:3">
      <c r="A611" s="26">
        <v>2080901</v>
      </c>
      <c r="B611" s="26" t="s">
        <v>1921</v>
      </c>
      <c r="C611" s="69">
        <v>0</v>
      </c>
    </row>
    <row r="612" ht="13.5" spans="1:3">
      <c r="A612" s="26">
        <v>2080902</v>
      </c>
      <c r="B612" s="26" t="s">
        <v>1922</v>
      </c>
      <c r="C612" s="69">
        <v>0</v>
      </c>
    </row>
    <row r="613" ht="13.5" spans="1:3">
      <c r="A613" s="26">
        <v>2080903</v>
      </c>
      <c r="B613" s="26" t="s">
        <v>1923</v>
      </c>
      <c r="C613" s="69">
        <v>0</v>
      </c>
    </row>
    <row r="614" ht="13.5" spans="1:3">
      <c r="A614" s="26">
        <v>2080904</v>
      </c>
      <c r="B614" s="26" t="s">
        <v>1924</v>
      </c>
      <c r="C614" s="69">
        <v>0</v>
      </c>
    </row>
    <row r="615" ht="13.5" spans="1:3">
      <c r="A615" s="26">
        <v>2080905</v>
      </c>
      <c r="B615" s="26" t="s">
        <v>1925</v>
      </c>
      <c r="C615" s="69">
        <v>0</v>
      </c>
    </row>
    <row r="616" ht="13.5" spans="1:3">
      <c r="A616" s="26">
        <v>2080999</v>
      </c>
      <c r="B616" s="26" t="s">
        <v>1926</v>
      </c>
      <c r="C616" s="69">
        <v>0</v>
      </c>
    </row>
    <row r="617" ht="13.5" spans="1:3">
      <c r="A617" s="26">
        <v>20810</v>
      </c>
      <c r="B617" s="117" t="s">
        <v>1927</v>
      </c>
      <c r="C617" s="28">
        <f>SUM(C618:C624)</f>
        <v>0</v>
      </c>
    </row>
    <row r="618" ht="13.5" spans="1:3">
      <c r="A618" s="26">
        <v>2081001</v>
      </c>
      <c r="B618" s="26" t="s">
        <v>1928</v>
      </c>
      <c r="C618" s="69">
        <v>0</v>
      </c>
    </row>
    <row r="619" ht="13.5" spans="1:3">
      <c r="A619" s="26">
        <v>2081002</v>
      </c>
      <c r="B619" s="26" t="s">
        <v>1929</v>
      </c>
      <c r="C619" s="69">
        <v>0</v>
      </c>
    </row>
    <row r="620" ht="13.5" spans="1:3">
      <c r="A620" s="26">
        <v>2081003</v>
      </c>
      <c r="B620" s="26" t="s">
        <v>1930</v>
      </c>
      <c r="C620" s="69">
        <v>0</v>
      </c>
    </row>
    <row r="621" ht="13.5" spans="1:3">
      <c r="A621" s="26">
        <v>2081004</v>
      </c>
      <c r="B621" s="26" t="s">
        <v>1931</v>
      </c>
      <c r="C621" s="69">
        <v>0</v>
      </c>
    </row>
    <row r="622" ht="13.5" spans="1:3">
      <c r="A622" s="26">
        <v>2081005</v>
      </c>
      <c r="B622" s="26" t="s">
        <v>1932</v>
      </c>
      <c r="C622" s="69">
        <v>0</v>
      </c>
    </row>
    <row r="623" ht="13.5" spans="1:3">
      <c r="A623" s="26">
        <v>2081006</v>
      </c>
      <c r="B623" s="26" t="s">
        <v>1933</v>
      </c>
      <c r="C623" s="69">
        <v>0</v>
      </c>
    </row>
    <row r="624" ht="13.5" spans="1:3">
      <c r="A624" s="26">
        <v>2081099</v>
      </c>
      <c r="B624" s="26" t="s">
        <v>1934</v>
      </c>
      <c r="C624" s="69">
        <v>0</v>
      </c>
    </row>
    <row r="625" ht="13.5" spans="1:3">
      <c r="A625" s="26">
        <v>20811</v>
      </c>
      <c r="B625" s="117" t="s">
        <v>1935</v>
      </c>
      <c r="C625" s="28">
        <f>SUM(C626:C633)</f>
        <v>0</v>
      </c>
    </row>
    <row r="626" ht="13.5" spans="1:3">
      <c r="A626" s="26">
        <v>2081101</v>
      </c>
      <c r="B626" s="26" t="s">
        <v>1499</v>
      </c>
      <c r="C626" s="69">
        <v>0</v>
      </c>
    </row>
    <row r="627" ht="13.5" spans="1:3">
      <c r="A627" s="26">
        <v>2081102</v>
      </c>
      <c r="B627" s="26" t="s">
        <v>1500</v>
      </c>
      <c r="C627" s="69">
        <v>0</v>
      </c>
    </row>
    <row r="628" ht="13.5" spans="1:3">
      <c r="A628" s="26">
        <v>2081103</v>
      </c>
      <c r="B628" s="26" t="s">
        <v>1501</v>
      </c>
      <c r="C628" s="69">
        <v>0</v>
      </c>
    </row>
    <row r="629" ht="13.5" spans="1:3">
      <c r="A629" s="26">
        <v>2081104</v>
      </c>
      <c r="B629" s="26" t="s">
        <v>1936</v>
      </c>
      <c r="C629" s="69">
        <v>0</v>
      </c>
    </row>
    <row r="630" ht="13.5" spans="1:3">
      <c r="A630" s="26">
        <v>2081105</v>
      </c>
      <c r="B630" s="26" t="s">
        <v>1937</v>
      </c>
      <c r="C630" s="69">
        <v>0</v>
      </c>
    </row>
    <row r="631" ht="13.5" spans="1:3">
      <c r="A631" s="26">
        <v>2081106</v>
      </c>
      <c r="B631" s="26" t="s">
        <v>1938</v>
      </c>
      <c r="C631" s="69">
        <v>0</v>
      </c>
    </row>
    <row r="632" ht="13.5" spans="1:3">
      <c r="A632" s="26">
        <v>2081107</v>
      </c>
      <c r="B632" s="26" t="s">
        <v>1939</v>
      </c>
      <c r="C632" s="69">
        <v>0</v>
      </c>
    </row>
    <row r="633" ht="13.5" spans="1:3">
      <c r="A633" s="26">
        <v>2081199</v>
      </c>
      <c r="B633" s="26" t="s">
        <v>1940</v>
      </c>
      <c r="C633" s="69">
        <v>0</v>
      </c>
    </row>
    <row r="634" ht="13.5" spans="1:3">
      <c r="A634" s="26">
        <v>20816</v>
      </c>
      <c r="B634" s="117" t="s">
        <v>1941</v>
      </c>
      <c r="C634" s="28">
        <f>SUM(C635:C638)</f>
        <v>0</v>
      </c>
    </row>
    <row r="635" ht="13.5" spans="1:3">
      <c r="A635" s="26">
        <v>2081601</v>
      </c>
      <c r="B635" s="26" t="s">
        <v>1499</v>
      </c>
      <c r="C635" s="69">
        <v>0</v>
      </c>
    </row>
    <row r="636" ht="13.5" spans="1:3">
      <c r="A636" s="26">
        <v>2081602</v>
      </c>
      <c r="B636" s="26" t="s">
        <v>1500</v>
      </c>
      <c r="C636" s="69">
        <v>0</v>
      </c>
    </row>
    <row r="637" ht="13.5" spans="1:3">
      <c r="A637" s="26">
        <v>2081603</v>
      </c>
      <c r="B637" s="26" t="s">
        <v>1501</v>
      </c>
      <c r="C637" s="69">
        <v>0</v>
      </c>
    </row>
    <row r="638" ht="13.5" spans="1:3">
      <c r="A638" s="26">
        <v>2081699</v>
      </c>
      <c r="B638" s="26" t="s">
        <v>1942</v>
      </c>
      <c r="C638" s="69">
        <v>0</v>
      </c>
    </row>
    <row r="639" ht="13.5" spans="1:3">
      <c r="A639" s="26">
        <v>20819</v>
      </c>
      <c r="B639" s="117" t="s">
        <v>1943</v>
      </c>
      <c r="C639" s="28">
        <f>SUM(C640:C641)</f>
        <v>0</v>
      </c>
    </row>
    <row r="640" ht="13.5" spans="1:3">
      <c r="A640" s="26">
        <v>2081901</v>
      </c>
      <c r="B640" s="26" t="s">
        <v>1944</v>
      </c>
      <c r="C640" s="69">
        <v>0</v>
      </c>
    </row>
    <row r="641" ht="13.5" spans="1:3">
      <c r="A641" s="26">
        <v>2081902</v>
      </c>
      <c r="B641" s="26" t="s">
        <v>1945</v>
      </c>
      <c r="C641" s="69">
        <v>0</v>
      </c>
    </row>
    <row r="642" ht="13.5" spans="1:3">
      <c r="A642" s="26">
        <v>20820</v>
      </c>
      <c r="B642" s="117" t="s">
        <v>1946</v>
      </c>
      <c r="C642" s="28">
        <f>SUM(C643:C644)</f>
        <v>0</v>
      </c>
    </row>
    <row r="643" ht="13.5" spans="1:3">
      <c r="A643" s="26">
        <v>2082001</v>
      </c>
      <c r="B643" s="26" t="s">
        <v>1947</v>
      </c>
      <c r="C643" s="69">
        <v>0</v>
      </c>
    </row>
    <row r="644" ht="13.5" spans="1:3">
      <c r="A644" s="26">
        <v>2082002</v>
      </c>
      <c r="B644" s="26" t="s">
        <v>1948</v>
      </c>
      <c r="C644" s="69">
        <v>0</v>
      </c>
    </row>
    <row r="645" ht="13.5" spans="1:3">
      <c r="A645" s="26">
        <v>20821</v>
      </c>
      <c r="B645" s="117" t="s">
        <v>1949</v>
      </c>
      <c r="C645" s="28">
        <f>SUM(C646:C647)</f>
        <v>0</v>
      </c>
    </row>
    <row r="646" ht="13.5" spans="1:3">
      <c r="A646" s="26">
        <v>2082101</v>
      </c>
      <c r="B646" s="26" t="s">
        <v>1950</v>
      </c>
      <c r="C646" s="69">
        <v>0</v>
      </c>
    </row>
    <row r="647" ht="13.5" spans="1:3">
      <c r="A647" s="26">
        <v>2082102</v>
      </c>
      <c r="B647" s="26" t="s">
        <v>1951</v>
      </c>
      <c r="C647" s="69">
        <v>0</v>
      </c>
    </row>
    <row r="648" ht="13.5" spans="1:3">
      <c r="A648" s="26">
        <v>20824</v>
      </c>
      <c r="B648" s="117" t="s">
        <v>1952</v>
      </c>
      <c r="C648" s="28">
        <f>SUM(C649:C650)</f>
        <v>0</v>
      </c>
    </row>
    <row r="649" ht="13.5" spans="1:3">
      <c r="A649" s="26">
        <v>2082401</v>
      </c>
      <c r="B649" s="26" t="s">
        <v>1953</v>
      </c>
      <c r="C649" s="69">
        <v>0</v>
      </c>
    </row>
    <row r="650" ht="13.5" spans="1:3">
      <c r="A650" s="26">
        <v>2082402</v>
      </c>
      <c r="B650" s="26" t="s">
        <v>1954</v>
      </c>
      <c r="C650" s="69">
        <v>0</v>
      </c>
    </row>
    <row r="651" ht="13.5" spans="1:3">
      <c r="A651" s="26">
        <v>20825</v>
      </c>
      <c r="B651" s="117" t="s">
        <v>1955</v>
      </c>
      <c r="C651" s="28">
        <f>SUM(C652:C653)</f>
        <v>0</v>
      </c>
    </row>
    <row r="652" ht="13.5" spans="1:3">
      <c r="A652" s="26">
        <v>2082501</v>
      </c>
      <c r="B652" s="26" t="s">
        <v>1956</v>
      </c>
      <c r="C652" s="69">
        <v>0</v>
      </c>
    </row>
    <row r="653" ht="13.5" spans="1:3">
      <c r="A653" s="26">
        <v>2082502</v>
      </c>
      <c r="B653" s="26" t="s">
        <v>1957</v>
      </c>
      <c r="C653" s="69">
        <v>0</v>
      </c>
    </row>
    <row r="654" ht="13.5" spans="1:3">
      <c r="A654" s="26">
        <v>20826</v>
      </c>
      <c r="B654" s="117" t="s">
        <v>1958</v>
      </c>
      <c r="C654" s="28">
        <f>SUM(C655:C657)</f>
        <v>0</v>
      </c>
    </row>
    <row r="655" ht="13.5" spans="1:3">
      <c r="A655" s="26">
        <v>2082601</v>
      </c>
      <c r="B655" s="26" t="s">
        <v>1959</v>
      </c>
      <c r="C655" s="69">
        <v>0</v>
      </c>
    </row>
    <row r="656" ht="13.5" spans="1:3">
      <c r="A656" s="26">
        <v>2082602</v>
      </c>
      <c r="B656" s="26" t="s">
        <v>1960</v>
      </c>
      <c r="C656" s="69">
        <v>0</v>
      </c>
    </row>
    <row r="657" ht="13.5" spans="1:3">
      <c r="A657" s="26">
        <v>2082699</v>
      </c>
      <c r="B657" s="26" t="s">
        <v>1961</v>
      </c>
      <c r="C657" s="69">
        <v>0</v>
      </c>
    </row>
    <row r="658" ht="13.5" spans="1:3">
      <c r="A658" s="26">
        <v>20827</v>
      </c>
      <c r="B658" s="117" t="s">
        <v>1962</v>
      </c>
      <c r="C658" s="28">
        <f>SUM(C659:C661)</f>
        <v>0</v>
      </c>
    </row>
    <row r="659" ht="13.5" spans="1:3">
      <c r="A659" s="26">
        <v>2082701</v>
      </c>
      <c r="B659" s="26" t="s">
        <v>1963</v>
      </c>
      <c r="C659" s="69">
        <v>0</v>
      </c>
    </row>
    <row r="660" ht="13.5" spans="1:3">
      <c r="A660" s="26">
        <v>2082702</v>
      </c>
      <c r="B660" s="26" t="s">
        <v>1964</v>
      </c>
      <c r="C660" s="69">
        <v>0</v>
      </c>
    </row>
    <row r="661" ht="13.5" spans="1:3">
      <c r="A661" s="26">
        <v>2082799</v>
      </c>
      <c r="B661" s="26" t="s">
        <v>1965</v>
      </c>
      <c r="C661" s="69">
        <v>0</v>
      </c>
    </row>
    <row r="662" ht="13.5" spans="1:3">
      <c r="A662" s="26">
        <v>20828</v>
      </c>
      <c r="B662" s="117" t="s">
        <v>1966</v>
      </c>
      <c r="C662" s="28">
        <f>SUM(C663:C669)</f>
        <v>0</v>
      </c>
    </row>
    <row r="663" ht="13.5" spans="1:3">
      <c r="A663" s="26">
        <v>2082801</v>
      </c>
      <c r="B663" s="26" t="s">
        <v>1499</v>
      </c>
      <c r="C663" s="69">
        <v>0</v>
      </c>
    </row>
    <row r="664" ht="13.5" spans="1:3">
      <c r="A664" s="26">
        <v>2082802</v>
      </c>
      <c r="B664" s="26" t="s">
        <v>1500</v>
      </c>
      <c r="C664" s="69">
        <v>0</v>
      </c>
    </row>
    <row r="665" ht="13.5" spans="1:3">
      <c r="A665" s="26">
        <v>2082803</v>
      </c>
      <c r="B665" s="26" t="s">
        <v>1501</v>
      </c>
      <c r="C665" s="69">
        <v>0</v>
      </c>
    </row>
    <row r="666" ht="13.5" spans="1:3">
      <c r="A666" s="26">
        <v>2082804</v>
      </c>
      <c r="B666" s="26" t="s">
        <v>1967</v>
      </c>
      <c r="C666" s="69">
        <v>0</v>
      </c>
    </row>
    <row r="667" ht="13.5" spans="1:3">
      <c r="A667" s="26">
        <v>2082805</v>
      </c>
      <c r="B667" s="26" t="s">
        <v>1968</v>
      </c>
      <c r="C667" s="69">
        <v>0</v>
      </c>
    </row>
    <row r="668" ht="13.5" spans="1:3">
      <c r="A668" s="26">
        <v>2082850</v>
      </c>
      <c r="B668" s="26" t="s">
        <v>1508</v>
      </c>
      <c r="C668" s="69">
        <v>0</v>
      </c>
    </row>
    <row r="669" ht="13.5" spans="1:3">
      <c r="A669" s="26">
        <v>2082899</v>
      </c>
      <c r="B669" s="26" t="s">
        <v>1969</v>
      </c>
      <c r="C669" s="69">
        <v>0</v>
      </c>
    </row>
    <row r="670" ht="13.5" spans="1:3">
      <c r="A670" s="26">
        <v>20830</v>
      </c>
      <c r="B670" s="117" t="s">
        <v>1970</v>
      </c>
      <c r="C670" s="28">
        <f>SUM(C671:C672)</f>
        <v>0</v>
      </c>
    </row>
    <row r="671" ht="13.5" spans="1:3">
      <c r="A671" s="26">
        <v>2083001</v>
      </c>
      <c r="B671" s="26" t="s">
        <v>1971</v>
      </c>
      <c r="C671" s="69">
        <v>0</v>
      </c>
    </row>
    <row r="672" ht="13.5" spans="1:3">
      <c r="A672" s="26">
        <v>2083099</v>
      </c>
      <c r="B672" s="26" t="s">
        <v>1972</v>
      </c>
      <c r="C672" s="69">
        <v>0</v>
      </c>
    </row>
    <row r="673" ht="13.5" spans="1:3">
      <c r="A673" s="26">
        <v>20899</v>
      </c>
      <c r="B673" s="117" t="s">
        <v>1973</v>
      </c>
      <c r="C673" s="28">
        <f>C674</f>
        <v>0</v>
      </c>
    </row>
    <row r="674" ht="13.5" spans="1:3">
      <c r="A674" s="26">
        <v>2089999</v>
      </c>
      <c r="B674" s="26" t="s">
        <v>1974</v>
      </c>
      <c r="C674" s="69">
        <v>0</v>
      </c>
    </row>
    <row r="675" ht="13.5" spans="1:3">
      <c r="A675" s="26">
        <v>210</v>
      </c>
      <c r="B675" s="117" t="s">
        <v>1975</v>
      </c>
      <c r="C675" s="28">
        <v>309</v>
      </c>
    </row>
    <row r="676" ht="13.5" spans="1:3">
      <c r="A676" s="26">
        <v>21001</v>
      </c>
      <c r="B676" s="117" t="s">
        <v>1976</v>
      </c>
      <c r="C676" s="28">
        <f>SUM(C677:C680)</f>
        <v>0</v>
      </c>
    </row>
    <row r="677" ht="13.5" spans="1:3">
      <c r="A677" s="26">
        <v>2100101</v>
      </c>
      <c r="B677" s="26" t="s">
        <v>1499</v>
      </c>
      <c r="C677" s="69">
        <v>0</v>
      </c>
    </row>
    <row r="678" ht="13.5" spans="1:3">
      <c r="A678" s="26">
        <v>2100102</v>
      </c>
      <c r="B678" s="26" t="s">
        <v>1500</v>
      </c>
      <c r="C678" s="69">
        <v>0</v>
      </c>
    </row>
    <row r="679" ht="13.5" spans="1:3">
      <c r="A679" s="26">
        <v>2100103</v>
      </c>
      <c r="B679" s="26" t="s">
        <v>1501</v>
      </c>
      <c r="C679" s="69">
        <v>0</v>
      </c>
    </row>
    <row r="680" ht="13.5" spans="1:3">
      <c r="A680" s="26">
        <v>2100199</v>
      </c>
      <c r="B680" s="26" t="s">
        <v>1977</v>
      </c>
      <c r="C680" s="69">
        <v>0</v>
      </c>
    </row>
    <row r="681" ht="13.5" spans="1:3">
      <c r="A681" s="26">
        <v>21002</v>
      </c>
      <c r="B681" s="117" t="s">
        <v>1978</v>
      </c>
      <c r="C681" s="28">
        <f>SUM(C682:C694)</f>
        <v>0</v>
      </c>
    </row>
    <row r="682" ht="13.5" spans="1:3">
      <c r="A682" s="26">
        <v>2100201</v>
      </c>
      <c r="B682" s="26" t="s">
        <v>1979</v>
      </c>
      <c r="C682" s="69">
        <v>0</v>
      </c>
    </row>
    <row r="683" ht="13.5" spans="1:3">
      <c r="A683" s="26">
        <v>2100202</v>
      </c>
      <c r="B683" s="26" t="s">
        <v>1980</v>
      </c>
      <c r="C683" s="69">
        <v>0</v>
      </c>
    </row>
    <row r="684" ht="13.5" spans="1:3">
      <c r="A684" s="26">
        <v>2100203</v>
      </c>
      <c r="B684" s="26" t="s">
        <v>1981</v>
      </c>
      <c r="C684" s="69">
        <v>0</v>
      </c>
    </row>
    <row r="685" ht="13.5" spans="1:3">
      <c r="A685" s="26">
        <v>2100204</v>
      </c>
      <c r="B685" s="26" t="s">
        <v>1982</v>
      </c>
      <c r="C685" s="69">
        <v>0</v>
      </c>
    </row>
    <row r="686" ht="13.5" spans="1:3">
      <c r="A686" s="26">
        <v>2100205</v>
      </c>
      <c r="B686" s="26" t="s">
        <v>1983</v>
      </c>
      <c r="C686" s="69">
        <v>0</v>
      </c>
    </row>
    <row r="687" ht="13.5" spans="1:3">
      <c r="A687" s="26">
        <v>2100206</v>
      </c>
      <c r="B687" s="26" t="s">
        <v>1984</v>
      </c>
      <c r="C687" s="69">
        <v>0</v>
      </c>
    </row>
    <row r="688" ht="13.5" spans="1:3">
      <c r="A688" s="26">
        <v>2100207</v>
      </c>
      <c r="B688" s="26" t="s">
        <v>1985</v>
      </c>
      <c r="C688" s="69">
        <v>0</v>
      </c>
    </row>
    <row r="689" ht="13.5" spans="1:3">
      <c r="A689" s="26">
        <v>2100208</v>
      </c>
      <c r="B689" s="26" t="s">
        <v>1986</v>
      </c>
      <c r="C689" s="69">
        <v>0</v>
      </c>
    </row>
    <row r="690" ht="13.5" spans="1:3">
      <c r="A690" s="26">
        <v>2100209</v>
      </c>
      <c r="B690" s="26" t="s">
        <v>1987</v>
      </c>
      <c r="C690" s="69">
        <v>0</v>
      </c>
    </row>
    <row r="691" ht="13.5" spans="1:3">
      <c r="A691" s="26">
        <v>2100210</v>
      </c>
      <c r="B691" s="26" t="s">
        <v>1988</v>
      </c>
      <c r="C691" s="69">
        <v>0</v>
      </c>
    </row>
    <row r="692" ht="13.5" spans="1:3">
      <c r="A692" s="26">
        <v>2100211</v>
      </c>
      <c r="B692" s="26" t="s">
        <v>1989</v>
      </c>
      <c r="C692" s="69">
        <v>0</v>
      </c>
    </row>
    <row r="693" ht="13.5" spans="1:3">
      <c r="A693" s="26">
        <v>2100212</v>
      </c>
      <c r="B693" s="26" t="s">
        <v>1990</v>
      </c>
      <c r="C693" s="69">
        <v>0</v>
      </c>
    </row>
    <row r="694" ht="13.5" spans="1:3">
      <c r="A694" s="26">
        <v>2100299</v>
      </c>
      <c r="B694" s="26" t="s">
        <v>1991</v>
      </c>
      <c r="C694" s="69">
        <v>0</v>
      </c>
    </row>
    <row r="695" ht="13.5" spans="1:3">
      <c r="A695" s="26">
        <v>21003</v>
      </c>
      <c r="B695" s="117" t="s">
        <v>1992</v>
      </c>
      <c r="C695" s="28">
        <f>SUM(C696:C698)</f>
        <v>0</v>
      </c>
    </row>
    <row r="696" ht="13.5" spans="1:3">
      <c r="A696" s="26">
        <v>2100301</v>
      </c>
      <c r="B696" s="26" t="s">
        <v>1993</v>
      </c>
      <c r="C696" s="69">
        <v>0</v>
      </c>
    </row>
    <row r="697" ht="13.5" spans="1:3">
      <c r="A697" s="26">
        <v>2100302</v>
      </c>
      <c r="B697" s="26" t="s">
        <v>1994</v>
      </c>
      <c r="C697" s="69">
        <v>0</v>
      </c>
    </row>
    <row r="698" ht="13.5" spans="1:3">
      <c r="A698" s="26">
        <v>2100399</v>
      </c>
      <c r="B698" s="26" t="s">
        <v>1995</v>
      </c>
      <c r="C698" s="69">
        <v>0</v>
      </c>
    </row>
    <row r="699" ht="13.5" spans="1:3">
      <c r="A699" s="26">
        <v>21004</v>
      </c>
      <c r="B699" s="117" t="s">
        <v>1996</v>
      </c>
      <c r="C699" s="28">
        <f>SUM(C700:C710)</f>
        <v>0</v>
      </c>
    </row>
    <row r="700" ht="13.5" spans="1:3">
      <c r="A700" s="26">
        <v>2100401</v>
      </c>
      <c r="B700" s="26" t="s">
        <v>1997</v>
      </c>
      <c r="C700" s="69">
        <v>0</v>
      </c>
    </row>
    <row r="701" ht="13.5" spans="1:3">
      <c r="A701" s="26">
        <v>2100402</v>
      </c>
      <c r="B701" s="26" t="s">
        <v>1998</v>
      </c>
      <c r="C701" s="69">
        <v>0</v>
      </c>
    </row>
    <row r="702" ht="13.5" spans="1:3">
      <c r="A702" s="26">
        <v>2100403</v>
      </c>
      <c r="B702" s="26" t="s">
        <v>1999</v>
      </c>
      <c r="C702" s="69">
        <v>0</v>
      </c>
    </row>
    <row r="703" ht="13.5" spans="1:3">
      <c r="A703" s="26">
        <v>2100404</v>
      </c>
      <c r="B703" s="26" t="s">
        <v>2000</v>
      </c>
      <c r="C703" s="69">
        <v>0</v>
      </c>
    </row>
    <row r="704" ht="13.5" spans="1:3">
      <c r="A704" s="26">
        <v>2100405</v>
      </c>
      <c r="B704" s="26" t="s">
        <v>2001</v>
      </c>
      <c r="C704" s="69">
        <v>0</v>
      </c>
    </row>
    <row r="705" ht="13.5" spans="1:3">
      <c r="A705" s="26">
        <v>2100406</v>
      </c>
      <c r="B705" s="26" t="s">
        <v>2002</v>
      </c>
      <c r="C705" s="69">
        <v>0</v>
      </c>
    </row>
    <row r="706" ht="13.5" spans="1:3">
      <c r="A706" s="26">
        <v>2100407</v>
      </c>
      <c r="B706" s="26" t="s">
        <v>2003</v>
      </c>
      <c r="C706" s="69">
        <v>0</v>
      </c>
    </row>
    <row r="707" ht="13.5" spans="1:3">
      <c r="A707" s="26">
        <v>2100408</v>
      </c>
      <c r="B707" s="26" t="s">
        <v>2004</v>
      </c>
      <c r="C707" s="69">
        <v>0</v>
      </c>
    </row>
    <row r="708" ht="13.5" spans="1:3">
      <c r="A708" s="26">
        <v>2100409</v>
      </c>
      <c r="B708" s="26" t="s">
        <v>2005</v>
      </c>
      <c r="C708" s="69">
        <v>0</v>
      </c>
    </row>
    <row r="709" ht="13.5" spans="1:3">
      <c r="A709" s="26">
        <v>2100410</v>
      </c>
      <c r="B709" s="26" t="s">
        <v>2006</v>
      </c>
      <c r="C709" s="69">
        <v>0</v>
      </c>
    </row>
    <row r="710" ht="13.5" spans="1:3">
      <c r="A710" s="26">
        <v>2100499</v>
      </c>
      <c r="B710" s="26" t="s">
        <v>2007</v>
      </c>
      <c r="C710" s="69">
        <v>0</v>
      </c>
    </row>
    <row r="711" ht="13.5" spans="1:3">
      <c r="A711" s="26">
        <v>21006</v>
      </c>
      <c r="B711" s="117" t="s">
        <v>2008</v>
      </c>
      <c r="C711" s="28">
        <f>SUM(C712:C713)</f>
        <v>0</v>
      </c>
    </row>
    <row r="712" ht="13.5" spans="1:3">
      <c r="A712" s="26">
        <v>2100601</v>
      </c>
      <c r="B712" s="26" t="s">
        <v>2009</v>
      </c>
      <c r="C712" s="69">
        <v>0</v>
      </c>
    </row>
    <row r="713" ht="13.5" spans="1:3">
      <c r="A713" s="26">
        <v>2100699</v>
      </c>
      <c r="B713" s="26" t="s">
        <v>2010</v>
      </c>
      <c r="C713" s="69">
        <v>0</v>
      </c>
    </row>
    <row r="714" ht="13.5" spans="1:3">
      <c r="A714" s="26">
        <v>21007</v>
      </c>
      <c r="B714" s="117" t="s">
        <v>2011</v>
      </c>
      <c r="C714" s="28">
        <f>SUM(C715:C717)</f>
        <v>0</v>
      </c>
    </row>
    <row r="715" ht="13.5" spans="1:3">
      <c r="A715" s="26">
        <v>2100716</v>
      </c>
      <c r="B715" s="26" t="s">
        <v>2012</v>
      </c>
      <c r="C715" s="69">
        <v>0</v>
      </c>
    </row>
    <row r="716" ht="13.5" spans="1:3">
      <c r="A716" s="26">
        <v>2100717</v>
      </c>
      <c r="B716" s="26" t="s">
        <v>2013</v>
      </c>
      <c r="C716" s="69">
        <v>0</v>
      </c>
    </row>
    <row r="717" ht="13.5" spans="1:3">
      <c r="A717" s="26">
        <v>2100799</v>
      </c>
      <c r="B717" s="26" t="s">
        <v>2014</v>
      </c>
      <c r="C717" s="69">
        <v>0</v>
      </c>
    </row>
    <row r="718" ht="13.5" spans="1:3">
      <c r="A718" s="26">
        <v>21011</v>
      </c>
      <c r="B718" s="117" t="s">
        <v>2015</v>
      </c>
      <c r="C718" s="28">
        <v>309</v>
      </c>
    </row>
    <row r="719" ht="13.5" spans="1:3">
      <c r="A719" s="26">
        <v>2101101</v>
      </c>
      <c r="B719" s="26" t="s">
        <v>2016</v>
      </c>
      <c r="C719" s="69">
        <v>146</v>
      </c>
    </row>
    <row r="720" ht="13.5" spans="1:3">
      <c r="A720" s="26">
        <v>2101102</v>
      </c>
      <c r="B720" s="26" t="s">
        <v>2017</v>
      </c>
      <c r="C720" s="69">
        <v>12</v>
      </c>
    </row>
    <row r="721" ht="13.5" spans="1:3">
      <c r="A721" s="26">
        <v>2101103</v>
      </c>
      <c r="B721" s="26" t="s">
        <v>2018</v>
      </c>
      <c r="C721" s="69">
        <v>151</v>
      </c>
    </row>
    <row r="722" ht="13.5" spans="1:3">
      <c r="A722" s="26">
        <v>2101199</v>
      </c>
      <c r="B722" s="26" t="s">
        <v>2019</v>
      </c>
      <c r="C722" s="69">
        <v>0</v>
      </c>
    </row>
    <row r="723" ht="13.5" spans="1:3">
      <c r="A723" s="26">
        <v>21012</v>
      </c>
      <c r="B723" s="117" t="s">
        <v>2020</v>
      </c>
      <c r="C723" s="28">
        <f>SUM(C724:C726)</f>
        <v>0</v>
      </c>
    </row>
    <row r="724" ht="13.5" spans="1:3">
      <c r="A724" s="26">
        <v>2101201</v>
      </c>
      <c r="B724" s="26" t="s">
        <v>2021</v>
      </c>
      <c r="C724" s="69">
        <v>0</v>
      </c>
    </row>
    <row r="725" ht="13.5" spans="1:3">
      <c r="A725" s="26">
        <v>2101202</v>
      </c>
      <c r="B725" s="26" t="s">
        <v>2022</v>
      </c>
      <c r="C725" s="69">
        <v>0</v>
      </c>
    </row>
    <row r="726" ht="13.5" spans="1:3">
      <c r="A726" s="26">
        <v>2101299</v>
      </c>
      <c r="B726" s="26" t="s">
        <v>2023</v>
      </c>
      <c r="C726" s="69">
        <v>0</v>
      </c>
    </row>
    <row r="727" ht="13.5" spans="1:3">
      <c r="A727" s="26">
        <v>21013</v>
      </c>
      <c r="B727" s="117" t="s">
        <v>2024</v>
      </c>
      <c r="C727" s="28">
        <f>SUM(C728:C730)</f>
        <v>0</v>
      </c>
    </row>
    <row r="728" ht="13.5" spans="1:3">
      <c r="A728" s="26">
        <v>2101301</v>
      </c>
      <c r="B728" s="26" t="s">
        <v>2025</v>
      </c>
      <c r="C728" s="69">
        <v>0</v>
      </c>
    </row>
    <row r="729" ht="13.5" spans="1:3">
      <c r="A729" s="26">
        <v>2101302</v>
      </c>
      <c r="B729" s="26" t="s">
        <v>2026</v>
      </c>
      <c r="C729" s="69">
        <v>0</v>
      </c>
    </row>
    <row r="730" ht="13.5" spans="1:3">
      <c r="A730" s="26">
        <v>2101399</v>
      </c>
      <c r="B730" s="26" t="s">
        <v>2027</v>
      </c>
      <c r="C730" s="69">
        <v>0</v>
      </c>
    </row>
    <row r="731" ht="13.5" spans="1:3">
      <c r="A731" s="26">
        <v>21014</v>
      </c>
      <c r="B731" s="117" t="s">
        <v>2028</v>
      </c>
      <c r="C731" s="28">
        <f>SUM(C732:C733)</f>
        <v>0</v>
      </c>
    </row>
    <row r="732" ht="13.5" spans="1:3">
      <c r="A732" s="26">
        <v>2101401</v>
      </c>
      <c r="B732" s="26" t="s">
        <v>2029</v>
      </c>
      <c r="C732" s="69">
        <v>0</v>
      </c>
    </row>
    <row r="733" ht="13.5" spans="1:3">
      <c r="A733" s="26">
        <v>2101499</v>
      </c>
      <c r="B733" s="26" t="s">
        <v>2030</v>
      </c>
      <c r="C733" s="69">
        <v>0</v>
      </c>
    </row>
    <row r="734" ht="13.5" spans="1:3">
      <c r="A734" s="26">
        <v>21015</v>
      </c>
      <c r="B734" s="117" t="s">
        <v>2031</v>
      </c>
      <c r="C734" s="28">
        <f>SUM(C735:C742)</f>
        <v>0</v>
      </c>
    </row>
    <row r="735" ht="13.5" spans="1:3">
      <c r="A735" s="26">
        <v>2101501</v>
      </c>
      <c r="B735" s="26" t="s">
        <v>1499</v>
      </c>
      <c r="C735" s="69">
        <v>0</v>
      </c>
    </row>
    <row r="736" ht="13.5" spans="1:3">
      <c r="A736" s="26">
        <v>2101502</v>
      </c>
      <c r="B736" s="26" t="s">
        <v>1500</v>
      </c>
      <c r="C736" s="69">
        <v>0</v>
      </c>
    </row>
    <row r="737" ht="13.5" spans="1:3">
      <c r="A737" s="26">
        <v>2101503</v>
      </c>
      <c r="B737" s="26" t="s">
        <v>1501</v>
      </c>
      <c r="C737" s="69">
        <v>0</v>
      </c>
    </row>
    <row r="738" ht="13.5" spans="1:3">
      <c r="A738" s="26">
        <v>2101504</v>
      </c>
      <c r="B738" s="26" t="s">
        <v>1540</v>
      </c>
      <c r="C738" s="69">
        <v>0</v>
      </c>
    </row>
    <row r="739" ht="13.5" spans="1:3">
      <c r="A739" s="26">
        <v>2101505</v>
      </c>
      <c r="B739" s="26" t="s">
        <v>2032</v>
      </c>
      <c r="C739" s="69">
        <v>0</v>
      </c>
    </row>
    <row r="740" ht="13.5" spans="1:3">
      <c r="A740" s="26">
        <v>2101506</v>
      </c>
      <c r="B740" s="26" t="s">
        <v>2033</v>
      </c>
      <c r="C740" s="69">
        <v>0</v>
      </c>
    </row>
    <row r="741" ht="13.5" spans="1:3">
      <c r="A741" s="26">
        <v>2101550</v>
      </c>
      <c r="B741" s="26" t="s">
        <v>1508</v>
      </c>
      <c r="C741" s="69">
        <v>0</v>
      </c>
    </row>
    <row r="742" ht="13.5" spans="1:3">
      <c r="A742" s="26">
        <v>2101599</v>
      </c>
      <c r="B742" s="26" t="s">
        <v>2034</v>
      </c>
      <c r="C742" s="69">
        <v>0</v>
      </c>
    </row>
    <row r="743" ht="13.5" spans="1:3">
      <c r="A743" s="26">
        <v>21016</v>
      </c>
      <c r="B743" s="117" t="s">
        <v>2035</v>
      </c>
      <c r="C743" s="28">
        <f>C744</f>
        <v>0</v>
      </c>
    </row>
    <row r="744" ht="13.5" spans="1:3">
      <c r="A744" s="26">
        <v>2101601</v>
      </c>
      <c r="B744" s="26" t="s">
        <v>2036</v>
      </c>
      <c r="C744" s="69">
        <v>0</v>
      </c>
    </row>
    <row r="745" ht="13.5" spans="1:3">
      <c r="A745" s="26">
        <v>21099</v>
      </c>
      <c r="B745" s="117" t="s">
        <v>2037</v>
      </c>
      <c r="C745" s="28">
        <f>C746</f>
        <v>0</v>
      </c>
    </row>
    <row r="746" ht="13.5" spans="1:3">
      <c r="A746" s="26">
        <v>2109999</v>
      </c>
      <c r="B746" s="26" t="s">
        <v>2038</v>
      </c>
      <c r="C746" s="69">
        <v>0</v>
      </c>
    </row>
    <row r="747" ht="13.5" spans="1:3">
      <c r="A747" s="26">
        <v>211</v>
      </c>
      <c r="B747" s="117" t="s">
        <v>2039</v>
      </c>
      <c r="C747" s="28">
        <f>SUM(C748,C758,C762,C771,C776,C783,C789,C792,C795,C797,C799,C805,C807,C809,C824)</f>
        <v>0</v>
      </c>
    </row>
    <row r="748" ht="13.5" spans="1:3">
      <c r="A748" s="26">
        <v>21101</v>
      </c>
      <c r="B748" s="117" t="s">
        <v>2040</v>
      </c>
      <c r="C748" s="28">
        <f>SUM(C749:C757)</f>
        <v>0</v>
      </c>
    </row>
    <row r="749" ht="13.5" spans="1:3">
      <c r="A749" s="26">
        <v>2110101</v>
      </c>
      <c r="B749" s="26" t="s">
        <v>1499</v>
      </c>
      <c r="C749" s="69">
        <v>0</v>
      </c>
    </row>
    <row r="750" ht="13.5" spans="1:3">
      <c r="A750" s="26">
        <v>2110102</v>
      </c>
      <c r="B750" s="26" t="s">
        <v>1500</v>
      </c>
      <c r="C750" s="69">
        <v>0</v>
      </c>
    </row>
    <row r="751" ht="13.5" spans="1:3">
      <c r="A751" s="26">
        <v>2110103</v>
      </c>
      <c r="B751" s="26" t="s">
        <v>1501</v>
      </c>
      <c r="C751" s="69">
        <v>0</v>
      </c>
    </row>
    <row r="752" ht="13.5" spans="1:3">
      <c r="A752" s="26">
        <v>2110104</v>
      </c>
      <c r="B752" s="26" t="s">
        <v>2041</v>
      </c>
      <c r="C752" s="69">
        <v>0</v>
      </c>
    </row>
    <row r="753" ht="13.5" spans="1:3">
      <c r="A753" s="26">
        <v>2110105</v>
      </c>
      <c r="B753" s="26" t="s">
        <v>2042</v>
      </c>
      <c r="C753" s="69">
        <v>0</v>
      </c>
    </row>
    <row r="754" ht="13.5" spans="1:3">
      <c r="A754" s="26">
        <v>2110106</v>
      </c>
      <c r="B754" s="26" t="s">
        <v>2043</v>
      </c>
      <c r="C754" s="69">
        <v>0</v>
      </c>
    </row>
    <row r="755" ht="13.5" spans="1:3">
      <c r="A755" s="26">
        <v>2110107</v>
      </c>
      <c r="B755" s="26" t="s">
        <v>2044</v>
      </c>
      <c r="C755" s="69">
        <v>0</v>
      </c>
    </row>
    <row r="756" ht="13.5" spans="1:3">
      <c r="A756" s="26">
        <v>2110108</v>
      </c>
      <c r="B756" s="26" t="s">
        <v>2045</v>
      </c>
      <c r="C756" s="69">
        <v>0</v>
      </c>
    </row>
    <row r="757" ht="13.5" spans="1:3">
      <c r="A757" s="26">
        <v>2110199</v>
      </c>
      <c r="B757" s="26" t="s">
        <v>2046</v>
      </c>
      <c r="C757" s="69">
        <v>0</v>
      </c>
    </row>
    <row r="758" ht="13.5" spans="1:3">
      <c r="A758" s="26">
        <v>21102</v>
      </c>
      <c r="B758" s="117" t="s">
        <v>2047</v>
      </c>
      <c r="C758" s="28">
        <f>SUM(C759:C761)</f>
        <v>0</v>
      </c>
    </row>
    <row r="759" ht="13.5" spans="1:3">
      <c r="A759" s="26">
        <v>2110203</v>
      </c>
      <c r="B759" s="26" t="s">
        <v>2048</v>
      </c>
      <c r="C759" s="69">
        <v>0</v>
      </c>
    </row>
    <row r="760" ht="13.5" spans="1:3">
      <c r="A760" s="26">
        <v>2110204</v>
      </c>
      <c r="B760" s="26" t="s">
        <v>2049</v>
      </c>
      <c r="C760" s="69">
        <v>0</v>
      </c>
    </row>
    <row r="761" ht="13.5" spans="1:3">
      <c r="A761" s="26">
        <v>2110299</v>
      </c>
      <c r="B761" s="26" t="s">
        <v>2050</v>
      </c>
      <c r="C761" s="69">
        <v>0</v>
      </c>
    </row>
    <row r="762" ht="13.5" spans="1:3">
      <c r="A762" s="26">
        <v>21103</v>
      </c>
      <c r="B762" s="117" t="s">
        <v>2051</v>
      </c>
      <c r="C762" s="28">
        <f>SUM(C763:C770)</f>
        <v>0</v>
      </c>
    </row>
    <row r="763" ht="13.5" spans="1:3">
      <c r="A763" s="26">
        <v>2110301</v>
      </c>
      <c r="B763" s="26" t="s">
        <v>2052</v>
      </c>
      <c r="C763" s="69">
        <v>0</v>
      </c>
    </row>
    <row r="764" ht="13.5" spans="1:3">
      <c r="A764" s="26">
        <v>2110302</v>
      </c>
      <c r="B764" s="26" t="s">
        <v>2053</v>
      </c>
      <c r="C764" s="69">
        <v>0</v>
      </c>
    </row>
    <row r="765" ht="13.5" spans="1:3">
      <c r="A765" s="26">
        <v>2110303</v>
      </c>
      <c r="B765" s="26" t="s">
        <v>2054</v>
      </c>
      <c r="C765" s="69">
        <v>0</v>
      </c>
    </row>
    <row r="766" ht="13.5" spans="1:3">
      <c r="A766" s="26">
        <v>2110304</v>
      </c>
      <c r="B766" s="26" t="s">
        <v>2055</v>
      </c>
      <c r="C766" s="69">
        <v>0</v>
      </c>
    </row>
    <row r="767" ht="13.5" spans="1:3">
      <c r="A767" s="26">
        <v>2110305</v>
      </c>
      <c r="B767" s="26" t="s">
        <v>2056</v>
      </c>
      <c r="C767" s="69">
        <v>0</v>
      </c>
    </row>
    <row r="768" ht="13.5" spans="1:3">
      <c r="A768" s="26">
        <v>2110306</v>
      </c>
      <c r="B768" s="26" t="s">
        <v>2057</v>
      </c>
      <c r="C768" s="69">
        <v>0</v>
      </c>
    </row>
    <row r="769" ht="13.5" spans="1:3">
      <c r="A769" s="26">
        <v>2110307</v>
      </c>
      <c r="B769" s="26" t="s">
        <v>2058</v>
      </c>
      <c r="C769" s="69">
        <v>0</v>
      </c>
    </row>
    <row r="770" ht="13.5" spans="1:3">
      <c r="A770" s="26">
        <v>2110399</v>
      </c>
      <c r="B770" s="26" t="s">
        <v>2059</v>
      </c>
      <c r="C770" s="69">
        <v>0</v>
      </c>
    </row>
    <row r="771" ht="13.5" spans="1:3">
      <c r="A771" s="26">
        <v>21104</v>
      </c>
      <c r="B771" s="117" t="s">
        <v>2060</v>
      </c>
      <c r="C771" s="28">
        <f>SUM(C772:C775)</f>
        <v>0</v>
      </c>
    </row>
    <row r="772" ht="13.5" spans="1:3">
      <c r="A772" s="26">
        <v>2110401</v>
      </c>
      <c r="B772" s="26" t="s">
        <v>2061</v>
      </c>
      <c r="C772" s="69">
        <v>0</v>
      </c>
    </row>
    <row r="773" ht="13.5" spans="1:3">
      <c r="A773" s="26">
        <v>2110402</v>
      </c>
      <c r="B773" s="26" t="s">
        <v>2062</v>
      </c>
      <c r="C773" s="69">
        <v>0</v>
      </c>
    </row>
    <row r="774" ht="13.5" spans="1:3">
      <c r="A774" s="26">
        <v>2110404</v>
      </c>
      <c r="B774" s="26" t="s">
        <v>2063</v>
      </c>
      <c r="C774" s="69">
        <v>0</v>
      </c>
    </row>
    <row r="775" ht="13.5" spans="1:3">
      <c r="A775" s="26">
        <v>2110499</v>
      </c>
      <c r="B775" s="26" t="s">
        <v>2064</v>
      </c>
      <c r="C775" s="69">
        <v>0</v>
      </c>
    </row>
    <row r="776" ht="13.5" spans="1:3">
      <c r="A776" s="26">
        <v>21105</v>
      </c>
      <c r="B776" s="117" t="s">
        <v>2065</v>
      </c>
      <c r="C776" s="28">
        <f>SUM(C777:C782)</f>
        <v>0</v>
      </c>
    </row>
    <row r="777" ht="13.5" spans="1:3">
      <c r="A777" s="26">
        <v>2110501</v>
      </c>
      <c r="B777" s="26" t="s">
        <v>2066</v>
      </c>
      <c r="C777" s="69">
        <v>0</v>
      </c>
    </row>
    <row r="778" ht="13.5" spans="1:3">
      <c r="A778" s="26">
        <v>2110502</v>
      </c>
      <c r="B778" s="26" t="s">
        <v>2067</v>
      </c>
      <c r="C778" s="69">
        <v>0</v>
      </c>
    </row>
    <row r="779" ht="13.5" spans="1:3">
      <c r="A779" s="26">
        <v>2110503</v>
      </c>
      <c r="B779" s="26" t="s">
        <v>2068</v>
      </c>
      <c r="C779" s="69">
        <v>0</v>
      </c>
    </row>
    <row r="780" ht="13.5" spans="1:3">
      <c r="A780" s="26">
        <v>2110506</v>
      </c>
      <c r="B780" s="26" t="s">
        <v>2069</v>
      </c>
      <c r="C780" s="69">
        <v>0</v>
      </c>
    </row>
    <row r="781" ht="13.5" spans="1:3">
      <c r="A781" s="26">
        <v>2110507</v>
      </c>
      <c r="B781" s="26" t="s">
        <v>2070</v>
      </c>
      <c r="C781" s="69">
        <v>0</v>
      </c>
    </row>
    <row r="782" ht="13.5" spans="1:3">
      <c r="A782" s="26">
        <v>2110599</v>
      </c>
      <c r="B782" s="26" t="s">
        <v>2071</v>
      </c>
      <c r="C782" s="69">
        <v>0</v>
      </c>
    </row>
    <row r="783" ht="13.5" spans="1:3">
      <c r="A783" s="26">
        <v>21106</v>
      </c>
      <c r="B783" s="117" t="s">
        <v>2072</v>
      </c>
      <c r="C783" s="28">
        <f>SUM(C784:C788)</f>
        <v>0</v>
      </c>
    </row>
    <row r="784" ht="13.5" spans="1:3">
      <c r="A784" s="26">
        <v>2110602</v>
      </c>
      <c r="B784" s="26" t="s">
        <v>2073</v>
      </c>
      <c r="C784" s="69">
        <v>0</v>
      </c>
    </row>
    <row r="785" ht="13.5" spans="1:3">
      <c r="A785" s="26">
        <v>2110603</v>
      </c>
      <c r="B785" s="26" t="s">
        <v>2074</v>
      </c>
      <c r="C785" s="69">
        <v>0</v>
      </c>
    </row>
    <row r="786" ht="13.5" spans="1:3">
      <c r="A786" s="26">
        <v>2110604</v>
      </c>
      <c r="B786" s="26" t="s">
        <v>2075</v>
      </c>
      <c r="C786" s="69">
        <v>0</v>
      </c>
    </row>
    <row r="787" ht="13.5" spans="1:3">
      <c r="A787" s="26">
        <v>2110605</v>
      </c>
      <c r="B787" s="26" t="s">
        <v>2076</v>
      </c>
      <c r="C787" s="69">
        <v>0</v>
      </c>
    </row>
    <row r="788" ht="13.5" spans="1:3">
      <c r="A788" s="26">
        <v>2110699</v>
      </c>
      <c r="B788" s="26" t="s">
        <v>2077</v>
      </c>
      <c r="C788" s="69">
        <v>0</v>
      </c>
    </row>
    <row r="789" ht="13.5" spans="1:3">
      <c r="A789" s="26">
        <v>21107</v>
      </c>
      <c r="B789" s="117" t="s">
        <v>2078</v>
      </c>
      <c r="C789" s="28">
        <f>SUM(C790:C791)</f>
        <v>0</v>
      </c>
    </row>
    <row r="790" ht="13.5" spans="1:3">
      <c r="A790" s="26">
        <v>2110704</v>
      </c>
      <c r="B790" s="26" t="s">
        <v>2079</v>
      </c>
      <c r="C790" s="69">
        <v>0</v>
      </c>
    </row>
    <row r="791" ht="13.5" spans="1:3">
      <c r="A791" s="26">
        <v>2110799</v>
      </c>
      <c r="B791" s="26" t="s">
        <v>2080</v>
      </c>
      <c r="C791" s="69">
        <v>0</v>
      </c>
    </row>
    <row r="792" ht="13.5" spans="1:3">
      <c r="A792" s="26">
        <v>21108</v>
      </c>
      <c r="B792" s="117" t="s">
        <v>2081</v>
      </c>
      <c r="C792" s="28">
        <f>SUM(C793:C794)</f>
        <v>0</v>
      </c>
    </row>
    <row r="793" ht="13.5" spans="1:3">
      <c r="A793" s="26">
        <v>2110804</v>
      </c>
      <c r="B793" s="26" t="s">
        <v>2082</v>
      </c>
      <c r="C793" s="69">
        <v>0</v>
      </c>
    </row>
    <row r="794" ht="13.5" spans="1:3">
      <c r="A794" s="26">
        <v>2110899</v>
      </c>
      <c r="B794" s="26" t="s">
        <v>2083</v>
      </c>
      <c r="C794" s="69">
        <v>0</v>
      </c>
    </row>
    <row r="795" ht="13.5" spans="1:3">
      <c r="A795" s="26">
        <v>21109</v>
      </c>
      <c r="B795" s="117" t="s">
        <v>2084</v>
      </c>
      <c r="C795" s="28">
        <f>C796</f>
        <v>0</v>
      </c>
    </row>
    <row r="796" ht="13.5" spans="1:3">
      <c r="A796" s="26">
        <v>2110901</v>
      </c>
      <c r="B796" s="26" t="s">
        <v>2085</v>
      </c>
      <c r="C796" s="69">
        <v>0</v>
      </c>
    </row>
    <row r="797" ht="13.5" spans="1:3">
      <c r="A797" s="26">
        <v>21110</v>
      </c>
      <c r="B797" s="117" t="s">
        <v>2086</v>
      </c>
      <c r="C797" s="28">
        <f>C798</f>
        <v>0</v>
      </c>
    </row>
    <row r="798" ht="13.5" spans="1:3">
      <c r="A798" s="26">
        <v>2111001</v>
      </c>
      <c r="B798" s="26" t="s">
        <v>2087</v>
      </c>
      <c r="C798" s="69">
        <v>0</v>
      </c>
    </row>
    <row r="799" ht="13.5" spans="1:3">
      <c r="A799" s="26">
        <v>21111</v>
      </c>
      <c r="B799" s="117" t="s">
        <v>2088</v>
      </c>
      <c r="C799" s="28">
        <f>SUM(C800:C804)</f>
        <v>0</v>
      </c>
    </row>
    <row r="800" ht="13.5" spans="1:3">
      <c r="A800" s="26">
        <v>2111101</v>
      </c>
      <c r="B800" s="26" t="s">
        <v>2089</v>
      </c>
      <c r="C800" s="69">
        <v>0</v>
      </c>
    </row>
    <row r="801" ht="13.5" spans="1:3">
      <c r="A801" s="26">
        <v>2111102</v>
      </c>
      <c r="B801" s="26" t="s">
        <v>2090</v>
      </c>
      <c r="C801" s="69">
        <v>0</v>
      </c>
    </row>
    <row r="802" ht="13.5" spans="1:3">
      <c r="A802" s="26">
        <v>2111103</v>
      </c>
      <c r="B802" s="26" t="s">
        <v>2091</v>
      </c>
      <c r="C802" s="69">
        <v>0</v>
      </c>
    </row>
    <row r="803" ht="13.5" spans="1:3">
      <c r="A803" s="26">
        <v>2111104</v>
      </c>
      <c r="B803" s="26" t="s">
        <v>2092</v>
      </c>
      <c r="C803" s="69">
        <v>0</v>
      </c>
    </row>
    <row r="804" ht="13.5" spans="1:3">
      <c r="A804" s="26">
        <v>2111199</v>
      </c>
      <c r="B804" s="26" t="s">
        <v>2093</v>
      </c>
      <c r="C804" s="69">
        <v>0</v>
      </c>
    </row>
    <row r="805" ht="13.5" spans="1:3">
      <c r="A805" s="26">
        <v>21112</v>
      </c>
      <c r="B805" s="117" t="s">
        <v>2094</v>
      </c>
      <c r="C805" s="28">
        <f>C806</f>
        <v>0</v>
      </c>
    </row>
    <row r="806" ht="13.5" spans="1:3">
      <c r="A806" s="26">
        <v>2111201</v>
      </c>
      <c r="B806" s="26" t="s">
        <v>2095</v>
      </c>
      <c r="C806" s="69">
        <v>0</v>
      </c>
    </row>
    <row r="807" ht="13.5" spans="1:3">
      <c r="A807" s="26">
        <v>21113</v>
      </c>
      <c r="B807" s="117" t="s">
        <v>2096</v>
      </c>
      <c r="C807" s="28">
        <f>C808</f>
        <v>0</v>
      </c>
    </row>
    <row r="808" ht="13.5" spans="1:3">
      <c r="A808" s="26">
        <v>2111301</v>
      </c>
      <c r="B808" s="26" t="s">
        <v>2097</v>
      </c>
      <c r="C808" s="69">
        <v>0</v>
      </c>
    </row>
    <row r="809" ht="13.5" spans="1:3">
      <c r="A809" s="26">
        <v>21114</v>
      </c>
      <c r="B809" s="117" t="s">
        <v>2098</v>
      </c>
      <c r="C809" s="28">
        <f>SUM(C810:C823)</f>
        <v>0</v>
      </c>
    </row>
    <row r="810" ht="13.5" spans="1:3">
      <c r="A810" s="26">
        <v>2111401</v>
      </c>
      <c r="B810" s="26" t="s">
        <v>1499</v>
      </c>
      <c r="C810" s="69">
        <v>0</v>
      </c>
    </row>
    <row r="811" ht="13.5" spans="1:3">
      <c r="A811" s="26">
        <v>2111402</v>
      </c>
      <c r="B811" s="26" t="s">
        <v>1500</v>
      </c>
      <c r="C811" s="69">
        <v>0</v>
      </c>
    </row>
    <row r="812" ht="13.5" spans="1:3">
      <c r="A812" s="26">
        <v>2111403</v>
      </c>
      <c r="B812" s="26" t="s">
        <v>1501</v>
      </c>
      <c r="C812" s="69">
        <v>0</v>
      </c>
    </row>
    <row r="813" ht="13.5" spans="1:3">
      <c r="A813" s="26">
        <v>2111404</v>
      </c>
      <c r="B813" s="26" t="s">
        <v>2099</v>
      </c>
      <c r="C813" s="69">
        <v>0</v>
      </c>
    </row>
    <row r="814" ht="13.5" spans="1:3">
      <c r="A814" s="26">
        <v>2111405</v>
      </c>
      <c r="B814" s="26" t="s">
        <v>2100</v>
      </c>
      <c r="C814" s="69">
        <v>0</v>
      </c>
    </row>
    <row r="815" ht="13.5" spans="1:3">
      <c r="A815" s="26">
        <v>2111406</v>
      </c>
      <c r="B815" s="26" t="s">
        <v>2101</v>
      </c>
      <c r="C815" s="69">
        <v>0</v>
      </c>
    </row>
    <row r="816" ht="13.5" spans="1:3">
      <c r="A816" s="26">
        <v>2111407</v>
      </c>
      <c r="B816" s="26" t="s">
        <v>2102</v>
      </c>
      <c r="C816" s="69">
        <v>0</v>
      </c>
    </row>
    <row r="817" ht="13.5" spans="1:3">
      <c r="A817" s="26">
        <v>2111408</v>
      </c>
      <c r="B817" s="26" t="s">
        <v>2103</v>
      </c>
      <c r="C817" s="69">
        <v>0</v>
      </c>
    </row>
    <row r="818" ht="13.5" spans="1:3">
      <c r="A818" s="26">
        <v>2111409</v>
      </c>
      <c r="B818" s="26" t="s">
        <v>2104</v>
      </c>
      <c r="C818" s="69">
        <v>0</v>
      </c>
    </row>
    <row r="819" ht="13.5" spans="1:3">
      <c r="A819" s="26">
        <v>2111410</v>
      </c>
      <c r="B819" s="26" t="s">
        <v>2105</v>
      </c>
      <c r="C819" s="69">
        <v>0</v>
      </c>
    </row>
    <row r="820" ht="13.5" spans="1:3">
      <c r="A820" s="26">
        <v>2111411</v>
      </c>
      <c r="B820" s="26" t="s">
        <v>1540</v>
      </c>
      <c r="C820" s="69">
        <v>0</v>
      </c>
    </row>
    <row r="821" ht="13.5" spans="1:3">
      <c r="A821" s="26">
        <v>2111413</v>
      </c>
      <c r="B821" s="26" t="s">
        <v>2106</v>
      </c>
      <c r="C821" s="69">
        <v>0</v>
      </c>
    </row>
    <row r="822" ht="13.5" spans="1:3">
      <c r="A822" s="26">
        <v>2111450</v>
      </c>
      <c r="B822" s="26" t="s">
        <v>1508</v>
      </c>
      <c r="C822" s="69">
        <v>0</v>
      </c>
    </row>
    <row r="823" ht="13.5" spans="1:3">
      <c r="A823" s="26">
        <v>2111499</v>
      </c>
      <c r="B823" s="26" t="s">
        <v>2107</v>
      </c>
      <c r="C823" s="69">
        <v>0</v>
      </c>
    </row>
    <row r="824" ht="13.5" spans="1:3">
      <c r="A824" s="26">
        <v>21199</v>
      </c>
      <c r="B824" s="117" t="s">
        <v>2108</v>
      </c>
      <c r="C824" s="28">
        <f>C825</f>
        <v>0</v>
      </c>
    </row>
    <row r="825" ht="13.5" spans="1:3">
      <c r="A825" s="26">
        <v>2119999</v>
      </c>
      <c r="B825" s="26" t="s">
        <v>2109</v>
      </c>
      <c r="C825" s="69">
        <v>0</v>
      </c>
    </row>
    <row r="826" ht="13.5" spans="1:3">
      <c r="A826" s="26">
        <v>212</v>
      </c>
      <c r="B826" s="117" t="s">
        <v>2110</v>
      </c>
      <c r="C826" s="28">
        <v>17408</v>
      </c>
    </row>
    <row r="827" ht="13.5" spans="1:3">
      <c r="A827" s="26">
        <v>21201</v>
      </c>
      <c r="B827" s="117" t="s">
        <v>2111</v>
      </c>
      <c r="C827" s="28">
        <v>14168</v>
      </c>
    </row>
    <row r="828" ht="13.5" spans="1:3">
      <c r="A828" s="26">
        <v>2120101</v>
      </c>
      <c r="B828" s="26" t="s">
        <v>1499</v>
      </c>
      <c r="C828" s="69">
        <v>0</v>
      </c>
    </row>
    <row r="829" ht="13.5" spans="1:3">
      <c r="A829" s="26">
        <v>2120102</v>
      </c>
      <c r="B829" s="26" t="s">
        <v>1500</v>
      </c>
      <c r="C829" s="69">
        <v>0</v>
      </c>
    </row>
    <row r="830" ht="13.5" spans="1:3">
      <c r="A830" s="26">
        <v>2120103</v>
      </c>
      <c r="B830" s="26" t="s">
        <v>1501</v>
      </c>
      <c r="C830" s="69">
        <v>0</v>
      </c>
    </row>
    <row r="831" ht="13.5" spans="1:3">
      <c r="A831" s="26">
        <v>2120104</v>
      </c>
      <c r="B831" s="26" t="s">
        <v>2112</v>
      </c>
      <c r="C831" s="69">
        <v>0</v>
      </c>
    </row>
    <row r="832" ht="13.5" spans="1:3">
      <c r="A832" s="26">
        <v>2120105</v>
      </c>
      <c r="B832" s="26" t="s">
        <v>2113</v>
      </c>
      <c r="C832" s="69">
        <v>0</v>
      </c>
    </row>
    <row r="833" ht="13.5" spans="1:3">
      <c r="A833" s="26">
        <v>2120106</v>
      </c>
      <c r="B833" s="26" t="s">
        <v>2114</v>
      </c>
      <c r="C833" s="69">
        <v>0</v>
      </c>
    </row>
    <row r="834" ht="13.5" spans="1:3">
      <c r="A834" s="26">
        <v>2120107</v>
      </c>
      <c r="B834" s="26" t="s">
        <v>2115</v>
      </c>
      <c r="C834" s="69">
        <v>0</v>
      </c>
    </row>
    <row r="835" ht="13.5" spans="1:3">
      <c r="A835" s="26">
        <v>2120109</v>
      </c>
      <c r="B835" s="26" t="s">
        <v>2116</v>
      </c>
      <c r="C835" s="69">
        <v>0</v>
      </c>
    </row>
    <row r="836" ht="13.5" spans="1:3">
      <c r="A836" s="26">
        <v>2120110</v>
      </c>
      <c r="B836" s="26" t="s">
        <v>2117</v>
      </c>
      <c r="C836" s="69">
        <v>0</v>
      </c>
    </row>
    <row r="837" ht="13.5" spans="1:3">
      <c r="A837" s="26">
        <v>2120199</v>
      </c>
      <c r="B837" s="26" t="s">
        <v>2118</v>
      </c>
      <c r="C837" s="69">
        <v>14168</v>
      </c>
    </row>
    <row r="838" ht="13.5" spans="1:3">
      <c r="A838" s="26">
        <v>21202</v>
      </c>
      <c r="B838" s="117" t="s">
        <v>2119</v>
      </c>
      <c r="C838" s="28">
        <v>158</v>
      </c>
    </row>
    <row r="839" ht="13.5" spans="1:3">
      <c r="A839" s="26">
        <v>2120201</v>
      </c>
      <c r="B839" s="26" t="s">
        <v>2120</v>
      </c>
      <c r="C839" s="69">
        <v>158</v>
      </c>
    </row>
    <row r="840" ht="13.5" spans="1:3">
      <c r="A840" s="26">
        <v>21203</v>
      </c>
      <c r="B840" s="117" t="s">
        <v>2121</v>
      </c>
      <c r="C840" s="28">
        <v>2881</v>
      </c>
    </row>
    <row r="841" ht="13.5" spans="1:3">
      <c r="A841" s="26">
        <v>2120303</v>
      </c>
      <c r="B841" s="26" t="s">
        <v>2122</v>
      </c>
      <c r="C841" s="69">
        <v>2881</v>
      </c>
    </row>
    <row r="842" ht="13.5" spans="1:3">
      <c r="A842" s="26">
        <v>2120399</v>
      </c>
      <c r="B842" s="26" t="s">
        <v>2123</v>
      </c>
      <c r="C842" s="69">
        <v>0</v>
      </c>
    </row>
    <row r="843" ht="13.5" spans="1:3">
      <c r="A843" s="26">
        <v>21205</v>
      </c>
      <c r="B843" s="117" t="s">
        <v>2124</v>
      </c>
      <c r="C843" s="28">
        <v>201</v>
      </c>
    </row>
    <row r="844" ht="13.5" spans="1:3">
      <c r="A844" s="26">
        <v>2120501</v>
      </c>
      <c r="B844" s="26" t="s">
        <v>2125</v>
      </c>
      <c r="C844" s="69">
        <v>201</v>
      </c>
    </row>
    <row r="845" ht="13.5" spans="1:3">
      <c r="A845" s="26">
        <v>21206</v>
      </c>
      <c r="B845" s="117" t="s">
        <v>2126</v>
      </c>
      <c r="C845" s="28">
        <v>0</v>
      </c>
    </row>
    <row r="846" ht="13.5" spans="1:3">
      <c r="A846" s="26">
        <v>2120601</v>
      </c>
      <c r="B846" s="26" t="s">
        <v>2127</v>
      </c>
      <c r="C846" s="69">
        <v>0</v>
      </c>
    </row>
    <row r="847" ht="13.5" spans="1:3">
      <c r="A847" s="26">
        <v>21299</v>
      </c>
      <c r="B847" s="117" t="s">
        <v>2128</v>
      </c>
      <c r="C847" s="28">
        <v>0</v>
      </c>
    </row>
    <row r="848" ht="13.5" spans="1:3">
      <c r="A848" s="26">
        <v>2129999</v>
      </c>
      <c r="B848" s="26" t="s">
        <v>2129</v>
      </c>
      <c r="C848" s="69">
        <v>0</v>
      </c>
    </row>
    <row r="849" ht="13.5" spans="1:3">
      <c r="A849" s="26">
        <v>213</v>
      </c>
      <c r="B849" s="117" t="s">
        <v>2130</v>
      </c>
      <c r="C849" s="28">
        <f>SUM(C850,C876,C901,C929,C940,C947,C954,C957)</f>
        <v>0</v>
      </c>
    </row>
    <row r="850" ht="13.5" spans="1:3">
      <c r="A850" s="26">
        <v>21301</v>
      </c>
      <c r="B850" s="117" t="s">
        <v>2131</v>
      </c>
      <c r="C850" s="28">
        <f>SUM(C851:C875)</f>
        <v>0</v>
      </c>
    </row>
    <row r="851" ht="13.5" spans="1:3">
      <c r="A851" s="26">
        <v>2130101</v>
      </c>
      <c r="B851" s="26" t="s">
        <v>1499</v>
      </c>
      <c r="C851" s="69">
        <v>0</v>
      </c>
    </row>
    <row r="852" ht="13.5" spans="1:3">
      <c r="A852" s="26">
        <v>2130102</v>
      </c>
      <c r="B852" s="26" t="s">
        <v>1500</v>
      </c>
      <c r="C852" s="69">
        <v>0</v>
      </c>
    </row>
    <row r="853" ht="13.5" spans="1:3">
      <c r="A853" s="26">
        <v>2130103</v>
      </c>
      <c r="B853" s="26" t="s">
        <v>1501</v>
      </c>
      <c r="C853" s="69">
        <v>0</v>
      </c>
    </row>
    <row r="854" ht="13.5" spans="1:3">
      <c r="A854" s="26">
        <v>2130104</v>
      </c>
      <c r="B854" s="26" t="s">
        <v>1508</v>
      </c>
      <c r="C854" s="69">
        <v>0</v>
      </c>
    </row>
    <row r="855" ht="13.5" spans="1:3">
      <c r="A855" s="26">
        <v>2130105</v>
      </c>
      <c r="B855" s="26" t="s">
        <v>2132</v>
      </c>
      <c r="C855" s="69">
        <v>0</v>
      </c>
    </row>
    <row r="856" ht="13.5" spans="1:3">
      <c r="A856" s="26">
        <v>2130106</v>
      </c>
      <c r="B856" s="26" t="s">
        <v>2133</v>
      </c>
      <c r="C856" s="69">
        <v>0</v>
      </c>
    </row>
    <row r="857" ht="13.5" spans="1:3">
      <c r="A857" s="26">
        <v>2130108</v>
      </c>
      <c r="B857" s="26" t="s">
        <v>2134</v>
      </c>
      <c r="C857" s="69">
        <v>0</v>
      </c>
    </row>
    <row r="858" ht="13.5" spans="1:3">
      <c r="A858" s="26">
        <v>2130109</v>
      </c>
      <c r="B858" s="26" t="s">
        <v>2135</v>
      </c>
      <c r="C858" s="69">
        <v>0</v>
      </c>
    </row>
    <row r="859" ht="13.5" spans="1:3">
      <c r="A859" s="26">
        <v>2130110</v>
      </c>
      <c r="B859" s="26" t="s">
        <v>2136</v>
      </c>
      <c r="C859" s="69">
        <v>0</v>
      </c>
    </row>
    <row r="860" ht="13.5" spans="1:3">
      <c r="A860" s="26">
        <v>2130111</v>
      </c>
      <c r="B860" s="26" t="s">
        <v>2137</v>
      </c>
      <c r="C860" s="69">
        <v>0</v>
      </c>
    </row>
    <row r="861" ht="13.5" spans="1:3">
      <c r="A861" s="26">
        <v>2130112</v>
      </c>
      <c r="B861" s="26" t="s">
        <v>2138</v>
      </c>
      <c r="C861" s="69">
        <v>0</v>
      </c>
    </row>
    <row r="862" ht="13.5" spans="1:3">
      <c r="A862" s="26">
        <v>2130114</v>
      </c>
      <c r="B862" s="26" t="s">
        <v>2139</v>
      </c>
      <c r="C862" s="69">
        <v>0</v>
      </c>
    </row>
    <row r="863" ht="13.5" spans="1:3">
      <c r="A863" s="26">
        <v>2130119</v>
      </c>
      <c r="B863" s="26" t="s">
        <v>2140</v>
      </c>
      <c r="C863" s="69">
        <v>0</v>
      </c>
    </row>
    <row r="864" ht="13.5" spans="1:3">
      <c r="A864" s="26">
        <v>2130120</v>
      </c>
      <c r="B864" s="26" t="s">
        <v>2141</v>
      </c>
      <c r="C864" s="69">
        <v>0</v>
      </c>
    </row>
    <row r="865" ht="13.5" spans="1:3">
      <c r="A865" s="26">
        <v>2130121</v>
      </c>
      <c r="B865" s="26" t="s">
        <v>2142</v>
      </c>
      <c r="C865" s="69">
        <v>0</v>
      </c>
    </row>
    <row r="866" ht="13.5" spans="1:3">
      <c r="A866" s="26">
        <v>2130122</v>
      </c>
      <c r="B866" s="26" t="s">
        <v>2143</v>
      </c>
      <c r="C866" s="69">
        <v>0</v>
      </c>
    </row>
    <row r="867" ht="13.5" spans="1:3">
      <c r="A867" s="26">
        <v>2130124</v>
      </c>
      <c r="B867" s="26" t="s">
        <v>2144</v>
      </c>
      <c r="C867" s="69">
        <v>0</v>
      </c>
    </row>
    <row r="868" ht="13.5" spans="1:3">
      <c r="A868" s="26">
        <v>2130125</v>
      </c>
      <c r="B868" s="26" t="s">
        <v>2145</v>
      </c>
      <c r="C868" s="69">
        <v>0</v>
      </c>
    </row>
    <row r="869" ht="13.5" spans="1:3">
      <c r="A869" s="26">
        <v>2130126</v>
      </c>
      <c r="B869" s="26" t="s">
        <v>2146</v>
      </c>
      <c r="C869" s="69">
        <v>0</v>
      </c>
    </row>
    <row r="870" ht="13.5" spans="1:3">
      <c r="A870" s="26">
        <v>2130135</v>
      </c>
      <c r="B870" s="26" t="s">
        <v>2147</v>
      </c>
      <c r="C870" s="69">
        <v>0</v>
      </c>
    </row>
    <row r="871" ht="13.5" spans="1:3">
      <c r="A871" s="26">
        <v>2130142</v>
      </c>
      <c r="B871" s="26" t="s">
        <v>2148</v>
      </c>
      <c r="C871" s="69">
        <v>0</v>
      </c>
    </row>
    <row r="872" ht="13.5" spans="1:3">
      <c r="A872" s="26">
        <v>2130148</v>
      </c>
      <c r="B872" s="26" t="s">
        <v>2149</v>
      </c>
      <c r="C872" s="69">
        <v>0</v>
      </c>
    </row>
    <row r="873" ht="13.5" spans="1:3">
      <c r="A873" s="26">
        <v>2130152</v>
      </c>
      <c r="B873" s="26" t="s">
        <v>2150</v>
      </c>
      <c r="C873" s="69">
        <v>0</v>
      </c>
    </row>
    <row r="874" ht="13.5" spans="1:3">
      <c r="A874" s="26">
        <v>2130153</v>
      </c>
      <c r="B874" s="26" t="s">
        <v>2151</v>
      </c>
      <c r="C874" s="69">
        <v>0</v>
      </c>
    </row>
    <row r="875" ht="13.5" spans="1:3">
      <c r="A875" s="26">
        <v>2130199</v>
      </c>
      <c r="B875" s="26" t="s">
        <v>2152</v>
      </c>
      <c r="C875" s="69">
        <v>0</v>
      </c>
    </row>
    <row r="876" ht="13.5" spans="1:3">
      <c r="A876" s="26">
        <v>21302</v>
      </c>
      <c r="B876" s="117" t="s">
        <v>2153</v>
      </c>
      <c r="C876" s="28">
        <f>SUM(C877:C900)</f>
        <v>0</v>
      </c>
    </row>
    <row r="877" ht="13.5" spans="1:3">
      <c r="A877" s="26">
        <v>2130201</v>
      </c>
      <c r="B877" s="26" t="s">
        <v>1499</v>
      </c>
      <c r="C877" s="69">
        <v>0</v>
      </c>
    </row>
    <row r="878" ht="13.5" spans="1:3">
      <c r="A878" s="26">
        <v>2130202</v>
      </c>
      <c r="B878" s="26" t="s">
        <v>1500</v>
      </c>
      <c r="C878" s="69">
        <v>0</v>
      </c>
    </row>
    <row r="879" ht="13.5" spans="1:3">
      <c r="A879" s="26">
        <v>2130203</v>
      </c>
      <c r="B879" s="26" t="s">
        <v>1501</v>
      </c>
      <c r="C879" s="69">
        <v>0</v>
      </c>
    </row>
    <row r="880" ht="13.5" spans="1:3">
      <c r="A880" s="26">
        <v>2130204</v>
      </c>
      <c r="B880" s="26" t="s">
        <v>2154</v>
      </c>
      <c r="C880" s="69">
        <v>0</v>
      </c>
    </row>
    <row r="881" ht="13.5" spans="1:3">
      <c r="A881" s="26">
        <v>2130205</v>
      </c>
      <c r="B881" s="26" t="s">
        <v>2155</v>
      </c>
      <c r="C881" s="69">
        <v>0</v>
      </c>
    </row>
    <row r="882" ht="13.5" spans="1:3">
      <c r="A882" s="26">
        <v>2130206</v>
      </c>
      <c r="B882" s="26" t="s">
        <v>2156</v>
      </c>
      <c r="C882" s="69">
        <v>0</v>
      </c>
    </row>
    <row r="883" ht="13.5" spans="1:3">
      <c r="A883" s="26">
        <v>2130207</v>
      </c>
      <c r="B883" s="26" t="s">
        <v>2157</v>
      </c>
      <c r="C883" s="69">
        <v>0</v>
      </c>
    </row>
    <row r="884" ht="13.5" spans="1:3">
      <c r="A884" s="26">
        <v>2130209</v>
      </c>
      <c r="B884" s="26" t="s">
        <v>2158</v>
      </c>
      <c r="C884" s="69">
        <v>0</v>
      </c>
    </row>
    <row r="885" ht="13.5" spans="1:3">
      <c r="A885" s="26">
        <v>2130210</v>
      </c>
      <c r="B885" s="26" t="s">
        <v>2159</v>
      </c>
      <c r="C885" s="69">
        <v>0</v>
      </c>
    </row>
    <row r="886" ht="13.5" spans="1:3">
      <c r="A886" s="26">
        <v>2130211</v>
      </c>
      <c r="B886" s="26" t="s">
        <v>2160</v>
      </c>
      <c r="C886" s="69">
        <v>0</v>
      </c>
    </row>
    <row r="887" ht="13.5" spans="1:3">
      <c r="A887" s="26">
        <v>2130212</v>
      </c>
      <c r="B887" s="26" t="s">
        <v>2161</v>
      </c>
      <c r="C887" s="69">
        <v>0</v>
      </c>
    </row>
    <row r="888" ht="13.5" spans="1:3">
      <c r="A888" s="26">
        <v>2130213</v>
      </c>
      <c r="B888" s="26" t="s">
        <v>2162</v>
      </c>
      <c r="C888" s="69">
        <v>0</v>
      </c>
    </row>
    <row r="889" ht="13.5" spans="1:3">
      <c r="A889" s="26">
        <v>2130217</v>
      </c>
      <c r="B889" s="26" t="s">
        <v>2163</v>
      </c>
      <c r="C889" s="69">
        <v>0</v>
      </c>
    </row>
    <row r="890" ht="13.5" spans="1:3">
      <c r="A890" s="26">
        <v>2130220</v>
      </c>
      <c r="B890" s="26" t="s">
        <v>2164</v>
      </c>
      <c r="C890" s="69">
        <v>0</v>
      </c>
    </row>
    <row r="891" ht="13.5" spans="1:3">
      <c r="A891" s="26">
        <v>2130221</v>
      </c>
      <c r="B891" s="26" t="s">
        <v>2165</v>
      </c>
      <c r="C891" s="69">
        <v>0</v>
      </c>
    </row>
    <row r="892" ht="13.5" spans="1:3">
      <c r="A892" s="26">
        <v>2130223</v>
      </c>
      <c r="B892" s="26" t="s">
        <v>2166</v>
      </c>
      <c r="C892" s="69">
        <v>0</v>
      </c>
    </row>
    <row r="893" ht="13.5" spans="1:3">
      <c r="A893" s="26">
        <v>2130226</v>
      </c>
      <c r="B893" s="26" t="s">
        <v>2167</v>
      </c>
      <c r="C893" s="69">
        <v>0</v>
      </c>
    </row>
    <row r="894" ht="13.5" spans="1:3">
      <c r="A894" s="26">
        <v>2130227</v>
      </c>
      <c r="B894" s="26" t="s">
        <v>2168</v>
      </c>
      <c r="C894" s="69">
        <v>0</v>
      </c>
    </row>
    <row r="895" ht="13.5" spans="1:3">
      <c r="A895" s="26">
        <v>2130232</v>
      </c>
      <c r="B895" s="26" t="s">
        <v>2169</v>
      </c>
      <c r="C895" s="69">
        <v>0</v>
      </c>
    </row>
    <row r="896" ht="13.5" spans="1:3">
      <c r="A896" s="26">
        <v>2130234</v>
      </c>
      <c r="B896" s="26" t="s">
        <v>2170</v>
      </c>
      <c r="C896" s="69">
        <v>0</v>
      </c>
    </row>
    <row r="897" ht="13.5" spans="1:3">
      <c r="A897" s="26">
        <v>2130235</v>
      </c>
      <c r="B897" s="26" t="s">
        <v>2171</v>
      </c>
      <c r="C897" s="69">
        <v>0</v>
      </c>
    </row>
    <row r="898" ht="13.5" spans="1:3">
      <c r="A898" s="26">
        <v>2130236</v>
      </c>
      <c r="B898" s="26" t="s">
        <v>2172</v>
      </c>
      <c r="C898" s="69">
        <v>0</v>
      </c>
    </row>
    <row r="899" ht="13.5" spans="1:3">
      <c r="A899" s="26">
        <v>2130237</v>
      </c>
      <c r="B899" s="26" t="s">
        <v>2138</v>
      </c>
      <c r="C899" s="69">
        <v>0</v>
      </c>
    </row>
    <row r="900" ht="13.5" spans="1:3">
      <c r="A900" s="26">
        <v>2130299</v>
      </c>
      <c r="B900" s="26" t="s">
        <v>2173</v>
      </c>
      <c r="C900" s="69">
        <v>0</v>
      </c>
    </row>
    <row r="901" ht="13.5" spans="1:3">
      <c r="A901" s="26">
        <v>21303</v>
      </c>
      <c r="B901" s="117" t="s">
        <v>2174</v>
      </c>
      <c r="C901" s="28">
        <f>SUM(C902:C928)</f>
        <v>0</v>
      </c>
    </row>
    <row r="902" ht="13.5" spans="1:3">
      <c r="A902" s="26">
        <v>2130301</v>
      </c>
      <c r="B902" s="26" t="s">
        <v>1499</v>
      </c>
      <c r="C902" s="69">
        <v>0</v>
      </c>
    </row>
    <row r="903" ht="13.5" spans="1:3">
      <c r="A903" s="26">
        <v>2130302</v>
      </c>
      <c r="B903" s="26" t="s">
        <v>1500</v>
      </c>
      <c r="C903" s="69">
        <v>0</v>
      </c>
    </row>
    <row r="904" ht="13.5" spans="1:3">
      <c r="A904" s="26">
        <v>2130303</v>
      </c>
      <c r="B904" s="26" t="s">
        <v>1501</v>
      </c>
      <c r="C904" s="69">
        <v>0</v>
      </c>
    </row>
    <row r="905" ht="13.5" spans="1:3">
      <c r="A905" s="26">
        <v>2130304</v>
      </c>
      <c r="B905" s="26" t="s">
        <v>2175</v>
      </c>
      <c r="C905" s="69">
        <v>0</v>
      </c>
    </row>
    <row r="906" ht="13.5" spans="1:3">
      <c r="A906" s="26">
        <v>2130305</v>
      </c>
      <c r="B906" s="26" t="s">
        <v>2176</v>
      </c>
      <c r="C906" s="69">
        <v>0</v>
      </c>
    </row>
    <row r="907" ht="13.5" spans="1:3">
      <c r="A907" s="26">
        <v>2130306</v>
      </c>
      <c r="B907" s="26" t="s">
        <v>2177</v>
      </c>
      <c r="C907" s="69">
        <v>0</v>
      </c>
    </row>
    <row r="908" ht="13.5" spans="1:3">
      <c r="A908" s="26">
        <v>2130307</v>
      </c>
      <c r="B908" s="26" t="s">
        <v>2178</v>
      </c>
      <c r="C908" s="69">
        <v>0</v>
      </c>
    </row>
    <row r="909" ht="13.5" spans="1:3">
      <c r="A909" s="26">
        <v>2130308</v>
      </c>
      <c r="B909" s="26" t="s">
        <v>2179</v>
      </c>
      <c r="C909" s="69">
        <v>0</v>
      </c>
    </row>
    <row r="910" ht="13.5" spans="1:3">
      <c r="A910" s="26">
        <v>2130309</v>
      </c>
      <c r="B910" s="26" t="s">
        <v>2180</v>
      </c>
      <c r="C910" s="69">
        <v>0</v>
      </c>
    </row>
    <row r="911" ht="13.5" spans="1:3">
      <c r="A911" s="26">
        <v>2130310</v>
      </c>
      <c r="B911" s="26" t="s">
        <v>2181</v>
      </c>
      <c r="C911" s="69">
        <v>0</v>
      </c>
    </row>
    <row r="912" ht="13.5" spans="1:3">
      <c r="A912" s="26">
        <v>2130311</v>
      </c>
      <c r="B912" s="26" t="s">
        <v>2182</v>
      </c>
      <c r="C912" s="69">
        <v>0</v>
      </c>
    </row>
    <row r="913" ht="13.5" spans="1:3">
      <c r="A913" s="26">
        <v>2130312</v>
      </c>
      <c r="B913" s="26" t="s">
        <v>2183</v>
      </c>
      <c r="C913" s="69">
        <v>0</v>
      </c>
    </row>
    <row r="914" ht="13.5" spans="1:3">
      <c r="A914" s="26">
        <v>2130313</v>
      </c>
      <c r="B914" s="26" t="s">
        <v>2184</v>
      </c>
      <c r="C914" s="69">
        <v>0</v>
      </c>
    </row>
    <row r="915" ht="13.5" spans="1:3">
      <c r="A915" s="26">
        <v>2130314</v>
      </c>
      <c r="B915" s="26" t="s">
        <v>2185</v>
      </c>
      <c r="C915" s="69">
        <v>0</v>
      </c>
    </row>
    <row r="916" ht="13.5" spans="1:3">
      <c r="A916" s="26">
        <v>2130315</v>
      </c>
      <c r="B916" s="26" t="s">
        <v>2186</v>
      </c>
      <c r="C916" s="69">
        <v>0</v>
      </c>
    </row>
    <row r="917" ht="13.5" spans="1:3">
      <c r="A917" s="26">
        <v>2130316</v>
      </c>
      <c r="B917" s="26" t="s">
        <v>2187</v>
      </c>
      <c r="C917" s="69">
        <v>0</v>
      </c>
    </row>
    <row r="918" ht="13.5" spans="1:3">
      <c r="A918" s="26">
        <v>2130317</v>
      </c>
      <c r="B918" s="26" t="s">
        <v>2188</v>
      </c>
      <c r="C918" s="69">
        <v>0</v>
      </c>
    </row>
    <row r="919" ht="13.5" spans="1:3">
      <c r="A919" s="26">
        <v>2130318</v>
      </c>
      <c r="B919" s="26" t="s">
        <v>2189</v>
      </c>
      <c r="C919" s="69">
        <v>0</v>
      </c>
    </row>
    <row r="920" ht="13.5" spans="1:3">
      <c r="A920" s="26">
        <v>2130319</v>
      </c>
      <c r="B920" s="26" t="s">
        <v>2190</v>
      </c>
      <c r="C920" s="69">
        <v>0</v>
      </c>
    </row>
    <row r="921" ht="13.5" spans="1:3">
      <c r="A921" s="26">
        <v>2130321</v>
      </c>
      <c r="B921" s="26" t="s">
        <v>2191</v>
      </c>
      <c r="C921" s="69">
        <v>0</v>
      </c>
    </row>
    <row r="922" ht="13.5" spans="1:3">
      <c r="A922" s="26">
        <v>2130322</v>
      </c>
      <c r="B922" s="26" t="s">
        <v>2192</v>
      </c>
      <c r="C922" s="69">
        <v>0</v>
      </c>
    </row>
    <row r="923" ht="13.5" spans="1:3">
      <c r="A923" s="26">
        <v>2130333</v>
      </c>
      <c r="B923" s="26" t="s">
        <v>2166</v>
      </c>
      <c r="C923" s="69">
        <v>0</v>
      </c>
    </row>
    <row r="924" ht="13.5" spans="1:3">
      <c r="A924" s="26">
        <v>2130334</v>
      </c>
      <c r="B924" s="26" t="s">
        <v>2193</v>
      </c>
      <c r="C924" s="69">
        <v>0</v>
      </c>
    </row>
    <row r="925" ht="13.5" spans="1:3">
      <c r="A925" s="26">
        <v>2130335</v>
      </c>
      <c r="B925" s="26" t="s">
        <v>2194</v>
      </c>
      <c r="C925" s="69">
        <v>0</v>
      </c>
    </row>
    <row r="926" ht="13.5" spans="1:3">
      <c r="A926" s="26">
        <v>2130336</v>
      </c>
      <c r="B926" s="26" t="s">
        <v>2195</v>
      </c>
      <c r="C926" s="69">
        <v>0</v>
      </c>
    </row>
    <row r="927" ht="13.5" spans="1:3">
      <c r="A927" s="26">
        <v>2130337</v>
      </c>
      <c r="B927" s="26" t="s">
        <v>2196</v>
      </c>
      <c r="C927" s="69">
        <v>0</v>
      </c>
    </row>
    <row r="928" ht="13.5" spans="1:3">
      <c r="A928" s="26">
        <v>2130399</v>
      </c>
      <c r="B928" s="26" t="s">
        <v>2197</v>
      </c>
      <c r="C928" s="69">
        <v>0</v>
      </c>
    </row>
    <row r="929" ht="13.5" spans="1:3">
      <c r="A929" s="26">
        <v>21305</v>
      </c>
      <c r="B929" s="117" t="s">
        <v>2198</v>
      </c>
      <c r="C929" s="28">
        <f>SUM(C930:C939)</f>
        <v>0</v>
      </c>
    </row>
    <row r="930" ht="13.5" spans="1:3">
      <c r="A930" s="26">
        <v>2130501</v>
      </c>
      <c r="B930" s="26" t="s">
        <v>1499</v>
      </c>
      <c r="C930" s="69">
        <v>0</v>
      </c>
    </row>
    <row r="931" ht="13.5" spans="1:3">
      <c r="A931" s="26">
        <v>2130502</v>
      </c>
      <c r="B931" s="26" t="s">
        <v>1500</v>
      </c>
      <c r="C931" s="69">
        <v>0</v>
      </c>
    </row>
    <row r="932" ht="13.5" spans="1:3">
      <c r="A932" s="26">
        <v>2130503</v>
      </c>
      <c r="B932" s="26" t="s">
        <v>1501</v>
      </c>
      <c r="C932" s="69">
        <v>0</v>
      </c>
    </row>
    <row r="933" ht="13.5" spans="1:3">
      <c r="A933" s="26">
        <v>2130504</v>
      </c>
      <c r="B933" s="26" t="s">
        <v>2199</v>
      </c>
      <c r="C933" s="69">
        <v>0</v>
      </c>
    </row>
    <row r="934" ht="13.5" spans="1:3">
      <c r="A934" s="26">
        <v>2130505</v>
      </c>
      <c r="B934" s="26" t="s">
        <v>2200</v>
      </c>
      <c r="C934" s="69">
        <v>0</v>
      </c>
    </row>
    <row r="935" ht="13.5" spans="1:3">
      <c r="A935" s="26">
        <v>2130506</v>
      </c>
      <c r="B935" s="26" t="s">
        <v>2201</v>
      </c>
      <c r="C935" s="69">
        <v>0</v>
      </c>
    </row>
    <row r="936" ht="13.5" spans="1:3">
      <c r="A936" s="26">
        <v>2130507</v>
      </c>
      <c r="B936" s="26" t="s">
        <v>2202</v>
      </c>
      <c r="C936" s="69">
        <v>0</v>
      </c>
    </row>
    <row r="937" ht="13.5" spans="1:3">
      <c r="A937" s="26">
        <v>2130508</v>
      </c>
      <c r="B937" s="26" t="s">
        <v>2203</v>
      </c>
      <c r="C937" s="69">
        <v>0</v>
      </c>
    </row>
    <row r="938" ht="13.5" spans="1:3">
      <c r="A938" s="26">
        <v>2130550</v>
      </c>
      <c r="B938" s="26" t="s">
        <v>2204</v>
      </c>
      <c r="C938" s="69">
        <v>0</v>
      </c>
    </row>
    <row r="939" ht="13.5" spans="1:3">
      <c r="A939" s="26">
        <v>2130599</v>
      </c>
      <c r="B939" s="26" t="s">
        <v>2205</v>
      </c>
      <c r="C939" s="69">
        <v>0</v>
      </c>
    </row>
    <row r="940" ht="13.5" spans="1:3">
      <c r="A940" s="26">
        <v>21307</v>
      </c>
      <c r="B940" s="117" t="s">
        <v>2206</v>
      </c>
      <c r="C940" s="28">
        <f>SUM(C941:C946)</f>
        <v>0</v>
      </c>
    </row>
    <row r="941" ht="13.5" spans="1:3">
      <c r="A941" s="26">
        <v>2130701</v>
      </c>
      <c r="B941" s="26" t="s">
        <v>2207</v>
      </c>
      <c r="C941" s="69">
        <v>0</v>
      </c>
    </row>
    <row r="942" ht="13.5" spans="1:3">
      <c r="A942" s="26">
        <v>2130704</v>
      </c>
      <c r="B942" s="26" t="s">
        <v>2208</v>
      </c>
      <c r="C942" s="69">
        <v>0</v>
      </c>
    </row>
    <row r="943" ht="13.5" spans="1:3">
      <c r="A943" s="26">
        <v>2130705</v>
      </c>
      <c r="B943" s="26" t="s">
        <v>2209</v>
      </c>
      <c r="C943" s="69">
        <v>0</v>
      </c>
    </row>
    <row r="944" ht="13.5" spans="1:3">
      <c r="A944" s="26">
        <v>2130706</v>
      </c>
      <c r="B944" s="26" t="s">
        <v>2210</v>
      </c>
      <c r="C944" s="69">
        <v>0</v>
      </c>
    </row>
    <row r="945" ht="13.5" spans="1:3">
      <c r="A945" s="26">
        <v>2130707</v>
      </c>
      <c r="B945" s="26" t="s">
        <v>2211</v>
      </c>
      <c r="C945" s="69">
        <v>0</v>
      </c>
    </row>
    <row r="946" ht="13.5" spans="1:3">
      <c r="A946" s="26">
        <v>2130799</v>
      </c>
      <c r="B946" s="26" t="s">
        <v>2212</v>
      </c>
      <c r="C946" s="69">
        <v>0</v>
      </c>
    </row>
    <row r="947" ht="13.5" spans="1:3">
      <c r="A947" s="26">
        <v>21308</v>
      </c>
      <c r="B947" s="117" t="s">
        <v>2213</v>
      </c>
      <c r="C947" s="28">
        <f>SUM(C948:C953)</f>
        <v>0</v>
      </c>
    </row>
    <row r="948" ht="13.5" spans="1:3">
      <c r="A948" s="26">
        <v>2130801</v>
      </c>
      <c r="B948" s="26" t="s">
        <v>2214</v>
      </c>
      <c r="C948" s="69">
        <v>0</v>
      </c>
    </row>
    <row r="949" ht="13.5" spans="1:3">
      <c r="A949" s="26">
        <v>2130802</v>
      </c>
      <c r="B949" s="26" t="s">
        <v>2215</v>
      </c>
      <c r="C949" s="69">
        <v>0</v>
      </c>
    </row>
    <row r="950" ht="13.5" spans="1:3">
      <c r="A950" s="26">
        <v>2130803</v>
      </c>
      <c r="B950" s="26" t="s">
        <v>2216</v>
      </c>
      <c r="C950" s="69">
        <v>0</v>
      </c>
    </row>
    <row r="951" ht="13.5" spans="1:3">
      <c r="A951" s="26">
        <v>2130804</v>
      </c>
      <c r="B951" s="26" t="s">
        <v>2217</v>
      </c>
      <c r="C951" s="69">
        <v>0</v>
      </c>
    </row>
    <row r="952" ht="13.5" spans="1:3">
      <c r="A952" s="26">
        <v>2130805</v>
      </c>
      <c r="B952" s="26" t="s">
        <v>2218</v>
      </c>
      <c r="C952" s="69">
        <v>0</v>
      </c>
    </row>
    <row r="953" ht="13.5" spans="1:3">
      <c r="A953" s="26">
        <v>2130899</v>
      </c>
      <c r="B953" s="26" t="s">
        <v>2219</v>
      </c>
      <c r="C953" s="69">
        <v>0</v>
      </c>
    </row>
    <row r="954" ht="13.5" spans="1:3">
      <c r="A954" s="26">
        <v>21309</v>
      </c>
      <c r="B954" s="117" t="s">
        <v>2220</v>
      </c>
      <c r="C954" s="28">
        <f>SUM(C955:C956)</f>
        <v>0</v>
      </c>
    </row>
    <row r="955" ht="13.5" spans="1:3">
      <c r="A955" s="26">
        <v>2130901</v>
      </c>
      <c r="B955" s="26" t="s">
        <v>2221</v>
      </c>
      <c r="C955" s="69">
        <v>0</v>
      </c>
    </row>
    <row r="956" ht="13.5" spans="1:3">
      <c r="A956" s="26">
        <v>2130999</v>
      </c>
      <c r="B956" s="26" t="s">
        <v>2222</v>
      </c>
      <c r="C956" s="69">
        <v>0</v>
      </c>
    </row>
    <row r="957" ht="13.5" spans="1:3">
      <c r="A957" s="26">
        <v>21399</v>
      </c>
      <c r="B957" s="117" t="s">
        <v>2223</v>
      </c>
      <c r="C957" s="28">
        <f>C958+C959</f>
        <v>0</v>
      </c>
    </row>
    <row r="958" ht="13.5" spans="1:3">
      <c r="A958" s="26">
        <v>2139901</v>
      </c>
      <c r="B958" s="26" t="s">
        <v>2224</v>
      </c>
      <c r="C958" s="69">
        <v>0</v>
      </c>
    </row>
    <row r="959" ht="13.5" spans="1:3">
      <c r="A959" s="26">
        <v>2139999</v>
      </c>
      <c r="B959" s="26" t="s">
        <v>2225</v>
      </c>
      <c r="C959" s="69">
        <v>0</v>
      </c>
    </row>
    <row r="960" ht="13.5" spans="1:3">
      <c r="A960" s="26">
        <v>214</v>
      </c>
      <c r="B960" s="117" t="s">
        <v>2226</v>
      </c>
      <c r="C960" s="28">
        <f>SUM(C961,C984,C994,C1004,C1009,C1016,C1021)</f>
        <v>0</v>
      </c>
    </row>
    <row r="961" ht="13.5" spans="1:3">
      <c r="A961" s="26">
        <v>21401</v>
      </c>
      <c r="B961" s="117" t="s">
        <v>2227</v>
      </c>
      <c r="C961" s="28">
        <f>SUM(C962:C983)</f>
        <v>0</v>
      </c>
    </row>
    <row r="962" ht="13.5" spans="1:3">
      <c r="A962" s="26">
        <v>2140101</v>
      </c>
      <c r="B962" s="26" t="s">
        <v>1499</v>
      </c>
      <c r="C962" s="69">
        <v>0</v>
      </c>
    </row>
    <row r="963" ht="13.5" spans="1:3">
      <c r="A963" s="26">
        <v>2140102</v>
      </c>
      <c r="B963" s="26" t="s">
        <v>1500</v>
      </c>
      <c r="C963" s="69">
        <v>0</v>
      </c>
    </row>
    <row r="964" ht="13.5" spans="1:3">
      <c r="A964" s="26">
        <v>2140103</v>
      </c>
      <c r="B964" s="26" t="s">
        <v>1501</v>
      </c>
      <c r="C964" s="69">
        <v>0</v>
      </c>
    </row>
    <row r="965" ht="13.5" spans="1:3">
      <c r="A965" s="26">
        <v>2140104</v>
      </c>
      <c r="B965" s="26" t="s">
        <v>2228</v>
      </c>
      <c r="C965" s="69">
        <v>0</v>
      </c>
    </row>
    <row r="966" ht="13.5" spans="1:3">
      <c r="A966" s="26">
        <v>2140106</v>
      </c>
      <c r="B966" s="26" t="s">
        <v>2229</v>
      </c>
      <c r="C966" s="69">
        <v>0</v>
      </c>
    </row>
    <row r="967" ht="13.5" spans="1:3">
      <c r="A967" s="26">
        <v>2140109</v>
      </c>
      <c r="B967" s="26" t="s">
        <v>2230</v>
      </c>
      <c r="C967" s="69">
        <v>0</v>
      </c>
    </row>
    <row r="968" ht="13.5" spans="1:3">
      <c r="A968" s="26">
        <v>2140110</v>
      </c>
      <c r="B968" s="26" t="s">
        <v>2231</v>
      </c>
      <c r="C968" s="69">
        <v>0</v>
      </c>
    </row>
    <row r="969" ht="13.5" spans="1:3">
      <c r="A969" s="26">
        <v>2140111</v>
      </c>
      <c r="B969" s="26" t="s">
        <v>2232</v>
      </c>
      <c r="C969" s="69">
        <v>0</v>
      </c>
    </row>
    <row r="970" ht="13.5" spans="1:3">
      <c r="A970" s="26">
        <v>2140112</v>
      </c>
      <c r="B970" s="26" t="s">
        <v>2233</v>
      </c>
      <c r="C970" s="69">
        <v>0</v>
      </c>
    </row>
    <row r="971" ht="13.5" spans="1:3">
      <c r="A971" s="26">
        <v>2140114</v>
      </c>
      <c r="B971" s="26" t="s">
        <v>2234</v>
      </c>
      <c r="C971" s="69">
        <v>0</v>
      </c>
    </row>
    <row r="972" ht="13.5" spans="1:3">
      <c r="A972" s="26">
        <v>2140122</v>
      </c>
      <c r="B972" s="26" t="s">
        <v>2235</v>
      </c>
      <c r="C972" s="69">
        <v>0</v>
      </c>
    </row>
    <row r="973" ht="13.5" spans="1:3">
      <c r="A973" s="26">
        <v>2140123</v>
      </c>
      <c r="B973" s="26" t="s">
        <v>2236</v>
      </c>
      <c r="C973" s="69">
        <v>0</v>
      </c>
    </row>
    <row r="974" ht="13.5" spans="1:3">
      <c r="A974" s="26">
        <v>2140127</v>
      </c>
      <c r="B974" s="26" t="s">
        <v>2237</v>
      </c>
      <c r="C974" s="69">
        <v>0</v>
      </c>
    </row>
    <row r="975" ht="13.5" spans="1:3">
      <c r="A975" s="26">
        <v>2140128</v>
      </c>
      <c r="B975" s="26" t="s">
        <v>2238</v>
      </c>
      <c r="C975" s="69">
        <v>0</v>
      </c>
    </row>
    <row r="976" ht="13.5" spans="1:3">
      <c r="A976" s="26">
        <v>2140129</v>
      </c>
      <c r="B976" s="26" t="s">
        <v>2239</v>
      </c>
      <c r="C976" s="69">
        <v>0</v>
      </c>
    </row>
    <row r="977" ht="13.5" spans="1:3">
      <c r="A977" s="26">
        <v>2140130</v>
      </c>
      <c r="B977" s="26" t="s">
        <v>2240</v>
      </c>
      <c r="C977" s="69">
        <v>0</v>
      </c>
    </row>
    <row r="978" ht="13.5" spans="1:3">
      <c r="A978" s="26">
        <v>2140131</v>
      </c>
      <c r="B978" s="26" t="s">
        <v>2241</v>
      </c>
      <c r="C978" s="69">
        <v>0</v>
      </c>
    </row>
    <row r="979" ht="13.5" spans="1:3">
      <c r="A979" s="26">
        <v>2140133</v>
      </c>
      <c r="B979" s="26" t="s">
        <v>2242</v>
      </c>
      <c r="C979" s="69">
        <v>0</v>
      </c>
    </row>
    <row r="980" ht="13.5" spans="1:3">
      <c r="A980" s="26">
        <v>2140136</v>
      </c>
      <c r="B980" s="26" t="s">
        <v>2243</v>
      </c>
      <c r="C980" s="69">
        <v>0</v>
      </c>
    </row>
    <row r="981" ht="13.5" spans="1:3">
      <c r="A981" s="26">
        <v>2140138</v>
      </c>
      <c r="B981" s="26" t="s">
        <v>2244</v>
      </c>
      <c r="C981" s="69">
        <v>0</v>
      </c>
    </row>
    <row r="982" ht="13.5" spans="1:3">
      <c r="A982" s="26">
        <v>2140139</v>
      </c>
      <c r="B982" s="26" t="s">
        <v>2245</v>
      </c>
      <c r="C982" s="69">
        <v>0</v>
      </c>
    </row>
    <row r="983" ht="13.5" spans="1:3">
      <c r="A983" s="26">
        <v>2140199</v>
      </c>
      <c r="B983" s="26" t="s">
        <v>2246</v>
      </c>
      <c r="C983" s="69">
        <v>0</v>
      </c>
    </row>
    <row r="984" ht="13.5" spans="1:3">
      <c r="A984" s="26">
        <v>21402</v>
      </c>
      <c r="B984" s="117" t="s">
        <v>2247</v>
      </c>
      <c r="C984" s="28">
        <f>SUM(C985:C993)</f>
        <v>0</v>
      </c>
    </row>
    <row r="985" ht="13.5" spans="1:3">
      <c r="A985" s="26">
        <v>2140201</v>
      </c>
      <c r="B985" s="26" t="s">
        <v>1499</v>
      </c>
      <c r="C985" s="69">
        <v>0</v>
      </c>
    </row>
    <row r="986" ht="13.5" spans="1:3">
      <c r="A986" s="26">
        <v>2140202</v>
      </c>
      <c r="B986" s="26" t="s">
        <v>1500</v>
      </c>
      <c r="C986" s="69">
        <v>0</v>
      </c>
    </row>
    <row r="987" ht="13.5" spans="1:3">
      <c r="A987" s="26">
        <v>2140203</v>
      </c>
      <c r="B987" s="26" t="s">
        <v>1501</v>
      </c>
      <c r="C987" s="69">
        <v>0</v>
      </c>
    </row>
    <row r="988" ht="13.5" spans="1:3">
      <c r="A988" s="26">
        <v>2140204</v>
      </c>
      <c r="B988" s="26" t="s">
        <v>2248</v>
      </c>
      <c r="C988" s="69">
        <v>0</v>
      </c>
    </row>
    <row r="989" ht="13.5" spans="1:3">
      <c r="A989" s="26">
        <v>2140205</v>
      </c>
      <c r="B989" s="26" t="s">
        <v>2249</v>
      </c>
      <c r="C989" s="69">
        <v>0</v>
      </c>
    </row>
    <row r="990" ht="13.5" spans="1:3">
      <c r="A990" s="26">
        <v>2140206</v>
      </c>
      <c r="B990" s="26" t="s">
        <v>2250</v>
      </c>
      <c r="C990" s="69">
        <v>0</v>
      </c>
    </row>
    <row r="991" ht="13.5" spans="1:3">
      <c r="A991" s="26">
        <v>2140207</v>
      </c>
      <c r="B991" s="26" t="s">
        <v>2251</v>
      </c>
      <c r="C991" s="69">
        <v>0</v>
      </c>
    </row>
    <row r="992" ht="13.5" spans="1:3">
      <c r="A992" s="26">
        <v>2140208</v>
      </c>
      <c r="B992" s="26" t="s">
        <v>2252</v>
      </c>
      <c r="C992" s="69">
        <v>0</v>
      </c>
    </row>
    <row r="993" ht="13.5" spans="1:3">
      <c r="A993" s="26">
        <v>2140299</v>
      </c>
      <c r="B993" s="26" t="s">
        <v>2253</v>
      </c>
      <c r="C993" s="69">
        <v>0</v>
      </c>
    </row>
    <row r="994" ht="13.5" spans="1:3">
      <c r="A994" s="26">
        <v>21403</v>
      </c>
      <c r="B994" s="117" t="s">
        <v>2254</v>
      </c>
      <c r="C994" s="28">
        <f>SUM(C995:C1003)</f>
        <v>0</v>
      </c>
    </row>
    <row r="995" ht="13.5" spans="1:3">
      <c r="A995" s="26">
        <v>2140301</v>
      </c>
      <c r="B995" s="26" t="s">
        <v>1499</v>
      </c>
      <c r="C995" s="69">
        <v>0</v>
      </c>
    </row>
    <row r="996" ht="13.5" spans="1:3">
      <c r="A996" s="26">
        <v>2140302</v>
      </c>
      <c r="B996" s="26" t="s">
        <v>1500</v>
      </c>
      <c r="C996" s="69">
        <v>0</v>
      </c>
    </row>
    <row r="997" ht="13.5" spans="1:3">
      <c r="A997" s="26">
        <v>2140303</v>
      </c>
      <c r="B997" s="26" t="s">
        <v>1501</v>
      </c>
      <c r="C997" s="69">
        <v>0</v>
      </c>
    </row>
    <row r="998" ht="13.5" spans="1:3">
      <c r="A998" s="26">
        <v>2140304</v>
      </c>
      <c r="B998" s="26" t="s">
        <v>2255</v>
      </c>
      <c r="C998" s="69">
        <v>0</v>
      </c>
    </row>
    <row r="999" ht="13.5" spans="1:3">
      <c r="A999" s="26">
        <v>2140305</v>
      </c>
      <c r="B999" s="26" t="s">
        <v>2256</v>
      </c>
      <c r="C999" s="69">
        <v>0</v>
      </c>
    </row>
    <row r="1000" ht="13.5" spans="1:3">
      <c r="A1000" s="26">
        <v>2140306</v>
      </c>
      <c r="B1000" s="26" t="s">
        <v>2257</v>
      </c>
      <c r="C1000" s="69">
        <v>0</v>
      </c>
    </row>
    <row r="1001" ht="13.5" spans="1:3">
      <c r="A1001" s="26">
        <v>2140307</v>
      </c>
      <c r="B1001" s="26" t="s">
        <v>2258</v>
      </c>
      <c r="C1001" s="69">
        <v>0</v>
      </c>
    </row>
    <row r="1002" ht="13.5" spans="1:3">
      <c r="A1002" s="26">
        <v>2140308</v>
      </c>
      <c r="B1002" s="26" t="s">
        <v>2259</v>
      </c>
      <c r="C1002" s="69">
        <v>0</v>
      </c>
    </row>
    <row r="1003" ht="13.5" spans="1:3">
      <c r="A1003" s="26">
        <v>2140399</v>
      </c>
      <c r="B1003" s="26" t="s">
        <v>2260</v>
      </c>
      <c r="C1003" s="69">
        <v>0</v>
      </c>
    </row>
    <row r="1004" ht="13.5" spans="1:3">
      <c r="A1004" s="26">
        <v>21404</v>
      </c>
      <c r="B1004" s="117" t="s">
        <v>2261</v>
      </c>
      <c r="C1004" s="28">
        <f>SUM(C1005:C1008)</f>
        <v>0</v>
      </c>
    </row>
    <row r="1005" ht="13.5" spans="1:3">
      <c r="A1005" s="26">
        <v>2140401</v>
      </c>
      <c r="B1005" s="26" t="s">
        <v>2262</v>
      </c>
      <c r="C1005" s="69">
        <v>0</v>
      </c>
    </row>
    <row r="1006" ht="13.5" spans="1:3">
      <c r="A1006" s="26">
        <v>2140402</v>
      </c>
      <c r="B1006" s="26" t="s">
        <v>2263</v>
      </c>
      <c r="C1006" s="69">
        <v>0</v>
      </c>
    </row>
    <row r="1007" ht="13.5" spans="1:3">
      <c r="A1007" s="26">
        <v>2140403</v>
      </c>
      <c r="B1007" s="26" t="s">
        <v>2264</v>
      </c>
      <c r="C1007" s="69">
        <v>0</v>
      </c>
    </row>
    <row r="1008" ht="13.5" spans="1:3">
      <c r="A1008" s="26">
        <v>2140499</v>
      </c>
      <c r="B1008" s="26" t="s">
        <v>2265</v>
      </c>
      <c r="C1008" s="69">
        <v>0</v>
      </c>
    </row>
    <row r="1009" ht="13.5" spans="1:3">
      <c r="A1009" s="26">
        <v>21405</v>
      </c>
      <c r="B1009" s="117" t="s">
        <v>2266</v>
      </c>
      <c r="C1009" s="28">
        <f>SUM(C1010:C1015)</f>
        <v>0</v>
      </c>
    </row>
    <row r="1010" ht="13.5" spans="1:3">
      <c r="A1010" s="26">
        <v>2140501</v>
      </c>
      <c r="B1010" s="26" t="s">
        <v>1499</v>
      </c>
      <c r="C1010" s="69">
        <v>0</v>
      </c>
    </row>
    <row r="1011" ht="13.5" spans="1:3">
      <c r="A1011" s="26">
        <v>2140502</v>
      </c>
      <c r="B1011" s="26" t="s">
        <v>1500</v>
      </c>
      <c r="C1011" s="69">
        <v>0</v>
      </c>
    </row>
    <row r="1012" ht="13.5" spans="1:3">
      <c r="A1012" s="26">
        <v>2140503</v>
      </c>
      <c r="B1012" s="26" t="s">
        <v>1501</v>
      </c>
      <c r="C1012" s="69">
        <v>0</v>
      </c>
    </row>
    <row r="1013" ht="13.5" spans="1:3">
      <c r="A1013" s="26">
        <v>2140504</v>
      </c>
      <c r="B1013" s="26" t="s">
        <v>2252</v>
      </c>
      <c r="C1013" s="69">
        <v>0</v>
      </c>
    </row>
    <row r="1014" ht="13.5" spans="1:3">
      <c r="A1014" s="26">
        <v>2140505</v>
      </c>
      <c r="B1014" s="26" t="s">
        <v>2267</v>
      </c>
      <c r="C1014" s="69">
        <v>0</v>
      </c>
    </row>
    <row r="1015" ht="13.5" spans="1:3">
      <c r="A1015" s="26">
        <v>2140599</v>
      </c>
      <c r="B1015" s="26" t="s">
        <v>2268</v>
      </c>
      <c r="C1015" s="69">
        <v>0</v>
      </c>
    </row>
    <row r="1016" ht="13.5" spans="1:3">
      <c r="A1016" s="26">
        <v>21406</v>
      </c>
      <c r="B1016" s="117" t="s">
        <v>2269</v>
      </c>
      <c r="C1016" s="28">
        <f>SUM(C1017:C1020)</f>
        <v>0</v>
      </c>
    </row>
    <row r="1017" ht="13.5" spans="1:3">
      <c r="A1017" s="26">
        <v>2140601</v>
      </c>
      <c r="B1017" s="26" t="s">
        <v>2270</v>
      </c>
      <c r="C1017" s="69">
        <v>0</v>
      </c>
    </row>
    <row r="1018" ht="13.5" spans="1:3">
      <c r="A1018" s="26">
        <v>2140602</v>
      </c>
      <c r="B1018" s="26" t="s">
        <v>2271</v>
      </c>
      <c r="C1018" s="69">
        <v>0</v>
      </c>
    </row>
    <row r="1019" ht="13.5" spans="1:3">
      <c r="A1019" s="26">
        <v>2140603</v>
      </c>
      <c r="B1019" s="26" t="s">
        <v>2272</v>
      </c>
      <c r="C1019" s="69">
        <v>0</v>
      </c>
    </row>
    <row r="1020" ht="13.5" spans="1:3">
      <c r="A1020" s="26">
        <v>2140699</v>
      </c>
      <c r="B1020" s="26" t="s">
        <v>2273</v>
      </c>
      <c r="C1020" s="69">
        <v>0</v>
      </c>
    </row>
    <row r="1021" ht="13.5" spans="1:3">
      <c r="A1021" s="26">
        <v>21499</v>
      </c>
      <c r="B1021" s="117" t="s">
        <v>2274</v>
      </c>
      <c r="C1021" s="28">
        <f>SUM(C1022:C1023)</f>
        <v>0</v>
      </c>
    </row>
    <row r="1022" ht="13.5" spans="1:3">
      <c r="A1022" s="26">
        <v>2149901</v>
      </c>
      <c r="B1022" s="26" t="s">
        <v>2275</v>
      </c>
      <c r="C1022" s="69">
        <v>0</v>
      </c>
    </row>
    <row r="1023" ht="13.5" spans="1:3">
      <c r="A1023" s="26">
        <v>2149999</v>
      </c>
      <c r="B1023" s="26" t="s">
        <v>2276</v>
      </c>
      <c r="C1023" s="69">
        <v>0</v>
      </c>
    </row>
    <row r="1024" ht="13.5" spans="1:3">
      <c r="A1024" s="26">
        <v>215</v>
      </c>
      <c r="B1024" s="117" t="s">
        <v>2277</v>
      </c>
      <c r="C1024" s="28">
        <v>36849</v>
      </c>
    </row>
    <row r="1025" ht="13.5" spans="1:3">
      <c r="A1025" s="26">
        <v>21501</v>
      </c>
      <c r="B1025" s="117" t="s">
        <v>2278</v>
      </c>
      <c r="C1025" s="28">
        <f>SUM(C1026:C1034)</f>
        <v>0</v>
      </c>
    </row>
    <row r="1026" ht="13.5" spans="1:3">
      <c r="A1026" s="26">
        <v>2150101</v>
      </c>
      <c r="B1026" s="26" t="s">
        <v>1499</v>
      </c>
      <c r="C1026" s="69">
        <v>0</v>
      </c>
    </row>
    <row r="1027" ht="13.5" spans="1:3">
      <c r="A1027" s="26">
        <v>2150102</v>
      </c>
      <c r="B1027" s="26" t="s">
        <v>1500</v>
      </c>
      <c r="C1027" s="69">
        <v>0</v>
      </c>
    </row>
    <row r="1028" ht="13.5" spans="1:3">
      <c r="A1028" s="26">
        <v>2150103</v>
      </c>
      <c r="B1028" s="26" t="s">
        <v>1501</v>
      </c>
      <c r="C1028" s="69">
        <v>0</v>
      </c>
    </row>
    <row r="1029" ht="13.5" spans="1:3">
      <c r="A1029" s="26">
        <v>2150104</v>
      </c>
      <c r="B1029" s="26" t="s">
        <v>2279</v>
      </c>
      <c r="C1029" s="69">
        <v>0</v>
      </c>
    </row>
    <row r="1030" ht="13.5" spans="1:3">
      <c r="A1030" s="26">
        <v>2150105</v>
      </c>
      <c r="B1030" s="26" t="s">
        <v>2280</v>
      </c>
      <c r="C1030" s="69">
        <v>0</v>
      </c>
    </row>
    <row r="1031" ht="13.5" spans="1:3">
      <c r="A1031" s="26">
        <v>2150106</v>
      </c>
      <c r="B1031" s="26" t="s">
        <v>2281</v>
      </c>
      <c r="C1031" s="69">
        <v>0</v>
      </c>
    </row>
    <row r="1032" ht="13.5" spans="1:3">
      <c r="A1032" s="26">
        <v>2150107</v>
      </c>
      <c r="B1032" s="26" t="s">
        <v>2282</v>
      </c>
      <c r="C1032" s="69">
        <v>0</v>
      </c>
    </row>
    <row r="1033" ht="13.5" spans="1:3">
      <c r="A1033" s="26">
        <v>2150108</v>
      </c>
      <c r="B1033" s="26" t="s">
        <v>2283</v>
      </c>
      <c r="C1033" s="69">
        <v>0</v>
      </c>
    </row>
    <row r="1034" ht="13.5" spans="1:3">
      <c r="A1034" s="26">
        <v>2150199</v>
      </c>
      <c r="B1034" s="26" t="s">
        <v>2284</v>
      </c>
      <c r="C1034" s="69">
        <v>0</v>
      </c>
    </row>
    <row r="1035" ht="13.5" spans="1:3">
      <c r="A1035" s="26">
        <v>21502</v>
      </c>
      <c r="B1035" s="117" t="s">
        <v>2285</v>
      </c>
      <c r="C1035" s="28">
        <f>SUM(C1036:C1050)</f>
        <v>0</v>
      </c>
    </row>
    <row r="1036" ht="13.5" spans="1:3">
      <c r="A1036" s="26">
        <v>2150201</v>
      </c>
      <c r="B1036" s="26" t="s">
        <v>1499</v>
      </c>
      <c r="C1036" s="69">
        <v>0</v>
      </c>
    </row>
    <row r="1037" ht="13.5" spans="1:3">
      <c r="A1037" s="26">
        <v>2150202</v>
      </c>
      <c r="B1037" s="26" t="s">
        <v>1500</v>
      </c>
      <c r="C1037" s="69">
        <v>0</v>
      </c>
    </row>
    <row r="1038" ht="13.5" spans="1:3">
      <c r="A1038" s="26">
        <v>2150203</v>
      </c>
      <c r="B1038" s="26" t="s">
        <v>1501</v>
      </c>
      <c r="C1038" s="69">
        <v>0</v>
      </c>
    </row>
    <row r="1039" ht="13.5" spans="1:3">
      <c r="A1039" s="26">
        <v>2150204</v>
      </c>
      <c r="B1039" s="26" t="s">
        <v>2286</v>
      </c>
      <c r="C1039" s="69">
        <v>0</v>
      </c>
    </row>
    <row r="1040" ht="13.5" spans="1:3">
      <c r="A1040" s="26">
        <v>2150205</v>
      </c>
      <c r="B1040" s="26" t="s">
        <v>2287</v>
      </c>
      <c r="C1040" s="69">
        <v>0</v>
      </c>
    </row>
    <row r="1041" ht="13.5" spans="1:3">
      <c r="A1041" s="26">
        <v>2150206</v>
      </c>
      <c r="B1041" s="26" t="s">
        <v>2288</v>
      </c>
      <c r="C1041" s="69">
        <v>0</v>
      </c>
    </row>
    <row r="1042" ht="13.5" spans="1:3">
      <c r="A1042" s="26">
        <v>2150207</v>
      </c>
      <c r="B1042" s="26" t="s">
        <v>2289</v>
      </c>
      <c r="C1042" s="69">
        <v>0</v>
      </c>
    </row>
    <row r="1043" ht="13.5" spans="1:3">
      <c r="A1043" s="26">
        <v>2150208</v>
      </c>
      <c r="B1043" s="26" t="s">
        <v>2290</v>
      </c>
      <c r="C1043" s="69">
        <v>0</v>
      </c>
    </row>
    <row r="1044" ht="13.5" spans="1:3">
      <c r="A1044" s="26">
        <v>2150209</v>
      </c>
      <c r="B1044" s="26" t="s">
        <v>2291</v>
      </c>
      <c r="C1044" s="69">
        <v>0</v>
      </c>
    </row>
    <row r="1045" ht="13.5" spans="1:3">
      <c r="A1045" s="26">
        <v>2150210</v>
      </c>
      <c r="B1045" s="26" t="s">
        <v>2292</v>
      </c>
      <c r="C1045" s="69">
        <v>0</v>
      </c>
    </row>
    <row r="1046" ht="13.5" spans="1:3">
      <c r="A1046" s="26">
        <v>2150212</v>
      </c>
      <c r="B1046" s="26" t="s">
        <v>2293</v>
      </c>
      <c r="C1046" s="69">
        <v>0</v>
      </c>
    </row>
    <row r="1047" ht="13.5" spans="1:3">
      <c r="A1047" s="26">
        <v>2150213</v>
      </c>
      <c r="B1047" s="26" t="s">
        <v>2294</v>
      </c>
      <c r="C1047" s="69">
        <v>0</v>
      </c>
    </row>
    <row r="1048" ht="13.5" spans="1:3">
      <c r="A1048" s="26">
        <v>2150214</v>
      </c>
      <c r="B1048" s="26" t="s">
        <v>2295</v>
      </c>
      <c r="C1048" s="69">
        <v>0</v>
      </c>
    </row>
    <row r="1049" ht="13.5" spans="1:3">
      <c r="A1049" s="26">
        <v>2150215</v>
      </c>
      <c r="B1049" s="26" t="s">
        <v>2296</v>
      </c>
      <c r="C1049" s="69">
        <v>0</v>
      </c>
    </row>
    <row r="1050" ht="13.5" spans="1:3">
      <c r="A1050" s="26">
        <v>2150299</v>
      </c>
      <c r="B1050" s="26" t="s">
        <v>2297</v>
      </c>
      <c r="C1050" s="69">
        <v>0</v>
      </c>
    </row>
    <row r="1051" ht="13.5" spans="1:3">
      <c r="A1051" s="26">
        <v>21503</v>
      </c>
      <c r="B1051" s="117" t="s">
        <v>2298</v>
      </c>
      <c r="C1051" s="28">
        <f>SUM(C1052:C1055)</f>
        <v>0</v>
      </c>
    </row>
    <row r="1052" ht="13.5" spans="1:3">
      <c r="A1052" s="26">
        <v>2150301</v>
      </c>
      <c r="B1052" s="26" t="s">
        <v>1499</v>
      </c>
      <c r="C1052" s="69">
        <v>0</v>
      </c>
    </row>
    <row r="1053" ht="13.5" spans="1:3">
      <c r="A1053" s="26">
        <v>2150302</v>
      </c>
      <c r="B1053" s="26" t="s">
        <v>1500</v>
      </c>
      <c r="C1053" s="69">
        <v>0</v>
      </c>
    </row>
    <row r="1054" ht="13.5" spans="1:3">
      <c r="A1054" s="26">
        <v>2150303</v>
      </c>
      <c r="B1054" s="26" t="s">
        <v>1501</v>
      </c>
      <c r="C1054" s="69">
        <v>0</v>
      </c>
    </row>
    <row r="1055" ht="13.5" spans="1:3">
      <c r="A1055" s="26">
        <v>2150399</v>
      </c>
      <c r="B1055" s="26" t="s">
        <v>2299</v>
      </c>
      <c r="C1055" s="69">
        <v>0</v>
      </c>
    </row>
    <row r="1056" ht="13.5" spans="1:3">
      <c r="A1056" s="26">
        <v>21505</v>
      </c>
      <c r="B1056" s="117" t="s">
        <v>2300</v>
      </c>
      <c r="C1056" s="28">
        <f>SUM(C1057:C1066)</f>
        <v>0</v>
      </c>
    </row>
    <row r="1057" ht="13.5" spans="1:3">
      <c r="A1057" s="26">
        <v>2150501</v>
      </c>
      <c r="B1057" s="26" t="s">
        <v>1499</v>
      </c>
      <c r="C1057" s="69">
        <v>0</v>
      </c>
    </row>
    <row r="1058" ht="13.5" spans="1:3">
      <c r="A1058" s="26">
        <v>2150502</v>
      </c>
      <c r="B1058" s="26" t="s">
        <v>1500</v>
      </c>
      <c r="C1058" s="69">
        <v>0</v>
      </c>
    </row>
    <row r="1059" ht="13.5" spans="1:3">
      <c r="A1059" s="26">
        <v>2150503</v>
      </c>
      <c r="B1059" s="26" t="s">
        <v>1501</v>
      </c>
      <c r="C1059" s="69">
        <v>0</v>
      </c>
    </row>
    <row r="1060" ht="13.5" spans="1:3">
      <c r="A1060" s="26">
        <v>2150505</v>
      </c>
      <c r="B1060" s="26" t="s">
        <v>2301</v>
      </c>
      <c r="C1060" s="69">
        <v>0</v>
      </c>
    </row>
    <row r="1061" ht="13.5" spans="1:3">
      <c r="A1061" s="26">
        <v>2150507</v>
      </c>
      <c r="B1061" s="26" t="s">
        <v>2302</v>
      </c>
      <c r="C1061" s="69">
        <v>0</v>
      </c>
    </row>
    <row r="1062" ht="13.5" spans="1:3">
      <c r="A1062" s="26">
        <v>2150508</v>
      </c>
      <c r="B1062" s="26" t="s">
        <v>2303</v>
      </c>
      <c r="C1062" s="69">
        <v>0</v>
      </c>
    </row>
    <row r="1063" ht="13.5" spans="1:3">
      <c r="A1063" s="26">
        <v>2150516</v>
      </c>
      <c r="B1063" s="26" t="s">
        <v>2304</v>
      </c>
      <c r="C1063" s="69">
        <v>0</v>
      </c>
    </row>
    <row r="1064" ht="13.5" spans="1:3">
      <c r="A1064" s="26">
        <v>2150517</v>
      </c>
      <c r="B1064" s="26" t="s">
        <v>2305</v>
      </c>
      <c r="C1064" s="69">
        <v>0</v>
      </c>
    </row>
    <row r="1065" ht="13.5" spans="1:3">
      <c r="A1065" s="26">
        <v>2150550</v>
      </c>
      <c r="B1065" s="26" t="s">
        <v>1508</v>
      </c>
      <c r="C1065" s="69">
        <v>0</v>
      </c>
    </row>
    <row r="1066" ht="13.5" spans="1:3">
      <c r="A1066" s="26">
        <v>2150599</v>
      </c>
      <c r="B1066" s="26" t="s">
        <v>2306</v>
      </c>
      <c r="C1066" s="69">
        <v>0</v>
      </c>
    </row>
    <row r="1067" ht="13.5" spans="1:3">
      <c r="A1067" s="26">
        <v>21507</v>
      </c>
      <c r="B1067" s="117" t="s">
        <v>2307</v>
      </c>
      <c r="C1067" s="28">
        <f>SUM(C1068:C1073)</f>
        <v>0</v>
      </c>
    </row>
    <row r="1068" ht="13.5" spans="1:3">
      <c r="A1068" s="26">
        <v>2150701</v>
      </c>
      <c r="B1068" s="26" t="s">
        <v>1499</v>
      </c>
      <c r="C1068" s="69">
        <v>0</v>
      </c>
    </row>
    <row r="1069" ht="13.5" spans="1:3">
      <c r="A1069" s="26">
        <v>2150702</v>
      </c>
      <c r="B1069" s="26" t="s">
        <v>1500</v>
      </c>
      <c r="C1069" s="69">
        <v>0</v>
      </c>
    </row>
    <row r="1070" ht="13.5" spans="1:3">
      <c r="A1070" s="26">
        <v>2150703</v>
      </c>
      <c r="B1070" s="26" t="s">
        <v>1501</v>
      </c>
      <c r="C1070" s="69">
        <v>0</v>
      </c>
    </row>
    <row r="1071" ht="13.5" spans="1:3">
      <c r="A1071" s="26">
        <v>2150704</v>
      </c>
      <c r="B1071" s="26" t="s">
        <v>2308</v>
      </c>
      <c r="C1071" s="69">
        <v>0</v>
      </c>
    </row>
    <row r="1072" ht="13.5" spans="1:3">
      <c r="A1072" s="26">
        <v>2150705</v>
      </c>
      <c r="B1072" s="26" t="s">
        <v>2309</v>
      </c>
      <c r="C1072" s="69">
        <v>0</v>
      </c>
    </row>
    <row r="1073" ht="13.5" spans="1:3">
      <c r="A1073" s="26">
        <v>2150799</v>
      </c>
      <c r="B1073" s="26" t="s">
        <v>2310</v>
      </c>
      <c r="C1073" s="69">
        <v>0</v>
      </c>
    </row>
    <row r="1074" ht="13.5" spans="1:3">
      <c r="A1074" s="26">
        <v>21508</v>
      </c>
      <c r="B1074" s="117" t="s">
        <v>2311</v>
      </c>
      <c r="C1074" s="28">
        <v>36849</v>
      </c>
    </row>
    <row r="1075" ht="13.5" spans="1:3">
      <c r="A1075" s="26">
        <v>2150801</v>
      </c>
      <c r="B1075" s="26" t="s">
        <v>1499</v>
      </c>
      <c r="C1075" s="69">
        <v>0</v>
      </c>
    </row>
    <row r="1076" ht="13.5" spans="1:3">
      <c r="A1076" s="26">
        <v>2150802</v>
      </c>
      <c r="B1076" s="26" t="s">
        <v>1500</v>
      </c>
      <c r="C1076" s="69">
        <v>0</v>
      </c>
    </row>
    <row r="1077" ht="13.5" spans="1:3">
      <c r="A1077" s="26">
        <v>2150803</v>
      </c>
      <c r="B1077" s="26" t="s">
        <v>1501</v>
      </c>
      <c r="C1077" s="69">
        <v>0</v>
      </c>
    </row>
    <row r="1078" ht="13.5" spans="1:3">
      <c r="A1078" s="26">
        <v>2150804</v>
      </c>
      <c r="B1078" s="26" t="s">
        <v>2312</v>
      </c>
      <c r="C1078" s="69">
        <v>0</v>
      </c>
    </row>
    <row r="1079" ht="13.5" spans="1:3">
      <c r="A1079" s="26">
        <v>2150805</v>
      </c>
      <c r="B1079" s="26" t="s">
        <v>2313</v>
      </c>
      <c r="C1079" s="69">
        <v>36849</v>
      </c>
    </row>
    <row r="1080" ht="13.5" spans="1:3">
      <c r="A1080" s="26">
        <v>2150806</v>
      </c>
      <c r="B1080" s="26" t="s">
        <v>2314</v>
      </c>
      <c r="C1080" s="69">
        <v>0</v>
      </c>
    </row>
    <row r="1081" ht="13.5" spans="1:3">
      <c r="A1081" s="26">
        <v>2150899</v>
      </c>
      <c r="B1081" s="26" t="s">
        <v>2315</v>
      </c>
      <c r="C1081" s="69">
        <v>0</v>
      </c>
    </row>
    <row r="1082" ht="13.5" spans="1:3">
      <c r="A1082" s="26">
        <v>21599</v>
      </c>
      <c r="B1082" s="117" t="s">
        <v>2316</v>
      </c>
      <c r="C1082" s="28">
        <f>SUM(C1083:C1087)</f>
        <v>0</v>
      </c>
    </row>
    <row r="1083" ht="13.5" spans="1:3">
      <c r="A1083" s="26">
        <v>2159901</v>
      </c>
      <c r="B1083" s="26" t="s">
        <v>2317</v>
      </c>
      <c r="C1083" s="69">
        <v>0</v>
      </c>
    </row>
    <row r="1084" ht="13.5" spans="1:3">
      <c r="A1084" s="26">
        <v>2159904</v>
      </c>
      <c r="B1084" s="26" t="s">
        <v>2318</v>
      </c>
      <c r="C1084" s="69">
        <v>0</v>
      </c>
    </row>
    <row r="1085" ht="13.5" spans="1:3">
      <c r="A1085" s="26">
        <v>2159905</v>
      </c>
      <c r="B1085" s="26" t="s">
        <v>2319</v>
      </c>
      <c r="C1085" s="69">
        <v>0</v>
      </c>
    </row>
    <row r="1086" ht="13.5" spans="1:3">
      <c r="A1086" s="26">
        <v>2159906</v>
      </c>
      <c r="B1086" s="26" t="s">
        <v>2320</v>
      </c>
      <c r="C1086" s="69">
        <v>0</v>
      </c>
    </row>
    <row r="1087" ht="13.5" spans="1:3">
      <c r="A1087" s="26">
        <v>2159999</v>
      </c>
      <c r="B1087" s="26" t="s">
        <v>2321</v>
      </c>
      <c r="C1087" s="69">
        <v>0</v>
      </c>
    </row>
    <row r="1088" ht="13.5" spans="1:3">
      <c r="A1088" s="26">
        <v>216</v>
      </c>
      <c r="B1088" s="117" t="s">
        <v>2322</v>
      </c>
      <c r="C1088" s="28">
        <f>SUM(C1089,C1099,C1105)</f>
        <v>0</v>
      </c>
    </row>
    <row r="1089" ht="13.5" spans="1:3">
      <c r="A1089" s="26">
        <v>21602</v>
      </c>
      <c r="B1089" s="117" t="s">
        <v>2323</v>
      </c>
      <c r="C1089" s="28">
        <f>SUM(C1090:C1098)</f>
        <v>0</v>
      </c>
    </row>
    <row r="1090" ht="13.5" spans="1:3">
      <c r="A1090" s="26">
        <v>2160201</v>
      </c>
      <c r="B1090" s="26" t="s">
        <v>1499</v>
      </c>
      <c r="C1090" s="69">
        <v>0</v>
      </c>
    </row>
    <row r="1091" ht="13.5" spans="1:3">
      <c r="A1091" s="26">
        <v>2160202</v>
      </c>
      <c r="B1091" s="26" t="s">
        <v>1500</v>
      </c>
      <c r="C1091" s="69">
        <v>0</v>
      </c>
    </row>
    <row r="1092" ht="13.5" spans="1:3">
      <c r="A1092" s="26">
        <v>2160203</v>
      </c>
      <c r="B1092" s="26" t="s">
        <v>1501</v>
      </c>
      <c r="C1092" s="69">
        <v>0</v>
      </c>
    </row>
    <row r="1093" ht="13.5" spans="1:3">
      <c r="A1093" s="26">
        <v>2160216</v>
      </c>
      <c r="B1093" s="26" t="s">
        <v>2324</v>
      </c>
      <c r="C1093" s="69">
        <v>0</v>
      </c>
    </row>
    <row r="1094" ht="13.5" spans="1:3">
      <c r="A1094" s="26">
        <v>2160217</v>
      </c>
      <c r="B1094" s="26" t="s">
        <v>2325</v>
      </c>
      <c r="C1094" s="69">
        <v>0</v>
      </c>
    </row>
    <row r="1095" ht="13.5" spans="1:3">
      <c r="A1095" s="26">
        <v>2160218</v>
      </c>
      <c r="B1095" s="26" t="s">
        <v>2326</v>
      </c>
      <c r="C1095" s="69">
        <v>0</v>
      </c>
    </row>
    <row r="1096" ht="13.5" spans="1:3">
      <c r="A1096" s="26">
        <v>2160219</v>
      </c>
      <c r="B1096" s="26" t="s">
        <v>2327</v>
      </c>
      <c r="C1096" s="69">
        <v>0</v>
      </c>
    </row>
    <row r="1097" ht="13.5" spans="1:3">
      <c r="A1097" s="26">
        <v>2160250</v>
      </c>
      <c r="B1097" s="26" t="s">
        <v>1508</v>
      </c>
      <c r="C1097" s="69">
        <v>0</v>
      </c>
    </row>
    <row r="1098" ht="13.5" spans="1:3">
      <c r="A1098" s="26">
        <v>2160299</v>
      </c>
      <c r="B1098" s="26" t="s">
        <v>2328</v>
      </c>
      <c r="C1098" s="69">
        <v>0</v>
      </c>
    </row>
    <row r="1099" ht="13.5" spans="1:3">
      <c r="A1099" s="26">
        <v>21606</v>
      </c>
      <c r="B1099" s="117" t="s">
        <v>2329</v>
      </c>
      <c r="C1099" s="28">
        <f>SUM(C1100:C1104)</f>
        <v>0</v>
      </c>
    </row>
    <row r="1100" ht="13.5" spans="1:3">
      <c r="A1100" s="26">
        <v>2160601</v>
      </c>
      <c r="B1100" s="26" t="s">
        <v>1499</v>
      </c>
      <c r="C1100" s="69">
        <v>0</v>
      </c>
    </row>
    <row r="1101" ht="13.5" spans="1:3">
      <c r="A1101" s="26">
        <v>2160602</v>
      </c>
      <c r="B1101" s="26" t="s">
        <v>1500</v>
      </c>
      <c r="C1101" s="69">
        <v>0</v>
      </c>
    </row>
    <row r="1102" ht="13.5" spans="1:3">
      <c r="A1102" s="26">
        <v>2160603</v>
      </c>
      <c r="B1102" s="26" t="s">
        <v>1501</v>
      </c>
      <c r="C1102" s="69">
        <v>0</v>
      </c>
    </row>
    <row r="1103" ht="13.5" spans="1:3">
      <c r="A1103" s="26">
        <v>2160607</v>
      </c>
      <c r="B1103" s="26" t="s">
        <v>2330</v>
      </c>
      <c r="C1103" s="69">
        <v>0</v>
      </c>
    </row>
    <row r="1104" ht="13.5" spans="1:3">
      <c r="A1104" s="26">
        <v>2160699</v>
      </c>
      <c r="B1104" s="26" t="s">
        <v>2331</v>
      </c>
      <c r="C1104" s="69">
        <v>0</v>
      </c>
    </row>
    <row r="1105" ht="13.5" spans="1:3">
      <c r="A1105" s="26">
        <v>21699</v>
      </c>
      <c r="B1105" s="117" t="s">
        <v>2332</v>
      </c>
      <c r="C1105" s="28">
        <f>SUM(C1106:C1107)</f>
        <v>0</v>
      </c>
    </row>
    <row r="1106" ht="13.5" spans="1:3">
      <c r="A1106" s="26">
        <v>2169901</v>
      </c>
      <c r="B1106" s="26" t="s">
        <v>2333</v>
      </c>
      <c r="C1106" s="69">
        <v>0</v>
      </c>
    </row>
    <row r="1107" ht="13.5" spans="1:3">
      <c r="A1107" s="26">
        <v>2169999</v>
      </c>
      <c r="B1107" s="26" t="s">
        <v>2334</v>
      </c>
      <c r="C1107" s="69">
        <v>0</v>
      </c>
    </row>
    <row r="1108" ht="13.5" spans="1:3">
      <c r="A1108" s="26">
        <v>217</v>
      </c>
      <c r="B1108" s="117" t="s">
        <v>2335</v>
      </c>
      <c r="C1108" s="28">
        <f>SUM(C1109,C1116,C1126,C1132,C1135)</f>
        <v>0</v>
      </c>
    </row>
    <row r="1109" ht="13.5" spans="1:3">
      <c r="A1109" s="26">
        <v>21701</v>
      </c>
      <c r="B1109" s="117" t="s">
        <v>2336</v>
      </c>
      <c r="C1109" s="28">
        <f>SUM(C1110:C1115)</f>
        <v>0</v>
      </c>
    </row>
    <row r="1110" ht="13.5" spans="1:3">
      <c r="A1110" s="26">
        <v>2170101</v>
      </c>
      <c r="B1110" s="26" t="s">
        <v>1499</v>
      </c>
      <c r="C1110" s="69">
        <v>0</v>
      </c>
    </row>
    <row r="1111" ht="13.5" spans="1:3">
      <c r="A1111" s="26">
        <v>2170102</v>
      </c>
      <c r="B1111" s="26" t="s">
        <v>1500</v>
      </c>
      <c r="C1111" s="69">
        <v>0</v>
      </c>
    </row>
    <row r="1112" ht="13.5" spans="1:3">
      <c r="A1112" s="26">
        <v>2170103</v>
      </c>
      <c r="B1112" s="26" t="s">
        <v>1501</v>
      </c>
      <c r="C1112" s="69">
        <v>0</v>
      </c>
    </row>
    <row r="1113" ht="13.5" spans="1:3">
      <c r="A1113" s="26">
        <v>2170104</v>
      </c>
      <c r="B1113" s="26" t="s">
        <v>2337</v>
      </c>
      <c r="C1113" s="69">
        <v>0</v>
      </c>
    </row>
    <row r="1114" ht="13.5" spans="1:3">
      <c r="A1114" s="26">
        <v>2170150</v>
      </c>
      <c r="B1114" s="26" t="s">
        <v>1508</v>
      </c>
      <c r="C1114" s="69">
        <v>0</v>
      </c>
    </row>
    <row r="1115" ht="13.5" spans="1:3">
      <c r="A1115" s="26">
        <v>2170199</v>
      </c>
      <c r="B1115" s="26" t="s">
        <v>2338</v>
      </c>
      <c r="C1115" s="69">
        <v>0</v>
      </c>
    </row>
    <row r="1116" ht="13.5" spans="1:3">
      <c r="A1116" s="26">
        <v>21702</v>
      </c>
      <c r="B1116" s="117" t="s">
        <v>2339</v>
      </c>
      <c r="C1116" s="28">
        <f>SUM(C1117:C1125)</f>
        <v>0</v>
      </c>
    </row>
    <row r="1117" ht="13.5" spans="1:3">
      <c r="A1117" s="26">
        <v>2170201</v>
      </c>
      <c r="B1117" s="26" t="s">
        <v>2340</v>
      </c>
      <c r="C1117" s="69">
        <v>0</v>
      </c>
    </row>
    <row r="1118" ht="13.5" spans="1:3">
      <c r="A1118" s="26">
        <v>2170202</v>
      </c>
      <c r="B1118" s="26" t="s">
        <v>2341</v>
      </c>
      <c r="C1118" s="69">
        <v>0</v>
      </c>
    </row>
    <row r="1119" ht="13.5" spans="1:3">
      <c r="A1119" s="26">
        <v>2170203</v>
      </c>
      <c r="B1119" s="26" t="s">
        <v>2342</v>
      </c>
      <c r="C1119" s="69">
        <v>0</v>
      </c>
    </row>
    <row r="1120" ht="13.5" spans="1:3">
      <c r="A1120" s="26">
        <v>2170204</v>
      </c>
      <c r="B1120" s="26" t="s">
        <v>2343</v>
      </c>
      <c r="C1120" s="69">
        <v>0</v>
      </c>
    </row>
    <row r="1121" ht="13.5" spans="1:3">
      <c r="A1121" s="26">
        <v>2170205</v>
      </c>
      <c r="B1121" s="26" t="s">
        <v>2344</v>
      </c>
      <c r="C1121" s="69">
        <v>0</v>
      </c>
    </row>
    <row r="1122" ht="13.5" spans="1:3">
      <c r="A1122" s="26">
        <v>2170206</v>
      </c>
      <c r="B1122" s="26" t="s">
        <v>2345</v>
      </c>
      <c r="C1122" s="69">
        <v>0</v>
      </c>
    </row>
    <row r="1123" ht="13.5" spans="1:3">
      <c r="A1123" s="26">
        <v>2170207</v>
      </c>
      <c r="B1123" s="26" t="s">
        <v>2346</v>
      </c>
      <c r="C1123" s="69">
        <v>0</v>
      </c>
    </row>
    <row r="1124" ht="13.5" spans="1:3">
      <c r="A1124" s="26">
        <v>2170208</v>
      </c>
      <c r="B1124" s="26" t="s">
        <v>2347</v>
      </c>
      <c r="C1124" s="69">
        <v>0</v>
      </c>
    </row>
    <row r="1125" ht="13.5" spans="1:3">
      <c r="A1125" s="26">
        <v>2170299</v>
      </c>
      <c r="B1125" s="26" t="s">
        <v>2348</v>
      </c>
      <c r="C1125" s="69">
        <v>0</v>
      </c>
    </row>
    <row r="1126" ht="13.5" spans="1:3">
      <c r="A1126" s="26">
        <v>21703</v>
      </c>
      <c r="B1126" s="117" t="s">
        <v>2349</v>
      </c>
      <c r="C1126" s="28">
        <f>SUM(C1127:C1131)</f>
        <v>0</v>
      </c>
    </row>
    <row r="1127" ht="13.5" spans="1:3">
      <c r="A1127" s="26">
        <v>2170301</v>
      </c>
      <c r="B1127" s="26" t="s">
        <v>2350</v>
      </c>
      <c r="C1127" s="69">
        <v>0</v>
      </c>
    </row>
    <row r="1128" ht="13.5" spans="1:3">
      <c r="A1128" s="26">
        <v>2170302</v>
      </c>
      <c r="B1128" s="26" t="s">
        <v>2351</v>
      </c>
      <c r="C1128" s="69">
        <v>0</v>
      </c>
    </row>
    <row r="1129" ht="13.5" spans="1:3">
      <c r="A1129" s="26">
        <v>2170303</v>
      </c>
      <c r="B1129" s="26" t="s">
        <v>2352</v>
      </c>
      <c r="C1129" s="69">
        <v>0</v>
      </c>
    </row>
    <row r="1130" ht="13.5" spans="1:3">
      <c r="A1130" s="26">
        <v>2170304</v>
      </c>
      <c r="B1130" s="26" t="s">
        <v>2353</v>
      </c>
      <c r="C1130" s="69">
        <v>0</v>
      </c>
    </row>
    <row r="1131" ht="13.5" spans="1:3">
      <c r="A1131" s="26">
        <v>2170399</v>
      </c>
      <c r="B1131" s="26" t="s">
        <v>2354</v>
      </c>
      <c r="C1131" s="69">
        <v>0</v>
      </c>
    </row>
    <row r="1132" ht="13.5" spans="1:3">
      <c r="A1132" s="26">
        <v>21704</v>
      </c>
      <c r="B1132" s="117" t="s">
        <v>2355</v>
      </c>
      <c r="C1132" s="28">
        <f>SUM(C1133:C1134)</f>
        <v>0</v>
      </c>
    </row>
    <row r="1133" ht="13.5" spans="1:3">
      <c r="A1133" s="26">
        <v>2170401</v>
      </c>
      <c r="B1133" s="26" t="s">
        <v>2356</v>
      </c>
      <c r="C1133" s="69">
        <v>0</v>
      </c>
    </row>
    <row r="1134" ht="13.5" spans="1:3">
      <c r="A1134" s="26">
        <v>2170499</v>
      </c>
      <c r="B1134" s="26" t="s">
        <v>2357</v>
      </c>
      <c r="C1134" s="69">
        <v>0</v>
      </c>
    </row>
    <row r="1135" ht="13.5" spans="1:3">
      <c r="A1135" s="26">
        <v>21799</v>
      </c>
      <c r="B1135" s="117" t="s">
        <v>2358</v>
      </c>
      <c r="C1135" s="28">
        <f>SUM(C1136:C1137)</f>
        <v>0</v>
      </c>
    </row>
    <row r="1136" ht="13.5" spans="1:3">
      <c r="A1136" s="26">
        <v>2179902</v>
      </c>
      <c r="B1136" s="26" t="s">
        <v>2359</v>
      </c>
      <c r="C1136" s="69">
        <v>0</v>
      </c>
    </row>
    <row r="1137" ht="13.5" spans="1:3">
      <c r="A1137" s="26">
        <v>2179999</v>
      </c>
      <c r="B1137" s="26" t="s">
        <v>2360</v>
      </c>
      <c r="C1137" s="69">
        <v>0</v>
      </c>
    </row>
    <row r="1138" ht="13.5" spans="1:3">
      <c r="A1138" s="26">
        <v>219</v>
      </c>
      <c r="B1138" s="117" t="s">
        <v>2361</v>
      </c>
      <c r="C1138" s="28">
        <f>SUM(C1139:C1147)</f>
        <v>0</v>
      </c>
    </row>
    <row r="1139" ht="13.5" spans="1:3">
      <c r="A1139" s="26">
        <v>21901</v>
      </c>
      <c r="B1139" s="117" t="s">
        <v>2362</v>
      </c>
      <c r="C1139" s="69">
        <v>0</v>
      </c>
    </row>
    <row r="1140" ht="13.5" spans="1:3">
      <c r="A1140" s="26">
        <v>21902</v>
      </c>
      <c r="B1140" s="117" t="s">
        <v>2363</v>
      </c>
      <c r="C1140" s="69">
        <v>0</v>
      </c>
    </row>
    <row r="1141" ht="13.5" spans="1:3">
      <c r="A1141" s="26">
        <v>21903</v>
      </c>
      <c r="B1141" s="117" t="s">
        <v>2364</v>
      </c>
      <c r="C1141" s="69">
        <v>0</v>
      </c>
    </row>
    <row r="1142" ht="13.5" spans="1:3">
      <c r="A1142" s="26">
        <v>21904</v>
      </c>
      <c r="B1142" s="117" t="s">
        <v>2365</v>
      </c>
      <c r="C1142" s="69">
        <v>0</v>
      </c>
    </row>
    <row r="1143" ht="13.5" spans="1:3">
      <c r="A1143" s="26">
        <v>21905</v>
      </c>
      <c r="B1143" s="117" t="s">
        <v>2366</v>
      </c>
      <c r="C1143" s="69">
        <v>0</v>
      </c>
    </row>
    <row r="1144" ht="13.5" spans="1:3">
      <c r="A1144" s="26">
        <v>21906</v>
      </c>
      <c r="B1144" s="117" t="s">
        <v>2367</v>
      </c>
      <c r="C1144" s="69">
        <v>0</v>
      </c>
    </row>
    <row r="1145" ht="13.5" spans="1:3">
      <c r="A1145" s="26">
        <v>21907</v>
      </c>
      <c r="B1145" s="117" t="s">
        <v>2368</v>
      </c>
      <c r="C1145" s="69">
        <v>0</v>
      </c>
    </row>
    <row r="1146" ht="13.5" spans="1:3">
      <c r="A1146" s="26">
        <v>21908</v>
      </c>
      <c r="B1146" s="117" t="s">
        <v>2369</v>
      </c>
      <c r="C1146" s="69">
        <v>0</v>
      </c>
    </row>
    <row r="1147" ht="13.5" spans="1:3">
      <c r="A1147" s="26">
        <v>21999</v>
      </c>
      <c r="B1147" s="117" t="s">
        <v>2370</v>
      </c>
      <c r="C1147" s="69">
        <v>0</v>
      </c>
    </row>
    <row r="1148" ht="13.5" spans="1:3">
      <c r="A1148" s="26">
        <v>220</v>
      </c>
      <c r="B1148" s="117" t="s">
        <v>2371</v>
      </c>
      <c r="C1148" s="28">
        <f>SUM(C1149,C1176,C1191)</f>
        <v>0</v>
      </c>
    </row>
    <row r="1149" ht="13.5" spans="1:3">
      <c r="A1149" s="26">
        <v>22001</v>
      </c>
      <c r="B1149" s="117" t="s">
        <v>2372</v>
      </c>
      <c r="C1149" s="28">
        <f>SUM(C1150:C1175)</f>
        <v>0</v>
      </c>
    </row>
    <row r="1150" ht="13.5" spans="1:3">
      <c r="A1150" s="26">
        <v>2200101</v>
      </c>
      <c r="B1150" s="26" t="s">
        <v>1499</v>
      </c>
      <c r="C1150" s="69">
        <v>0</v>
      </c>
    </row>
    <row r="1151" ht="13.5" spans="1:3">
      <c r="A1151" s="26">
        <v>2200102</v>
      </c>
      <c r="B1151" s="26" t="s">
        <v>1500</v>
      </c>
      <c r="C1151" s="69">
        <v>0</v>
      </c>
    </row>
    <row r="1152" ht="13.5" spans="1:3">
      <c r="A1152" s="26">
        <v>2200103</v>
      </c>
      <c r="B1152" s="26" t="s">
        <v>1501</v>
      </c>
      <c r="C1152" s="69">
        <v>0</v>
      </c>
    </row>
    <row r="1153" ht="13.5" spans="1:3">
      <c r="A1153" s="26">
        <v>2200104</v>
      </c>
      <c r="B1153" s="26" t="s">
        <v>2373</v>
      </c>
      <c r="C1153" s="69">
        <v>0</v>
      </c>
    </row>
    <row r="1154" ht="13.5" spans="1:3">
      <c r="A1154" s="26">
        <v>2200106</v>
      </c>
      <c r="B1154" s="26" t="s">
        <v>2374</v>
      </c>
      <c r="C1154" s="69">
        <v>0</v>
      </c>
    </row>
    <row r="1155" ht="13.5" spans="1:3">
      <c r="A1155" s="26">
        <v>2200107</v>
      </c>
      <c r="B1155" s="26" t="s">
        <v>2375</v>
      </c>
      <c r="C1155" s="69">
        <v>0</v>
      </c>
    </row>
    <row r="1156" ht="13.5" spans="1:3">
      <c r="A1156" s="26">
        <v>2200108</v>
      </c>
      <c r="B1156" s="26" t="s">
        <v>2376</v>
      </c>
      <c r="C1156" s="69">
        <v>0</v>
      </c>
    </row>
    <row r="1157" ht="13.5" spans="1:3">
      <c r="A1157" s="26">
        <v>2200109</v>
      </c>
      <c r="B1157" s="26" t="s">
        <v>2377</v>
      </c>
      <c r="C1157" s="69">
        <v>0</v>
      </c>
    </row>
    <row r="1158" ht="13.5" spans="1:3">
      <c r="A1158" s="26">
        <v>2200112</v>
      </c>
      <c r="B1158" s="26" t="s">
        <v>2378</v>
      </c>
      <c r="C1158" s="69">
        <v>0</v>
      </c>
    </row>
    <row r="1159" ht="13.5" spans="1:3">
      <c r="A1159" s="26">
        <v>2200113</v>
      </c>
      <c r="B1159" s="26" t="s">
        <v>2379</v>
      </c>
      <c r="C1159" s="69">
        <v>0</v>
      </c>
    </row>
    <row r="1160" ht="13.5" spans="1:3">
      <c r="A1160" s="26">
        <v>2200114</v>
      </c>
      <c r="B1160" s="26" t="s">
        <v>2380</v>
      </c>
      <c r="C1160" s="69">
        <v>0</v>
      </c>
    </row>
    <row r="1161" ht="13.5" spans="1:3">
      <c r="A1161" s="26">
        <v>2200115</v>
      </c>
      <c r="B1161" s="26" t="s">
        <v>2381</v>
      </c>
      <c r="C1161" s="69">
        <v>0</v>
      </c>
    </row>
    <row r="1162" ht="13.5" spans="1:3">
      <c r="A1162" s="26">
        <v>2200116</v>
      </c>
      <c r="B1162" s="26" t="s">
        <v>2382</v>
      </c>
      <c r="C1162" s="69">
        <v>0</v>
      </c>
    </row>
    <row r="1163" ht="13.5" spans="1:3">
      <c r="A1163" s="26">
        <v>2200119</v>
      </c>
      <c r="B1163" s="26" t="s">
        <v>2383</v>
      </c>
      <c r="C1163" s="69">
        <v>0</v>
      </c>
    </row>
    <row r="1164" ht="13.5" spans="1:3">
      <c r="A1164" s="26">
        <v>2200120</v>
      </c>
      <c r="B1164" s="26" t="s">
        <v>2384</v>
      </c>
      <c r="C1164" s="69">
        <v>0</v>
      </c>
    </row>
    <row r="1165" ht="13.5" spans="1:3">
      <c r="A1165" s="26">
        <v>2200121</v>
      </c>
      <c r="B1165" s="26" t="s">
        <v>2385</v>
      </c>
      <c r="C1165" s="69">
        <v>0</v>
      </c>
    </row>
    <row r="1166" ht="13.5" spans="1:3">
      <c r="A1166" s="26">
        <v>2200122</v>
      </c>
      <c r="B1166" s="26" t="s">
        <v>2386</v>
      </c>
      <c r="C1166" s="69">
        <v>0</v>
      </c>
    </row>
    <row r="1167" ht="13.5" spans="1:3">
      <c r="A1167" s="26">
        <v>2200123</v>
      </c>
      <c r="B1167" s="26" t="s">
        <v>2387</v>
      </c>
      <c r="C1167" s="69">
        <v>0</v>
      </c>
    </row>
    <row r="1168" ht="13.5" spans="1:3">
      <c r="A1168" s="26">
        <v>2200124</v>
      </c>
      <c r="B1168" s="26" t="s">
        <v>2388</v>
      </c>
      <c r="C1168" s="69">
        <v>0</v>
      </c>
    </row>
    <row r="1169" ht="13.5" spans="1:3">
      <c r="A1169" s="26">
        <v>2200125</v>
      </c>
      <c r="B1169" s="26" t="s">
        <v>2389</v>
      </c>
      <c r="C1169" s="69">
        <v>0</v>
      </c>
    </row>
    <row r="1170" ht="13.5" spans="1:3">
      <c r="A1170" s="26">
        <v>2200126</v>
      </c>
      <c r="B1170" s="26" t="s">
        <v>2390</v>
      </c>
      <c r="C1170" s="69">
        <v>0</v>
      </c>
    </row>
    <row r="1171" ht="13.5" spans="1:3">
      <c r="A1171" s="26">
        <v>2200127</v>
      </c>
      <c r="B1171" s="26" t="s">
        <v>2391</v>
      </c>
      <c r="C1171" s="69">
        <v>0</v>
      </c>
    </row>
    <row r="1172" ht="13.5" spans="1:3">
      <c r="A1172" s="26">
        <v>2200128</v>
      </c>
      <c r="B1172" s="26" t="s">
        <v>2392</v>
      </c>
      <c r="C1172" s="69">
        <v>0</v>
      </c>
    </row>
    <row r="1173" ht="13.5" spans="1:3">
      <c r="A1173" s="26">
        <v>2200129</v>
      </c>
      <c r="B1173" s="26" t="s">
        <v>2393</v>
      </c>
      <c r="C1173" s="69">
        <v>0</v>
      </c>
    </row>
    <row r="1174" ht="13.5" spans="1:3">
      <c r="A1174" s="26">
        <v>2200150</v>
      </c>
      <c r="B1174" s="26" t="s">
        <v>1508</v>
      </c>
      <c r="C1174" s="69">
        <v>0</v>
      </c>
    </row>
    <row r="1175" ht="13.5" spans="1:3">
      <c r="A1175" s="26">
        <v>2200199</v>
      </c>
      <c r="B1175" s="26" t="s">
        <v>2394</v>
      </c>
      <c r="C1175" s="69">
        <v>0</v>
      </c>
    </row>
    <row r="1176" ht="13.5" spans="1:3">
      <c r="A1176" s="26">
        <v>22005</v>
      </c>
      <c r="B1176" s="117" t="s">
        <v>2395</v>
      </c>
      <c r="C1176" s="28">
        <f>SUM(C1177:C1190)</f>
        <v>0</v>
      </c>
    </row>
    <row r="1177" ht="13.5" spans="1:3">
      <c r="A1177" s="26">
        <v>2200501</v>
      </c>
      <c r="B1177" s="26" t="s">
        <v>1499</v>
      </c>
      <c r="C1177" s="69">
        <v>0</v>
      </c>
    </row>
    <row r="1178" ht="13.5" spans="1:3">
      <c r="A1178" s="26">
        <v>2200502</v>
      </c>
      <c r="B1178" s="26" t="s">
        <v>1500</v>
      </c>
      <c r="C1178" s="69">
        <v>0</v>
      </c>
    </row>
    <row r="1179" ht="13.5" spans="1:3">
      <c r="A1179" s="26">
        <v>2200503</v>
      </c>
      <c r="B1179" s="26" t="s">
        <v>1501</v>
      </c>
      <c r="C1179" s="69">
        <v>0</v>
      </c>
    </row>
    <row r="1180" ht="13.5" spans="1:3">
      <c r="A1180" s="26">
        <v>2200504</v>
      </c>
      <c r="B1180" s="26" t="s">
        <v>2396</v>
      </c>
      <c r="C1180" s="69">
        <v>0</v>
      </c>
    </row>
    <row r="1181" ht="13.5" spans="1:3">
      <c r="A1181" s="26">
        <v>2200506</v>
      </c>
      <c r="B1181" s="26" t="s">
        <v>2397</v>
      </c>
      <c r="C1181" s="69">
        <v>0</v>
      </c>
    </row>
    <row r="1182" ht="13.5" spans="1:3">
      <c r="A1182" s="26">
        <v>2200507</v>
      </c>
      <c r="B1182" s="26" t="s">
        <v>2398</v>
      </c>
      <c r="C1182" s="69">
        <v>0</v>
      </c>
    </row>
    <row r="1183" ht="13.5" spans="1:3">
      <c r="A1183" s="26">
        <v>2200508</v>
      </c>
      <c r="B1183" s="26" t="s">
        <v>2399</v>
      </c>
      <c r="C1183" s="69">
        <v>0</v>
      </c>
    </row>
    <row r="1184" ht="13.5" spans="1:3">
      <c r="A1184" s="26">
        <v>2200509</v>
      </c>
      <c r="B1184" s="26" t="s">
        <v>2400</v>
      </c>
      <c r="C1184" s="69">
        <v>0</v>
      </c>
    </row>
    <row r="1185" ht="13.5" spans="1:3">
      <c r="A1185" s="26">
        <v>2200510</v>
      </c>
      <c r="B1185" s="26" t="s">
        <v>2401</v>
      </c>
      <c r="C1185" s="69">
        <v>0</v>
      </c>
    </row>
    <row r="1186" ht="13.5" spans="1:3">
      <c r="A1186" s="26">
        <v>2200511</v>
      </c>
      <c r="B1186" s="26" t="s">
        <v>2402</v>
      </c>
      <c r="C1186" s="69">
        <v>0</v>
      </c>
    </row>
    <row r="1187" ht="13.5" spans="1:3">
      <c r="A1187" s="26">
        <v>2200512</v>
      </c>
      <c r="B1187" s="26" t="s">
        <v>2403</v>
      </c>
      <c r="C1187" s="69">
        <v>0</v>
      </c>
    </row>
    <row r="1188" ht="13.5" spans="1:3">
      <c r="A1188" s="26">
        <v>2200513</v>
      </c>
      <c r="B1188" s="26" t="s">
        <v>2404</v>
      </c>
      <c r="C1188" s="69">
        <v>0</v>
      </c>
    </row>
    <row r="1189" ht="13.5" spans="1:3">
      <c r="A1189" s="26">
        <v>2200514</v>
      </c>
      <c r="B1189" s="26" t="s">
        <v>2405</v>
      </c>
      <c r="C1189" s="69">
        <v>0</v>
      </c>
    </row>
    <row r="1190" ht="13.5" spans="1:3">
      <c r="A1190" s="26">
        <v>2200599</v>
      </c>
      <c r="B1190" s="26" t="s">
        <v>2406</v>
      </c>
      <c r="C1190" s="69">
        <v>0</v>
      </c>
    </row>
    <row r="1191" ht="13.5" spans="1:3">
      <c r="A1191" s="26">
        <v>22099</v>
      </c>
      <c r="B1191" s="117" t="s">
        <v>2407</v>
      </c>
      <c r="C1191" s="28">
        <f>C1192</f>
        <v>0</v>
      </c>
    </row>
    <row r="1192" ht="13.5" spans="1:3">
      <c r="A1192" s="26">
        <v>2209999</v>
      </c>
      <c r="B1192" s="26" t="s">
        <v>2408</v>
      </c>
      <c r="C1192" s="69">
        <v>0</v>
      </c>
    </row>
    <row r="1193" ht="13.5" spans="1:3">
      <c r="A1193" s="26">
        <v>221</v>
      </c>
      <c r="B1193" s="117" t="s">
        <v>2409</v>
      </c>
      <c r="C1193" s="28">
        <v>1529</v>
      </c>
    </row>
    <row r="1194" ht="13.5" spans="1:3">
      <c r="A1194" s="26">
        <v>22101</v>
      </c>
      <c r="B1194" s="117" t="s">
        <v>2410</v>
      </c>
      <c r="C1194" s="28">
        <v>1103</v>
      </c>
    </row>
    <row r="1195" ht="13.5" spans="1:3">
      <c r="A1195" s="26">
        <v>2210101</v>
      </c>
      <c r="B1195" s="26" t="s">
        <v>2411</v>
      </c>
      <c r="C1195" s="69">
        <v>0</v>
      </c>
    </row>
    <row r="1196" ht="13.5" spans="1:3">
      <c r="A1196" s="26">
        <v>2210102</v>
      </c>
      <c r="B1196" s="26" t="s">
        <v>2412</v>
      </c>
      <c r="C1196" s="69">
        <v>0</v>
      </c>
    </row>
    <row r="1197" ht="13.5" spans="1:3">
      <c r="A1197" s="26">
        <v>2210103</v>
      </c>
      <c r="B1197" s="26" t="s">
        <v>2413</v>
      </c>
      <c r="C1197" s="69">
        <v>0</v>
      </c>
    </row>
    <row r="1198" ht="13.5" spans="1:3">
      <c r="A1198" s="26">
        <v>2210104</v>
      </c>
      <c r="B1198" s="26" t="s">
        <v>2414</v>
      </c>
      <c r="C1198" s="69">
        <v>0</v>
      </c>
    </row>
    <row r="1199" ht="13.5" spans="1:3">
      <c r="A1199" s="26">
        <v>2210105</v>
      </c>
      <c r="B1199" s="26" t="s">
        <v>2415</v>
      </c>
      <c r="C1199" s="69">
        <v>0</v>
      </c>
    </row>
    <row r="1200" ht="13.5" spans="1:3">
      <c r="A1200" s="26">
        <v>2210106</v>
      </c>
      <c r="B1200" s="26" t="s">
        <v>2416</v>
      </c>
      <c r="C1200" s="69">
        <v>1103</v>
      </c>
    </row>
    <row r="1201" ht="13.5" spans="1:3">
      <c r="A1201" s="26">
        <v>2210107</v>
      </c>
      <c r="B1201" s="26" t="s">
        <v>2417</v>
      </c>
      <c r="C1201" s="69">
        <v>0</v>
      </c>
    </row>
    <row r="1202" ht="13.5" spans="1:3">
      <c r="A1202" s="26">
        <v>2210108</v>
      </c>
      <c r="B1202" s="26" t="s">
        <v>2418</v>
      </c>
      <c r="C1202" s="69">
        <v>0</v>
      </c>
    </row>
    <row r="1203" ht="13.5" spans="1:3">
      <c r="A1203" s="26">
        <v>2210109</v>
      </c>
      <c r="B1203" s="26" t="s">
        <v>2419</v>
      </c>
      <c r="C1203" s="69">
        <v>0</v>
      </c>
    </row>
    <row r="1204" ht="13.5" spans="1:3">
      <c r="A1204" s="26">
        <v>2210199</v>
      </c>
      <c r="B1204" s="26" t="s">
        <v>2420</v>
      </c>
      <c r="C1204" s="69">
        <v>0</v>
      </c>
    </row>
    <row r="1205" ht="13.5" spans="1:3">
      <c r="A1205" s="26">
        <v>22102</v>
      </c>
      <c r="B1205" s="117" t="s">
        <v>2421</v>
      </c>
      <c r="C1205" s="28">
        <v>426</v>
      </c>
    </row>
    <row r="1206" ht="13.5" spans="1:3">
      <c r="A1206" s="26">
        <v>2210201</v>
      </c>
      <c r="B1206" s="26" t="s">
        <v>2422</v>
      </c>
      <c r="C1206" s="69">
        <v>426</v>
      </c>
    </row>
    <row r="1207" ht="13.5" spans="1:3">
      <c r="A1207" s="26">
        <v>2210202</v>
      </c>
      <c r="B1207" s="26" t="s">
        <v>2423</v>
      </c>
      <c r="C1207" s="69">
        <v>0</v>
      </c>
    </row>
    <row r="1208" ht="13.5" spans="1:3">
      <c r="A1208" s="26">
        <v>2210203</v>
      </c>
      <c r="B1208" s="26" t="s">
        <v>2424</v>
      </c>
      <c r="C1208" s="69">
        <v>0</v>
      </c>
    </row>
    <row r="1209" ht="13.5" spans="1:3">
      <c r="A1209" s="26">
        <v>22103</v>
      </c>
      <c r="B1209" s="117" t="s">
        <v>2425</v>
      </c>
      <c r="C1209" s="28">
        <f>SUM(C1210:C1212)</f>
        <v>0</v>
      </c>
    </row>
    <row r="1210" ht="13.5" spans="1:3">
      <c r="A1210" s="26">
        <v>2210301</v>
      </c>
      <c r="B1210" s="26" t="s">
        <v>2426</v>
      </c>
      <c r="C1210" s="69">
        <v>0</v>
      </c>
    </row>
    <row r="1211" ht="13.5" spans="1:3">
      <c r="A1211" s="26">
        <v>2210302</v>
      </c>
      <c r="B1211" s="26" t="s">
        <v>2427</v>
      </c>
      <c r="C1211" s="69">
        <v>0</v>
      </c>
    </row>
    <row r="1212" ht="13.5" spans="1:3">
      <c r="A1212" s="26">
        <v>2210399</v>
      </c>
      <c r="B1212" s="26" t="s">
        <v>2428</v>
      </c>
      <c r="C1212" s="69">
        <v>0</v>
      </c>
    </row>
    <row r="1213" ht="13.5" spans="1:3">
      <c r="A1213" s="26">
        <v>222</v>
      </c>
      <c r="B1213" s="117" t="s">
        <v>2429</v>
      </c>
      <c r="C1213" s="28">
        <f>SUM(C1214,C1232,C1238,C1244)</f>
        <v>0</v>
      </c>
    </row>
    <row r="1214" ht="13.5" spans="1:3">
      <c r="A1214" s="26">
        <v>22201</v>
      </c>
      <c r="B1214" s="117" t="s">
        <v>2430</v>
      </c>
      <c r="C1214" s="28">
        <f>SUM(C1215:C1231)</f>
        <v>0</v>
      </c>
    </row>
    <row r="1215" ht="13.5" spans="1:3">
      <c r="A1215" s="26">
        <v>2220101</v>
      </c>
      <c r="B1215" s="26" t="s">
        <v>1499</v>
      </c>
      <c r="C1215" s="69">
        <v>0</v>
      </c>
    </row>
    <row r="1216" ht="13.5" spans="1:3">
      <c r="A1216" s="26">
        <v>2220102</v>
      </c>
      <c r="B1216" s="26" t="s">
        <v>1500</v>
      </c>
      <c r="C1216" s="69">
        <v>0</v>
      </c>
    </row>
    <row r="1217" ht="13.5" spans="1:3">
      <c r="A1217" s="26">
        <v>2220103</v>
      </c>
      <c r="B1217" s="26" t="s">
        <v>1501</v>
      </c>
      <c r="C1217" s="69">
        <v>0</v>
      </c>
    </row>
    <row r="1218" ht="13.5" spans="1:3">
      <c r="A1218" s="26">
        <v>2220104</v>
      </c>
      <c r="B1218" s="26" t="s">
        <v>2431</v>
      </c>
      <c r="C1218" s="69">
        <v>0</v>
      </c>
    </row>
    <row r="1219" ht="13.5" spans="1:3">
      <c r="A1219" s="26">
        <v>2220105</v>
      </c>
      <c r="B1219" s="26" t="s">
        <v>2432</v>
      </c>
      <c r="C1219" s="69">
        <v>0</v>
      </c>
    </row>
    <row r="1220" ht="13.5" spans="1:3">
      <c r="A1220" s="26">
        <v>2220106</v>
      </c>
      <c r="B1220" s="26" t="s">
        <v>2433</v>
      </c>
      <c r="C1220" s="69">
        <v>0</v>
      </c>
    </row>
    <row r="1221" ht="13.5" spans="1:3">
      <c r="A1221" s="26">
        <v>2220107</v>
      </c>
      <c r="B1221" s="26" t="s">
        <v>2434</v>
      </c>
      <c r="C1221" s="69">
        <v>0</v>
      </c>
    </row>
    <row r="1222" ht="13.5" spans="1:3">
      <c r="A1222" s="26">
        <v>2220112</v>
      </c>
      <c r="B1222" s="26" t="s">
        <v>2435</v>
      </c>
      <c r="C1222" s="69">
        <v>0</v>
      </c>
    </row>
    <row r="1223" ht="13.5" spans="1:3">
      <c r="A1223" s="26">
        <v>2220113</v>
      </c>
      <c r="B1223" s="26" t="s">
        <v>2436</v>
      </c>
      <c r="C1223" s="69">
        <v>0</v>
      </c>
    </row>
    <row r="1224" ht="13.5" spans="1:3">
      <c r="A1224" s="26">
        <v>2220114</v>
      </c>
      <c r="B1224" s="26" t="s">
        <v>2437</v>
      </c>
      <c r="C1224" s="69">
        <v>0</v>
      </c>
    </row>
    <row r="1225" ht="13.5" spans="1:3">
      <c r="A1225" s="26">
        <v>2220115</v>
      </c>
      <c r="B1225" s="26" t="s">
        <v>2438</v>
      </c>
      <c r="C1225" s="69">
        <v>0</v>
      </c>
    </row>
    <row r="1226" ht="13.5" spans="1:3">
      <c r="A1226" s="26">
        <v>2220118</v>
      </c>
      <c r="B1226" s="26" t="s">
        <v>2439</v>
      </c>
      <c r="C1226" s="69">
        <v>0</v>
      </c>
    </row>
    <row r="1227" ht="13.5" spans="1:3">
      <c r="A1227" s="26">
        <v>2220119</v>
      </c>
      <c r="B1227" s="26" t="s">
        <v>2440</v>
      </c>
      <c r="C1227" s="69">
        <v>0</v>
      </c>
    </row>
    <row r="1228" ht="13.5" spans="1:3">
      <c r="A1228" s="26">
        <v>2220120</v>
      </c>
      <c r="B1228" s="26" t="s">
        <v>2441</v>
      </c>
      <c r="C1228" s="69">
        <v>0</v>
      </c>
    </row>
    <row r="1229" ht="13.5" spans="1:3">
      <c r="A1229" s="26">
        <v>2220121</v>
      </c>
      <c r="B1229" s="26" t="s">
        <v>2442</v>
      </c>
      <c r="C1229" s="69">
        <v>0</v>
      </c>
    </row>
    <row r="1230" ht="13.5" spans="1:3">
      <c r="A1230" s="26">
        <v>2220150</v>
      </c>
      <c r="B1230" s="26" t="s">
        <v>1508</v>
      </c>
      <c r="C1230" s="69">
        <v>0</v>
      </c>
    </row>
    <row r="1231" ht="13.5" spans="1:3">
      <c r="A1231" s="26">
        <v>2220199</v>
      </c>
      <c r="B1231" s="26" t="s">
        <v>2443</v>
      </c>
      <c r="C1231" s="69">
        <v>0</v>
      </c>
    </row>
    <row r="1232" ht="13.5" spans="1:3">
      <c r="A1232" s="26">
        <v>22203</v>
      </c>
      <c r="B1232" s="117" t="s">
        <v>2444</v>
      </c>
      <c r="C1232" s="28">
        <f>SUM(C1233:C1237)</f>
        <v>0</v>
      </c>
    </row>
    <row r="1233" ht="13.5" spans="1:3">
      <c r="A1233" s="26">
        <v>2220301</v>
      </c>
      <c r="B1233" s="26" t="s">
        <v>2445</v>
      </c>
      <c r="C1233" s="69">
        <v>0</v>
      </c>
    </row>
    <row r="1234" ht="13.5" spans="1:3">
      <c r="A1234" s="26">
        <v>2220303</v>
      </c>
      <c r="B1234" s="26" t="s">
        <v>2446</v>
      </c>
      <c r="C1234" s="69">
        <v>0</v>
      </c>
    </row>
    <row r="1235" ht="13.5" spans="1:3">
      <c r="A1235" s="26">
        <v>2220304</v>
      </c>
      <c r="B1235" s="26" t="s">
        <v>2447</v>
      </c>
      <c r="C1235" s="69">
        <v>0</v>
      </c>
    </row>
    <row r="1236" ht="13.5" spans="1:3">
      <c r="A1236" s="26">
        <v>2220305</v>
      </c>
      <c r="B1236" s="26" t="s">
        <v>2448</v>
      </c>
      <c r="C1236" s="69">
        <v>0</v>
      </c>
    </row>
    <row r="1237" ht="13.5" spans="1:3">
      <c r="A1237" s="26">
        <v>2220399</v>
      </c>
      <c r="B1237" s="26" t="s">
        <v>2449</v>
      </c>
      <c r="C1237" s="69">
        <v>0</v>
      </c>
    </row>
    <row r="1238" ht="13.5" spans="1:3">
      <c r="A1238" s="26">
        <v>22204</v>
      </c>
      <c r="B1238" s="117" t="s">
        <v>2450</v>
      </c>
      <c r="C1238" s="28">
        <f>SUM(C1239:C1243)</f>
        <v>0</v>
      </c>
    </row>
    <row r="1239" ht="13.5" spans="1:3">
      <c r="A1239" s="26">
        <v>2220401</v>
      </c>
      <c r="B1239" s="26" t="s">
        <v>2451</v>
      </c>
      <c r="C1239" s="69">
        <v>0</v>
      </c>
    </row>
    <row r="1240" ht="13.5" spans="1:3">
      <c r="A1240" s="26">
        <v>2220402</v>
      </c>
      <c r="B1240" s="26" t="s">
        <v>2452</v>
      </c>
      <c r="C1240" s="69">
        <v>0</v>
      </c>
    </row>
    <row r="1241" ht="13.5" spans="1:3">
      <c r="A1241" s="26">
        <v>2220403</v>
      </c>
      <c r="B1241" s="26" t="s">
        <v>2453</v>
      </c>
      <c r="C1241" s="69">
        <v>0</v>
      </c>
    </row>
    <row r="1242" ht="13.5" spans="1:3">
      <c r="A1242" s="26">
        <v>2220404</v>
      </c>
      <c r="B1242" s="26" t="s">
        <v>2454</v>
      </c>
      <c r="C1242" s="69">
        <v>0</v>
      </c>
    </row>
    <row r="1243" ht="13.5" spans="1:3">
      <c r="A1243" s="26">
        <v>2220499</v>
      </c>
      <c r="B1243" s="26" t="s">
        <v>2455</v>
      </c>
      <c r="C1243" s="69">
        <v>0</v>
      </c>
    </row>
    <row r="1244" ht="13.5" spans="1:3">
      <c r="A1244" s="26">
        <v>22205</v>
      </c>
      <c r="B1244" s="117" t="s">
        <v>2456</v>
      </c>
      <c r="C1244" s="28">
        <f>SUM(C1245:C1256)</f>
        <v>0</v>
      </c>
    </row>
    <row r="1245" ht="13.5" spans="1:3">
      <c r="A1245" s="26">
        <v>2220501</v>
      </c>
      <c r="B1245" s="26" t="s">
        <v>2457</v>
      </c>
      <c r="C1245" s="69">
        <v>0</v>
      </c>
    </row>
    <row r="1246" ht="13.5" spans="1:3">
      <c r="A1246" s="26">
        <v>2220502</v>
      </c>
      <c r="B1246" s="26" t="s">
        <v>2458</v>
      </c>
      <c r="C1246" s="69">
        <v>0</v>
      </c>
    </row>
    <row r="1247" ht="13.5" spans="1:3">
      <c r="A1247" s="26">
        <v>2220503</v>
      </c>
      <c r="B1247" s="26" t="s">
        <v>2459</v>
      </c>
      <c r="C1247" s="69">
        <v>0</v>
      </c>
    </row>
    <row r="1248" ht="13.5" spans="1:3">
      <c r="A1248" s="26">
        <v>2220504</v>
      </c>
      <c r="B1248" s="26" t="s">
        <v>2460</v>
      </c>
      <c r="C1248" s="69">
        <v>0</v>
      </c>
    </row>
    <row r="1249" ht="13.5" spans="1:3">
      <c r="A1249" s="26">
        <v>2220505</v>
      </c>
      <c r="B1249" s="26" t="s">
        <v>2461</v>
      </c>
      <c r="C1249" s="69">
        <v>0</v>
      </c>
    </row>
    <row r="1250" ht="13.5" spans="1:3">
      <c r="A1250" s="26">
        <v>2220506</v>
      </c>
      <c r="B1250" s="26" t="s">
        <v>2462</v>
      </c>
      <c r="C1250" s="69">
        <v>0</v>
      </c>
    </row>
    <row r="1251" ht="13.5" spans="1:3">
      <c r="A1251" s="26">
        <v>2220507</v>
      </c>
      <c r="B1251" s="26" t="s">
        <v>2463</v>
      </c>
      <c r="C1251" s="69">
        <v>0</v>
      </c>
    </row>
    <row r="1252" ht="13.5" spans="1:3">
      <c r="A1252" s="26">
        <v>2220508</v>
      </c>
      <c r="B1252" s="26" t="s">
        <v>2464</v>
      </c>
      <c r="C1252" s="69">
        <v>0</v>
      </c>
    </row>
    <row r="1253" ht="13.5" spans="1:3">
      <c r="A1253" s="26">
        <v>2220509</v>
      </c>
      <c r="B1253" s="26" t="s">
        <v>2465</v>
      </c>
      <c r="C1253" s="69">
        <v>0</v>
      </c>
    </row>
    <row r="1254" ht="13.5" spans="1:3">
      <c r="A1254" s="26">
        <v>2220510</v>
      </c>
      <c r="B1254" s="26" t="s">
        <v>2466</v>
      </c>
      <c r="C1254" s="69">
        <v>0</v>
      </c>
    </row>
    <row r="1255" ht="13.5" spans="1:3">
      <c r="A1255" s="26">
        <v>2220511</v>
      </c>
      <c r="B1255" s="26" t="s">
        <v>2467</v>
      </c>
      <c r="C1255" s="69">
        <v>0</v>
      </c>
    </row>
    <row r="1256" ht="13.5" spans="1:3">
      <c r="A1256" s="26">
        <v>2220599</v>
      </c>
      <c r="B1256" s="26" t="s">
        <v>2468</v>
      </c>
      <c r="C1256" s="69">
        <v>0</v>
      </c>
    </row>
    <row r="1257" ht="13.5" spans="1:3">
      <c r="A1257" s="26">
        <v>224</v>
      </c>
      <c r="B1257" s="117" t="s">
        <v>2469</v>
      </c>
      <c r="C1257" s="28">
        <f>SUM(C1258,C1270,C1276,C1282,C1290,C1303,C1307,C1311)</f>
        <v>0</v>
      </c>
    </row>
    <row r="1258" ht="13.5" spans="1:3">
      <c r="A1258" s="26">
        <v>22401</v>
      </c>
      <c r="B1258" s="117" t="s">
        <v>2470</v>
      </c>
      <c r="C1258" s="28">
        <f>SUM(C1259:C1269)</f>
        <v>0</v>
      </c>
    </row>
    <row r="1259" ht="13.5" spans="1:3">
      <c r="A1259" s="26">
        <v>2240101</v>
      </c>
      <c r="B1259" s="26" t="s">
        <v>1499</v>
      </c>
      <c r="C1259" s="69">
        <v>0</v>
      </c>
    </row>
    <row r="1260" ht="13.5" spans="1:3">
      <c r="A1260" s="26">
        <v>2240102</v>
      </c>
      <c r="B1260" s="26" t="s">
        <v>1500</v>
      </c>
      <c r="C1260" s="69">
        <v>0</v>
      </c>
    </row>
    <row r="1261" ht="13.5" spans="1:3">
      <c r="A1261" s="26">
        <v>2240103</v>
      </c>
      <c r="B1261" s="26" t="s">
        <v>1501</v>
      </c>
      <c r="C1261" s="69">
        <v>0</v>
      </c>
    </row>
    <row r="1262" ht="13.5" spans="1:3">
      <c r="A1262" s="26">
        <v>2240104</v>
      </c>
      <c r="B1262" s="26" t="s">
        <v>2471</v>
      </c>
      <c r="C1262" s="69">
        <v>0</v>
      </c>
    </row>
    <row r="1263" ht="13.5" spans="1:3">
      <c r="A1263" s="26">
        <v>2240105</v>
      </c>
      <c r="B1263" s="26" t="s">
        <v>2472</v>
      </c>
      <c r="C1263" s="69">
        <v>0</v>
      </c>
    </row>
    <row r="1264" ht="13.5" spans="1:3">
      <c r="A1264" s="26">
        <v>2240106</v>
      </c>
      <c r="B1264" s="26" t="s">
        <v>2473</v>
      </c>
      <c r="C1264" s="69">
        <v>0</v>
      </c>
    </row>
    <row r="1265" ht="13.5" spans="1:3">
      <c r="A1265" s="26">
        <v>2240107</v>
      </c>
      <c r="B1265" s="26" t="s">
        <v>2474</v>
      </c>
      <c r="C1265" s="69">
        <v>0</v>
      </c>
    </row>
    <row r="1266" ht="13.5" spans="1:3">
      <c r="A1266" s="26">
        <v>2240108</v>
      </c>
      <c r="B1266" s="26" t="s">
        <v>2475</v>
      </c>
      <c r="C1266" s="69">
        <v>0</v>
      </c>
    </row>
    <row r="1267" ht="13.5" spans="1:3">
      <c r="A1267" s="26">
        <v>2240109</v>
      </c>
      <c r="B1267" s="26" t="s">
        <v>2476</v>
      </c>
      <c r="C1267" s="69">
        <v>0</v>
      </c>
    </row>
    <row r="1268" ht="13.5" spans="1:3">
      <c r="A1268" s="26">
        <v>2240150</v>
      </c>
      <c r="B1268" s="26" t="s">
        <v>1508</v>
      </c>
      <c r="C1268" s="69">
        <v>0</v>
      </c>
    </row>
    <row r="1269" ht="13.5" spans="1:3">
      <c r="A1269" s="26">
        <v>2240199</v>
      </c>
      <c r="B1269" s="26" t="s">
        <v>2477</v>
      </c>
      <c r="C1269" s="69">
        <v>0</v>
      </c>
    </row>
    <row r="1270" ht="13.5" spans="1:3">
      <c r="A1270" s="26">
        <v>22402</v>
      </c>
      <c r="B1270" s="117" t="s">
        <v>2478</v>
      </c>
      <c r="C1270" s="28">
        <f>SUM(C1271:C1275)</f>
        <v>0</v>
      </c>
    </row>
    <row r="1271" ht="13.5" spans="1:3">
      <c r="A1271" s="26">
        <v>2240201</v>
      </c>
      <c r="B1271" s="26" t="s">
        <v>1499</v>
      </c>
      <c r="C1271" s="69">
        <v>0</v>
      </c>
    </row>
    <row r="1272" ht="13.5" spans="1:3">
      <c r="A1272" s="26">
        <v>2240202</v>
      </c>
      <c r="B1272" s="26" t="s">
        <v>1500</v>
      </c>
      <c r="C1272" s="69">
        <v>0</v>
      </c>
    </row>
    <row r="1273" ht="13.5" spans="1:3">
      <c r="A1273" s="26">
        <v>2240203</v>
      </c>
      <c r="B1273" s="26" t="s">
        <v>1501</v>
      </c>
      <c r="C1273" s="69">
        <v>0</v>
      </c>
    </row>
    <row r="1274" ht="13.5" spans="1:3">
      <c r="A1274" s="26">
        <v>2240204</v>
      </c>
      <c r="B1274" s="26" t="s">
        <v>2479</v>
      </c>
      <c r="C1274" s="69">
        <v>0</v>
      </c>
    </row>
    <row r="1275" ht="13.5" spans="1:3">
      <c r="A1275" s="26">
        <v>2240299</v>
      </c>
      <c r="B1275" s="26" t="s">
        <v>2480</v>
      </c>
      <c r="C1275" s="69">
        <v>0</v>
      </c>
    </row>
    <row r="1276" ht="13.5" spans="1:3">
      <c r="A1276" s="26">
        <v>22403</v>
      </c>
      <c r="B1276" s="117" t="s">
        <v>2481</v>
      </c>
      <c r="C1276" s="28">
        <f>SUM(C1277:C1281)</f>
        <v>0</v>
      </c>
    </row>
    <row r="1277" ht="13.5" spans="1:3">
      <c r="A1277" s="26">
        <v>2240301</v>
      </c>
      <c r="B1277" s="26" t="s">
        <v>1499</v>
      </c>
      <c r="C1277" s="69">
        <v>0</v>
      </c>
    </row>
    <row r="1278" ht="13.5" spans="1:3">
      <c r="A1278" s="26">
        <v>2240302</v>
      </c>
      <c r="B1278" s="26" t="s">
        <v>1500</v>
      </c>
      <c r="C1278" s="69">
        <v>0</v>
      </c>
    </row>
    <row r="1279" ht="13.5" spans="1:3">
      <c r="A1279" s="26">
        <v>2240303</v>
      </c>
      <c r="B1279" s="26" t="s">
        <v>1501</v>
      </c>
      <c r="C1279" s="69">
        <v>0</v>
      </c>
    </row>
    <row r="1280" ht="13.5" spans="1:3">
      <c r="A1280" s="26">
        <v>2240304</v>
      </c>
      <c r="B1280" s="26" t="s">
        <v>2482</v>
      </c>
      <c r="C1280" s="69">
        <v>0</v>
      </c>
    </row>
    <row r="1281" ht="13.5" spans="1:3">
      <c r="A1281" s="26">
        <v>2240399</v>
      </c>
      <c r="B1281" s="26" t="s">
        <v>2483</v>
      </c>
      <c r="C1281" s="69">
        <v>0</v>
      </c>
    </row>
    <row r="1282" ht="13.5" spans="1:3">
      <c r="A1282" s="26">
        <v>22404</v>
      </c>
      <c r="B1282" s="117" t="s">
        <v>2484</v>
      </c>
      <c r="C1282" s="28">
        <f>SUM(C1283:C1289)</f>
        <v>0</v>
      </c>
    </row>
    <row r="1283" ht="13.5" spans="1:3">
      <c r="A1283" s="26">
        <v>2240401</v>
      </c>
      <c r="B1283" s="26" t="s">
        <v>1499</v>
      </c>
      <c r="C1283" s="69">
        <v>0</v>
      </c>
    </row>
    <row r="1284" ht="13.5" spans="1:3">
      <c r="A1284" s="26">
        <v>2240402</v>
      </c>
      <c r="B1284" s="26" t="s">
        <v>1500</v>
      </c>
      <c r="C1284" s="69">
        <v>0</v>
      </c>
    </row>
    <row r="1285" ht="13.5" spans="1:3">
      <c r="A1285" s="26">
        <v>2240403</v>
      </c>
      <c r="B1285" s="26" t="s">
        <v>1501</v>
      </c>
      <c r="C1285" s="69">
        <v>0</v>
      </c>
    </row>
    <row r="1286" ht="13.5" spans="1:3">
      <c r="A1286" s="26">
        <v>2240404</v>
      </c>
      <c r="B1286" s="26" t="s">
        <v>2485</v>
      </c>
      <c r="C1286" s="69">
        <v>0</v>
      </c>
    </row>
    <row r="1287" ht="13.5" spans="1:3">
      <c r="A1287" s="26">
        <v>2240405</v>
      </c>
      <c r="B1287" s="26" t="s">
        <v>2486</v>
      </c>
      <c r="C1287" s="69">
        <v>0</v>
      </c>
    </row>
    <row r="1288" ht="13.5" spans="1:3">
      <c r="A1288" s="26">
        <v>2240450</v>
      </c>
      <c r="B1288" s="26" t="s">
        <v>1508</v>
      </c>
      <c r="C1288" s="69">
        <v>0</v>
      </c>
    </row>
    <row r="1289" ht="13.5" spans="1:3">
      <c r="A1289" s="26">
        <v>2240499</v>
      </c>
      <c r="B1289" s="26" t="s">
        <v>2487</v>
      </c>
      <c r="C1289" s="69">
        <v>0</v>
      </c>
    </row>
    <row r="1290" ht="13.5" spans="1:3">
      <c r="A1290" s="26">
        <v>22405</v>
      </c>
      <c r="B1290" s="117" t="s">
        <v>2488</v>
      </c>
      <c r="C1290" s="28">
        <f>SUM(C1291:C1302)</f>
        <v>0</v>
      </c>
    </row>
    <row r="1291" ht="13.5" spans="1:3">
      <c r="A1291" s="26">
        <v>2240501</v>
      </c>
      <c r="B1291" s="26" t="s">
        <v>1499</v>
      </c>
      <c r="C1291" s="69">
        <v>0</v>
      </c>
    </row>
    <row r="1292" ht="13.5" spans="1:3">
      <c r="A1292" s="26">
        <v>2240502</v>
      </c>
      <c r="B1292" s="26" t="s">
        <v>1500</v>
      </c>
      <c r="C1292" s="69">
        <v>0</v>
      </c>
    </row>
    <row r="1293" ht="13.5" spans="1:3">
      <c r="A1293" s="26">
        <v>2240503</v>
      </c>
      <c r="B1293" s="26" t="s">
        <v>1501</v>
      </c>
      <c r="C1293" s="69">
        <v>0</v>
      </c>
    </row>
    <row r="1294" ht="13.5" spans="1:3">
      <c r="A1294" s="26">
        <v>2240504</v>
      </c>
      <c r="B1294" s="26" t="s">
        <v>2489</v>
      </c>
      <c r="C1294" s="69">
        <v>0</v>
      </c>
    </row>
    <row r="1295" ht="13.5" spans="1:3">
      <c r="A1295" s="26">
        <v>2240505</v>
      </c>
      <c r="B1295" s="26" t="s">
        <v>2490</v>
      </c>
      <c r="C1295" s="69">
        <v>0</v>
      </c>
    </row>
    <row r="1296" ht="13.5" spans="1:3">
      <c r="A1296" s="26">
        <v>2240506</v>
      </c>
      <c r="B1296" s="26" t="s">
        <v>2491</v>
      </c>
      <c r="C1296" s="69">
        <v>0</v>
      </c>
    </row>
    <row r="1297" ht="13.5" spans="1:3">
      <c r="A1297" s="26">
        <v>2240507</v>
      </c>
      <c r="B1297" s="26" t="s">
        <v>2492</v>
      </c>
      <c r="C1297" s="69">
        <v>0</v>
      </c>
    </row>
    <row r="1298" ht="13.5" spans="1:3">
      <c r="A1298" s="26">
        <v>2240508</v>
      </c>
      <c r="B1298" s="26" t="s">
        <v>2493</v>
      </c>
      <c r="C1298" s="69">
        <v>0</v>
      </c>
    </row>
    <row r="1299" ht="13.5" spans="1:3">
      <c r="A1299" s="26">
        <v>2240509</v>
      </c>
      <c r="B1299" s="26" t="s">
        <v>2494</v>
      </c>
      <c r="C1299" s="69">
        <v>0</v>
      </c>
    </row>
    <row r="1300" ht="13.5" spans="1:3">
      <c r="A1300" s="26">
        <v>2240510</v>
      </c>
      <c r="B1300" s="26" t="s">
        <v>2495</v>
      </c>
      <c r="C1300" s="69">
        <v>0</v>
      </c>
    </row>
    <row r="1301" ht="13.5" spans="1:3">
      <c r="A1301" s="26">
        <v>2240550</v>
      </c>
      <c r="B1301" s="26" t="s">
        <v>2496</v>
      </c>
      <c r="C1301" s="69">
        <v>0</v>
      </c>
    </row>
    <row r="1302" ht="13.5" spans="1:3">
      <c r="A1302" s="26">
        <v>2240599</v>
      </c>
      <c r="B1302" s="26" t="s">
        <v>2497</v>
      </c>
      <c r="C1302" s="69">
        <v>0</v>
      </c>
    </row>
    <row r="1303" ht="13.5" spans="1:3">
      <c r="A1303" s="26">
        <v>22406</v>
      </c>
      <c r="B1303" s="117" t="s">
        <v>2498</v>
      </c>
      <c r="C1303" s="28">
        <f>SUM(C1304:C1306)</f>
        <v>0</v>
      </c>
    </row>
    <row r="1304" ht="13.5" spans="1:3">
      <c r="A1304" s="26">
        <v>2240601</v>
      </c>
      <c r="B1304" s="26" t="s">
        <v>2499</v>
      </c>
      <c r="C1304" s="69">
        <v>0</v>
      </c>
    </row>
    <row r="1305" ht="13.5" spans="1:3">
      <c r="A1305" s="26">
        <v>2240602</v>
      </c>
      <c r="B1305" s="26" t="s">
        <v>2500</v>
      </c>
      <c r="C1305" s="69">
        <v>0</v>
      </c>
    </row>
    <row r="1306" ht="13.5" spans="1:3">
      <c r="A1306" s="26">
        <v>2240699</v>
      </c>
      <c r="B1306" s="26" t="s">
        <v>2501</v>
      </c>
      <c r="C1306" s="69">
        <v>0</v>
      </c>
    </row>
    <row r="1307" ht="13.5" spans="1:3">
      <c r="A1307" s="26">
        <v>22407</v>
      </c>
      <c r="B1307" s="117" t="s">
        <v>2502</v>
      </c>
      <c r="C1307" s="137">
        <f>SUM(C1308:C1310)</f>
        <v>0</v>
      </c>
    </row>
    <row r="1308" ht="13.5" spans="1:3">
      <c r="A1308" s="26">
        <v>2240703</v>
      </c>
      <c r="B1308" s="26" t="s">
        <v>2503</v>
      </c>
      <c r="C1308" s="69">
        <v>0</v>
      </c>
    </row>
    <row r="1309" ht="13.5" spans="1:3">
      <c r="A1309" s="26">
        <v>2240704</v>
      </c>
      <c r="B1309" s="26" t="s">
        <v>2504</v>
      </c>
      <c r="C1309" s="69">
        <v>0</v>
      </c>
    </row>
    <row r="1310" ht="13.5" spans="1:3">
      <c r="A1310" s="26">
        <v>2240799</v>
      </c>
      <c r="B1310" s="26" t="s">
        <v>2505</v>
      </c>
      <c r="C1310" s="69">
        <v>0</v>
      </c>
    </row>
    <row r="1311" ht="13.5" spans="1:3">
      <c r="A1311" s="26">
        <v>22499</v>
      </c>
      <c r="B1311" s="117" t="s">
        <v>2506</v>
      </c>
      <c r="C1311" s="28">
        <f>C1312</f>
        <v>0</v>
      </c>
    </row>
    <row r="1312" ht="13.5" spans="1:3">
      <c r="A1312" s="26">
        <v>2249999</v>
      </c>
      <c r="B1312" s="26" t="s">
        <v>2507</v>
      </c>
      <c r="C1312" s="69">
        <v>0</v>
      </c>
    </row>
    <row r="1313" ht="13.5" spans="1:3">
      <c r="A1313" s="26">
        <v>229</v>
      </c>
      <c r="B1313" s="117" t="s">
        <v>2508</v>
      </c>
      <c r="C1313" s="28">
        <v>8</v>
      </c>
    </row>
    <row r="1314" ht="13.5" spans="1:3">
      <c r="A1314" s="26">
        <v>22999</v>
      </c>
      <c r="B1314" s="117" t="s">
        <v>2509</v>
      </c>
      <c r="C1314" s="28">
        <v>8</v>
      </c>
    </row>
    <row r="1315" ht="13.5" spans="1:3">
      <c r="A1315" s="26">
        <v>2299999</v>
      </c>
      <c r="B1315" s="26" t="s">
        <v>2510</v>
      </c>
      <c r="C1315" s="69">
        <v>8</v>
      </c>
    </row>
    <row r="1316" ht="13.5" spans="1:3">
      <c r="A1316" s="26">
        <v>232</v>
      </c>
      <c r="B1316" s="117" t="s">
        <v>2511</v>
      </c>
      <c r="C1316" s="28">
        <v>172</v>
      </c>
    </row>
    <row r="1317" ht="13.5" spans="1:3">
      <c r="A1317" s="26">
        <v>23201</v>
      </c>
      <c r="B1317" s="117" t="s">
        <v>2512</v>
      </c>
      <c r="C1317" s="69">
        <v>0</v>
      </c>
    </row>
    <row r="1318" ht="13.5" spans="1:3">
      <c r="A1318" s="26">
        <v>23202</v>
      </c>
      <c r="B1318" s="117" t="s">
        <v>2513</v>
      </c>
      <c r="C1318" s="69">
        <v>0</v>
      </c>
    </row>
    <row r="1319" ht="13.5" spans="1:3">
      <c r="A1319" s="26">
        <v>23203</v>
      </c>
      <c r="B1319" s="117" t="s">
        <v>2514</v>
      </c>
      <c r="C1319" s="28">
        <v>172</v>
      </c>
    </row>
    <row r="1320" ht="13.5" spans="1:3">
      <c r="A1320" s="26">
        <v>2320301</v>
      </c>
      <c r="B1320" s="26" t="s">
        <v>2515</v>
      </c>
      <c r="C1320" s="69">
        <v>172</v>
      </c>
    </row>
    <row r="1321" ht="13.5" spans="1:3">
      <c r="A1321" s="26">
        <v>2320302</v>
      </c>
      <c r="B1321" s="26" t="s">
        <v>2516</v>
      </c>
      <c r="C1321" s="69">
        <v>0</v>
      </c>
    </row>
    <row r="1322" ht="13.5" spans="1:3">
      <c r="A1322" s="26">
        <v>2320303</v>
      </c>
      <c r="B1322" s="26" t="s">
        <v>2517</v>
      </c>
      <c r="C1322" s="69">
        <v>0</v>
      </c>
    </row>
    <row r="1323" ht="13.5" spans="1:3">
      <c r="A1323" s="26">
        <v>2320399</v>
      </c>
      <c r="B1323" s="26" t="s">
        <v>2518</v>
      </c>
      <c r="C1323" s="69">
        <v>0</v>
      </c>
    </row>
    <row r="1324" ht="13.5" spans="1:3">
      <c r="A1324" s="26">
        <v>233</v>
      </c>
      <c r="B1324" s="117" t="s">
        <v>2519</v>
      </c>
      <c r="C1324" s="28">
        <f>C1325+C1326+C1327</f>
        <v>0</v>
      </c>
    </row>
    <row r="1325" ht="13.5" spans="1:3">
      <c r="A1325" s="26">
        <v>23301</v>
      </c>
      <c r="B1325" s="117" t="s">
        <v>2520</v>
      </c>
      <c r="C1325" s="69">
        <v>0</v>
      </c>
    </row>
    <row r="1326" ht="13.5" spans="1:3">
      <c r="A1326" s="26">
        <v>23302</v>
      </c>
      <c r="B1326" s="117" t="s">
        <v>2521</v>
      </c>
      <c r="C1326" s="69">
        <v>0</v>
      </c>
    </row>
    <row r="1327" ht="13.5" spans="1:3">
      <c r="A1327" s="26">
        <v>23303</v>
      </c>
      <c r="B1327" s="117" t="s">
        <v>2522</v>
      </c>
      <c r="C1327" s="69">
        <v>0</v>
      </c>
    </row>
  </sheetData>
  <mergeCells count="3">
    <mergeCell ref="A1:C1"/>
    <mergeCell ref="A2:C2"/>
    <mergeCell ref="A3:C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27"/>
  <sheetViews>
    <sheetView showZeros="0" workbookViewId="0">
      <selection activeCell="A2" sqref="A2:C2"/>
    </sheetView>
  </sheetViews>
  <sheetFormatPr defaultColWidth="9" defaultRowHeight="13.5" outlineLevelCol="5"/>
  <cols>
    <col min="1" max="1" width="9.86666666666667" customWidth="1"/>
    <col min="2" max="2" width="54.2333333333333" customWidth="1"/>
    <col min="3" max="3" width="26" customWidth="1"/>
    <col min="5" max="5" width="14.75" customWidth="1"/>
    <col min="6" max="6" width="13.125" customWidth="1"/>
  </cols>
  <sheetData>
    <row r="1" ht="70" customHeight="1" spans="1:3">
      <c r="A1" s="23" t="s">
        <v>14</v>
      </c>
      <c r="B1" s="23"/>
      <c r="C1" s="23"/>
    </row>
    <row r="2" spans="1:3">
      <c r="A2" s="24" t="s">
        <v>2523</v>
      </c>
      <c r="B2" s="24"/>
      <c r="C2" s="24"/>
    </row>
    <row r="3" spans="1:3">
      <c r="A3" s="24" t="s">
        <v>1495</v>
      </c>
      <c r="B3" s="24"/>
      <c r="C3" s="24"/>
    </row>
    <row r="4" ht="18" customHeight="1" spans="1:6">
      <c r="A4" s="65" t="s">
        <v>140</v>
      </c>
      <c r="B4" s="65" t="s">
        <v>141</v>
      </c>
      <c r="C4" s="65" t="s">
        <v>83</v>
      </c>
      <c r="E4" s="158"/>
      <c r="F4" s="158"/>
    </row>
    <row r="5" spans="1:3">
      <c r="A5" s="26"/>
      <c r="B5" s="65" t="s">
        <v>1496</v>
      </c>
      <c r="C5" s="28">
        <v>58499</v>
      </c>
    </row>
    <row r="6" spans="1:3">
      <c r="A6" s="26">
        <v>201</v>
      </c>
      <c r="B6" s="117" t="s">
        <v>1497</v>
      </c>
      <c r="C6" s="28">
        <v>104</v>
      </c>
    </row>
    <row r="7" spans="1:3">
      <c r="A7" s="26">
        <v>20101</v>
      </c>
      <c r="B7" s="117" t="s">
        <v>1498</v>
      </c>
      <c r="C7" s="28">
        <v>0</v>
      </c>
    </row>
    <row r="8" spans="1:3">
      <c r="A8" s="26">
        <v>2010101</v>
      </c>
      <c r="B8" s="26" t="s">
        <v>1499</v>
      </c>
      <c r="C8" s="69">
        <v>0</v>
      </c>
    </row>
    <row r="9" spans="1:3">
      <c r="A9" s="26">
        <v>2010102</v>
      </c>
      <c r="B9" s="26" t="s">
        <v>1500</v>
      </c>
      <c r="C9" s="124">
        <v>0</v>
      </c>
    </row>
    <row r="10" spans="1:3">
      <c r="A10" s="26">
        <v>2010103</v>
      </c>
      <c r="B10" s="102" t="s">
        <v>1501</v>
      </c>
      <c r="C10" s="69">
        <v>0</v>
      </c>
    </row>
    <row r="11" spans="1:3">
      <c r="A11" s="26">
        <v>2010104</v>
      </c>
      <c r="B11" s="26" t="s">
        <v>1502</v>
      </c>
      <c r="C11" s="125">
        <v>0</v>
      </c>
    </row>
    <row r="12" spans="1:3">
      <c r="A12" s="26">
        <v>2010105</v>
      </c>
      <c r="B12" s="26" t="s">
        <v>1503</v>
      </c>
      <c r="C12" s="69">
        <v>0</v>
      </c>
    </row>
    <row r="13" spans="1:3">
      <c r="A13" s="26">
        <v>2010106</v>
      </c>
      <c r="B13" s="26" t="s">
        <v>1504</v>
      </c>
      <c r="C13" s="69">
        <v>0</v>
      </c>
    </row>
    <row r="14" spans="1:3">
      <c r="A14" s="26">
        <v>2010107</v>
      </c>
      <c r="B14" s="26" t="s">
        <v>1505</v>
      </c>
      <c r="C14" s="69">
        <v>0</v>
      </c>
    </row>
    <row r="15" spans="1:3">
      <c r="A15" s="26">
        <v>2010108</v>
      </c>
      <c r="B15" s="26" t="s">
        <v>1506</v>
      </c>
      <c r="C15" s="69">
        <v>0</v>
      </c>
    </row>
    <row r="16" spans="1:3">
      <c r="A16" s="26">
        <v>2010109</v>
      </c>
      <c r="B16" s="26" t="s">
        <v>1507</v>
      </c>
      <c r="C16" s="69">
        <v>0</v>
      </c>
    </row>
    <row r="17" spans="1:3">
      <c r="A17" s="26">
        <v>2010150</v>
      </c>
      <c r="B17" s="26" t="s">
        <v>1508</v>
      </c>
      <c r="C17" s="69">
        <v>0</v>
      </c>
    </row>
    <row r="18" spans="1:3">
      <c r="A18" s="26">
        <v>2010199</v>
      </c>
      <c r="B18" s="26" t="s">
        <v>1509</v>
      </c>
      <c r="C18" s="69">
        <v>0</v>
      </c>
    </row>
    <row r="19" spans="1:3">
      <c r="A19" s="26">
        <v>20102</v>
      </c>
      <c r="B19" s="117" t="s">
        <v>1510</v>
      </c>
      <c r="C19" s="28">
        <v>0</v>
      </c>
    </row>
    <row r="20" spans="1:3">
      <c r="A20" s="26">
        <v>2010201</v>
      </c>
      <c r="B20" s="26" t="s">
        <v>1499</v>
      </c>
      <c r="C20" s="69">
        <v>0</v>
      </c>
    </row>
    <row r="21" spans="1:3">
      <c r="A21" s="26">
        <v>2010202</v>
      </c>
      <c r="B21" s="26" t="s">
        <v>1500</v>
      </c>
      <c r="C21" s="69">
        <v>0</v>
      </c>
    </row>
    <row r="22" spans="1:3">
      <c r="A22" s="26">
        <v>2010203</v>
      </c>
      <c r="B22" s="26" t="s">
        <v>1501</v>
      </c>
      <c r="C22" s="69">
        <v>0</v>
      </c>
    </row>
    <row r="23" spans="1:3">
      <c r="A23" s="26">
        <v>2010204</v>
      </c>
      <c r="B23" s="26" t="s">
        <v>1511</v>
      </c>
      <c r="C23" s="69">
        <v>0</v>
      </c>
    </row>
    <row r="24" spans="1:3">
      <c r="A24" s="26">
        <v>2010205</v>
      </c>
      <c r="B24" s="26" t="s">
        <v>1512</v>
      </c>
      <c r="C24" s="69">
        <v>0</v>
      </c>
    </row>
    <row r="25" spans="1:3">
      <c r="A25" s="26">
        <v>2010206</v>
      </c>
      <c r="B25" s="26" t="s">
        <v>1513</v>
      </c>
      <c r="C25" s="69">
        <v>0</v>
      </c>
    </row>
    <row r="26" spans="1:3">
      <c r="A26" s="26">
        <v>2010250</v>
      </c>
      <c r="B26" s="26" t="s">
        <v>1508</v>
      </c>
      <c r="C26" s="69">
        <v>0</v>
      </c>
    </row>
    <row r="27" spans="1:3">
      <c r="A27" s="26">
        <v>2010299</v>
      </c>
      <c r="B27" s="26" t="s">
        <v>1514</v>
      </c>
      <c r="C27" s="69">
        <v>0</v>
      </c>
    </row>
    <row r="28" spans="1:3">
      <c r="A28" s="26">
        <v>20103</v>
      </c>
      <c r="B28" s="117" t="s">
        <v>1515</v>
      </c>
      <c r="C28" s="28">
        <v>0</v>
      </c>
    </row>
    <row r="29" spans="1:3">
      <c r="A29" s="26">
        <v>2010301</v>
      </c>
      <c r="B29" s="26" t="s">
        <v>1499</v>
      </c>
      <c r="C29" s="69">
        <v>0</v>
      </c>
    </row>
    <row r="30" spans="1:3">
      <c r="A30" s="26">
        <v>2010302</v>
      </c>
      <c r="B30" s="26" t="s">
        <v>1500</v>
      </c>
      <c r="C30" s="69">
        <v>0</v>
      </c>
    </row>
    <row r="31" spans="1:3">
      <c r="A31" s="26">
        <v>2010303</v>
      </c>
      <c r="B31" s="26" t="s">
        <v>1501</v>
      </c>
      <c r="C31" s="69">
        <v>0</v>
      </c>
    </row>
    <row r="32" spans="1:3">
      <c r="A32" s="26">
        <v>2010304</v>
      </c>
      <c r="B32" s="26" t="s">
        <v>1516</v>
      </c>
      <c r="C32" s="69">
        <v>0</v>
      </c>
    </row>
    <row r="33" spans="1:3">
      <c r="A33" s="26">
        <v>2010305</v>
      </c>
      <c r="B33" s="26" t="s">
        <v>1517</v>
      </c>
      <c r="C33" s="69">
        <v>0</v>
      </c>
    </row>
    <row r="34" spans="1:3">
      <c r="A34" s="26">
        <v>2010306</v>
      </c>
      <c r="B34" s="26" t="s">
        <v>1518</v>
      </c>
      <c r="C34" s="69">
        <v>0</v>
      </c>
    </row>
    <row r="35" spans="1:3">
      <c r="A35" s="26">
        <v>2010308</v>
      </c>
      <c r="B35" s="26" t="s">
        <v>1519</v>
      </c>
      <c r="C35" s="69">
        <v>0</v>
      </c>
    </row>
    <row r="36" spans="1:3">
      <c r="A36" s="26">
        <v>2010309</v>
      </c>
      <c r="B36" s="26" t="s">
        <v>1520</v>
      </c>
      <c r="C36" s="69">
        <v>0</v>
      </c>
    </row>
    <row r="37" spans="1:3">
      <c r="A37" s="26">
        <v>2010350</v>
      </c>
      <c r="B37" s="26" t="s">
        <v>1508</v>
      </c>
      <c r="C37" s="69">
        <v>0</v>
      </c>
    </row>
    <row r="38" spans="1:3">
      <c r="A38" s="26">
        <v>2010399</v>
      </c>
      <c r="B38" s="26" t="s">
        <v>1521</v>
      </c>
      <c r="C38" s="69">
        <v>0</v>
      </c>
    </row>
    <row r="39" spans="1:3">
      <c r="A39" s="26">
        <v>20104</v>
      </c>
      <c r="B39" s="117" t="s">
        <v>1522</v>
      </c>
      <c r="C39" s="28">
        <v>0</v>
      </c>
    </row>
    <row r="40" spans="1:3">
      <c r="A40" s="26">
        <v>2010401</v>
      </c>
      <c r="B40" s="26" t="s">
        <v>1499</v>
      </c>
      <c r="C40" s="69">
        <v>0</v>
      </c>
    </row>
    <row r="41" spans="1:3">
      <c r="A41" s="26">
        <v>2010402</v>
      </c>
      <c r="B41" s="26" t="s">
        <v>1500</v>
      </c>
      <c r="C41" s="69">
        <v>0</v>
      </c>
    </row>
    <row r="42" spans="1:3">
      <c r="A42" s="26">
        <v>2010403</v>
      </c>
      <c r="B42" s="26" t="s">
        <v>1501</v>
      </c>
      <c r="C42" s="69">
        <v>0</v>
      </c>
    </row>
    <row r="43" spans="1:3">
      <c r="A43" s="26">
        <v>2010404</v>
      </c>
      <c r="B43" s="26" t="s">
        <v>1523</v>
      </c>
      <c r="C43" s="69">
        <v>0</v>
      </c>
    </row>
    <row r="44" spans="1:3">
      <c r="A44" s="26">
        <v>2010405</v>
      </c>
      <c r="B44" s="26" t="s">
        <v>1524</v>
      </c>
      <c r="C44" s="69">
        <v>0</v>
      </c>
    </row>
    <row r="45" spans="1:3">
      <c r="A45" s="26">
        <v>2010406</v>
      </c>
      <c r="B45" s="26" t="s">
        <v>1525</v>
      </c>
      <c r="C45" s="69">
        <v>0</v>
      </c>
    </row>
    <row r="46" spans="1:3">
      <c r="A46" s="26">
        <v>2010407</v>
      </c>
      <c r="B46" s="26" t="s">
        <v>1526</v>
      </c>
      <c r="C46" s="69">
        <v>0</v>
      </c>
    </row>
    <row r="47" spans="1:3">
      <c r="A47" s="26">
        <v>2010408</v>
      </c>
      <c r="B47" s="26" t="s">
        <v>1527</v>
      </c>
      <c r="C47" s="69">
        <v>0</v>
      </c>
    </row>
    <row r="48" spans="1:3">
      <c r="A48" s="26">
        <v>2010450</v>
      </c>
      <c r="B48" s="26" t="s">
        <v>1508</v>
      </c>
      <c r="C48" s="69">
        <v>0</v>
      </c>
    </row>
    <row r="49" spans="1:3">
      <c r="A49" s="26">
        <v>2010499</v>
      </c>
      <c r="B49" s="26" t="s">
        <v>1528</v>
      </c>
      <c r="C49" s="69">
        <v>0</v>
      </c>
    </row>
    <row r="50" spans="1:3">
      <c r="A50" s="26">
        <v>20105</v>
      </c>
      <c r="B50" s="117" t="s">
        <v>1529</v>
      </c>
      <c r="C50" s="28">
        <v>0</v>
      </c>
    </row>
    <row r="51" spans="1:3">
      <c r="A51" s="26">
        <v>2010501</v>
      </c>
      <c r="B51" s="26" t="s">
        <v>1499</v>
      </c>
      <c r="C51" s="69">
        <v>0</v>
      </c>
    </row>
    <row r="52" spans="1:3">
      <c r="A52" s="26">
        <v>2010502</v>
      </c>
      <c r="B52" s="26" t="s">
        <v>1500</v>
      </c>
      <c r="C52" s="69">
        <v>0</v>
      </c>
    </row>
    <row r="53" spans="1:3">
      <c r="A53" s="26">
        <v>2010503</v>
      </c>
      <c r="B53" s="26" t="s">
        <v>1501</v>
      </c>
      <c r="C53" s="69">
        <v>0</v>
      </c>
    </row>
    <row r="54" spans="1:3">
      <c r="A54" s="26">
        <v>2010504</v>
      </c>
      <c r="B54" s="26" t="s">
        <v>1530</v>
      </c>
      <c r="C54" s="69">
        <v>0</v>
      </c>
    </row>
    <row r="55" spans="1:3">
      <c r="A55" s="26">
        <v>2010505</v>
      </c>
      <c r="B55" s="26" t="s">
        <v>1531</v>
      </c>
      <c r="C55" s="69">
        <v>0</v>
      </c>
    </row>
    <row r="56" spans="1:3">
      <c r="A56" s="26">
        <v>2010506</v>
      </c>
      <c r="B56" s="26" t="s">
        <v>1532</v>
      </c>
      <c r="C56" s="69">
        <v>0</v>
      </c>
    </row>
    <row r="57" spans="1:3">
      <c r="A57" s="26">
        <v>2010507</v>
      </c>
      <c r="B57" s="26" t="s">
        <v>1533</v>
      </c>
      <c r="C57" s="69">
        <v>0</v>
      </c>
    </row>
    <row r="58" spans="1:3">
      <c r="A58" s="26">
        <v>2010508</v>
      </c>
      <c r="B58" s="26" t="s">
        <v>1534</v>
      </c>
      <c r="C58" s="69">
        <v>0</v>
      </c>
    </row>
    <row r="59" spans="1:3">
      <c r="A59" s="26">
        <v>2010550</v>
      </c>
      <c r="B59" s="26" t="s">
        <v>1508</v>
      </c>
      <c r="C59" s="69">
        <v>0</v>
      </c>
    </row>
    <row r="60" spans="1:3">
      <c r="A60" s="26">
        <v>2010599</v>
      </c>
      <c r="B60" s="26" t="s">
        <v>1535</v>
      </c>
      <c r="C60" s="69">
        <v>0</v>
      </c>
    </row>
    <row r="61" spans="1:3">
      <c r="A61" s="26">
        <v>20106</v>
      </c>
      <c r="B61" s="117" t="s">
        <v>1536</v>
      </c>
      <c r="C61" s="28">
        <v>31</v>
      </c>
    </row>
    <row r="62" spans="1:3">
      <c r="A62" s="26">
        <v>2010601</v>
      </c>
      <c r="B62" s="26" t="s">
        <v>1499</v>
      </c>
      <c r="C62" s="69">
        <v>0</v>
      </c>
    </row>
    <row r="63" spans="1:3">
      <c r="A63" s="26">
        <v>2010602</v>
      </c>
      <c r="B63" s="26" t="s">
        <v>1500</v>
      </c>
      <c r="C63" s="69">
        <v>0</v>
      </c>
    </row>
    <row r="64" spans="1:3">
      <c r="A64" s="26">
        <v>2010603</v>
      </c>
      <c r="B64" s="26" t="s">
        <v>1501</v>
      </c>
      <c r="C64" s="69">
        <v>0</v>
      </c>
    </row>
    <row r="65" spans="1:3">
      <c r="A65" s="26">
        <v>2010604</v>
      </c>
      <c r="B65" s="26" t="s">
        <v>1537</v>
      </c>
      <c r="C65" s="69">
        <v>0</v>
      </c>
    </row>
    <row r="66" spans="1:3">
      <c r="A66" s="26">
        <v>2010605</v>
      </c>
      <c r="B66" s="26" t="s">
        <v>1538</v>
      </c>
      <c r="C66" s="69">
        <v>0</v>
      </c>
    </row>
    <row r="67" spans="1:3">
      <c r="A67" s="26">
        <v>2010606</v>
      </c>
      <c r="B67" s="26" t="s">
        <v>1539</v>
      </c>
      <c r="C67" s="69">
        <v>0</v>
      </c>
    </row>
    <row r="68" spans="1:3">
      <c r="A68" s="26">
        <v>2010607</v>
      </c>
      <c r="B68" s="26" t="s">
        <v>1540</v>
      </c>
      <c r="C68" s="69">
        <v>0</v>
      </c>
    </row>
    <row r="69" spans="1:3">
      <c r="A69" s="26">
        <v>2010608</v>
      </c>
      <c r="B69" s="26" t="s">
        <v>1541</v>
      </c>
      <c r="C69" s="69">
        <v>0</v>
      </c>
    </row>
    <row r="70" spans="1:3">
      <c r="A70" s="26">
        <v>2010650</v>
      </c>
      <c r="B70" s="26" t="s">
        <v>1508</v>
      </c>
      <c r="C70" s="69">
        <v>0</v>
      </c>
    </row>
    <row r="71" spans="1:3">
      <c r="A71" s="26">
        <v>2010699</v>
      </c>
      <c r="B71" s="26" t="s">
        <v>1542</v>
      </c>
      <c r="C71" s="69">
        <v>31</v>
      </c>
    </row>
    <row r="72" spans="1:3">
      <c r="A72" s="26">
        <v>20107</v>
      </c>
      <c r="B72" s="117" t="s">
        <v>1543</v>
      </c>
      <c r="C72" s="28">
        <v>0</v>
      </c>
    </row>
    <row r="73" spans="1:3">
      <c r="A73" s="26">
        <v>2010701</v>
      </c>
      <c r="B73" s="26" t="s">
        <v>1499</v>
      </c>
      <c r="C73" s="69">
        <v>0</v>
      </c>
    </row>
    <row r="74" spans="1:3">
      <c r="A74" s="26">
        <v>2010702</v>
      </c>
      <c r="B74" s="26" t="s">
        <v>1500</v>
      </c>
      <c r="C74" s="69">
        <v>0</v>
      </c>
    </row>
    <row r="75" spans="1:3">
      <c r="A75" s="26">
        <v>2010703</v>
      </c>
      <c r="B75" s="26" t="s">
        <v>1501</v>
      </c>
      <c r="C75" s="69">
        <v>0</v>
      </c>
    </row>
    <row r="76" spans="1:3">
      <c r="A76" s="26">
        <v>2010709</v>
      </c>
      <c r="B76" s="26" t="s">
        <v>1540</v>
      </c>
      <c r="C76" s="69">
        <v>0</v>
      </c>
    </row>
    <row r="77" spans="1:3">
      <c r="A77" s="26">
        <v>2010710</v>
      </c>
      <c r="B77" s="26" t="s">
        <v>1544</v>
      </c>
      <c r="C77" s="69">
        <v>0</v>
      </c>
    </row>
    <row r="78" spans="1:3">
      <c r="A78" s="26">
        <v>2010750</v>
      </c>
      <c r="B78" s="26" t="s">
        <v>1508</v>
      </c>
      <c r="C78" s="69">
        <v>0</v>
      </c>
    </row>
    <row r="79" spans="1:3">
      <c r="A79" s="26">
        <v>2010799</v>
      </c>
      <c r="B79" s="26" t="s">
        <v>1545</v>
      </c>
      <c r="C79" s="69">
        <v>0</v>
      </c>
    </row>
    <row r="80" spans="1:3">
      <c r="A80" s="26">
        <v>20108</v>
      </c>
      <c r="B80" s="117" t="s">
        <v>1546</v>
      </c>
      <c r="C80" s="28">
        <v>0</v>
      </c>
    </row>
    <row r="81" spans="1:3">
      <c r="A81" s="26">
        <v>2010801</v>
      </c>
      <c r="B81" s="26" t="s">
        <v>1499</v>
      </c>
      <c r="C81" s="69">
        <v>0</v>
      </c>
    </row>
    <row r="82" spans="1:3">
      <c r="A82" s="26">
        <v>2010802</v>
      </c>
      <c r="B82" s="26" t="s">
        <v>1500</v>
      </c>
      <c r="C82" s="69">
        <v>0</v>
      </c>
    </row>
    <row r="83" spans="1:3">
      <c r="A83" s="26">
        <v>2010803</v>
      </c>
      <c r="B83" s="26" t="s">
        <v>1501</v>
      </c>
      <c r="C83" s="69">
        <v>0</v>
      </c>
    </row>
    <row r="84" spans="1:3">
      <c r="A84" s="26">
        <v>2010804</v>
      </c>
      <c r="B84" s="26" t="s">
        <v>1547</v>
      </c>
      <c r="C84" s="69">
        <v>0</v>
      </c>
    </row>
    <row r="85" spans="1:3">
      <c r="A85" s="26">
        <v>2010805</v>
      </c>
      <c r="B85" s="26" t="s">
        <v>1548</v>
      </c>
      <c r="C85" s="69">
        <v>0</v>
      </c>
    </row>
    <row r="86" spans="1:3">
      <c r="A86" s="26">
        <v>2010806</v>
      </c>
      <c r="B86" s="26" t="s">
        <v>1540</v>
      </c>
      <c r="C86" s="69">
        <v>0</v>
      </c>
    </row>
    <row r="87" spans="1:3">
      <c r="A87" s="26">
        <v>2010850</v>
      </c>
      <c r="B87" s="26" t="s">
        <v>1508</v>
      </c>
      <c r="C87" s="69">
        <v>0</v>
      </c>
    </row>
    <row r="88" spans="1:3">
      <c r="A88" s="26">
        <v>2010899</v>
      </c>
      <c r="B88" s="26" t="s">
        <v>1549</v>
      </c>
      <c r="C88" s="69">
        <v>0</v>
      </c>
    </row>
    <row r="89" spans="1:3">
      <c r="A89" s="26">
        <v>20109</v>
      </c>
      <c r="B89" s="117" t="s">
        <v>1550</v>
      </c>
      <c r="C89" s="28">
        <v>0</v>
      </c>
    </row>
    <row r="90" spans="1:3">
      <c r="A90" s="26">
        <v>2010901</v>
      </c>
      <c r="B90" s="26" t="s">
        <v>1499</v>
      </c>
      <c r="C90" s="69">
        <v>0</v>
      </c>
    </row>
    <row r="91" spans="1:3">
      <c r="A91" s="26">
        <v>2010902</v>
      </c>
      <c r="B91" s="26" t="s">
        <v>1500</v>
      </c>
      <c r="C91" s="69">
        <v>0</v>
      </c>
    </row>
    <row r="92" spans="1:3">
      <c r="A92" s="26">
        <v>2010903</v>
      </c>
      <c r="B92" s="26" t="s">
        <v>1501</v>
      </c>
      <c r="C92" s="69">
        <v>0</v>
      </c>
    </row>
    <row r="93" spans="1:3">
      <c r="A93" s="26">
        <v>2010905</v>
      </c>
      <c r="B93" s="26" t="s">
        <v>1551</v>
      </c>
      <c r="C93" s="69">
        <v>0</v>
      </c>
    </row>
    <row r="94" spans="1:3">
      <c r="A94" s="26">
        <v>2010907</v>
      </c>
      <c r="B94" s="26" t="s">
        <v>1552</v>
      </c>
      <c r="C94" s="69">
        <v>0</v>
      </c>
    </row>
    <row r="95" spans="1:3">
      <c r="A95" s="26">
        <v>2010908</v>
      </c>
      <c r="B95" s="26" t="s">
        <v>1540</v>
      </c>
      <c r="C95" s="69">
        <v>0</v>
      </c>
    </row>
    <row r="96" spans="1:3">
      <c r="A96" s="26">
        <v>2010909</v>
      </c>
      <c r="B96" s="26" t="s">
        <v>1553</v>
      </c>
      <c r="C96" s="69">
        <v>0</v>
      </c>
    </row>
    <row r="97" spans="1:3">
      <c r="A97" s="26">
        <v>2010910</v>
      </c>
      <c r="B97" s="26" t="s">
        <v>1554</v>
      </c>
      <c r="C97" s="69">
        <v>0</v>
      </c>
    </row>
    <row r="98" spans="1:3">
      <c r="A98" s="26">
        <v>2010911</v>
      </c>
      <c r="B98" s="26" t="s">
        <v>1555</v>
      </c>
      <c r="C98" s="69">
        <v>0</v>
      </c>
    </row>
    <row r="99" spans="1:3">
      <c r="A99" s="26">
        <v>2010912</v>
      </c>
      <c r="B99" s="26" t="s">
        <v>1556</v>
      </c>
      <c r="C99" s="69">
        <v>0</v>
      </c>
    </row>
    <row r="100" spans="1:3">
      <c r="A100" s="26">
        <v>2010950</v>
      </c>
      <c r="B100" s="26" t="s">
        <v>1508</v>
      </c>
      <c r="C100" s="69">
        <v>0</v>
      </c>
    </row>
    <row r="101" spans="1:3">
      <c r="A101" s="26">
        <v>2010999</v>
      </c>
      <c r="B101" s="26" t="s">
        <v>1557</v>
      </c>
      <c r="C101" s="69">
        <v>0</v>
      </c>
    </row>
    <row r="102" spans="1:3">
      <c r="A102" s="26">
        <v>20111</v>
      </c>
      <c r="B102" s="117" t="s">
        <v>1558</v>
      </c>
      <c r="C102" s="28"/>
    </row>
    <row r="103" spans="1:3">
      <c r="A103" s="26">
        <v>2011101</v>
      </c>
      <c r="B103" s="26" t="s">
        <v>1499</v>
      </c>
      <c r="C103" s="69"/>
    </row>
    <row r="104" spans="1:3">
      <c r="A104" s="26">
        <v>2011102</v>
      </c>
      <c r="B104" s="26" t="s">
        <v>1500</v>
      </c>
      <c r="C104" s="69"/>
    </row>
    <row r="105" spans="1:3">
      <c r="A105" s="26">
        <v>2011103</v>
      </c>
      <c r="B105" s="26" t="s">
        <v>1501</v>
      </c>
      <c r="C105" s="69"/>
    </row>
    <row r="106" spans="1:3">
      <c r="A106" s="26">
        <v>2011104</v>
      </c>
      <c r="B106" s="26" t="s">
        <v>1559</v>
      </c>
      <c r="C106" s="69"/>
    </row>
    <row r="107" spans="1:3">
      <c r="A107" s="26">
        <v>2011105</v>
      </c>
      <c r="B107" s="26" t="s">
        <v>1560</v>
      </c>
      <c r="C107" s="69"/>
    </row>
    <row r="108" spans="1:3">
      <c r="A108" s="26">
        <v>2011106</v>
      </c>
      <c r="B108" s="26" t="s">
        <v>1561</v>
      </c>
      <c r="C108" s="69"/>
    </row>
    <row r="109" spans="1:3">
      <c r="A109" s="26">
        <v>2011150</v>
      </c>
      <c r="B109" s="26" t="s">
        <v>1508</v>
      </c>
      <c r="C109" s="69"/>
    </row>
    <row r="110" spans="1:3">
      <c r="A110" s="26">
        <v>2011199</v>
      </c>
      <c r="B110" s="26" t="s">
        <v>1562</v>
      </c>
      <c r="C110" s="69"/>
    </row>
    <row r="111" spans="1:3">
      <c r="A111" s="26">
        <v>20113</v>
      </c>
      <c r="B111" s="117" t="s">
        <v>1563</v>
      </c>
      <c r="C111" s="28">
        <v>73</v>
      </c>
    </row>
    <row r="112" spans="1:3">
      <c r="A112" s="26">
        <v>2011301</v>
      </c>
      <c r="B112" s="26" t="s">
        <v>1499</v>
      </c>
      <c r="C112" s="69">
        <v>0</v>
      </c>
    </row>
    <row r="113" spans="1:3">
      <c r="A113" s="26">
        <v>2011302</v>
      </c>
      <c r="B113" s="26" t="s">
        <v>1500</v>
      </c>
      <c r="C113" s="69">
        <v>0</v>
      </c>
    </row>
    <row r="114" spans="1:3">
      <c r="A114" s="26">
        <v>2011303</v>
      </c>
      <c r="B114" s="26" t="s">
        <v>1501</v>
      </c>
      <c r="C114" s="69">
        <v>0</v>
      </c>
    </row>
    <row r="115" spans="1:3">
      <c r="A115" s="26">
        <v>2011304</v>
      </c>
      <c r="B115" s="26" t="s">
        <v>1564</v>
      </c>
      <c r="C115" s="69">
        <v>0</v>
      </c>
    </row>
    <row r="116" spans="1:3">
      <c r="A116" s="26">
        <v>2011305</v>
      </c>
      <c r="B116" s="26" t="s">
        <v>1565</v>
      </c>
      <c r="C116" s="69">
        <v>0</v>
      </c>
    </row>
    <row r="117" spans="1:3">
      <c r="A117" s="26">
        <v>2011306</v>
      </c>
      <c r="B117" s="26" t="s">
        <v>1566</v>
      </c>
      <c r="C117" s="69">
        <v>0</v>
      </c>
    </row>
    <row r="118" spans="1:3">
      <c r="A118" s="26">
        <v>2011307</v>
      </c>
      <c r="B118" s="26" t="s">
        <v>1567</v>
      </c>
      <c r="C118" s="69">
        <v>0</v>
      </c>
    </row>
    <row r="119" spans="1:3">
      <c r="A119" s="26">
        <v>2011308</v>
      </c>
      <c r="B119" s="26" t="s">
        <v>1568</v>
      </c>
      <c r="C119" s="69">
        <v>73</v>
      </c>
    </row>
    <row r="120" spans="1:3">
      <c r="A120" s="26">
        <v>2011350</v>
      </c>
      <c r="B120" s="26" t="s">
        <v>1508</v>
      </c>
      <c r="C120" s="69">
        <v>0</v>
      </c>
    </row>
    <row r="121" spans="1:3">
      <c r="A121" s="26">
        <v>2011399</v>
      </c>
      <c r="B121" s="26" t="s">
        <v>1569</v>
      </c>
      <c r="C121" s="69">
        <v>0</v>
      </c>
    </row>
    <row r="122" spans="1:3">
      <c r="A122" s="26">
        <v>20114</v>
      </c>
      <c r="B122" s="117" t="s">
        <v>1570</v>
      </c>
      <c r="C122" s="28">
        <v>0</v>
      </c>
    </row>
    <row r="123" spans="1:3">
      <c r="A123" s="26">
        <v>2011401</v>
      </c>
      <c r="B123" s="26" t="s">
        <v>1499</v>
      </c>
      <c r="C123" s="69">
        <v>0</v>
      </c>
    </row>
    <row r="124" spans="1:3">
      <c r="A124" s="26">
        <v>2011402</v>
      </c>
      <c r="B124" s="26" t="s">
        <v>1500</v>
      </c>
      <c r="C124" s="69">
        <v>0</v>
      </c>
    </row>
    <row r="125" spans="1:3">
      <c r="A125" s="26">
        <v>2011403</v>
      </c>
      <c r="B125" s="26" t="s">
        <v>1501</v>
      </c>
      <c r="C125" s="69">
        <v>0</v>
      </c>
    </row>
    <row r="126" spans="1:3">
      <c r="A126" s="26">
        <v>2011404</v>
      </c>
      <c r="B126" s="26" t="s">
        <v>1571</v>
      </c>
      <c r="C126" s="69">
        <v>0</v>
      </c>
    </row>
    <row r="127" spans="1:3">
      <c r="A127" s="26">
        <v>2011405</v>
      </c>
      <c r="B127" s="26" t="s">
        <v>1572</v>
      </c>
      <c r="C127" s="69">
        <v>0</v>
      </c>
    </row>
    <row r="128" spans="1:3">
      <c r="A128" s="26">
        <v>2011408</v>
      </c>
      <c r="B128" s="26" t="s">
        <v>1573</v>
      </c>
      <c r="C128" s="69">
        <v>0</v>
      </c>
    </row>
    <row r="129" spans="1:3">
      <c r="A129" s="26">
        <v>2011409</v>
      </c>
      <c r="B129" s="26" t="s">
        <v>1574</v>
      </c>
      <c r="C129" s="69">
        <v>0</v>
      </c>
    </row>
    <row r="130" spans="1:3">
      <c r="A130" s="26">
        <v>2011410</v>
      </c>
      <c r="B130" s="26" t="s">
        <v>1575</v>
      </c>
      <c r="C130" s="69">
        <v>0</v>
      </c>
    </row>
    <row r="131" spans="1:3">
      <c r="A131" s="26">
        <v>2011411</v>
      </c>
      <c r="B131" s="26" t="s">
        <v>1576</v>
      </c>
      <c r="C131" s="69">
        <v>0</v>
      </c>
    </row>
    <row r="132" spans="1:3">
      <c r="A132" s="26">
        <v>2011450</v>
      </c>
      <c r="B132" s="26" t="s">
        <v>1508</v>
      </c>
      <c r="C132" s="69">
        <v>0</v>
      </c>
    </row>
    <row r="133" spans="1:3">
      <c r="A133" s="26">
        <v>2011499</v>
      </c>
      <c r="B133" s="26" t="s">
        <v>1577</v>
      </c>
      <c r="C133" s="69">
        <v>0</v>
      </c>
    </row>
    <row r="134" spans="1:3">
      <c r="A134" s="26">
        <v>20123</v>
      </c>
      <c r="B134" s="117" t="s">
        <v>1578</v>
      </c>
      <c r="C134" s="28">
        <v>0</v>
      </c>
    </row>
    <row r="135" spans="1:3">
      <c r="A135" s="26">
        <v>2012301</v>
      </c>
      <c r="B135" s="26" t="s">
        <v>1499</v>
      </c>
      <c r="C135" s="69">
        <v>0</v>
      </c>
    </row>
    <row r="136" spans="1:3">
      <c r="A136" s="26">
        <v>2012302</v>
      </c>
      <c r="B136" s="26" t="s">
        <v>1500</v>
      </c>
      <c r="C136" s="69">
        <v>0</v>
      </c>
    </row>
    <row r="137" spans="1:3">
      <c r="A137" s="26">
        <v>2012303</v>
      </c>
      <c r="B137" s="26" t="s">
        <v>1501</v>
      </c>
      <c r="C137" s="69">
        <v>0</v>
      </c>
    </row>
    <row r="138" spans="1:3">
      <c r="A138" s="26">
        <v>2012304</v>
      </c>
      <c r="B138" s="26" t="s">
        <v>1579</v>
      </c>
      <c r="C138" s="69">
        <v>0</v>
      </c>
    </row>
    <row r="139" spans="1:3">
      <c r="A139" s="26">
        <v>2012350</v>
      </c>
      <c r="B139" s="26" t="s">
        <v>1508</v>
      </c>
      <c r="C139" s="69">
        <v>0</v>
      </c>
    </row>
    <row r="140" spans="1:3">
      <c r="A140" s="26">
        <v>2012399</v>
      </c>
      <c r="B140" s="26" t="s">
        <v>1580</v>
      </c>
      <c r="C140" s="69">
        <v>0</v>
      </c>
    </row>
    <row r="141" spans="1:3">
      <c r="A141" s="26">
        <v>20125</v>
      </c>
      <c r="B141" s="117" t="s">
        <v>1581</v>
      </c>
      <c r="C141" s="28">
        <v>0</v>
      </c>
    </row>
    <row r="142" spans="1:3">
      <c r="A142" s="26">
        <v>2012501</v>
      </c>
      <c r="B142" s="26" t="s">
        <v>1499</v>
      </c>
      <c r="C142" s="69">
        <v>0</v>
      </c>
    </row>
    <row r="143" spans="1:3">
      <c r="A143" s="26">
        <v>2012502</v>
      </c>
      <c r="B143" s="26" t="s">
        <v>1500</v>
      </c>
      <c r="C143" s="69">
        <v>0</v>
      </c>
    </row>
    <row r="144" spans="1:3">
      <c r="A144" s="26">
        <v>2012503</v>
      </c>
      <c r="B144" s="26" t="s">
        <v>1501</v>
      </c>
      <c r="C144" s="69">
        <v>0</v>
      </c>
    </row>
    <row r="145" spans="1:3">
      <c r="A145" s="26">
        <v>2012504</v>
      </c>
      <c r="B145" s="26" t="s">
        <v>1582</v>
      </c>
      <c r="C145" s="69">
        <v>0</v>
      </c>
    </row>
    <row r="146" spans="1:3">
      <c r="A146" s="26">
        <v>2012505</v>
      </c>
      <c r="B146" s="26" t="s">
        <v>1583</v>
      </c>
      <c r="C146" s="69">
        <v>0</v>
      </c>
    </row>
    <row r="147" spans="1:3">
      <c r="A147" s="26">
        <v>2012550</v>
      </c>
      <c r="B147" s="26" t="s">
        <v>1508</v>
      </c>
      <c r="C147" s="69">
        <v>0</v>
      </c>
    </row>
    <row r="148" spans="1:3">
      <c r="A148" s="26">
        <v>2012599</v>
      </c>
      <c r="B148" s="26" t="s">
        <v>1584</v>
      </c>
      <c r="C148" s="69">
        <v>0</v>
      </c>
    </row>
    <row r="149" spans="1:3">
      <c r="A149" s="26">
        <v>20126</v>
      </c>
      <c r="B149" s="117" t="s">
        <v>1585</v>
      </c>
      <c r="C149" s="28">
        <v>0</v>
      </c>
    </row>
    <row r="150" spans="1:3">
      <c r="A150" s="26">
        <v>2012601</v>
      </c>
      <c r="B150" s="26" t="s">
        <v>1499</v>
      </c>
      <c r="C150" s="69">
        <v>0</v>
      </c>
    </row>
    <row r="151" spans="1:3">
      <c r="A151" s="26">
        <v>2012602</v>
      </c>
      <c r="B151" s="26" t="s">
        <v>1500</v>
      </c>
      <c r="C151" s="69">
        <v>0</v>
      </c>
    </row>
    <row r="152" spans="1:3">
      <c r="A152" s="26">
        <v>2012603</v>
      </c>
      <c r="B152" s="26" t="s">
        <v>1501</v>
      </c>
      <c r="C152" s="69">
        <v>0</v>
      </c>
    </row>
    <row r="153" spans="1:3">
      <c r="A153" s="26">
        <v>2012604</v>
      </c>
      <c r="B153" s="26" t="s">
        <v>1586</v>
      </c>
      <c r="C153" s="69">
        <v>0</v>
      </c>
    </row>
    <row r="154" spans="1:3">
      <c r="A154" s="26">
        <v>2012699</v>
      </c>
      <c r="B154" s="26" t="s">
        <v>1587</v>
      </c>
      <c r="C154" s="69">
        <v>0</v>
      </c>
    </row>
    <row r="155" spans="1:3">
      <c r="A155" s="26">
        <v>20128</v>
      </c>
      <c r="B155" s="117" t="s">
        <v>1588</v>
      </c>
      <c r="C155" s="28">
        <v>0</v>
      </c>
    </row>
    <row r="156" spans="1:3">
      <c r="A156" s="26">
        <v>2012801</v>
      </c>
      <c r="B156" s="26" t="s">
        <v>1499</v>
      </c>
      <c r="C156" s="69">
        <v>0</v>
      </c>
    </row>
    <row r="157" spans="1:3">
      <c r="A157" s="26">
        <v>2012802</v>
      </c>
      <c r="B157" s="26" t="s">
        <v>1500</v>
      </c>
      <c r="C157" s="69">
        <v>0</v>
      </c>
    </row>
    <row r="158" spans="1:3">
      <c r="A158" s="26">
        <v>2012803</v>
      </c>
      <c r="B158" s="26" t="s">
        <v>1501</v>
      </c>
      <c r="C158" s="69">
        <v>0</v>
      </c>
    </row>
    <row r="159" spans="1:3">
      <c r="A159" s="26">
        <v>2012804</v>
      </c>
      <c r="B159" s="26" t="s">
        <v>1513</v>
      </c>
      <c r="C159" s="69">
        <v>0</v>
      </c>
    </row>
    <row r="160" spans="1:3">
      <c r="A160" s="26">
        <v>2012850</v>
      </c>
      <c r="B160" s="26" t="s">
        <v>1508</v>
      </c>
      <c r="C160" s="69">
        <v>0</v>
      </c>
    </row>
    <row r="161" spans="1:3">
      <c r="A161" s="26">
        <v>2012899</v>
      </c>
      <c r="B161" s="26" t="s">
        <v>1589</v>
      </c>
      <c r="C161" s="69">
        <v>0</v>
      </c>
    </row>
    <row r="162" spans="1:3">
      <c r="A162" s="26">
        <v>20129</v>
      </c>
      <c r="B162" s="117" t="s">
        <v>1590</v>
      </c>
      <c r="C162" s="28">
        <v>0</v>
      </c>
    </row>
    <row r="163" spans="1:3">
      <c r="A163" s="26">
        <v>2012901</v>
      </c>
      <c r="B163" s="26" t="s">
        <v>1499</v>
      </c>
      <c r="C163" s="69">
        <v>0</v>
      </c>
    </row>
    <row r="164" spans="1:3">
      <c r="A164" s="26">
        <v>2012902</v>
      </c>
      <c r="B164" s="26" t="s">
        <v>1500</v>
      </c>
      <c r="C164" s="69">
        <v>0</v>
      </c>
    </row>
    <row r="165" spans="1:3">
      <c r="A165" s="26">
        <v>2012903</v>
      </c>
      <c r="B165" s="26" t="s">
        <v>1501</v>
      </c>
      <c r="C165" s="69">
        <v>0</v>
      </c>
    </row>
    <row r="166" spans="1:3">
      <c r="A166" s="26">
        <v>2012906</v>
      </c>
      <c r="B166" s="26" t="s">
        <v>1591</v>
      </c>
      <c r="C166" s="69">
        <v>0</v>
      </c>
    </row>
    <row r="167" spans="1:3">
      <c r="A167" s="26">
        <v>2012950</v>
      </c>
      <c r="B167" s="26" t="s">
        <v>1508</v>
      </c>
      <c r="C167" s="69">
        <v>0</v>
      </c>
    </row>
    <row r="168" spans="1:3">
      <c r="A168" s="26">
        <v>2012999</v>
      </c>
      <c r="B168" s="26" t="s">
        <v>1592</v>
      </c>
      <c r="C168" s="69">
        <v>0</v>
      </c>
    </row>
    <row r="169" spans="1:3">
      <c r="A169" s="26">
        <v>20131</v>
      </c>
      <c r="B169" s="117" t="s">
        <v>1593</v>
      </c>
      <c r="C169" s="28">
        <v>0</v>
      </c>
    </row>
    <row r="170" spans="1:3">
      <c r="A170" s="26">
        <v>2013101</v>
      </c>
      <c r="B170" s="26" t="s">
        <v>1499</v>
      </c>
      <c r="C170" s="69">
        <v>0</v>
      </c>
    </row>
    <row r="171" spans="1:3">
      <c r="A171" s="26">
        <v>2013102</v>
      </c>
      <c r="B171" s="26" t="s">
        <v>1500</v>
      </c>
      <c r="C171" s="69">
        <v>0</v>
      </c>
    </row>
    <row r="172" spans="1:3">
      <c r="A172" s="26">
        <v>2013103</v>
      </c>
      <c r="B172" s="26" t="s">
        <v>1501</v>
      </c>
      <c r="C172" s="69">
        <v>0</v>
      </c>
    </row>
    <row r="173" spans="1:3">
      <c r="A173" s="26">
        <v>2013105</v>
      </c>
      <c r="B173" s="26" t="s">
        <v>1594</v>
      </c>
      <c r="C173" s="69">
        <v>0</v>
      </c>
    </row>
    <row r="174" spans="1:3">
      <c r="A174" s="26">
        <v>2013150</v>
      </c>
      <c r="B174" s="26" t="s">
        <v>1508</v>
      </c>
      <c r="C174" s="69">
        <v>0</v>
      </c>
    </row>
    <row r="175" spans="1:3">
      <c r="A175" s="26">
        <v>2013199</v>
      </c>
      <c r="B175" s="26" t="s">
        <v>1595</v>
      </c>
      <c r="C175" s="69">
        <v>0</v>
      </c>
    </row>
    <row r="176" spans="1:3">
      <c r="A176" s="26">
        <v>20132</v>
      </c>
      <c r="B176" s="117" t="s">
        <v>1596</v>
      </c>
      <c r="C176" s="28">
        <v>0</v>
      </c>
    </row>
    <row r="177" spans="1:3">
      <c r="A177" s="26">
        <v>2013201</v>
      </c>
      <c r="B177" s="26" t="s">
        <v>1499</v>
      </c>
      <c r="C177" s="69">
        <v>0</v>
      </c>
    </row>
    <row r="178" spans="1:3">
      <c r="A178" s="26">
        <v>2013202</v>
      </c>
      <c r="B178" s="26" t="s">
        <v>1500</v>
      </c>
      <c r="C178" s="69">
        <v>0</v>
      </c>
    </row>
    <row r="179" spans="1:3">
      <c r="A179" s="26">
        <v>2013203</v>
      </c>
      <c r="B179" s="26" t="s">
        <v>1501</v>
      </c>
      <c r="C179" s="69">
        <v>0</v>
      </c>
    </row>
    <row r="180" spans="1:3">
      <c r="A180" s="26">
        <v>2013204</v>
      </c>
      <c r="B180" s="26" t="s">
        <v>1597</v>
      </c>
      <c r="C180" s="69">
        <v>0</v>
      </c>
    </row>
    <row r="181" spans="1:3">
      <c r="A181" s="26">
        <v>2013250</v>
      </c>
      <c r="B181" s="26" t="s">
        <v>1508</v>
      </c>
      <c r="C181" s="69">
        <v>0</v>
      </c>
    </row>
    <row r="182" spans="1:3">
      <c r="A182" s="26">
        <v>2013299</v>
      </c>
      <c r="B182" s="26" t="s">
        <v>1598</v>
      </c>
      <c r="C182" s="69">
        <v>0</v>
      </c>
    </row>
    <row r="183" spans="1:3">
      <c r="A183" s="26">
        <v>20133</v>
      </c>
      <c r="B183" s="117" t="s">
        <v>1599</v>
      </c>
      <c r="C183" s="28">
        <v>0</v>
      </c>
    </row>
    <row r="184" spans="1:3">
      <c r="A184" s="26">
        <v>2013301</v>
      </c>
      <c r="B184" s="26" t="s">
        <v>1499</v>
      </c>
      <c r="C184" s="69">
        <v>0</v>
      </c>
    </row>
    <row r="185" spans="1:3">
      <c r="A185" s="26">
        <v>2013302</v>
      </c>
      <c r="B185" s="26" t="s">
        <v>1500</v>
      </c>
      <c r="C185" s="69">
        <v>0</v>
      </c>
    </row>
    <row r="186" spans="1:3">
      <c r="A186" s="26">
        <v>2013303</v>
      </c>
      <c r="B186" s="26" t="s">
        <v>1501</v>
      </c>
      <c r="C186" s="69">
        <v>0</v>
      </c>
    </row>
    <row r="187" spans="1:3">
      <c r="A187" s="26">
        <v>2013304</v>
      </c>
      <c r="B187" s="26" t="s">
        <v>1600</v>
      </c>
      <c r="C187" s="69">
        <v>0</v>
      </c>
    </row>
    <row r="188" spans="1:3">
      <c r="A188" s="26">
        <v>2013350</v>
      </c>
      <c r="B188" s="26" t="s">
        <v>1508</v>
      </c>
      <c r="C188" s="69">
        <v>0</v>
      </c>
    </row>
    <row r="189" spans="1:3">
      <c r="A189" s="26">
        <v>2013399</v>
      </c>
      <c r="B189" s="26" t="s">
        <v>1601</v>
      </c>
      <c r="C189" s="69">
        <v>0</v>
      </c>
    </row>
    <row r="190" spans="1:3">
      <c r="A190" s="26">
        <v>20134</v>
      </c>
      <c r="B190" s="117" t="s">
        <v>1602</v>
      </c>
      <c r="C190" s="28">
        <v>0</v>
      </c>
    </row>
    <row r="191" spans="1:3">
      <c r="A191" s="26">
        <v>2013401</v>
      </c>
      <c r="B191" s="26" t="s">
        <v>1499</v>
      </c>
      <c r="C191" s="69">
        <v>0</v>
      </c>
    </row>
    <row r="192" spans="1:3">
      <c r="A192" s="26">
        <v>2013402</v>
      </c>
      <c r="B192" s="26" t="s">
        <v>1500</v>
      </c>
      <c r="C192" s="69">
        <v>0</v>
      </c>
    </row>
    <row r="193" spans="1:3">
      <c r="A193" s="26">
        <v>2013403</v>
      </c>
      <c r="B193" s="26" t="s">
        <v>1501</v>
      </c>
      <c r="C193" s="69">
        <v>0</v>
      </c>
    </row>
    <row r="194" spans="1:3">
      <c r="A194" s="26">
        <v>2013404</v>
      </c>
      <c r="B194" s="26" t="s">
        <v>1603</v>
      </c>
      <c r="C194" s="69">
        <v>0</v>
      </c>
    </row>
    <row r="195" spans="1:3">
      <c r="A195" s="26">
        <v>2013405</v>
      </c>
      <c r="B195" s="26" t="s">
        <v>1604</v>
      </c>
      <c r="C195" s="69">
        <v>0</v>
      </c>
    </row>
    <row r="196" spans="1:3">
      <c r="A196" s="26">
        <v>2013450</v>
      </c>
      <c r="B196" s="26" t="s">
        <v>1508</v>
      </c>
      <c r="C196" s="69">
        <v>0</v>
      </c>
    </row>
    <row r="197" spans="1:3">
      <c r="A197" s="26">
        <v>2013499</v>
      </c>
      <c r="B197" s="26" t="s">
        <v>1605</v>
      </c>
      <c r="C197" s="69">
        <v>0</v>
      </c>
    </row>
    <row r="198" spans="1:3">
      <c r="A198" s="26">
        <v>20135</v>
      </c>
      <c r="B198" s="117" t="s">
        <v>1606</v>
      </c>
      <c r="C198" s="28">
        <v>0</v>
      </c>
    </row>
    <row r="199" spans="1:3">
      <c r="A199" s="26">
        <v>2013501</v>
      </c>
      <c r="B199" s="26" t="s">
        <v>1499</v>
      </c>
      <c r="C199" s="69">
        <v>0</v>
      </c>
    </row>
    <row r="200" spans="1:3">
      <c r="A200" s="26">
        <v>2013502</v>
      </c>
      <c r="B200" s="26" t="s">
        <v>1500</v>
      </c>
      <c r="C200" s="69">
        <v>0</v>
      </c>
    </row>
    <row r="201" spans="1:3">
      <c r="A201" s="26">
        <v>2013503</v>
      </c>
      <c r="B201" s="26" t="s">
        <v>1501</v>
      </c>
      <c r="C201" s="69">
        <v>0</v>
      </c>
    </row>
    <row r="202" spans="1:3">
      <c r="A202" s="26">
        <v>2013550</v>
      </c>
      <c r="B202" s="26" t="s">
        <v>1508</v>
      </c>
      <c r="C202" s="69">
        <v>0</v>
      </c>
    </row>
    <row r="203" spans="1:3">
      <c r="A203" s="26">
        <v>2013599</v>
      </c>
      <c r="B203" s="26" t="s">
        <v>1607</v>
      </c>
      <c r="C203" s="69">
        <v>0</v>
      </c>
    </row>
    <row r="204" spans="1:3">
      <c r="A204" s="26">
        <v>20136</v>
      </c>
      <c r="B204" s="117" t="s">
        <v>1608</v>
      </c>
      <c r="C204" s="28">
        <v>0</v>
      </c>
    </row>
    <row r="205" spans="1:3">
      <c r="A205" s="26">
        <v>2013601</v>
      </c>
      <c r="B205" s="26" t="s">
        <v>1499</v>
      </c>
      <c r="C205" s="69">
        <v>0</v>
      </c>
    </row>
    <row r="206" spans="1:3">
      <c r="A206" s="26">
        <v>2013602</v>
      </c>
      <c r="B206" s="26" t="s">
        <v>1500</v>
      </c>
      <c r="C206" s="69">
        <v>0</v>
      </c>
    </row>
    <row r="207" spans="1:3">
      <c r="A207" s="26">
        <v>2013603</v>
      </c>
      <c r="B207" s="26" t="s">
        <v>1501</v>
      </c>
      <c r="C207" s="69">
        <v>0</v>
      </c>
    </row>
    <row r="208" spans="1:3">
      <c r="A208" s="26">
        <v>2013650</v>
      </c>
      <c r="B208" s="26" t="s">
        <v>1508</v>
      </c>
      <c r="C208" s="69">
        <v>0</v>
      </c>
    </row>
    <row r="209" spans="1:3">
      <c r="A209" s="26">
        <v>2013699</v>
      </c>
      <c r="B209" s="26" t="s">
        <v>1609</v>
      </c>
      <c r="C209" s="69">
        <v>0</v>
      </c>
    </row>
    <row r="210" spans="1:3">
      <c r="A210" s="26">
        <v>20137</v>
      </c>
      <c r="B210" s="117" t="s">
        <v>1610</v>
      </c>
      <c r="C210" s="28">
        <v>0</v>
      </c>
    </row>
    <row r="211" spans="1:3">
      <c r="A211" s="26">
        <v>2013701</v>
      </c>
      <c r="B211" s="26" t="s">
        <v>1499</v>
      </c>
      <c r="C211" s="69">
        <v>0</v>
      </c>
    </row>
    <row r="212" spans="1:3">
      <c r="A212" s="26">
        <v>2013702</v>
      </c>
      <c r="B212" s="26" t="s">
        <v>1500</v>
      </c>
      <c r="C212" s="69">
        <v>0</v>
      </c>
    </row>
    <row r="213" spans="1:3">
      <c r="A213" s="26">
        <v>2013703</v>
      </c>
      <c r="B213" s="26" t="s">
        <v>1501</v>
      </c>
      <c r="C213" s="69">
        <v>0</v>
      </c>
    </row>
    <row r="214" spans="1:3">
      <c r="A214" s="26">
        <v>2013704</v>
      </c>
      <c r="B214" s="26" t="s">
        <v>1611</v>
      </c>
      <c r="C214" s="69">
        <v>0</v>
      </c>
    </row>
    <row r="215" spans="1:3">
      <c r="A215" s="26">
        <v>2013750</v>
      </c>
      <c r="B215" s="26" t="s">
        <v>1508</v>
      </c>
      <c r="C215" s="69">
        <v>0</v>
      </c>
    </row>
    <row r="216" spans="1:3">
      <c r="A216" s="26">
        <v>2013799</v>
      </c>
      <c r="B216" s="26" t="s">
        <v>1612</v>
      </c>
      <c r="C216" s="69">
        <v>0</v>
      </c>
    </row>
    <row r="217" spans="1:3">
      <c r="A217" s="26">
        <v>20138</v>
      </c>
      <c r="B217" s="117" t="s">
        <v>1613</v>
      </c>
      <c r="C217" s="28">
        <v>0</v>
      </c>
    </row>
    <row r="218" spans="1:3">
      <c r="A218" s="26">
        <v>2013801</v>
      </c>
      <c r="B218" s="26" t="s">
        <v>1499</v>
      </c>
      <c r="C218" s="69">
        <v>0</v>
      </c>
    </row>
    <row r="219" spans="1:3">
      <c r="A219" s="26">
        <v>2013802</v>
      </c>
      <c r="B219" s="26" t="s">
        <v>1500</v>
      </c>
      <c r="C219" s="69">
        <v>0</v>
      </c>
    </row>
    <row r="220" spans="1:3">
      <c r="A220" s="26">
        <v>2013803</v>
      </c>
      <c r="B220" s="26" t="s">
        <v>1501</v>
      </c>
      <c r="C220" s="69">
        <v>0</v>
      </c>
    </row>
    <row r="221" spans="1:3">
      <c r="A221" s="26">
        <v>2013804</v>
      </c>
      <c r="B221" s="26" t="s">
        <v>1614</v>
      </c>
      <c r="C221" s="69">
        <v>0</v>
      </c>
    </row>
    <row r="222" spans="1:3">
      <c r="A222" s="26">
        <v>2013805</v>
      </c>
      <c r="B222" s="26" t="s">
        <v>1615</v>
      </c>
      <c r="C222" s="69">
        <v>0</v>
      </c>
    </row>
    <row r="223" spans="1:3">
      <c r="A223" s="26">
        <v>2013808</v>
      </c>
      <c r="B223" s="26" t="s">
        <v>1540</v>
      </c>
      <c r="C223" s="69">
        <v>0</v>
      </c>
    </row>
    <row r="224" spans="1:3">
      <c r="A224" s="26">
        <v>2013810</v>
      </c>
      <c r="B224" s="26" t="s">
        <v>1616</v>
      </c>
      <c r="C224" s="69">
        <v>0</v>
      </c>
    </row>
    <row r="225" spans="1:3">
      <c r="A225" s="26">
        <v>2013812</v>
      </c>
      <c r="B225" s="26" t="s">
        <v>1617</v>
      </c>
      <c r="C225" s="69">
        <v>0</v>
      </c>
    </row>
    <row r="226" spans="1:3">
      <c r="A226" s="26">
        <v>2013813</v>
      </c>
      <c r="B226" s="26" t="s">
        <v>1618</v>
      </c>
      <c r="C226" s="69">
        <v>0</v>
      </c>
    </row>
    <row r="227" spans="1:3">
      <c r="A227" s="26">
        <v>2013814</v>
      </c>
      <c r="B227" s="26" t="s">
        <v>1619</v>
      </c>
      <c r="C227" s="69">
        <v>0</v>
      </c>
    </row>
    <row r="228" spans="1:3">
      <c r="A228" s="26">
        <v>2013815</v>
      </c>
      <c r="B228" s="26" t="s">
        <v>1620</v>
      </c>
      <c r="C228" s="69">
        <v>0</v>
      </c>
    </row>
    <row r="229" spans="1:3">
      <c r="A229" s="26">
        <v>2013816</v>
      </c>
      <c r="B229" s="26" t="s">
        <v>1621</v>
      </c>
      <c r="C229" s="69">
        <v>0</v>
      </c>
    </row>
    <row r="230" spans="1:3">
      <c r="A230" s="26">
        <v>2013850</v>
      </c>
      <c r="B230" s="26" t="s">
        <v>1508</v>
      </c>
      <c r="C230" s="69">
        <v>0</v>
      </c>
    </row>
    <row r="231" spans="1:3">
      <c r="A231" s="26">
        <v>2013899</v>
      </c>
      <c r="B231" s="26" t="s">
        <v>1622</v>
      </c>
      <c r="C231" s="69">
        <v>0</v>
      </c>
    </row>
    <row r="232" spans="1:3">
      <c r="A232" s="26">
        <v>20199</v>
      </c>
      <c r="B232" s="117" t="s">
        <v>1623</v>
      </c>
      <c r="C232" s="28">
        <v>0</v>
      </c>
    </row>
    <row r="233" spans="1:3">
      <c r="A233" s="26">
        <v>2019901</v>
      </c>
      <c r="B233" s="26" t="s">
        <v>1624</v>
      </c>
      <c r="C233" s="69">
        <v>0</v>
      </c>
    </row>
    <row r="234" spans="1:3">
      <c r="A234" s="26">
        <v>2019999</v>
      </c>
      <c r="B234" s="26" t="s">
        <v>1625</v>
      </c>
      <c r="C234" s="69">
        <v>0</v>
      </c>
    </row>
    <row r="235" spans="1:3">
      <c r="A235" s="26">
        <v>202</v>
      </c>
      <c r="B235" s="117" t="s">
        <v>1626</v>
      </c>
      <c r="C235" s="28">
        <v>0</v>
      </c>
    </row>
    <row r="236" spans="1:3">
      <c r="A236" s="26">
        <v>20201</v>
      </c>
      <c r="B236" s="117" t="s">
        <v>1627</v>
      </c>
      <c r="C236" s="28">
        <v>0</v>
      </c>
    </row>
    <row r="237" spans="1:3">
      <c r="A237" s="26">
        <v>2020101</v>
      </c>
      <c r="B237" s="26" t="s">
        <v>1499</v>
      </c>
      <c r="C237" s="69">
        <v>0</v>
      </c>
    </row>
    <row r="238" spans="1:3">
      <c r="A238" s="26">
        <v>2020102</v>
      </c>
      <c r="B238" s="26" t="s">
        <v>1500</v>
      </c>
      <c r="C238" s="69">
        <v>0</v>
      </c>
    </row>
    <row r="239" spans="1:3">
      <c r="A239" s="26">
        <v>2020103</v>
      </c>
      <c r="B239" s="26" t="s">
        <v>1501</v>
      </c>
      <c r="C239" s="69">
        <v>0</v>
      </c>
    </row>
    <row r="240" spans="1:3">
      <c r="A240" s="26">
        <v>2020104</v>
      </c>
      <c r="B240" s="26" t="s">
        <v>1594</v>
      </c>
      <c r="C240" s="69">
        <v>0</v>
      </c>
    </row>
    <row r="241" spans="1:3">
      <c r="A241" s="26">
        <v>2020150</v>
      </c>
      <c r="B241" s="26" t="s">
        <v>1508</v>
      </c>
      <c r="C241" s="69">
        <v>0</v>
      </c>
    </row>
    <row r="242" spans="1:3">
      <c r="A242" s="26">
        <v>2020199</v>
      </c>
      <c r="B242" s="26" t="s">
        <v>1628</v>
      </c>
      <c r="C242" s="69">
        <v>0</v>
      </c>
    </row>
    <row r="243" spans="1:3">
      <c r="A243" s="26">
        <v>20202</v>
      </c>
      <c r="B243" s="117" t="s">
        <v>1629</v>
      </c>
      <c r="C243" s="28">
        <v>0</v>
      </c>
    </row>
    <row r="244" spans="1:3">
      <c r="A244" s="26">
        <v>2020201</v>
      </c>
      <c r="B244" s="26" t="s">
        <v>1630</v>
      </c>
      <c r="C244" s="69">
        <v>0</v>
      </c>
    </row>
    <row r="245" spans="1:3">
      <c r="A245" s="26">
        <v>2020202</v>
      </c>
      <c r="B245" s="26" t="s">
        <v>1631</v>
      </c>
      <c r="C245" s="69">
        <v>0</v>
      </c>
    </row>
    <row r="246" spans="1:3">
      <c r="A246" s="26">
        <v>20203</v>
      </c>
      <c r="B246" s="117" t="s">
        <v>1632</v>
      </c>
      <c r="C246" s="28">
        <v>0</v>
      </c>
    </row>
    <row r="247" spans="1:3">
      <c r="A247" s="26">
        <v>2020304</v>
      </c>
      <c r="B247" s="26" t="s">
        <v>1633</v>
      </c>
      <c r="C247" s="69">
        <v>0</v>
      </c>
    </row>
    <row r="248" spans="1:3">
      <c r="A248" s="26">
        <v>2020306</v>
      </c>
      <c r="B248" s="26" t="s">
        <v>1634</v>
      </c>
      <c r="C248" s="69">
        <v>0</v>
      </c>
    </row>
    <row r="249" spans="1:3">
      <c r="A249" s="26">
        <v>20204</v>
      </c>
      <c r="B249" s="117" t="s">
        <v>1635</v>
      </c>
      <c r="C249" s="28">
        <v>0</v>
      </c>
    </row>
    <row r="250" spans="1:3">
      <c r="A250" s="26">
        <v>2020401</v>
      </c>
      <c r="B250" s="26" t="s">
        <v>1636</v>
      </c>
      <c r="C250" s="69">
        <v>0</v>
      </c>
    </row>
    <row r="251" spans="1:3">
      <c r="A251" s="26">
        <v>2020402</v>
      </c>
      <c r="B251" s="26" t="s">
        <v>1637</v>
      </c>
      <c r="C251" s="69">
        <v>0</v>
      </c>
    </row>
    <row r="252" spans="1:3">
      <c r="A252" s="26">
        <v>2020403</v>
      </c>
      <c r="B252" s="26" t="s">
        <v>1638</v>
      </c>
      <c r="C252" s="69">
        <v>0</v>
      </c>
    </row>
    <row r="253" spans="1:3">
      <c r="A253" s="26">
        <v>2020404</v>
      </c>
      <c r="B253" s="26" t="s">
        <v>1639</v>
      </c>
      <c r="C253" s="69">
        <v>0</v>
      </c>
    </row>
    <row r="254" spans="1:3">
      <c r="A254" s="26">
        <v>2020499</v>
      </c>
      <c r="B254" s="26" t="s">
        <v>1640</v>
      </c>
      <c r="C254" s="69">
        <v>0</v>
      </c>
    </row>
    <row r="255" spans="1:3">
      <c r="A255" s="26">
        <v>20205</v>
      </c>
      <c r="B255" s="117" t="s">
        <v>1641</v>
      </c>
      <c r="C255" s="28">
        <v>0</v>
      </c>
    </row>
    <row r="256" spans="1:3">
      <c r="A256" s="26">
        <v>2020503</v>
      </c>
      <c r="B256" s="26" t="s">
        <v>1642</v>
      </c>
      <c r="C256" s="69">
        <v>0</v>
      </c>
    </row>
    <row r="257" spans="1:3">
      <c r="A257" s="26">
        <v>2020504</v>
      </c>
      <c r="B257" s="26" t="s">
        <v>1643</v>
      </c>
      <c r="C257" s="69">
        <v>0</v>
      </c>
    </row>
    <row r="258" spans="1:3">
      <c r="A258" s="26">
        <v>2020505</v>
      </c>
      <c r="B258" s="26" t="s">
        <v>1644</v>
      </c>
      <c r="C258" s="69">
        <v>0</v>
      </c>
    </row>
    <row r="259" spans="1:3">
      <c r="A259" s="26">
        <v>2020599</v>
      </c>
      <c r="B259" s="26" t="s">
        <v>1645</v>
      </c>
      <c r="C259" s="69">
        <v>0</v>
      </c>
    </row>
    <row r="260" spans="1:3">
      <c r="A260" s="26">
        <v>20206</v>
      </c>
      <c r="B260" s="117" t="s">
        <v>1646</v>
      </c>
      <c r="C260" s="28">
        <v>0</v>
      </c>
    </row>
    <row r="261" spans="1:3">
      <c r="A261" s="26">
        <v>2020601</v>
      </c>
      <c r="B261" s="26" t="s">
        <v>1647</v>
      </c>
      <c r="C261" s="69">
        <v>0</v>
      </c>
    </row>
    <row r="262" spans="1:3">
      <c r="A262" s="26">
        <v>20207</v>
      </c>
      <c r="B262" s="117" t="s">
        <v>1648</v>
      </c>
      <c r="C262" s="28">
        <v>0</v>
      </c>
    </row>
    <row r="263" spans="1:3">
      <c r="A263" s="26">
        <v>2020701</v>
      </c>
      <c r="B263" s="26" t="s">
        <v>1649</v>
      </c>
      <c r="C263" s="69">
        <v>0</v>
      </c>
    </row>
    <row r="264" spans="1:3">
      <c r="A264" s="26">
        <v>2020702</v>
      </c>
      <c r="B264" s="26" t="s">
        <v>1650</v>
      </c>
      <c r="C264" s="69">
        <v>0</v>
      </c>
    </row>
    <row r="265" spans="1:3">
      <c r="A265" s="26">
        <v>2020703</v>
      </c>
      <c r="B265" s="26" t="s">
        <v>1651</v>
      </c>
      <c r="C265" s="69">
        <v>0</v>
      </c>
    </row>
    <row r="266" spans="1:3">
      <c r="A266" s="26">
        <v>2020799</v>
      </c>
      <c r="B266" s="26" t="s">
        <v>1652</v>
      </c>
      <c r="C266" s="69">
        <v>0</v>
      </c>
    </row>
    <row r="267" spans="1:3">
      <c r="A267" s="26">
        <v>20208</v>
      </c>
      <c r="B267" s="117" t="s">
        <v>1653</v>
      </c>
      <c r="C267" s="28">
        <v>0</v>
      </c>
    </row>
    <row r="268" spans="1:3">
      <c r="A268" s="26">
        <v>2020801</v>
      </c>
      <c r="B268" s="26" t="s">
        <v>1499</v>
      </c>
      <c r="C268" s="69">
        <v>0</v>
      </c>
    </row>
    <row r="269" spans="1:3">
      <c r="A269" s="26">
        <v>2020802</v>
      </c>
      <c r="B269" s="26" t="s">
        <v>1500</v>
      </c>
      <c r="C269" s="69">
        <v>0</v>
      </c>
    </row>
    <row r="270" spans="1:3">
      <c r="A270" s="26">
        <v>2020803</v>
      </c>
      <c r="B270" s="26" t="s">
        <v>1501</v>
      </c>
      <c r="C270" s="69">
        <v>0</v>
      </c>
    </row>
    <row r="271" spans="1:3">
      <c r="A271" s="26">
        <v>2020850</v>
      </c>
      <c r="B271" s="26" t="s">
        <v>1508</v>
      </c>
      <c r="C271" s="69">
        <v>0</v>
      </c>
    </row>
    <row r="272" spans="1:3">
      <c r="A272" s="26">
        <v>2020899</v>
      </c>
      <c r="B272" s="26" t="s">
        <v>1654</v>
      </c>
      <c r="C272" s="69">
        <v>0</v>
      </c>
    </row>
    <row r="273" spans="1:3">
      <c r="A273" s="26">
        <v>20299</v>
      </c>
      <c r="B273" s="117" t="s">
        <v>1655</v>
      </c>
      <c r="C273" s="28">
        <v>0</v>
      </c>
    </row>
    <row r="274" spans="1:3">
      <c r="A274" s="26">
        <v>2029999</v>
      </c>
      <c r="B274" s="26" t="s">
        <v>1656</v>
      </c>
      <c r="C274" s="69">
        <v>0</v>
      </c>
    </row>
    <row r="275" spans="1:3">
      <c r="A275" s="26">
        <v>203</v>
      </c>
      <c r="B275" s="117" t="s">
        <v>1657</v>
      </c>
      <c r="C275" s="28">
        <v>0</v>
      </c>
    </row>
    <row r="276" spans="1:3">
      <c r="A276" s="26">
        <v>20301</v>
      </c>
      <c r="B276" s="117" t="s">
        <v>1658</v>
      </c>
      <c r="C276" s="28">
        <v>0</v>
      </c>
    </row>
    <row r="277" spans="1:3">
      <c r="A277" s="26">
        <v>2030101</v>
      </c>
      <c r="B277" s="26" t="s">
        <v>1659</v>
      </c>
      <c r="C277" s="69">
        <v>0</v>
      </c>
    </row>
    <row r="278" spans="1:3">
      <c r="A278" s="26">
        <v>20304</v>
      </c>
      <c r="B278" s="117" t="s">
        <v>1660</v>
      </c>
      <c r="C278" s="28">
        <v>0</v>
      </c>
    </row>
    <row r="279" spans="1:3">
      <c r="A279" s="26">
        <v>2030401</v>
      </c>
      <c r="B279" s="26" t="s">
        <v>1661</v>
      </c>
      <c r="C279" s="69">
        <v>0</v>
      </c>
    </row>
    <row r="280" spans="1:3">
      <c r="A280" s="26">
        <v>20305</v>
      </c>
      <c r="B280" s="117" t="s">
        <v>1662</v>
      </c>
      <c r="C280" s="28">
        <v>0</v>
      </c>
    </row>
    <row r="281" spans="1:3">
      <c r="A281" s="26">
        <v>2030501</v>
      </c>
      <c r="B281" s="26" t="s">
        <v>1663</v>
      </c>
      <c r="C281" s="69">
        <v>0</v>
      </c>
    </row>
    <row r="282" spans="1:3">
      <c r="A282" s="26">
        <v>20306</v>
      </c>
      <c r="B282" s="117" t="s">
        <v>1664</v>
      </c>
      <c r="C282" s="28">
        <v>0</v>
      </c>
    </row>
    <row r="283" spans="1:3">
      <c r="A283" s="26">
        <v>2030601</v>
      </c>
      <c r="B283" s="26" t="s">
        <v>1665</v>
      </c>
      <c r="C283" s="69">
        <v>0</v>
      </c>
    </row>
    <row r="284" spans="1:3">
      <c r="A284" s="26">
        <v>2030602</v>
      </c>
      <c r="B284" s="26" t="s">
        <v>1666</v>
      </c>
      <c r="C284" s="69">
        <v>0</v>
      </c>
    </row>
    <row r="285" spans="1:3">
      <c r="A285" s="26">
        <v>2030603</v>
      </c>
      <c r="B285" s="26" t="s">
        <v>1667</v>
      </c>
      <c r="C285" s="69">
        <v>0</v>
      </c>
    </row>
    <row r="286" spans="1:3">
      <c r="A286" s="26">
        <v>2030604</v>
      </c>
      <c r="B286" s="26" t="s">
        <v>1668</v>
      </c>
      <c r="C286" s="69">
        <v>0</v>
      </c>
    </row>
    <row r="287" spans="1:3">
      <c r="A287" s="26">
        <v>2030605</v>
      </c>
      <c r="B287" s="26" t="s">
        <v>1669</v>
      </c>
      <c r="C287" s="69">
        <v>0</v>
      </c>
    </row>
    <row r="288" spans="1:3">
      <c r="A288" s="26">
        <v>2030606</v>
      </c>
      <c r="B288" s="26" t="s">
        <v>1670</v>
      </c>
      <c r="C288" s="69">
        <v>0</v>
      </c>
    </row>
    <row r="289" spans="1:3">
      <c r="A289" s="26">
        <v>2030607</v>
      </c>
      <c r="B289" s="26" t="s">
        <v>1671</v>
      </c>
      <c r="C289" s="69">
        <v>0</v>
      </c>
    </row>
    <row r="290" spans="1:3">
      <c r="A290" s="26">
        <v>2030608</v>
      </c>
      <c r="B290" s="26" t="s">
        <v>1672</v>
      </c>
      <c r="C290" s="69">
        <v>0</v>
      </c>
    </row>
    <row r="291" spans="1:3">
      <c r="A291" s="26">
        <v>2030699</v>
      </c>
      <c r="B291" s="26" t="s">
        <v>1673</v>
      </c>
      <c r="C291" s="69">
        <v>0</v>
      </c>
    </row>
    <row r="292" spans="1:3">
      <c r="A292" s="26">
        <v>20399</v>
      </c>
      <c r="B292" s="117" t="s">
        <v>1674</v>
      </c>
      <c r="C292" s="28">
        <v>0</v>
      </c>
    </row>
    <row r="293" spans="1:3">
      <c r="A293" s="26">
        <v>2039999</v>
      </c>
      <c r="B293" s="26" t="s">
        <v>1675</v>
      </c>
      <c r="C293" s="69">
        <v>0</v>
      </c>
    </row>
    <row r="294" spans="1:3">
      <c r="A294" s="26">
        <v>204</v>
      </c>
      <c r="B294" s="117" t="s">
        <v>1676</v>
      </c>
      <c r="C294" s="28">
        <v>0</v>
      </c>
    </row>
    <row r="295" spans="1:3">
      <c r="A295" s="26">
        <v>20401</v>
      </c>
      <c r="B295" s="117" t="s">
        <v>1677</v>
      </c>
      <c r="C295" s="28">
        <v>0</v>
      </c>
    </row>
    <row r="296" spans="1:3">
      <c r="A296" s="26">
        <v>2040101</v>
      </c>
      <c r="B296" s="26" t="s">
        <v>1678</v>
      </c>
      <c r="C296" s="69">
        <v>0</v>
      </c>
    </row>
    <row r="297" spans="1:3">
      <c r="A297" s="26">
        <v>2040199</v>
      </c>
      <c r="B297" s="26" t="s">
        <v>1679</v>
      </c>
      <c r="C297" s="69">
        <v>0</v>
      </c>
    </row>
    <row r="298" spans="1:3">
      <c r="A298" s="26">
        <v>20402</v>
      </c>
      <c r="B298" s="117" t="s">
        <v>1680</v>
      </c>
      <c r="C298" s="28">
        <v>0</v>
      </c>
    </row>
    <row r="299" spans="1:3">
      <c r="A299" s="26">
        <v>2040201</v>
      </c>
      <c r="B299" s="26" t="s">
        <v>1499</v>
      </c>
      <c r="C299" s="69">
        <v>0</v>
      </c>
    </row>
    <row r="300" spans="1:3">
      <c r="A300" s="26">
        <v>2040202</v>
      </c>
      <c r="B300" s="26" t="s">
        <v>1500</v>
      </c>
      <c r="C300" s="69">
        <v>0</v>
      </c>
    </row>
    <row r="301" spans="1:3">
      <c r="A301" s="26">
        <v>2040203</v>
      </c>
      <c r="B301" s="26" t="s">
        <v>1501</v>
      </c>
      <c r="C301" s="69">
        <v>0</v>
      </c>
    </row>
    <row r="302" spans="1:3">
      <c r="A302" s="26">
        <v>2040219</v>
      </c>
      <c r="B302" s="26" t="s">
        <v>1540</v>
      </c>
      <c r="C302" s="69">
        <v>0</v>
      </c>
    </row>
    <row r="303" spans="1:3">
      <c r="A303" s="26">
        <v>2040220</v>
      </c>
      <c r="B303" s="26" t="s">
        <v>1681</v>
      </c>
      <c r="C303" s="69">
        <v>0</v>
      </c>
    </row>
    <row r="304" spans="1:3">
      <c r="A304" s="26">
        <v>2040221</v>
      </c>
      <c r="B304" s="26" t="s">
        <v>1682</v>
      </c>
      <c r="C304" s="69">
        <v>0</v>
      </c>
    </row>
    <row r="305" spans="1:3">
      <c r="A305" s="26">
        <v>2040222</v>
      </c>
      <c r="B305" s="26" t="s">
        <v>1683</v>
      </c>
      <c r="C305" s="69">
        <v>0</v>
      </c>
    </row>
    <row r="306" spans="1:3">
      <c r="A306" s="26">
        <v>2040223</v>
      </c>
      <c r="B306" s="26" t="s">
        <v>1684</v>
      </c>
      <c r="C306" s="69">
        <v>0</v>
      </c>
    </row>
    <row r="307" spans="1:3">
      <c r="A307" s="26">
        <v>2040250</v>
      </c>
      <c r="B307" s="26" t="s">
        <v>1508</v>
      </c>
      <c r="C307" s="69">
        <v>0</v>
      </c>
    </row>
    <row r="308" spans="1:3">
      <c r="A308" s="26">
        <v>2040299</v>
      </c>
      <c r="B308" s="26" t="s">
        <v>1685</v>
      </c>
      <c r="C308" s="69">
        <v>0</v>
      </c>
    </row>
    <row r="309" spans="1:3">
      <c r="A309" s="26">
        <v>20403</v>
      </c>
      <c r="B309" s="117" t="s">
        <v>1686</v>
      </c>
      <c r="C309" s="28">
        <v>0</v>
      </c>
    </row>
    <row r="310" spans="1:3">
      <c r="A310" s="26">
        <v>2040301</v>
      </c>
      <c r="B310" s="26" t="s">
        <v>1499</v>
      </c>
      <c r="C310" s="69">
        <v>0</v>
      </c>
    </row>
    <row r="311" spans="1:3">
      <c r="A311" s="26">
        <v>2040302</v>
      </c>
      <c r="B311" s="26" t="s">
        <v>1500</v>
      </c>
      <c r="C311" s="69">
        <v>0</v>
      </c>
    </row>
    <row r="312" spans="1:3">
      <c r="A312" s="26">
        <v>2040303</v>
      </c>
      <c r="B312" s="26" t="s">
        <v>1501</v>
      </c>
      <c r="C312" s="69">
        <v>0</v>
      </c>
    </row>
    <row r="313" spans="1:3">
      <c r="A313" s="26">
        <v>2040304</v>
      </c>
      <c r="B313" s="26" t="s">
        <v>1687</v>
      </c>
      <c r="C313" s="69">
        <v>0</v>
      </c>
    </row>
    <row r="314" spans="1:3">
      <c r="A314" s="26">
        <v>2040350</v>
      </c>
      <c r="B314" s="26" t="s">
        <v>1508</v>
      </c>
      <c r="C314" s="69">
        <v>0</v>
      </c>
    </row>
    <row r="315" spans="1:3">
      <c r="A315" s="26">
        <v>2040399</v>
      </c>
      <c r="B315" s="26" t="s">
        <v>1688</v>
      </c>
      <c r="C315" s="69">
        <v>0</v>
      </c>
    </row>
    <row r="316" spans="1:3">
      <c r="A316" s="26">
        <v>20404</v>
      </c>
      <c r="B316" s="117" t="s">
        <v>1689</v>
      </c>
      <c r="C316" s="28">
        <v>0</v>
      </c>
    </row>
    <row r="317" spans="1:3">
      <c r="A317" s="26">
        <v>2040401</v>
      </c>
      <c r="B317" s="26" t="s">
        <v>1499</v>
      </c>
      <c r="C317" s="69">
        <v>0</v>
      </c>
    </row>
    <row r="318" spans="1:3">
      <c r="A318" s="26">
        <v>2040402</v>
      </c>
      <c r="B318" s="26" t="s">
        <v>1500</v>
      </c>
      <c r="C318" s="69">
        <v>0</v>
      </c>
    </row>
    <row r="319" spans="1:3">
      <c r="A319" s="26">
        <v>2040403</v>
      </c>
      <c r="B319" s="26" t="s">
        <v>1501</v>
      </c>
      <c r="C319" s="69">
        <v>0</v>
      </c>
    </row>
    <row r="320" spans="1:3">
      <c r="A320" s="26">
        <v>2040409</v>
      </c>
      <c r="B320" s="26" t="s">
        <v>1690</v>
      </c>
      <c r="C320" s="69">
        <v>0</v>
      </c>
    </row>
    <row r="321" spans="1:3">
      <c r="A321" s="26">
        <v>2040410</v>
      </c>
      <c r="B321" s="26" t="s">
        <v>1691</v>
      </c>
      <c r="C321" s="69">
        <v>0</v>
      </c>
    </row>
    <row r="322" spans="1:3">
      <c r="A322" s="26">
        <v>2040450</v>
      </c>
      <c r="B322" s="26" t="s">
        <v>1508</v>
      </c>
      <c r="C322" s="69">
        <v>0</v>
      </c>
    </row>
    <row r="323" spans="1:3">
      <c r="A323" s="26">
        <v>2040499</v>
      </c>
      <c r="B323" s="26" t="s">
        <v>1692</v>
      </c>
      <c r="C323" s="69">
        <v>0</v>
      </c>
    </row>
    <row r="324" spans="1:3">
      <c r="A324" s="26">
        <v>20405</v>
      </c>
      <c r="B324" s="117" t="s">
        <v>1693</v>
      </c>
      <c r="C324" s="28">
        <v>0</v>
      </c>
    </row>
    <row r="325" spans="1:3">
      <c r="A325" s="26">
        <v>2040501</v>
      </c>
      <c r="B325" s="26" t="s">
        <v>1499</v>
      </c>
      <c r="C325" s="69">
        <v>0</v>
      </c>
    </row>
    <row r="326" spans="1:3">
      <c r="A326" s="26">
        <v>2040502</v>
      </c>
      <c r="B326" s="26" t="s">
        <v>1500</v>
      </c>
      <c r="C326" s="69">
        <v>0</v>
      </c>
    </row>
    <row r="327" spans="1:3">
      <c r="A327" s="26">
        <v>2040503</v>
      </c>
      <c r="B327" s="26" t="s">
        <v>1501</v>
      </c>
      <c r="C327" s="69">
        <v>0</v>
      </c>
    </row>
    <row r="328" spans="1:3">
      <c r="A328" s="26">
        <v>2040504</v>
      </c>
      <c r="B328" s="26" t="s">
        <v>1694</v>
      </c>
      <c r="C328" s="69">
        <v>0</v>
      </c>
    </row>
    <row r="329" spans="1:3">
      <c r="A329" s="26">
        <v>2040505</v>
      </c>
      <c r="B329" s="26" t="s">
        <v>1695</v>
      </c>
      <c r="C329" s="69">
        <v>0</v>
      </c>
    </row>
    <row r="330" spans="1:3">
      <c r="A330" s="26">
        <v>2040506</v>
      </c>
      <c r="B330" s="26" t="s">
        <v>1696</v>
      </c>
      <c r="C330" s="69">
        <v>0</v>
      </c>
    </row>
    <row r="331" spans="1:3">
      <c r="A331" s="26">
        <v>2040550</v>
      </c>
      <c r="B331" s="26" t="s">
        <v>1508</v>
      </c>
      <c r="C331" s="69">
        <v>0</v>
      </c>
    </row>
    <row r="332" spans="1:3">
      <c r="A332" s="26">
        <v>2040599</v>
      </c>
      <c r="B332" s="26" t="s">
        <v>1697</v>
      </c>
      <c r="C332" s="69">
        <v>0</v>
      </c>
    </row>
    <row r="333" spans="1:3">
      <c r="A333" s="26">
        <v>20406</v>
      </c>
      <c r="B333" s="117" t="s">
        <v>1698</v>
      </c>
      <c r="C333" s="28">
        <v>0</v>
      </c>
    </row>
    <row r="334" spans="1:3">
      <c r="A334" s="26">
        <v>2040601</v>
      </c>
      <c r="B334" s="26" t="s">
        <v>1499</v>
      </c>
      <c r="C334" s="69">
        <v>0</v>
      </c>
    </row>
    <row r="335" spans="1:3">
      <c r="A335" s="26">
        <v>2040602</v>
      </c>
      <c r="B335" s="26" t="s">
        <v>1500</v>
      </c>
      <c r="C335" s="69">
        <v>0</v>
      </c>
    </row>
    <row r="336" spans="1:3">
      <c r="A336" s="26">
        <v>2040603</v>
      </c>
      <c r="B336" s="26" t="s">
        <v>1501</v>
      </c>
      <c r="C336" s="69">
        <v>0</v>
      </c>
    </row>
    <row r="337" spans="1:3">
      <c r="A337" s="26">
        <v>2040604</v>
      </c>
      <c r="B337" s="26" t="s">
        <v>1699</v>
      </c>
      <c r="C337" s="69">
        <v>0</v>
      </c>
    </row>
    <row r="338" spans="1:3">
      <c r="A338" s="26">
        <v>2040605</v>
      </c>
      <c r="B338" s="26" t="s">
        <v>1700</v>
      </c>
      <c r="C338" s="69">
        <v>0</v>
      </c>
    </row>
    <row r="339" spans="1:3">
      <c r="A339" s="26">
        <v>2040606</v>
      </c>
      <c r="B339" s="26" t="s">
        <v>1701</v>
      </c>
      <c r="C339" s="69">
        <v>0</v>
      </c>
    </row>
    <row r="340" spans="1:3">
      <c r="A340" s="26">
        <v>2040607</v>
      </c>
      <c r="B340" s="26" t="s">
        <v>1702</v>
      </c>
      <c r="C340" s="69">
        <v>0</v>
      </c>
    </row>
    <row r="341" spans="1:3">
      <c r="A341" s="26">
        <v>2040608</v>
      </c>
      <c r="B341" s="26" t="s">
        <v>1703</v>
      </c>
      <c r="C341" s="69">
        <v>0</v>
      </c>
    </row>
    <row r="342" spans="1:3">
      <c r="A342" s="26">
        <v>2040610</v>
      </c>
      <c r="B342" s="26" t="s">
        <v>1704</v>
      </c>
      <c r="C342" s="69">
        <v>0</v>
      </c>
    </row>
    <row r="343" spans="1:3">
      <c r="A343" s="26">
        <v>2040612</v>
      </c>
      <c r="B343" s="26" t="s">
        <v>1705</v>
      </c>
      <c r="C343" s="69">
        <v>0</v>
      </c>
    </row>
    <row r="344" spans="1:3">
      <c r="A344" s="26">
        <v>2040613</v>
      </c>
      <c r="B344" s="26" t="s">
        <v>1540</v>
      </c>
      <c r="C344" s="69">
        <v>0</v>
      </c>
    </row>
    <row r="345" spans="1:3">
      <c r="A345" s="26">
        <v>2040650</v>
      </c>
      <c r="B345" s="26" t="s">
        <v>1508</v>
      </c>
      <c r="C345" s="69">
        <v>0</v>
      </c>
    </row>
    <row r="346" spans="1:3">
      <c r="A346" s="26">
        <v>2040699</v>
      </c>
      <c r="B346" s="26" t="s">
        <v>1706</v>
      </c>
      <c r="C346" s="69">
        <v>0</v>
      </c>
    </row>
    <row r="347" spans="1:3">
      <c r="A347" s="26">
        <v>20407</v>
      </c>
      <c r="B347" s="117" t="s">
        <v>1707</v>
      </c>
      <c r="C347" s="28">
        <v>0</v>
      </c>
    </row>
    <row r="348" spans="1:3">
      <c r="A348" s="26">
        <v>2040701</v>
      </c>
      <c r="B348" s="26" t="s">
        <v>1499</v>
      </c>
      <c r="C348" s="69">
        <v>0</v>
      </c>
    </row>
    <row r="349" spans="1:3">
      <c r="A349" s="26">
        <v>2040702</v>
      </c>
      <c r="B349" s="26" t="s">
        <v>1500</v>
      </c>
      <c r="C349" s="69">
        <v>0</v>
      </c>
    </row>
    <row r="350" spans="1:3">
      <c r="A350" s="26">
        <v>2040703</v>
      </c>
      <c r="B350" s="26" t="s">
        <v>1501</v>
      </c>
      <c r="C350" s="69">
        <v>0</v>
      </c>
    </row>
    <row r="351" spans="1:3">
      <c r="A351" s="26">
        <v>2040704</v>
      </c>
      <c r="B351" s="26" t="s">
        <v>1708</v>
      </c>
      <c r="C351" s="69">
        <v>0</v>
      </c>
    </row>
    <row r="352" spans="1:3">
      <c r="A352" s="26">
        <v>2040705</v>
      </c>
      <c r="B352" s="26" t="s">
        <v>1709</v>
      </c>
      <c r="C352" s="69">
        <v>0</v>
      </c>
    </row>
    <row r="353" spans="1:3">
      <c r="A353" s="26">
        <v>2040706</v>
      </c>
      <c r="B353" s="26" t="s">
        <v>1710</v>
      </c>
      <c r="C353" s="69">
        <v>0</v>
      </c>
    </row>
    <row r="354" spans="1:3">
      <c r="A354" s="26">
        <v>2040707</v>
      </c>
      <c r="B354" s="26" t="s">
        <v>1540</v>
      </c>
      <c r="C354" s="69">
        <v>0</v>
      </c>
    </row>
    <row r="355" spans="1:3">
      <c r="A355" s="26">
        <v>2040750</v>
      </c>
      <c r="B355" s="26" t="s">
        <v>1508</v>
      </c>
      <c r="C355" s="69">
        <v>0</v>
      </c>
    </row>
    <row r="356" spans="1:3">
      <c r="A356" s="26">
        <v>2040799</v>
      </c>
      <c r="B356" s="26" t="s">
        <v>1711</v>
      </c>
      <c r="C356" s="69">
        <v>0</v>
      </c>
    </row>
    <row r="357" spans="1:3">
      <c r="A357" s="26">
        <v>20408</v>
      </c>
      <c r="B357" s="117" t="s">
        <v>1712</v>
      </c>
      <c r="C357" s="28">
        <v>0</v>
      </c>
    </row>
    <row r="358" spans="1:3">
      <c r="A358" s="26">
        <v>2040801</v>
      </c>
      <c r="B358" s="26" t="s">
        <v>1499</v>
      </c>
      <c r="C358" s="69">
        <v>0</v>
      </c>
    </row>
    <row r="359" spans="1:3">
      <c r="A359" s="26">
        <v>2040802</v>
      </c>
      <c r="B359" s="26" t="s">
        <v>1500</v>
      </c>
      <c r="C359" s="69">
        <v>0</v>
      </c>
    </row>
    <row r="360" spans="1:3">
      <c r="A360" s="26">
        <v>2040803</v>
      </c>
      <c r="B360" s="26" t="s">
        <v>1501</v>
      </c>
      <c r="C360" s="69">
        <v>0</v>
      </c>
    </row>
    <row r="361" spans="1:3">
      <c r="A361" s="26">
        <v>2040804</v>
      </c>
      <c r="B361" s="26" t="s">
        <v>1713</v>
      </c>
      <c r="C361" s="69">
        <v>0</v>
      </c>
    </row>
    <row r="362" spans="1:3">
      <c r="A362" s="26">
        <v>2040805</v>
      </c>
      <c r="B362" s="26" t="s">
        <v>1714</v>
      </c>
      <c r="C362" s="69">
        <v>0</v>
      </c>
    </row>
    <row r="363" spans="1:3">
      <c r="A363" s="26">
        <v>2040806</v>
      </c>
      <c r="B363" s="26" t="s">
        <v>1715</v>
      </c>
      <c r="C363" s="69">
        <v>0</v>
      </c>
    </row>
    <row r="364" spans="1:3">
      <c r="A364" s="26">
        <v>2040807</v>
      </c>
      <c r="B364" s="26" t="s">
        <v>1540</v>
      </c>
      <c r="C364" s="69">
        <v>0</v>
      </c>
    </row>
    <row r="365" spans="1:3">
      <c r="A365" s="26">
        <v>2040850</v>
      </c>
      <c r="B365" s="26" t="s">
        <v>1508</v>
      </c>
      <c r="C365" s="69">
        <v>0</v>
      </c>
    </row>
    <row r="366" spans="1:3">
      <c r="A366" s="26">
        <v>2040899</v>
      </c>
      <c r="B366" s="26" t="s">
        <v>1716</v>
      </c>
      <c r="C366" s="69">
        <v>0</v>
      </c>
    </row>
    <row r="367" spans="1:3">
      <c r="A367" s="26">
        <v>20409</v>
      </c>
      <c r="B367" s="117" t="s">
        <v>1717</v>
      </c>
      <c r="C367" s="28">
        <v>0</v>
      </c>
    </row>
    <row r="368" spans="1:3">
      <c r="A368" s="26">
        <v>2040901</v>
      </c>
      <c r="B368" s="26" t="s">
        <v>1499</v>
      </c>
      <c r="C368" s="69">
        <v>0</v>
      </c>
    </row>
    <row r="369" spans="1:3">
      <c r="A369" s="26">
        <v>2040902</v>
      </c>
      <c r="B369" s="26" t="s">
        <v>1500</v>
      </c>
      <c r="C369" s="69">
        <v>0</v>
      </c>
    </row>
    <row r="370" spans="1:3">
      <c r="A370" s="26">
        <v>2040903</v>
      </c>
      <c r="B370" s="26" t="s">
        <v>1501</v>
      </c>
      <c r="C370" s="69">
        <v>0</v>
      </c>
    </row>
    <row r="371" spans="1:3">
      <c r="A371" s="26">
        <v>2040904</v>
      </c>
      <c r="B371" s="26" t="s">
        <v>1718</v>
      </c>
      <c r="C371" s="69">
        <v>0</v>
      </c>
    </row>
    <row r="372" spans="1:3">
      <c r="A372" s="26">
        <v>2040905</v>
      </c>
      <c r="B372" s="26" t="s">
        <v>1719</v>
      </c>
      <c r="C372" s="69">
        <v>0</v>
      </c>
    </row>
    <row r="373" spans="1:3">
      <c r="A373" s="26">
        <v>2040950</v>
      </c>
      <c r="B373" s="26" t="s">
        <v>1508</v>
      </c>
      <c r="C373" s="69">
        <v>0</v>
      </c>
    </row>
    <row r="374" spans="1:3">
      <c r="A374" s="26">
        <v>2040999</v>
      </c>
      <c r="B374" s="26" t="s">
        <v>1720</v>
      </c>
      <c r="C374" s="69">
        <v>0</v>
      </c>
    </row>
    <row r="375" spans="1:3">
      <c r="A375" s="26">
        <v>20410</v>
      </c>
      <c r="B375" s="117" t="s">
        <v>1721</v>
      </c>
      <c r="C375" s="28">
        <v>0</v>
      </c>
    </row>
    <row r="376" spans="1:3">
      <c r="A376" s="26">
        <v>2041001</v>
      </c>
      <c r="B376" s="26" t="s">
        <v>1499</v>
      </c>
      <c r="C376" s="69">
        <v>0</v>
      </c>
    </row>
    <row r="377" spans="1:3">
      <c r="A377" s="26">
        <v>2041002</v>
      </c>
      <c r="B377" s="26" t="s">
        <v>1500</v>
      </c>
      <c r="C377" s="69">
        <v>0</v>
      </c>
    </row>
    <row r="378" spans="1:3">
      <c r="A378" s="26">
        <v>2041006</v>
      </c>
      <c r="B378" s="26" t="s">
        <v>1540</v>
      </c>
      <c r="C378" s="69">
        <v>0</v>
      </c>
    </row>
    <row r="379" spans="1:3">
      <c r="A379" s="26">
        <v>2041007</v>
      </c>
      <c r="B379" s="26" t="s">
        <v>1722</v>
      </c>
      <c r="C379" s="69">
        <v>0</v>
      </c>
    </row>
    <row r="380" spans="1:3">
      <c r="A380" s="26">
        <v>2041099</v>
      </c>
      <c r="B380" s="26" t="s">
        <v>1723</v>
      </c>
      <c r="C380" s="69">
        <v>0</v>
      </c>
    </row>
    <row r="381" spans="1:3">
      <c r="A381" s="26">
        <v>20499</v>
      </c>
      <c r="B381" s="117" t="s">
        <v>1724</v>
      </c>
      <c r="C381" s="28">
        <v>0</v>
      </c>
    </row>
    <row r="382" spans="1:3">
      <c r="A382" s="26">
        <v>2049902</v>
      </c>
      <c r="B382" s="26" t="s">
        <v>1725</v>
      </c>
      <c r="C382" s="69">
        <v>0</v>
      </c>
    </row>
    <row r="383" spans="1:3">
      <c r="A383" s="26">
        <v>2049999</v>
      </c>
      <c r="B383" s="26" t="s">
        <v>1726</v>
      </c>
      <c r="C383" s="69">
        <v>0</v>
      </c>
    </row>
    <row r="384" spans="1:3">
      <c r="A384" s="26">
        <v>205</v>
      </c>
      <c r="B384" s="117" t="s">
        <v>1727</v>
      </c>
      <c r="C384" s="28">
        <v>0</v>
      </c>
    </row>
    <row r="385" spans="1:3">
      <c r="A385" s="26">
        <v>20501</v>
      </c>
      <c r="B385" s="117" t="s">
        <v>1728</v>
      </c>
      <c r="C385" s="28">
        <v>0</v>
      </c>
    </row>
    <row r="386" spans="1:3">
      <c r="A386" s="26">
        <v>2050101</v>
      </c>
      <c r="B386" s="26" t="s">
        <v>1499</v>
      </c>
      <c r="C386" s="69">
        <v>0</v>
      </c>
    </row>
    <row r="387" spans="1:3">
      <c r="A387" s="26">
        <v>2050102</v>
      </c>
      <c r="B387" s="26" t="s">
        <v>1500</v>
      </c>
      <c r="C387" s="69">
        <v>0</v>
      </c>
    </row>
    <row r="388" spans="1:3">
      <c r="A388" s="26">
        <v>2050103</v>
      </c>
      <c r="B388" s="26" t="s">
        <v>1501</v>
      </c>
      <c r="C388" s="69">
        <v>0</v>
      </c>
    </row>
    <row r="389" spans="1:3">
      <c r="A389" s="26">
        <v>2050199</v>
      </c>
      <c r="B389" s="26" t="s">
        <v>1729</v>
      </c>
      <c r="C389" s="69">
        <v>0</v>
      </c>
    </row>
    <row r="390" spans="1:3">
      <c r="A390" s="26">
        <v>20502</v>
      </c>
      <c r="B390" s="117" t="s">
        <v>1730</v>
      </c>
      <c r="C390" s="28">
        <v>0</v>
      </c>
    </row>
    <row r="391" spans="1:3">
      <c r="A391" s="26">
        <v>2050201</v>
      </c>
      <c r="B391" s="26" t="s">
        <v>1731</v>
      </c>
      <c r="C391" s="69">
        <v>0</v>
      </c>
    </row>
    <row r="392" spans="1:3">
      <c r="A392" s="26">
        <v>2050202</v>
      </c>
      <c r="B392" s="26" t="s">
        <v>1732</v>
      </c>
      <c r="C392" s="69">
        <v>0</v>
      </c>
    </row>
    <row r="393" spans="1:3">
      <c r="A393" s="26">
        <v>2050203</v>
      </c>
      <c r="B393" s="26" t="s">
        <v>1733</v>
      </c>
      <c r="C393" s="69">
        <v>0</v>
      </c>
    </row>
    <row r="394" spans="1:3">
      <c r="A394" s="26">
        <v>2050204</v>
      </c>
      <c r="B394" s="26" t="s">
        <v>1734</v>
      </c>
      <c r="C394" s="69">
        <v>0</v>
      </c>
    </row>
    <row r="395" spans="1:3">
      <c r="A395" s="26">
        <v>2050205</v>
      </c>
      <c r="B395" s="26" t="s">
        <v>1735</v>
      </c>
      <c r="C395" s="69">
        <v>0</v>
      </c>
    </row>
    <row r="396" spans="1:3">
      <c r="A396" s="26">
        <v>2050299</v>
      </c>
      <c r="B396" s="26" t="s">
        <v>1736</v>
      </c>
      <c r="C396" s="69">
        <v>0</v>
      </c>
    </row>
    <row r="397" spans="1:3">
      <c r="A397" s="26">
        <v>20503</v>
      </c>
      <c r="B397" s="117" t="s">
        <v>1737</v>
      </c>
      <c r="C397" s="28">
        <v>0</v>
      </c>
    </row>
    <row r="398" spans="1:3">
      <c r="A398" s="26">
        <v>2050301</v>
      </c>
      <c r="B398" s="26" t="s">
        <v>1738</v>
      </c>
      <c r="C398" s="69">
        <v>0</v>
      </c>
    </row>
    <row r="399" spans="1:3">
      <c r="A399" s="26">
        <v>2050302</v>
      </c>
      <c r="B399" s="26" t="s">
        <v>1739</v>
      </c>
      <c r="C399" s="69">
        <v>0</v>
      </c>
    </row>
    <row r="400" spans="1:3">
      <c r="A400" s="26">
        <v>2050303</v>
      </c>
      <c r="B400" s="26" t="s">
        <v>1740</v>
      </c>
      <c r="C400" s="69">
        <v>0</v>
      </c>
    </row>
    <row r="401" spans="1:3">
      <c r="A401" s="26">
        <v>2050305</v>
      </c>
      <c r="B401" s="26" t="s">
        <v>1741</v>
      </c>
      <c r="C401" s="69">
        <v>0</v>
      </c>
    </row>
    <row r="402" spans="1:3">
      <c r="A402" s="26">
        <v>2050399</v>
      </c>
      <c r="B402" s="26" t="s">
        <v>1742</v>
      </c>
      <c r="C402" s="69">
        <v>0</v>
      </c>
    </row>
    <row r="403" spans="1:3">
      <c r="A403" s="26">
        <v>20504</v>
      </c>
      <c r="B403" s="117" t="s">
        <v>1743</v>
      </c>
      <c r="C403" s="28">
        <v>0</v>
      </c>
    </row>
    <row r="404" spans="1:3">
      <c r="A404" s="26">
        <v>2050401</v>
      </c>
      <c r="B404" s="26" t="s">
        <v>1744</v>
      </c>
      <c r="C404" s="69">
        <v>0</v>
      </c>
    </row>
    <row r="405" spans="1:3">
      <c r="A405" s="26">
        <v>2050402</v>
      </c>
      <c r="B405" s="26" t="s">
        <v>1745</v>
      </c>
      <c r="C405" s="69">
        <v>0</v>
      </c>
    </row>
    <row r="406" spans="1:3">
      <c r="A406" s="26">
        <v>2050403</v>
      </c>
      <c r="B406" s="26" t="s">
        <v>1746</v>
      </c>
      <c r="C406" s="69">
        <v>0</v>
      </c>
    </row>
    <row r="407" spans="1:3">
      <c r="A407" s="26">
        <v>2050404</v>
      </c>
      <c r="B407" s="26" t="s">
        <v>1747</v>
      </c>
      <c r="C407" s="69">
        <v>0</v>
      </c>
    </row>
    <row r="408" spans="1:3">
      <c r="A408" s="26">
        <v>2050499</v>
      </c>
      <c r="B408" s="26" t="s">
        <v>1748</v>
      </c>
      <c r="C408" s="69">
        <v>0</v>
      </c>
    </row>
    <row r="409" spans="1:3">
      <c r="A409" s="26">
        <v>20505</v>
      </c>
      <c r="B409" s="117" t="s">
        <v>1749</v>
      </c>
      <c r="C409" s="28">
        <v>0</v>
      </c>
    </row>
    <row r="410" spans="1:3">
      <c r="A410" s="26">
        <v>2050501</v>
      </c>
      <c r="B410" s="26" t="s">
        <v>1750</v>
      </c>
      <c r="C410" s="69">
        <v>0</v>
      </c>
    </row>
    <row r="411" spans="1:3">
      <c r="A411" s="26">
        <v>2050502</v>
      </c>
      <c r="B411" s="26" t="s">
        <v>1751</v>
      </c>
      <c r="C411" s="69">
        <v>0</v>
      </c>
    </row>
    <row r="412" spans="1:3">
      <c r="A412" s="26">
        <v>2050599</v>
      </c>
      <c r="B412" s="26" t="s">
        <v>1752</v>
      </c>
      <c r="C412" s="69">
        <v>0</v>
      </c>
    </row>
    <row r="413" spans="1:3">
      <c r="A413" s="26">
        <v>20506</v>
      </c>
      <c r="B413" s="117" t="s">
        <v>1753</v>
      </c>
      <c r="C413" s="28">
        <v>0</v>
      </c>
    </row>
    <row r="414" spans="1:3">
      <c r="A414" s="26">
        <v>2050601</v>
      </c>
      <c r="B414" s="26" t="s">
        <v>1754</v>
      </c>
      <c r="C414" s="69">
        <v>0</v>
      </c>
    </row>
    <row r="415" spans="1:3">
      <c r="A415" s="26">
        <v>2050602</v>
      </c>
      <c r="B415" s="26" t="s">
        <v>1755</v>
      </c>
      <c r="C415" s="69">
        <v>0</v>
      </c>
    </row>
    <row r="416" spans="1:3">
      <c r="A416" s="26">
        <v>2050699</v>
      </c>
      <c r="B416" s="26" t="s">
        <v>1756</v>
      </c>
      <c r="C416" s="69">
        <v>0</v>
      </c>
    </row>
    <row r="417" spans="1:3">
      <c r="A417" s="26">
        <v>20507</v>
      </c>
      <c r="B417" s="117" t="s">
        <v>1757</v>
      </c>
      <c r="C417" s="28">
        <v>0</v>
      </c>
    </row>
    <row r="418" spans="1:3">
      <c r="A418" s="26">
        <v>2050701</v>
      </c>
      <c r="B418" s="26" t="s">
        <v>1758</v>
      </c>
      <c r="C418" s="69">
        <v>0</v>
      </c>
    </row>
    <row r="419" spans="1:3">
      <c r="A419" s="26">
        <v>2050702</v>
      </c>
      <c r="B419" s="26" t="s">
        <v>1759</v>
      </c>
      <c r="C419" s="69">
        <v>0</v>
      </c>
    </row>
    <row r="420" spans="1:3">
      <c r="A420" s="26">
        <v>2050799</v>
      </c>
      <c r="B420" s="26" t="s">
        <v>1760</v>
      </c>
      <c r="C420" s="69">
        <v>0</v>
      </c>
    </row>
    <row r="421" spans="1:3">
      <c r="A421" s="26">
        <v>20508</v>
      </c>
      <c r="B421" s="117" t="s">
        <v>1761</v>
      </c>
      <c r="C421" s="28">
        <v>0</v>
      </c>
    </row>
    <row r="422" spans="1:3">
      <c r="A422" s="26">
        <v>2050801</v>
      </c>
      <c r="B422" s="26" t="s">
        <v>1762</v>
      </c>
      <c r="C422" s="69">
        <v>0</v>
      </c>
    </row>
    <row r="423" spans="1:3">
      <c r="A423" s="26">
        <v>2050802</v>
      </c>
      <c r="B423" s="26" t="s">
        <v>1763</v>
      </c>
      <c r="C423" s="69">
        <v>0</v>
      </c>
    </row>
    <row r="424" spans="1:3">
      <c r="A424" s="26">
        <v>2050803</v>
      </c>
      <c r="B424" s="26" t="s">
        <v>1764</v>
      </c>
      <c r="C424" s="69">
        <v>0</v>
      </c>
    </row>
    <row r="425" spans="1:3">
      <c r="A425" s="26">
        <v>2050804</v>
      </c>
      <c r="B425" s="26" t="s">
        <v>1765</v>
      </c>
      <c r="C425" s="69">
        <v>0</v>
      </c>
    </row>
    <row r="426" spans="1:3">
      <c r="A426" s="26">
        <v>2050899</v>
      </c>
      <c r="B426" s="26" t="s">
        <v>1766</v>
      </c>
      <c r="C426" s="69">
        <v>0</v>
      </c>
    </row>
    <row r="427" spans="1:3">
      <c r="A427" s="26">
        <v>20509</v>
      </c>
      <c r="B427" s="117" t="s">
        <v>1767</v>
      </c>
      <c r="C427" s="28">
        <v>0</v>
      </c>
    </row>
    <row r="428" spans="1:3">
      <c r="A428" s="26">
        <v>2050901</v>
      </c>
      <c r="B428" s="26" t="s">
        <v>1768</v>
      </c>
      <c r="C428" s="69">
        <v>0</v>
      </c>
    </row>
    <row r="429" spans="1:3">
      <c r="A429" s="26">
        <v>2050902</v>
      </c>
      <c r="B429" s="26" t="s">
        <v>1769</v>
      </c>
      <c r="C429" s="69">
        <v>0</v>
      </c>
    </row>
    <row r="430" spans="1:3">
      <c r="A430" s="26">
        <v>2050903</v>
      </c>
      <c r="B430" s="26" t="s">
        <v>1770</v>
      </c>
      <c r="C430" s="69">
        <v>0</v>
      </c>
    </row>
    <row r="431" spans="1:3">
      <c r="A431" s="26">
        <v>2050904</v>
      </c>
      <c r="B431" s="26" t="s">
        <v>1771</v>
      </c>
      <c r="C431" s="69">
        <v>0</v>
      </c>
    </row>
    <row r="432" spans="1:3">
      <c r="A432" s="26">
        <v>2050905</v>
      </c>
      <c r="B432" s="26" t="s">
        <v>1772</v>
      </c>
      <c r="C432" s="69">
        <v>0</v>
      </c>
    </row>
    <row r="433" spans="1:3">
      <c r="A433" s="26">
        <v>2050999</v>
      </c>
      <c r="B433" s="26" t="s">
        <v>1773</v>
      </c>
      <c r="C433" s="69">
        <v>0</v>
      </c>
    </row>
    <row r="434" spans="1:3">
      <c r="A434" s="26">
        <v>20599</v>
      </c>
      <c r="B434" s="117" t="s">
        <v>1774</v>
      </c>
      <c r="C434" s="28">
        <v>0</v>
      </c>
    </row>
    <row r="435" spans="1:3">
      <c r="A435" s="26">
        <v>2059999</v>
      </c>
      <c r="B435" s="26" t="s">
        <v>1775</v>
      </c>
      <c r="C435" s="69">
        <v>0</v>
      </c>
    </row>
    <row r="436" spans="1:3">
      <c r="A436" s="26">
        <v>206</v>
      </c>
      <c r="B436" s="117" t="s">
        <v>1776</v>
      </c>
      <c r="C436" s="28">
        <v>204</v>
      </c>
    </row>
    <row r="437" spans="1:3">
      <c r="A437" s="26">
        <v>20601</v>
      </c>
      <c r="B437" s="117" t="s">
        <v>1777</v>
      </c>
      <c r="C437" s="28">
        <v>0</v>
      </c>
    </row>
    <row r="438" spans="1:3">
      <c r="A438" s="26">
        <v>2060101</v>
      </c>
      <c r="B438" s="26" t="s">
        <v>1499</v>
      </c>
      <c r="C438" s="69">
        <v>0</v>
      </c>
    </row>
    <row r="439" spans="1:3">
      <c r="A439" s="26">
        <v>2060102</v>
      </c>
      <c r="B439" s="26" t="s">
        <v>1500</v>
      </c>
      <c r="C439" s="69">
        <v>0</v>
      </c>
    </row>
    <row r="440" spans="1:3">
      <c r="A440" s="26">
        <v>2060103</v>
      </c>
      <c r="B440" s="26" t="s">
        <v>1501</v>
      </c>
      <c r="C440" s="69">
        <v>0</v>
      </c>
    </row>
    <row r="441" spans="1:3">
      <c r="A441" s="26">
        <v>2060199</v>
      </c>
      <c r="B441" s="26" t="s">
        <v>1778</v>
      </c>
      <c r="C441" s="69">
        <v>0</v>
      </c>
    </row>
    <row r="442" spans="1:3">
      <c r="A442" s="26">
        <v>20602</v>
      </c>
      <c r="B442" s="117" t="s">
        <v>1779</v>
      </c>
      <c r="C442" s="28">
        <v>0</v>
      </c>
    </row>
    <row r="443" spans="1:3">
      <c r="A443" s="26">
        <v>2060201</v>
      </c>
      <c r="B443" s="26" t="s">
        <v>1780</v>
      </c>
      <c r="C443" s="69">
        <v>0</v>
      </c>
    </row>
    <row r="444" spans="1:3">
      <c r="A444" s="26">
        <v>2060203</v>
      </c>
      <c r="B444" s="26" t="s">
        <v>1781</v>
      </c>
      <c r="C444" s="69">
        <v>0</v>
      </c>
    </row>
    <row r="445" spans="1:3">
      <c r="A445" s="26">
        <v>2060204</v>
      </c>
      <c r="B445" s="26" t="s">
        <v>1782</v>
      </c>
      <c r="C445" s="69">
        <v>0</v>
      </c>
    </row>
    <row r="446" spans="1:3">
      <c r="A446" s="26">
        <v>2060205</v>
      </c>
      <c r="B446" s="26" t="s">
        <v>1783</v>
      </c>
      <c r="C446" s="69">
        <v>0</v>
      </c>
    </row>
    <row r="447" spans="1:3">
      <c r="A447" s="26">
        <v>2060206</v>
      </c>
      <c r="B447" s="26" t="s">
        <v>1784</v>
      </c>
      <c r="C447" s="69">
        <v>0</v>
      </c>
    </row>
    <row r="448" spans="1:3">
      <c r="A448" s="26">
        <v>2060207</v>
      </c>
      <c r="B448" s="26" t="s">
        <v>1785</v>
      </c>
      <c r="C448" s="69">
        <v>0</v>
      </c>
    </row>
    <row r="449" spans="1:3">
      <c r="A449" s="26">
        <v>2060208</v>
      </c>
      <c r="B449" s="26" t="s">
        <v>1786</v>
      </c>
      <c r="C449" s="69">
        <v>0</v>
      </c>
    </row>
    <row r="450" spans="1:3">
      <c r="A450" s="26">
        <v>2060299</v>
      </c>
      <c r="B450" s="26" t="s">
        <v>1787</v>
      </c>
      <c r="C450" s="69">
        <v>0</v>
      </c>
    </row>
    <row r="451" spans="1:3">
      <c r="A451" s="26">
        <v>20603</v>
      </c>
      <c r="B451" s="117" t="s">
        <v>1788</v>
      </c>
      <c r="C451" s="28">
        <v>100</v>
      </c>
    </row>
    <row r="452" spans="1:3">
      <c r="A452" s="26">
        <v>2060301</v>
      </c>
      <c r="B452" s="26" t="s">
        <v>1780</v>
      </c>
      <c r="C452" s="69">
        <v>0</v>
      </c>
    </row>
    <row r="453" spans="1:3">
      <c r="A453" s="26">
        <v>2060302</v>
      </c>
      <c r="B453" s="26" t="s">
        <v>1789</v>
      </c>
      <c r="C453" s="69">
        <v>100</v>
      </c>
    </row>
    <row r="454" spans="1:3">
      <c r="A454" s="26">
        <v>2060303</v>
      </c>
      <c r="B454" s="26" t="s">
        <v>1790</v>
      </c>
      <c r="C454" s="69">
        <v>0</v>
      </c>
    </row>
    <row r="455" spans="1:3">
      <c r="A455" s="26">
        <v>2060304</v>
      </c>
      <c r="B455" s="26" t="s">
        <v>1791</v>
      </c>
      <c r="C455" s="69">
        <v>0</v>
      </c>
    </row>
    <row r="456" spans="1:3">
      <c r="A456" s="26">
        <v>2060399</v>
      </c>
      <c r="B456" s="26" t="s">
        <v>1792</v>
      </c>
      <c r="C456" s="69">
        <v>0</v>
      </c>
    </row>
    <row r="457" spans="1:3">
      <c r="A457" s="26">
        <v>20604</v>
      </c>
      <c r="B457" s="117" t="s">
        <v>1793</v>
      </c>
      <c r="C457" s="28">
        <v>104</v>
      </c>
    </row>
    <row r="458" spans="1:3">
      <c r="A458" s="26">
        <v>2060401</v>
      </c>
      <c r="B458" s="26" t="s">
        <v>1780</v>
      </c>
      <c r="C458" s="69">
        <v>0</v>
      </c>
    </row>
    <row r="459" spans="1:3">
      <c r="A459" s="26">
        <v>2060404</v>
      </c>
      <c r="B459" s="26" t="s">
        <v>1794</v>
      </c>
      <c r="C459" s="69">
        <v>0</v>
      </c>
    </row>
    <row r="460" spans="1:3">
      <c r="A460" s="26">
        <v>2060405</v>
      </c>
      <c r="B460" s="26" t="s">
        <v>1795</v>
      </c>
      <c r="C460" s="69">
        <v>0</v>
      </c>
    </row>
    <row r="461" spans="1:3">
      <c r="A461" s="26">
        <v>2060499</v>
      </c>
      <c r="B461" s="26" t="s">
        <v>1796</v>
      </c>
      <c r="C461" s="69">
        <v>104</v>
      </c>
    </row>
    <row r="462" spans="1:3">
      <c r="A462" s="26">
        <v>20605</v>
      </c>
      <c r="B462" s="117" t="s">
        <v>1797</v>
      </c>
      <c r="C462" s="28">
        <v>0</v>
      </c>
    </row>
    <row r="463" spans="1:3">
      <c r="A463" s="26">
        <v>2060501</v>
      </c>
      <c r="B463" s="26" t="s">
        <v>1780</v>
      </c>
      <c r="C463" s="69">
        <v>0</v>
      </c>
    </row>
    <row r="464" spans="1:3">
      <c r="A464" s="26">
        <v>2060502</v>
      </c>
      <c r="B464" s="26" t="s">
        <v>1798</v>
      </c>
      <c r="C464" s="69">
        <v>0</v>
      </c>
    </row>
    <row r="465" spans="1:3">
      <c r="A465" s="26">
        <v>2060503</v>
      </c>
      <c r="B465" s="26" t="s">
        <v>1799</v>
      </c>
      <c r="C465" s="69">
        <v>0</v>
      </c>
    </row>
    <row r="466" spans="1:3">
      <c r="A466" s="26">
        <v>2060599</v>
      </c>
      <c r="B466" s="26" t="s">
        <v>1800</v>
      </c>
      <c r="C466" s="69">
        <v>0</v>
      </c>
    </row>
    <row r="467" spans="1:3">
      <c r="A467" s="26">
        <v>20606</v>
      </c>
      <c r="B467" s="117" t="s">
        <v>1801</v>
      </c>
      <c r="C467" s="28">
        <v>0</v>
      </c>
    </row>
    <row r="468" spans="1:3">
      <c r="A468" s="26">
        <v>2060601</v>
      </c>
      <c r="B468" s="26" t="s">
        <v>1802</v>
      </c>
      <c r="C468" s="69">
        <v>0</v>
      </c>
    </row>
    <row r="469" spans="1:3">
      <c r="A469" s="26">
        <v>2060602</v>
      </c>
      <c r="B469" s="26" t="s">
        <v>1803</v>
      </c>
      <c r="C469" s="69">
        <v>0</v>
      </c>
    </row>
    <row r="470" spans="1:3">
      <c r="A470" s="26">
        <v>2060603</v>
      </c>
      <c r="B470" s="26" t="s">
        <v>1804</v>
      </c>
      <c r="C470" s="69">
        <v>0</v>
      </c>
    </row>
    <row r="471" spans="1:3">
      <c r="A471" s="26">
        <v>2060699</v>
      </c>
      <c r="B471" s="26" t="s">
        <v>1805</v>
      </c>
      <c r="C471" s="69">
        <v>0</v>
      </c>
    </row>
    <row r="472" spans="1:3">
      <c r="A472" s="26">
        <v>20607</v>
      </c>
      <c r="B472" s="117" t="s">
        <v>1806</v>
      </c>
      <c r="C472" s="28">
        <v>0</v>
      </c>
    </row>
    <row r="473" spans="1:3">
      <c r="A473" s="26">
        <v>2060701</v>
      </c>
      <c r="B473" s="26" t="s">
        <v>1780</v>
      </c>
      <c r="C473" s="69">
        <v>0</v>
      </c>
    </row>
    <row r="474" spans="1:3">
      <c r="A474" s="26">
        <v>2060702</v>
      </c>
      <c r="B474" s="26" t="s">
        <v>1807</v>
      </c>
      <c r="C474" s="69">
        <v>0</v>
      </c>
    </row>
    <row r="475" spans="1:3">
      <c r="A475" s="26">
        <v>2060703</v>
      </c>
      <c r="B475" s="26" t="s">
        <v>1808</v>
      </c>
      <c r="C475" s="69">
        <v>0</v>
      </c>
    </row>
    <row r="476" spans="1:3">
      <c r="A476" s="26">
        <v>2060704</v>
      </c>
      <c r="B476" s="26" t="s">
        <v>1809</v>
      </c>
      <c r="C476" s="69">
        <v>0</v>
      </c>
    </row>
    <row r="477" spans="1:3">
      <c r="A477" s="26">
        <v>2060705</v>
      </c>
      <c r="B477" s="26" t="s">
        <v>1810</v>
      </c>
      <c r="C477" s="69">
        <v>0</v>
      </c>
    </row>
    <row r="478" spans="1:3">
      <c r="A478" s="26">
        <v>2060799</v>
      </c>
      <c r="B478" s="26" t="s">
        <v>1811</v>
      </c>
      <c r="C478" s="69">
        <v>0</v>
      </c>
    </row>
    <row r="479" spans="1:3">
      <c r="A479" s="26">
        <v>20608</v>
      </c>
      <c r="B479" s="117" t="s">
        <v>1812</v>
      </c>
      <c r="C479" s="28">
        <v>0</v>
      </c>
    </row>
    <row r="480" spans="1:3">
      <c r="A480" s="26">
        <v>2060801</v>
      </c>
      <c r="B480" s="26" t="s">
        <v>1813</v>
      </c>
      <c r="C480" s="69">
        <v>0</v>
      </c>
    </row>
    <row r="481" spans="1:3">
      <c r="A481" s="26">
        <v>2060802</v>
      </c>
      <c r="B481" s="26" t="s">
        <v>1814</v>
      </c>
      <c r="C481" s="69">
        <v>0</v>
      </c>
    </row>
    <row r="482" spans="1:3">
      <c r="A482" s="26">
        <v>2060899</v>
      </c>
      <c r="B482" s="26" t="s">
        <v>1815</v>
      </c>
      <c r="C482" s="69">
        <v>0</v>
      </c>
    </row>
    <row r="483" spans="1:3">
      <c r="A483" s="26">
        <v>20609</v>
      </c>
      <c r="B483" s="117" t="s">
        <v>1816</v>
      </c>
      <c r="C483" s="28">
        <v>0</v>
      </c>
    </row>
    <row r="484" spans="1:3">
      <c r="A484" s="26">
        <v>2060901</v>
      </c>
      <c r="B484" s="26" t="s">
        <v>1817</v>
      </c>
      <c r="C484" s="69">
        <v>0</v>
      </c>
    </row>
    <row r="485" spans="1:3">
      <c r="A485" s="26">
        <v>2060902</v>
      </c>
      <c r="B485" s="26" t="s">
        <v>1818</v>
      </c>
      <c r="C485" s="69">
        <v>0</v>
      </c>
    </row>
    <row r="486" spans="1:3">
      <c r="A486" s="26">
        <v>2060999</v>
      </c>
      <c r="B486" s="26" t="s">
        <v>1819</v>
      </c>
      <c r="C486" s="69">
        <v>0</v>
      </c>
    </row>
    <row r="487" spans="1:3">
      <c r="A487" s="26">
        <v>20699</v>
      </c>
      <c r="B487" s="117" t="s">
        <v>1820</v>
      </c>
      <c r="C487" s="28">
        <v>0</v>
      </c>
    </row>
    <row r="488" spans="1:3">
      <c r="A488" s="26">
        <v>2069901</v>
      </c>
      <c r="B488" s="26" t="s">
        <v>1821</v>
      </c>
      <c r="C488" s="69">
        <v>0</v>
      </c>
    </row>
    <row r="489" spans="1:3">
      <c r="A489" s="26">
        <v>2069902</v>
      </c>
      <c r="B489" s="26" t="s">
        <v>1822</v>
      </c>
      <c r="C489" s="69">
        <v>0</v>
      </c>
    </row>
    <row r="490" spans="1:3">
      <c r="A490" s="26">
        <v>2069903</v>
      </c>
      <c r="B490" s="26" t="s">
        <v>1823</v>
      </c>
      <c r="C490" s="69">
        <v>0</v>
      </c>
    </row>
    <row r="491" spans="1:3">
      <c r="A491" s="26">
        <v>2069999</v>
      </c>
      <c r="B491" s="26" t="s">
        <v>1824</v>
      </c>
      <c r="C491" s="69">
        <v>0</v>
      </c>
    </row>
    <row r="492" spans="1:3">
      <c r="A492" s="26">
        <v>207</v>
      </c>
      <c r="B492" s="117" t="s">
        <v>1825</v>
      </c>
      <c r="C492" s="28">
        <v>0</v>
      </c>
    </row>
    <row r="493" spans="1:3">
      <c r="A493" s="26">
        <v>20701</v>
      </c>
      <c r="B493" s="117" t="s">
        <v>1826</v>
      </c>
      <c r="C493" s="28">
        <v>0</v>
      </c>
    </row>
    <row r="494" spans="1:3">
      <c r="A494" s="26">
        <v>2070101</v>
      </c>
      <c r="B494" s="26" t="s">
        <v>1499</v>
      </c>
      <c r="C494" s="69">
        <v>0</v>
      </c>
    </row>
    <row r="495" spans="1:3">
      <c r="A495" s="26">
        <v>2070102</v>
      </c>
      <c r="B495" s="26" t="s">
        <v>1500</v>
      </c>
      <c r="C495" s="69">
        <v>0</v>
      </c>
    </row>
    <row r="496" spans="1:3">
      <c r="A496" s="26">
        <v>2070103</v>
      </c>
      <c r="B496" s="26" t="s">
        <v>1501</v>
      </c>
      <c r="C496" s="69">
        <v>0</v>
      </c>
    </row>
    <row r="497" spans="1:3">
      <c r="A497" s="26">
        <v>2070104</v>
      </c>
      <c r="B497" s="26" t="s">
        <v>1827</v>
      </c>
      <c r="C497" s="69">
        <v>0</v>
      </c>
    </row>
    <row r="498" spans="1:3">
      <c r="A498" s="26">
        <v>2070105</v>
      </c>
      <c r="B498" s="26" t="s">
        <v>1828</v>
      </c>
      <c r="C498" s="69">
        <v>0</v>
      </c>
    </row>
    <row r="499" spans="1:3">
      <c r="A499" s="26">
        <v>2070106</v>
      </c>
      <c r="B499" s="26" t="s">
        <v>1829</v>
      </c>
      <c r="C499" s="69">
        <v>0</v>
      </c>
    </row>
    <row r="500" spans="1:3">
      <c r="A500" s="26">
        <v>2070107</v>
      </c>
      <c r="B500" s="26" t="s">
        <v>1830</v>
      </c>
      <c r="C500" s="69">
        <v>0</v>
      </c>
    </row>
    <row r="501" spans="1:3">
      <c r="A501" s="26">
        <v>2070108</v>
      </c>
      <c r="B501" s="26" t="s">
        <v>1831</v>
      </c>
      <c r="C501" s="69">
        <v>0</v>
      </c>
    </row>
    <row r="502" spans="1:3">
      <c r="A502" s="26">
        <v>2070109</v>
      </c>
      <c r="B502" s="26" t="s">
        <v>1832</v>
      </c>
      <c r="C502" s="69">
        <v>0</v>
      </c>
    </row>
    <row r="503" spans="1:3">
      <c r="A503" s="26">
        <v>2070110</v>
      </c>
      <c r="B503" s="26" t="s">
        <v>1833</v>
      </c>
      <c r="C503" s="69">
        <v>0</v>
      </c>
    </row>
    <row r="504" spans="1:3">
      <c r="A504" s="26">
        <v>2070111</v>
      </c>
      <c r="B504" s="26" t="s">
        <v>1834</v>
      </c>
      <c r="C504" s="69">
        <v>0</v>
      </c>
    </row>
    <row r="505" spans="1:3">
      <c r="A505" s="26">
        <v>2070112</v>
      </c>
      <c r="B505" s="26" t="s">
        <v>1835</v>
      </c>
      <c r="C505" s="69">
        <v>0</v>
      </c>
    </row>
    <row r="506" spans="1:3">
      <c r="A506" s="26">
        <v>2070113</v>
      </c>
      <c r="B506" s="26" t="s">
        <v>1836</v>
      </c>
      <c r="C506" s="69">
        <v>0</v>
      </c>
    </row>
    <row r="507" spans="1:3">
      <c r="A507" s="26">
        <v>2070114</v>
      </c>
      <c r="B507" s="26" t="s">
        <v>1837</v>
      </c>
      <c r="C507" s="69">
        <v>0</v>
      </c>
    </row>
    <row r="508" spans="1:3">
      <c r="A508" s="26">
        <v>2070199</v>
      </c>
      <c r="B508" s="26" t="s">
        <v>1838</v>
      </c>
      <c r="C508" s="69">
        <v>0</v>
      </c>
    </row>
    <row r="509" spans="1:3">
      <c r="A509" s="26">
        <v>20702</v>
      </c>
      <c r="B509" s="117" t="s">
        <v>1839</v>
      </c>
      <c r="C509" s="28">
        <v>0</v>
      </c>
    </row>
    <row r="510" spans="1:3">
      <c r="A510" s="26">
        <v>2070201</v>
      </c>
      <c r="B510" s="26" t="s">
        <v>1499</v>
      </c>
      <c r="C510" s="69">
        <v>0</v>
      </c>
    </row>
    <row r="511" spans="1:3">
      <c r="A511" s="26">
        <v>2070202</v>
      </c>
      <c r="B511" s="26" t="s">
        <v>1500</v>
      </c>
      <c r="C511" s="69">
        <v>0</v>
      </c>
    </row>
    <row r="512" spans="1:3">
      <c r="A512" s="26">
        <v>2070203</v>
      </c>
      <c r="B512" s="26" t="s">
        <v>1501</v>
      </c>
      <c r="C512" s="69">
        <v>0</v>
      </c>
    </row>
    <row r="513" spans="1:3">
      <c r="A513" s="26">
        <v>2070204</v>
      </c>
      <c r="B513" s="26" t="s">
        <v>1840</v>
      </c>
      <c r="C513" s="69">
        <v>0</v>
      </c>
    </row>
    <row r="514" spans="1:3">
      <c r="A514" s="26">
        <v>2070205</v>
      </c>
      <c r="B514" s="26" t="s">
        <v>1841</v>
      </c>
      <c r="C514" s="69">
        <v>0</v>
      </c>
    </row>
    <row r="515" spans="1:3">
      <c r="A515" s="26">
        <v>2070206</v>
      </c>
      <c r="B515" s="26" t="s">
        <v>1842</v>
      </c>
      <c r="C515" s="69">
        <v>0</v>
      </c>
    </row>
    <row r="516" spans="1:3">
      <c r="A516" s="26">
        <v>2070299</v>
      </c>
      <c r="B516" s="26" t="s">
        <v>1843</v>
      </c>
      <c r="C516" s="69">
        <v>0</v>
      </c>
    </row>
    <row r="517" spans="1:3">
      <c r="A517" s="26">
        <v>20703</v>
      </c>
      <c r="B517" s="117" t="s">
        <v>1844</v>
      </c>
      <c r="C517" s="28">
        <v>0</v>
      </c>
    </row>
    <row r="518" spans="1:3">
      <c r="A518" s="26">
        <v>2070301</v>
      </c>
      <c r="B518" s="26" t="s">
        <v>1499</v>
      </c>
      <c r="C518" s="69">
        <v>0</v>
      </c>
    </row>
    <row r="519" spans="1:3">
      <c r="A519" s="26">
        <v>2070302</v>
      </c>
      <c r="B519" s="26" t="s">
        <v>1500</v>
      </c>
      <c r="C519" s="69">
        <v>0</v>
      </c>
    </row>
    <row r="520" spans="1:3">
      <c r="A520" s="26">
        <v>2070303</v>
      </c>
      <c r="B520" s="26" t="s">
        <v>1501</v>
      </c>
      <c r="C520" s="69">
        <v>0</v>
      </c>
    </row>
    <row r="521" spans="1:3">
      <c r="A521" s="26">
        <v>2070304</v>
      </c>
      <c r="B521" s="26" t="s">
        <v>1845</v>
      </c>
      <c r="C521" s="69">
        <v>0</v>
      </c>
    </row>
    <row r="522" spans="1:3">
      <c r="A522" s="26">
        <v>2070305</v>
      </c>
      <c r="B522" s="26" t="s">
        <v>1846</v>
      </c>
      <c r="C522" s="69">
        <v>0</v>
      </c>
    </row>
    <row r="523" spans="1:3">
      <c r="A523" s="26">
        <v>2070306</v>
      </c>
      <c r="B523" s="26" t="s">
        <v>1847</v>
      </c>
      <c r="C523" s="69">
        <v>0</v>
      </c>
    </row>
    <row r="524" spans="1:3">
      <c r="A524" s="26">
        <v>2070307</v>
      </c>
      <c r="B524" s="26" t="s">
        <v>1848</v>
      </c>
      <c r="C524" s="69">
        <v>0</v>
      </c>
    </row>
    <row r="525" spans="1:3">
      <c r="A525" s="26">
        <v>2070308</v>
      </c>
      <c r="B525" s="26" t="s">
        <v>1849</v>
      </c>
      <c r="C525" s="69">
        <v>0</v>
      </c>
    </row>
    <row r="526" spans="1:3">
      <c r="A526" s="26">
        <v>2070309</v>
      </c>
      <c r="B526" s="26" t="s">
        <v>1850</v>
      </c>
      <c r="C526" s="69">
        <v>0</v>
      </c>
    </row>
    <row r="527" spans="1:3">
      <c r="A527" s="26">
        <v>2070399</v>
      </c>
      <c r="B527" s="26" t="s">
        <v>1851</v>
      </c>
      <c r="C527" s="69">
        <v>0</v>
      </c>
    </row>
    <row r="528" spans="1:3">
      <c r="A528" s="26">
        <v>20706</v>
      </c>
      <c r="B528" s="86" t="s">
        <v>1852</v>
      </c>
      <c r="C528" s="28">
        <v>0</v>
      </c>
    </row>
    <row r="529" spans="1:3">
      <c r="A529" s="26">
        <v>2070601</v>
      </c>
      <c r="B529" s="66" t="s">
        <v>1499</v>
      </c>
      <c r="C529" s="69">
        <v>0</v>
      </c>
    </row>
    <row r="530" spans="1:3">
      <c r="A530" s="26">
        <v>2070602</v>
      </c>
      <c r="B530" s="66" t="s">
        <v>1500</v>
      </c>
      <c r="C530" s="69">
        <v>0</v>
      </c>
    </row>
    <row r="531" spans="1:3">
      <c r="A531" s="26">
        <v>2070603</v>
      </c>
      <c r="B531" s="66" t="s">
        <v>1501</v>
      </c>
      <c r="C531" s="69">
        <v>0</v>
      </c>
    </row>
    <row r="532" spans="1:3">
      <c r="A532" s="26">
        <v>2070604</v>
      </c>
      <c r="B532" s="66" t="s">
        <v>1853</v>
      </c>
      <c r="C532" s="69">
        <v>0</v>
      </c>
    </row>
    <row r="533" spans="1:3">
      <c r="A533" s="26">
        <v>2070605</v>
      </c>
      <c r="B533" s="66" t="s">
        <v>1854</v>
      </c>
      <c r="C533" s="69">
        <v>0</v>
      </c>
    </row>
    <row r="534" spans="1:3">
      <c r="A534" s="26">
        <v>2070606</v>
      </c>
      <c r="B534" s="66" t="s">
        <v>1855</v>
      </c>
      <c r="C534" s="69">
        <v>0</v>
      </c>
    </row>
    <row r="535" spans="1:3">
      <c r="A535" s="26">
        <v>2070607</v>
      </c>
      <c r="B535" s="66" t="s">
        <v>1856</v>
      </c>
      <c r="C535" s="69">
        <v>0</v>
      </c>
    </row>
    <row r="536" spans="1:3">
      <c r="A536" s="26">
        <v>2070699</v>
      </c>
      <c r="B536" s="66" t="s">
        <v>1857</v>
      </c>
      <c r="C536" s="69">
        <v>0</v>
      </c>
    </row>
    <row r="537" spans="1:3">
      <c r="A537" s="26">
        <v>20708</v>
      </c>
      <c r="B537" s="86" t="s">
        <v>1858</v>
      </c>
      <c r="C537" s="28">
        <v>0</v>
      </c>
    </row>
    <row r="538" spans="1:3">
      <c r="A538" s="26">
        <v>2070801</v>
      </c>
      <c r="B538" s="66" t="s">
        <v>1499</v>
      </c>
      <c r="C538" s="69">
        <v>0</v>
      </c>
    </row>
    <row r="539" spans="1:3">
      <c r="A539" s="26">
        <v>2070802</v>
      </c>
      <c r="B539" s="66" t="s">
        <v>1500</v>
      </c>
      <c r="C539" s="69">
        <v>0</v>
      </c>
    </row>
    <row r="540" spans="1:3">
      <c r="A540" s="26">
        <v>2070803</v>
      </c>
      <c r="B540" s="66" t="s">
        <v>1501</v>
      </c>
      <c r="C540" s="69">
        <v>0</v>
      </c>
    </row>
    <row r="541" spans="1:3">
      <c r="A541" s="26">
        <v>2070806</v>
      </c>
      <c r="B541" s="66" t="s">
        <v>1859</v>
      </c>
      <c r="C541" s="69">
        <v>0</v>
      </c>
    </row>
    <row r="542" spans="1:3">
      <c r="A542" s="26">
        <v>2070807</v>
      </c>
      <c r="B542" s="66" t="s">
        <v>1860</v>
      </c>
      <c r="C542" s="69">
        <v>0</v>
      </c>
    </row>
    <row r="543" spans="1:3">
      <c r="A543" s="26">
        <v>2070808</v>
      </c>
      <c r="B543" s="66" t="s">
        <v>1861</v>
      </c>
      <c r="C543" s="69">
        <v>0</v>
      </c>
    </row>
    <row r="544" spans="1:3">
      <c r="A544" s="26">
        <v>2070899</v>
      </c>
      <c r="B544" s="66" t="s">
        <v>1862</v>
      </c>
      <c r="C544" s="69">
        <v>0</v>
      </c>
    </row>
    <row r="545" spans="1:3">
      <c r="A545" s="26">
        <v>20799</v>
      </c>
      <c r="B545" s="117" t="s">
        <v>1863</v>
      </c>
      <c r="C545" s="28">
        <v>0</v>
      </c>
    </row>
    <row r="546" spans="1:3">
      <c r="A546" s="26">
        <v>2079902</v>
      </c>
      <c r="B546" s="26" t="s">
        <v>1864</v>
      </c>
      <c r="C546" s="69">
        <v>0</v>
      </c>
    </row>
    <row r="547" spans="1:3">
      <c r="A547" s="26">
        <v>2079903</v>
      </c>
      <c r="B547" s="26" t="s">
        <v>1865</v>
      </c>
      <c r="C547" s="69">
        <v>0</v>
      </c>
    </row>
    <row r="548" spans="1:3">
      <c r="A548" s="26">
        <v>2079999</v>
      </c>
      <c r="B548" s="26" t="s">
        <v>1866</v>
      </c>
      <c r="C548" s="69">
        <v>0</v>
      </c>
    </row>
    <row r="549" spans="1:3">
      <c r="A549" s="26">
        <v>208</v>
      </c>
      <c r="B549" s="117" t="s">
        <v>1867</v>
      </c>
      <c r="C549" s="28">
        <v>1916</v>
      </c>
    </row>
    <row r="550" spans="1:3">
      <c r="A550" s="26">
        <v>20801</v>
      </c>
      <c r="B550" s="117" t="s">
        <v>1868</v>
      </c>
      <c r="C550" s="28">
        <v>0</v>
      </c>
    </row>
    <row r="551" spans="1:3">
      <c r="A551" s="26">
        <v>2080101</v>
      </c>
      <c r="B551" s="26" t="s">
        <v>1499</v>
      </c>
      <c r="C551" s="69">
        <v>0</v>
      </c>
    </row>
    <row r="552" spans="1:3">
      <c r="A552" s="26">
        <v>2080102</v>
      </c>
      <c r="B552" s="26" t="s">
        <v>1500</v>
      </c>
      <c r="C552" s="69">
        <v>0</v>
      </c>
    </row>
    <row r="553" spans="1:3">
      <c r="A553" s="26">
        <v>2080103</v>
      </c>
      <c r="B553" s="26" t="s">
        <v>1501</v>
      </c>
      <c r="C553" s="69">
        <v>0</v>
      </c>
    </row>
    <row r="554" spans="1:3">
      <c r="A554" s="26">
        <v>2080104</v>
      </c>
      <c r="B554" s="26" t="s">
        <v>1869</v>
      </c>
      <c r="C554" s="69">
        <v>0</v>
      </c>
    </row>
    <row r="555" spans="1:3">
      <c r="A555" s="26">
        <v>2080105</v>
      </c>
      <c r="B555" s="26" t="s">
        <v>1870</v>
      </c>
      <c r="C555" s="69">
        <v>0</v>
      </c>
    </row>
    <row r="556" spans="1:3">
      <c r="A556" s="26">
        <v>2080106</v>
      </c>
      <c r="B556" s="26" t="s">
        <v>1871</v>
      </c>
      <c r="C556" s="69">
        <v>0</v>
      </c>
    </row>
    <row r="557" spans="1:3">
      <c r="A557" s="26">
        <v>2080107</v>
      </c>
      <c r="B557" s="26" t="s">
        <v>1872</v>
      </c>
      <c r="C557" s="69">
        <v>0</v>
      </c>
    </row>
    <row r="558" spans="1:3">
      <c r="A558" s="26">
        <v>2080108</v>
      </c>
      <c r="B558" s="26" t="s">
        <v>1540</v>
      </c>
      <c r="C558" s="69">
        <v>0</v>
      </c>
    </row>
    <row r="559" spans="1:3">
      <c r="A559" s="26">
        <v>2080109</v>
      </c>
      <c r="B559" s="26" t="s">
        <v>1873</v>
      </c>
      <c r="C559" s="69">
        <v>0</v>
      </c>
    </row>
    <row r="560" spans="1:3">
      <c r="A560" s="26">
        <v>2080110</v>
      </c>
      <c r="B560" s="26" t="s">
        <v>1874</v>
      </c>
      <c r="C560" s="69">
        <v>0</v>
      </c>
    </row>
    <row r="561" spans="1:3">
      <c r="A561" s="26">
        <v>2080111</v>
      </c>
      <c r="B561" s="26" t="s">
        <v>1875</v>
      </c>
      <c r="C561" s="69">
        <v>0</v>
      </c>
    </row>
    <row r="562" spans="1:3">
      <c r="A562" s="26">
        <v>2080112</v>
      </c>
      <c r="B562" s="26" t="s">
        <v>1876</v>
      </c>
      <c r="C562" s="69">
        <v>0</v>
      </c>
    </row>
    <row r="563" spans="1:3">
      <c r="A563" s="26">
        <v>2080113</v>
      </c>
      <c r="B563" s="26" t="s">
        <v>1877</v>
      </c>
      <c r="C563" s="69">
        <v>0</v>
      </c>
    </row>
    <row r="564" spans="1:3">
      <c r="A564" s="26">
        <v>2080114</v>
      </c>
      <c r="B564" s="26" t="s">
        <v>1878</v>
      </c>
      <c r="C564" s="69">
        <v>0</v>
      </c>
    </row>
    <row r="565" spans="1:3">
      <c r="A565" s="26">
        <v>2080115</v>
      </c>
      <c r="B565" s="26" t="s">
        <v>1879</v>
      </c>
      <c r="C565" s="69">
        <v>0</v>
      </c>
    </row>
    <row r="566" spans="1:3">
      <c r="A566" s="26">
        <v>2080116</v>
      </c>
      <c r="B566" s="26" t="s">
        <v>1880</v>
      </c>
      <c r="C566" s="69">
        <v>0</v>
      </c>
    </row>
    <row r="567" spans="1:3">
      <c r="A567" s="26">
        <v>2080150</v>
      </c>
      <c r="B567" s="26" t="s">
        <v>1508</v>
      </c>
      <c r="C567" s="69">
        <v>0</v>
      </c>
    </row>
    <row r="568" spans="1:3">
      <c r="A568" s="26">
        <v>2080199</v>
      </c>
      <c r="B568" s="26" t="s">
        <v>1881</v>
      </c>
      <c r="C568" s="69">
        <v>0</v>
      </c>
    </row>
    <row r="569" spans="1:3">
      <c r="A569" s="26">
        <v>20802</v>
      </c>
      <c r="B569" s="117" t="s">
        <v>1882</v>
      </c>
      <c r="C569" s="28">
        <v>0</v>
      </c>
    </row>
    <row r="570" spans="1:3">
      <c r="A570" s="26">
        <v>2080201</v>
      </c>
      <c r="B570" s="26" t="s">
        <v>1499</v>
      </c>
      <c r="C570" s="69">
        <v>0</v>
      </c>
    </row>
    <row r="571" spans="1:3">
      <c r="A571" s="26">
        <v>2080202</v>
      </c>
      <c r="B571" s="26" t="s">
        <v>1500</v>
      </c>
      <c r="C571" s="69">
        <v>0</v>
      </c>
    </row>
    <row r="572" spans="1:3">
      <c r="A572" s="26">
        <v>2080203</v>
      </c>
      <c r="B572" s="26" t="s">
        <v>1501</v>
      </c>
      <c r="C572" s="69">
        <v>0</v>
      </c>
    </row>
    <row r="573" spans="1:3">
      <c r="A573" s="26">
        <v>2080206</v>
      </c>
      <c r="B573" s="26" t="s">
        <v>1883</v>
      </c>
      <c r="C573" s="69">
        <v>0</v>
      </c>
    </row>
    <row r="574" spans="1:3">
      <c r="A574" s="26">
        <v>2080207</v>
      </c>
      <c r="B574" s="26" t="s">
        <v>1884</v>
      </c>
      <c r="C574" s="69">
        <v>0</v>
      </c>
    </row>
    <row r="575" spans="1:3">
      <c r="A575" s="26">
        <v>2080208</v>
      </c>
      <c r="B575" s="26" t="s">
        <v>1885</v>
      </c>
      <c r="C575" s="69">
        <v>0</v>
      </c>
    </row>
    <row r="576" spans="1:3">
      <c r="A576" s="26">
        <v>2080299</v>
      </c>
      <c r="B576" s="26" t="s">
        <v>1886</v>
      </c>
      <c r="C576" s="69">
        <v>0</v>
      </c>
    </row>
    <row r="577" spans="1:3">
      <c r="A577" s="26">
        <v>20804</v>
      </c>
      <c r="B577" s="117" t="s">
        <v>1887</v>
      </c>
      <c r="C577" s="28">
        <v>0</v>
      </c>
    </row>
    <row r="578" spans="1:3">
      <c r="A578" s="26">
        <v>2080402</v>
      </c>
      <c r="B578" s="26" t="s">
        <v>1888</v>
      </c>
      <c r="C578" s="69">
        <v>0</v>
      </c>
    </row>
    <row r="579" spans="1:3">
      <c r="A579" s="26">
        <v>20805</v>
      </c>
      <c r="B579" s="117" t="s">
        <v>1889</v>
      </c>
      <c r="C579" s="28">
        <v>1859</v>
      </c>
    </row>
    <row r="580" spans="1:3">
      <c r="A580" s="26">
        <v>2080501</v>
      </c>
      <c r="B580" s="26" t="s">
        <v>1890</v>
      </c>
      <c r="C580" s="69">
        <v>0</v>
      </c>
    </row>
    <row r="581" spans="1:3">
      <c r="A581" s="26">
        <v>2080502</v>
      </c>
      <c r="B581" s="26" t="s">
        <v>1891</v>
      </c>
      <c r="C581" s="69">
        <v>0</v>
      </c>
    </row>
    <row r="582" spans="1:3">
      <c r="A582" s="26">
        <v>2080503</v>
      </c>
      <c r="B582" s="26" t="s">
        <v>1892</v>
      </c>
      <c r="C582" s="69">
        <v>0</v>
      </c>
    </row>
    <row r="583" spans="1:3">
      <c r="A583" s="26">
        <v>2080505</v>
      </c>
      <c r="B583" s="26" t="s">
        <v>1893</v>
      </c>
      <c r="C583" s="69">
        <v>342</v>
      </c>
    </row>
    <row r="584" spans="1:3">
      <c r="A584" s="26">
        <v>2080506</v>
      </c>
      <c r="B584" s="26" t="s">
        <v>1894</v>
      </c>
      <c r="C584" s="69">
        <v>500</v>
      </c>
    </row>
    <row r="585" spans="1:3">
      <c r="A585" s="26">
        <v>2080507</v>
      </c>
      <c r="B585" s="26" t="s">
        <v>1895</v>
      </c>
      <c r="C585" s="69">
        <v>1000</v>
      </c>
    </row>
    <row r="586" spans="1:3">
      <c r="A586" s="26">
        <v>2080508</v>
      </c>
      <c r="B586" s="26" t="s">
        <v>1896</v>
      </c>
      <c r="C586" s="69">
        <v>0</v>
      </c>
    </row>
    <row r="587" spans="1:3">
      <c r="A587" s="26">
        <v>2080599</v>
      </c>
      <c r="B587" s="26" t="s">
        <v>1897</v>
      </c>
      <c r="C587" s="69">
        <v>17</v>
      </c>
    </row>
    <row r="588" spans="1:3">
      <c r="A588" s="26">
        <v>20806</v>
      </c>
      <c r="B588" s="117" t="s">
        <v>1898</v>
      </c>
      <c r="C588" s="28">
        <v>0</v>
      </c>
    </row>
    <row r="589" spans="1:3">
      <c r="A589" s="26">
        <v>2080601</v>
      </c>
      <c r="B589" s="26" t="s">
        <v>1899</v>
      </c>
      <c r="C589" s="69">
        <v>0</v>
      </c>
    </row>
    <row r="590" spans="1:3">
      <c r="A590" s="26">
        <v>2080602</v>
      </c>
      <c r="B590" s="26" t="s">
        <v>1900</v>
      </c>
      <c r="C590" s="69">
        <v>0</v>
      </c>
    </row>
    <row r="591" spans="1:3">
      <c r="A591" s="26">
        <v>2080699</v>
      </c>
      <c r="B591" s="26" t="s">
        <v>1901</v>
      </c>
      <c r="C591" s="69">
        <v>0</v>
      </c>
    </row>
    <row r="592" spans="1:3">
      <c r="A592" s="26">
        <v>20807</v>
      </c>
      <c r="B592" s="117" t="s">
        <v>1902</v>
      </c>
      <c r="C592" s="28">
        <v>0</v>
      </c>
    </row>
    <row r="593" spans="1:3">
      <c r="A593" s="26">
        <v>2080701</v>
      </c>
      <c r="B593" s="26" t="s">
        <v>1903</v>
      </c>
      <c r="C593" s="69">
        <v>0</v>
      </c>
    </row>
    <row r="594" spans="1:3">
      <c r="A594" s="26">
        <v>2080702</v>
      </c>
      <c r="B594" s="26" t="s">
        <v>1904</v>
      </c>
      <c r="C594" s="69">
        <v>0</v>
      </c>
    </row>
    <row r="595" spans="1:3">
      <c r="A595" s="26">
        <v>2080704</v>
      </c>
      <c r="B595" s="26" t="s">
        <v>1905</v>
      </c>
      <c r="C595" s="69">
        <v>0</v>
      </c>
    </row>
    <row r="596" spans="1:3">
      <c r="A596" s="26">
        <v>2080705</v>
      </c>
      <c r="B596" s="26" t="s">
        <v>1906</v>
      </c>
      <c r="C596" s="69">
        <v>0</v>
      </c>
    </row>
    <row r="597" spans="1:3">
      <c r="A597" s="26">
        <v>2080709</v>
      </c>
      <c r="B597" s="26" t="s">
        <v>1907</v>
      </c>
      <c r="C597" s="69">
        <v>0</v>
      </c>
    </row>
    <row r="598" spans="1:3">
      <c r="A598" s="26">
        <v>2080711</v>
      </c>
      <c r="B598" s="26" t="s">
        <v>1908</v>
      </c>
      <c r="C598" s="69">
        <v>0</v>
      </c>
    </row>
    <row r="599" spans="1:3">
      <c r="A599" s="26">
        <v>2080712</v>
      </c>
      <c r="B599" s="26" t="s">
        <v>1909</v>
      </c>
      <c r="C599" s="69">
        <v>0</v>
      </c>
    </row>
    <row r="600" spans="1:3">
      <c r="A600" s="26">
        <v>2080713</v>
      </c>
      <c r="B600" s="26" t="s">
        <v>1910</v>
      </c>
      <c r="C600" s="69">
        <v>0</v>
      </c>
    </row>
    <row r="601" spans="1:3">
      <c r="A601" s="26">
        <v>2080799</v>
      </c>
      <c r="B601" s="26" t="s">
        <v>1911</v>
      </c>
      <c r="C601" s="69">
        <v>0</v>
      </c>
    </row>
    <row r="602" spans="1:3">
      <c r="A602" s="26">
        <v>20808</v>
      </c>
      <c r="B602" s="117" t="s">
        <v>1912</v>
      </c>
      <c r="C602" s="28">
        <v>57</v>
      </c>
    </row>
    <row r="603" spans="1:3">
      <c r="A603" s="26">
        <v>2080801</v>
      </c>
      <c r="B603" s="26" t="s">
        <v>1913</v>
      </c>
      <c r="C603" s="69">
        <v>57</v>
      </c>
    </row>
    <row r="604" spans="1:3">
      <c r="A604" s="26">
        <v>2080802</v>
      </c>
      <c r="B604" s="26" t="s">
        <v>1914</v>
      </c>
      <c r="C604" s="69">
        <v>0</v>
      </c>
    </row>
    <row r="605" spans="1:3">
      <c r="A605" s="26">
        <v>2080803</v>
      </c>
      <c r="B605" s="26" t="s">
        <v>1915</v>
      </c>
      <c r="C605" s="69">
        <v>0</v>
      </c>
    </row>
    <row r="606" spans="1:3">
      <c r="A606" s="26">
        <v>2080804</v>
      </c>
      <c r="B606" s="26" t="s">
        <v>1916</v>
      </c>
      <c r="C606" s="69">
        <v>0</v>
      </c>
    </row>
    <row r="607" spans="1:3">
      <c r="A607" s="26">
        <v>2080805</v>
      </c>
      <c r="B607" s="26" t="s">
        <v>1917</v>
      </c>
      <c r="C607" s="69">
        <v>0</v>
      </c>
    </row>
    <row r="608" spans="1:3">
      <c r="A608" s="26">
        <v>2080806</v>
      </c>
      <c r="B608" s="26" t="s">
        <v>1918</v>
      </c>
      <c r="C608" s="69">
        <v>0</v>
      </c>
    </row>
    <row r="609" spans="1:3">
      <c r="A609" s="26">
        <v>2080899</v>
      </c>
      <c r="B609" s="26" t="s">
        <v>1919</v>
      </c>
      <c r="C609" s="69">
        <v>0</v>
      </c>
    </row>
    <row r="610" spans="1:3">
      <c r="A610" s="26">
        <v>20809</v>
      </c>
      <c r="B610" s="117" t="s">
        <v>1920</v>
      </c>
      <c r="C610" s="28">
        <v>0</v>
      </c>
    </row>
    <row r="611" spans="1:3">
      <c r="A611" s="26">
        <v>2080901</v>
      </c>
      <c r="B611" s="26" t="s">
        <v>1921</v>
      </c>
      <c r="C611" s="69">
        <v>0</v>
      </c>
    </row>
    <row r="612" spans="1:3">
      <c r="A612" s="26">
        <v>2080902</v>
      </c>
      <c r="B612" s="26" t="s">
        <v>1922</v>
      </c>
      <c r="C612" s="69">
        <v>0</v>
      </c>
    </row>
    <row r="613" spans="1:3">
      <c r="A613" s="26">
        <v>2080903</v>
      </c>
      <c r="B613" s="26" t="s">
        <v>1923</v>
      </c>
      <c r="C613" s="69">
        <v>0</v>
      </c>
    </row>
    <row r="614" spans="1:3">
      <c r="A614" s="26">
        <v>2080904</v>
      </c>
      <c r="B614" s="26" t="s">
        <v>1924</v>
      </c>
      <c r="C614" s="69">
        <v>0</v>
      </c>
    </row>
    <row r="615" spans="1:3">
      <c r="A615" s="26">
        <v>2080905</v>
      </c>
      <c r="B615" s="26" t="s">
        <v>1925</v>
      </c>
      <c r="C615" s="69">
        <v>0</v>
      </c>
    </row>
    <row r="616" spans="1:3">
      <c r="A616" s="26">
        <v>2080999</v>
      </c>
      <c r="B616" s="26" t="s">
        <v>1926</v>
      </c>
      <c r="C616" s="69">
        <v>0</v>
      </c>
    </row>
    <row r="617" spans="1:3">
      <c r="A617" s="26">
        <v>20810</v>
      </c>
      <c r="B617" s="117" t="s">
        <v>1927</v>
      </c>
      <c r="C617" s="28">
        <v>0</v>
      </c>
    </row>
    <row r="618" spans="1:3">
      <c r="A618" s="26">
        <v>2081001</v>
      </c>
      <c r="B618" s="26" t="s">
        <v>1928</v>
      </c>
      <c r="C618" s="69">
        <v>0</v>
      </c>
    </row>
    <row r="619" spans="1:3">
      <c r="A619" s="26">
        <v>2081002</v>
      </c>
      <c r="B619" s="26" t="s">
        <v>1929</v>
      </c>
      <c r="C619" s="69">
        <v>0</v>
      </c>
    </row>
    <row r="620" spans="1:3">
      <c r="A620" s="26">
        <v>2081003</v>
      </c>
      <c r="B620" s="26" t="s">
        <v>1930</v>
      </c>
      <c r="C620" s="69">
        <v>0</v>
      </c>
    </row>
    <row r="621" spans="1:3">
      <c r="A621" s="26">
        <v>2081004</v>
      </c>
      <c r="B621" s="26" t="s">
        <v>1931</v>
      </c>
      <c r="C621" s="69">
        <v>0</v>
      </c>
    </row>
    <row r="622" spans="1:3">
      <c r="A622" s="26">
        <v>2081005</v>
      </c>
      <c r="B622" s="26" t="s">
        <v>1932</v>
      </c>
      <c r="C622" s="69">
        <v>0</v>
      </c>
    </row>
    <row r="623" spans="1:3">
      <c r="A623" s="26">
        <v>2081006</v>
      </c>
      <c r="B623" s="26" t="s">
        <v>1933</v>
      </c>
      <c r="C623" s="69">
        <v>0</v>
      </c>
    </row>
    <row r="624" spans="1:3">
      <c r="A624" s="26">
        <v>2081099</v>
      </c>
      <c r="B624" s="26" t="s">
        <v>1934</v>
      </c>
      <c r="C624" s="69">
        <v>0</v>
      </c>
    </row>
    <row r="625" spans="1:3">
      <c r="A625" s="26">
        <v>20811</v>
      </c>
      <c r="B625" s="117" t="s">
        <v>1935</v>
      </c>
      <c r="C625" s="28">
        <v>0</v>
      </c>
    </row>
    <row r="626" spans="1:3">
      <c r="A626" s="26">
        <v>2081101</v>
      </c>
      <c r="B626" s="26" t="s">
        <v>1499</v>
      </c>
      <c r="C626" s="69">
        <v>0</v>
      </c>
    </row>
    <row r="627" spans="1:3">
      <c r="A627" s="26">
        <v>2081102</v>
      </c>
      <c r="B627" s="26" t="s">
        <v>1500</v>
      </c>
      <c r="C627" s="69">
        <v>0</v>
      </c>
    </row>
    <row r="628" spans="1:3">
      <c r="A628" s="26">
        <v>2081103</v>
      </c>
      <c r="B628" s="26" t="s">
        <v>1501</v>
      </c>
      <c r="C628" s="69">
        <v>0</v>
      </c>
    </row>
    <row r="629" spans="1:3">
      <c r="A629" s="26">
        <v>2081104</v>
      </c>
      <c r="B629" s="26" t="s">
        <v>1936</v>
      </c>
      <c r="C629" s="69">
        <v>0</v>
      </c>
    </row>
    <row r="630" spans="1:3">
      <c r="A630" s="26">
        <v>2081105</v>
      </c>
      <c r="B630" s="26" t="s">
        <v>1937</v>
      </c>
      <c r="C630" s="69">
        <v>0</v>
      </c>
    </row>
    <row r="631" spans="1:3">
      <c r="A631" s="26">
        <v>2081106</v>
      </c>
      <c r="B631" s="26" t="s">
        <v>1938</v>
      </c>
      <c r="C631" s="69">
        <v>0</v>
      </c>
    </row>
    <row r="632" spans="1:3">
      <c r="A632" s="26">
        <v>2081107</v>
      </c>
      <c r="B632" s="26" t="s">
        <v>1939</v>
      </c>
      <c r="C632" s="69">
        <v>0</v>
      </c>
    </row>
    <row r="633" spans="1:3">
      <c r="A633" s="26">
        <v>2081199</v>
      </c>
      <c r="B633" s="26" t="s">
        <v>1940</v>
      </c>
      <c r="C633" s="69">
        <v>0</v>
      </c>
    </row>
    <row r="634" spans="1:3">
      <c r="A634" s="26">
        <v>20816</v>
      </c>
      <c r="B634" s="117" t="s">
        <v>1941</v>
      </c>
      <c r="C634" s="28">
        <v>0</v>
      </c>
    </row>
    <row r="635" spans="1:3">
      <c r="A635" s="26">
        <v>2081601</v>
      </c>
      <c r="B635" s="26" t="s">
        <v>1499</v>
      </c>
      <c r="C635" s="69">
        <v>0</v>
      </c>
    </row>
    <row r="636" spans="1:3">
      <c r="A636" s="26">
        <v>2081602</v>
      </c>
      <c r="B636" s="26" t="s">
        <v>1500</v>
      </c>
      <c r="C636" s="69">
        <v>0</v>
      </c>
    </row>
    <row r="637" spans="1:3">
      <c r="A637" s="26">
        <v>2081603</v>
      </c>
      <c r="B637" s="26" t="s">
        <v>1501</v>
      </c>
      <c r="C637" s="69">
        <v>0</v>
      </c>
    </row>
    <row r="638" spans="1:3">
      <c r="A638" s="26">
        <v>2081699</v>
      </c>
      <c r="B638" s="26" t="s">
        <v>1942</v>
      </c>
      <c r="C638" s="69">
        <v>0</v>
      </c>
    </row>
    <row r="639" spans="1:3">
      <c r="A639" s="26">
        <v>20819</v>
      </c>
      <c r="B639" s="117" t="s">
        <v>1943</v>
      </c>
      <c r="C639" s="28">
        <v>0</v>
      </c>
    </row>
    <row r="640" spans="1:3">
      <c r="A640" s="26">
        <v>2081901</v>
      </c>
      <c r="B640" s="26" t="s">
        <v>1944</v>
      </c>
      <c r="C640" s="69">
        <v>0</v>
      </c>
    </row>
    <row r="641" spans="1:3">
      <c r="A641" s="26">
        <v>2081902</v>
      </c>
      <c r="B641" s="26" t="s">
        <v>1945</v>
      </c>
      <c r="C641" s="69">
        <v>0</v>
      </c>
    </row>
    <row r="642" spans="1:3">
      <c r="A642" s="26">
        <v>20820</v>
      </c>
      <c r="B642" s="117" t="s">
        <v>1946</v>
      </c>
      <c r="C642" s="28">
        <v>0</v>
      </c>
    </row>
    <row r="643" spans="1:3">
      <c r="A643" s="26">
        <v>2082001</v>
      </c>
      <c r="B643" s="26" t="s">
        <v>1947</v>
      </c>
      <c r="C643" s="69">
        <v>0</v>
      </c>
    </row>
    <row r="644" spans="1:3">
      <c r="A644" s="26">
        <v>2082002</v>
      </c>
      <c r="B644" s="26" t="s">
        <v>1948</v>
      </c>
      <c r="C644" s="69">
        <v>0</v>
      </c>
    </row>
    <row r="645" spans="1:3">
      <c r="A645" s="26">
        <v>20821</v>
      </c>
      <c r="B645" s="117" t="s">
        <v>1949</v>
      </c>
      <c r="C645" s="28">
        <v>0</v>
      </c>
    </row>
    <row r="646" spans="1:3">
      <c r="A646" s="26">
        <v>2082101</v>
      </c>
      <c r="B646" s="26" t="s">
        <v>1950</v>
      </c>
      <c r="C646" s="69">
        <v>0</v>
      </c>
    </row>
    <row r="647" spans="1:3">
      <c r="A647" s="26">
        <v>2082102</v>
      </c>
      <c r="B647" s="26" t="s">
        <v>1951</v>
      </c>
      <c r="C647" s="69">
        <v>0</v>
      </c>
    </row>
    <row r="648" spans="1:3">
      <c r="A648" s="26">
        <v>20824</v>
      </c>
      <c r="B648" s="117" t="s">
        <v>1952</v>
      </c>
      <c r="C648" s="28">
        <v>0</v>
      </c>
    </row>
    <row r="649" spans="1:3">
      <c r="A649" s="26">
        <v>2082401</v>
      </c>
      <c r="B649" s="26" t="s">
        <v>1953</v>
      </c>
      <c r="C649" s="69">
        <v>0</v>
      </c>
    </row>
    <row r="650" spans="1:3">
      <c r="A650" s="26">
        <v>2082402</v>
      </c>
      <c r="B650" s="26" t="s">
        <v>1954</v>
      </c>
      <c r="C650" s="69">
        <v>0</v>
      </c>
    </row>
    <row r="651" spans="1:3">
      <c r="A651" s="26">
        <v>20825</v>
      </c>
      <c r="B651" s="117" t="s">
        <v>1955</v>
      </c>
      <c r="C651" s="28">
        <v>0</v>
      </c>
    </row>
    <row r="652" spans="1:3">
      <c r="A652" s="26">
        <v>2082501</v>
      </c>
      <c r="B652" s="26" t="s">
        <v>1956</v>
      </c>
      <c r="C652" s="69">
        <v>0</v>
      </c>
    </row>
    <row r="653" spans="1:3">
      <c r="A653" s="26">
        <v>2082502</v>
      </c>
      <c r="B653" s="26" t="s">
        <v>1957</v>
      </c>
      <c r="C653" s="69">
        <v>0</v>
      </c>
    </row>
    <row r="654" spans="1:3">
      <c r="A654" s="26">
        <v>20826</v>
      </c>
      <c r="B654" s="117" t="s">
        <v>1958</v>
      </c>
      <c r="C654" s="28">
        <v>0</v>
      </c>
    </row>
    <row r="655" spans="1:3">
      <c r="A655" s="26">
        <v>2082601</v>
      </c>
      <c r="B655" s="26" t="s">
        <v>1959</v>
      </c>
      <c r="C655" s="69">
        <v>0</v>
      </c>
    </row>
    <row r="656" spans="1:3">
      <c r="A656" s="26">
        <v>2082602</v>
      </c>
      <c r="B656" s="26" t="s">
        <v>1960</v>
      </c>
      <c r="C656" s="69">
        <v>0</v>
      </c>
    </row>
    <row r="657" spans="1:3">
      <c r="A657" s="26">
        <v>2082699</v>
      </c>
      <c r="B657" s="26" t="s">
        <v>1961</v>
      </c>
      <c r="C657" s="69">
        <v>0</v>
      </c>
    </row>
    <row r="658" spans="1:3">
      <c r="A658" s="26">
        <v>20827</v>
      </c>
      <c r="B658" s="117" t="s">
        <v>1962</v>
      </c>
      <c r="C658" s="28">
        <v>0</v>
      </c>
    </row>
    <row r="659" spans="1:3">
      <c r="A659" s="26">
        <v>2082701</v>
      </c>
      <c r="B659" s="26" t="s">
        <v>1963</v>
      </c>
      <c r="C659" s="69">
        <v>0</v>
      </c>
    </row>
    <row r="660" spans="1:3">
      <c r="A660" s="26">
        <v>2082702</v>
      </c>
      <c r="B660" s="26" t="s">
        <v>1964</v>
      </c>
      <c r="C660" s="69">
        <v>0</v>
      </c>
    </row>
    <row r="661" spans="1:3">
      <c r="A661" s="26">
        <v>2082799</v>
      </c>
      <c r="B661" s="26" t="s">
        <v>1965</v>
      </c>
      <c r="C661" s="69">
        <v>0</v>
      </c>
    </row>
    <row r="662" spans="1:3">
      <c r="A662" s="26">
        <v>20828</v>
      </c>
      <c r="B662" s="117" t="s">
        <v>1966</v>
      </c>
      <c r="C662" s="28">
        <v>0</v>
      </c>
    </row>
    <row r="663" spans="1:3">
      <c r="A663" s="26">
        <v>2082801</v>
      </c>
      <c r="B663" s="26" t="s">
        <v>1499</v>
      </c>
      <c r="C663" s="69">
        <v>0</v>
      </c>
    </row>
    <row r="664" spans="1:3">
      <c r="A664" s="26">
        <v>2082802</v>
      </c>
      <c r="B664" s="26" t="s">
        <v>1500</v>
      </c>
      <c r="C664" s="69">
        <v>0</v>
      </c>
    </row>
    <row r="665" spans="1:3">
      <c r="A665" s="26">
        <v>2082803</v>
      </c>
      <c r="B665" s="26" t="s">
        <v>1501</v>
      </c>
      <c r="C665" s="69">
        <v>0</v>
      </c>
    </row>
    <row r="666" spans="1:3">
      <c r="A666" s="26">
        <v>2082804</v>
      </c>
      <c r="B666" s="26" t="s">
        <v>1967</v>
      </c>
      <c r="C666" s="69">
        <v>0</v>
      </c>
    </row>
    <row r="667" spans="1:3">
      <c r="A667" s="26">
        <v>2082805</v>
      </c>
      <c r="B667" s="26" t="s">
        <v>1968</v>
      </c>
      <c r="C667" s="69">
        <v>0</v>
      </c>
    </row>
    <row r="668" spans="1:3">
      <c r="A668" s="26">
        <v>2082850</v>
      </c>
      <c r="B668" s="26" t="s">
        <v>1508</v>
      </c>
      <c r="C668" s="69">
        <v>0</v>
      </c>
    </row>
    <row r="669" spans="1:3">
      <c r="A669" s="26">
        <v>2082899</v>
      </c>
      <c r="B669" s="26" t="s">
        <v>1969</v>
      </c>
      <c r="C669" s="69">
        <v>0</v>
      </c>
    </row>
    <row r="670" spans="1:3">
      <c r="A670" s="26">
        <v>20830</v>
      </c>
      <c r="B670" s="117" t="s">
        <v>1970</v>
      </c>
      <c r="C670" s="28">
        <v>0</v>
      </c>
    </row>
    <row r="671" spans="1:3">
      <c r="A671" s="26">
        <v>2083001</v>
      </c>
      <c r="B671" s="26" t="s">
        <v>1971</v>
      </c>
      <c r="C671" s="69">
        <v>0</v>
      </c>
    </row>
    <row r="672" spans="1:3">
      <c r="A672" s="26">
        <v>2083099</v>
      </c>
      <c r="B672" s="26" t="s">
        <v>1972</v>
      </c>
      <c r="C672" s="69">
        <v>0</v>
      </c>
    </row>
    <row r="673" spans="1:3">
      <c r="A673" s="26">
        <v>20899</v>
      </c>
      <c r="B673" s="117" t="s">
        <v>1973</v>
      </c>
      <c r="C673" s="28">
        <v>0</v>
      </c>
    </row>
    <row r="674" spans="1:3">
      <c r="A674" s="26">
        <v>2089999</v>
      </c>
      <c r="B674" s="26" t="s">
        <v>1974</v>
      </c>
      <c r="C674" s="69">
        <v>0</v>
      </c>
    </row>
    <row r="675" spans="1:3">
      <c r="A675" s="26">
        <v>210</v>
      </c>
      <c r="B675" s="117" t="s">
        <v>1975</v>
      </c>
      <c r="C675" s="28">
        <v>309</v>
      </c>
    </row>
    <row r="676" spans="1:3">
      <c r="A676" s="26">
        <v>21001</v>
      </c>
      <c r="B676" s="117" t="s">
        <v>1976</v>
      </c>
      <c r="C676" s="28">
        <v>0</v>
      </c>
    </row>
    <row r="677" spans="1:3">
      <c r="A677" s="26">
        <v>2100101</v>
      </c>
      <c r="B677" s="26" t="s">
        <v>1499</v>
      </c>
      <c r="C677" s="69">
        <v>0</v>
      </c>
    </row>
    <row r="678" spans="1:3">
      <c r="A678" s="26">
        <v>2100102</v>
      </c>
      <c r="B678" s="26" t="s">
        <v>1500</v>
      </c>
      <c r="C678" s="69">
        <v>0</v>
      </c>
    </row>
    <row r="679" spans="1:3">
      <c r="A679" s="26">
        <v>2100103</v>
      </c>
      <c r="B679" s="26" t="s">
        <v>1501</v>
      </c>
      <c r="C679" s="69">
        <v>0</v>
      </c>
    </row>
    <row r="680" spans="1:3">
      <c r="A680" s="26">
        <v>2100199</v>
      </c>
      <c r="B680" s="26" t="s">
        <v>1977</v>
      </c>
      <c r="C680" s="69">
        <v>0</v>
      </c>
    </row>
    <row r="681" spans="1:3">
      <c r="A681" s="26">
        <v>21002</v>
      </c>
      <c r="B681" s="117" t="s">
        <v>1978</v>
      </c>
      <c r="C681" s="28">
        <v>0</v>
      </c>
    </row>
    <row r="682" spans="1:3">
      <c r="A682" s="26">
        <v>2100201</v>
      </c>
      <c r="B682" s="26" t="s">
        <v>1979</v>
      </c>
      <c r="C682" s="69">
        <v>0</v>
      </c>
    </row>
    <row r="683" spans="1:3">
      <c r="A683" s="26">
        <v>2100202</v>
      </c>
      <c r="B683" s="26" t="s">
        <v>1980</v>
      </c>
      <c r="C683" s="69">
        <v>0</v>
      </c>
    </row>
    <row r="684" spans="1:3">
      <c r="A684" s="26">
        <v>2100203</v>
      </c>
      <c r="B684" s="26" t="s">
        <v>1981</v>
      </c>
      <c r="C684" s="69">
        <v>0</v>
      </c>
    </row>
    <row r="685" spans="1:3">
      <c r="A685" s="26">
        <v>2100204</v>
      </c>
      <c r="B685" s="26" t="s">
        <v>1982</v>
      </c>
      <c r="C685" s="69">
        <v>0</v>
      </c>
    </row>
    <row r="686" spans="1:3">
      <c r="A686" s="26">
        <v>2100205</v>
      </c>
      <c r="B686" s="26" t="s">
        <v>1983</v>
      </c>
      <c r="C686" s="69">
        <v>0</v>
      </c>
    </row>
    <row r="687" spans="1:3">
      <c r="A687" s="26">
        <v>2100206</v>
      </c>
      <c r="B687" s="26" t="s">
        <v>1984</v>
      </c>
      <c r="C687" s="69">
        <v>0</v>
      </c>
    </row>
    <row r="688" spans="1:3">
      <c r="A688" s="26">
        <v>2100207</v>
      </c>
      <c r="B688" s="26" t="s">
        <v>1985</v>
      </c>
      <c r="C688" s="69">
        <v>0</v>
      </c>
    </row>
    <row r="689" spans="1:3">
      <c r="A689" s="26">
        <v>2100208</v>
      </c>
      <c r="B689" s="26" t="s">
        <v>1986</v>
      </c>
      <c r="C689" s="69">
        <v>0</v>
      </c>
    </row>
    <row r="690" spans="1:3">
      <c r="A690" s="26">
        <v>2100209</v>
      </c>
      <c r="B690" s="26" t="s">
        <v>1987</v>
      </c>
      <c r="C690" s="69">
        <v>0</v>
      </c>
    </row>
    <row r="691" spans="1:3">
      <c r="A691" s="26">
        <v>2100210</v>
      </c>
      <c r="B691" s="26" t="s">
        <v>1988</v>
      </c>
      <c r="C691" s="69">
        <v>0</v>
      </c>
    </row>
    <row r="692" spans="1:3">
      <c r="A692" s="26">
        <v>2100211</v>
      </c>
      <c r="B692" s="26" t="s">
        <v>1989</v>
      </c>
      <c r="C692" s="69">
        <v>0</v>
      </c>
    </row>
    <row r="693" spans="1:3">
      <c r="A693" s="26">
        <v>2100212</v>
      </c>
      <c r="B693" s="26" t="s">
        <v>1990</v>
      </c>
      <c r="C693" s="69">
        <v>0</v>
      </c>
    </row>
    <row r="694" spans="1:3">
      <c r="A694" s="26">
        <v>2100299</v>
      </c>
      <c r="B694" s="26" t="s">
        <v>1991</v>
      </c>
      <c r="C694" s="69">
        <v>0</v>
      </c>
    </row>
    <row r="695" spans="1:3">
      <c r="A695" s="26">
        <v>21003</v>
      </c>
      <c r="B695" s="117" t="s">
        <v>1992</v>
      </c>
      <c r="C695" s="28">
        <v>0</v>
      </c>
    </row>
    <row r="696" spans="1:3">
      <c r="A696" s="26">
        <v>2100301</v>
      </c>
      <c r="B696" s="26" t="s">
        <v>1993</v>
      </c>
      <c r="C696" s="69">
        <v>0</v>
      </c>
    </row>
    <row r="697" spans="1:3">
      <c r="A697" s="26">
        <v>2100302</v>
      </c>
      <c r="B697" s="26" t="s">
        <v>1994</v>
      </c>
      <c r="C697" s="69">
        <v>0</v>
      </c>
    </row>
    <row r="698" spans="1:3">
      <c r="A698" s="26">
        <v>2100399</v>
      </c>
      <c r="B698" s="26" t="s">
        <v>1995</v>
      </c>
      <c r="C698" s="69">
        <v>0</v>
      </c>
    </row>
    <row r="699" spans="1:3">
      <c r="A699" s="26">
        <v>21004</v>
      </c>
      <c r="B699" s="117" t="s">
        <v>1996</v>
      </c>
      <c r="C699" s="28">
        <v>0</v>
      </c>
    </row>
    <row r="700" spans="1:3">
      <c r="A700" s="26">
        <v>2100401</v>
      </c>
      <c r="B700" s="26" t="s">
        <v>1997</v>
      </c>
      <c r="C700" s="69">
        <v>0</v>
      </c>
    </row>
    <row r="701" spans="1:3">
      <c r="A701" s="26">
        <v>2100402</v>
      </c>
      <c r="B701" s="26" t="s">
        <v>1998</v>
      </c>
      <c r="C701" s="69">
        <v>0</v>
      </c>
    </row>
    <row r="702" spans="1:3">
      <c r="A702" s="26">
        <v>2100403</v>
      </c>
      <c r="B702" s="26" t="s">
        <v>1999</v>
      </c>
      <c r="C702" s="69">
        <v>0</v>
      </c>
    </row>
    <row r="703" spans="1:3">
      <c r="A703" s="26">
        <v>2100404</v>
      </c>
      <c r="B703" s="26" t="s">
        <v>2000</v>
      </c>
      <c r="C703" s="69">
        <v>0</v>
      </c>
    </row>
    <row r="704" spans="1:3">
      <c r="A704" s="26">
        <v>2100405</v>
      </c>
      <c r="B704" s="26" t="s">
        <v>2001</v>
      </c>
      <c r="C704" s="69">
        <v>0</v>
      </c>
    </row>
    <row r="705" spans="1:3">
      <c r="A705" s="26">
        <v>2100406</v>
      </c>
      <c r="B705" s="26" t="s">
        <v>2002</v>
      </c>
      <c r="C705" s="69">
        <v>0</v>
      </c>
    </row>
    <row r="706" spans="1:3">
      <c r="A706" s="26">
        <v>2100407</v>
      </c>
      <c r="B706" s="26" t="s">
        <v>2003</v>
      </c>
      <c r="C706" s="69">
        <v>0</v>
      </c>
    </row>
    <row r="707" spans="1:3">
      <c r="A707" s="26">
        <v>2100408</v>
      </c>
      <c r="B707" s="26" t="s">
        <v>2004</v>
      </c>
      <c r="C707" s="69">
        <v>0</v>
      </c>
    </row>
    <row r="708" spans="1:3">
      <c r="A708" s="26">
        <v>2100409</v>
      </c>
      <c r="B708" s="26" t="s">
        <v>2005</v>
      </c>
      <c r="C708" s="69">
        <v>0</v>
      </c>
    </row>
    <row r="709" spans="1:3">
      <c r="A709" s="26">
        <v>2100410</v>
      </c>
      <c r="B709" s="26" t="s">
        <v>2006</v>
      </c>
      <c r="C709" s="69">
        <v>0</v>
      </c>
    </row>
    <row r="710" spans="1:3">
      <c r="A710" s="26">
        <v>2100499</v>
      </c>
      <c r="B710" s="26" t="s">
        <v>2007</v>
      </c>
      <c r="C710" s="69">
        <v>0</v>
      </c>
    </row>
    <row r="711" spans="1:3">
      <c r="A711" s="26">
        <v>21006</v>
      </c>
      <c r="B711" s="117" t="s">
        <v>2008</v>
      </c>
      <c r="C711" s="28">
        <v>0</v>
      </c>
    </row>
    <row r="712" spans="1:3">
      <c r="A712" s="26">
        <v>2100601</v>
      </c>
      <c r="B712" s="26" t="s">
        <v>2009</v>
      </c>
      <c r="C712" s="69">
        <v>0</v>
      </c>
    </row>
    <row r="713" spans="1:3">
      <c r="A713" s="26">
        <v>2100699</v>
      </c>
      <c r="B713" s="26" t="s">
        <v>2010</v>
      </c>
      <c r="C713" s="69">
        <v>0</v>
      </c>
    </row>
    <row r="714" spans="1:3">
      <c r="A714" s="26">
        <v>21007</v>
      </c>
      <c r="B714" s="117" t="s">
        <v>2011</v>
      </c>
      <c r="C714" s="28">
        <v>0</v>
      </c>
    </row>
    <row r="715" spans="1:3">
      <c r="A715" s="26">
        <v>2100716</v>
      </c>
      <c r="B715" s="26" t="s">
        <v>2012</v>
      </c>
      <c r="C715" s="69">
        <v>0</v>
      </c>
    </row>
    <row r="716" spans="1:3">
      <c r="A716" s="26">
        <v>2100717</v>
      </c>
      <c r="B716" s="26" t="s">
        <v>2013</v>
      </c>
      <c r="C716" s="69">
        <v>0</v>
      </c>
    </row>
    <row r="717" spans="1:3">
      <c r="A717" s="26">
        <v>2100799</v>
      </c>
      <c r="B717" s="26" t="s">
        <v>2014</v>
      </c>
      <c r="C717" s="69">
        <v>0</v>
      </c>
    </row>
    <row r="718" spans="1:3">
      <c r="A718" s="26">
        <v>21011</v>
      </c>
      <c r="B718" s="117" t="s">
        <v>2015</v>
      </c>
      <c r="C718" s="28">
        <v>309</v>
      </c>
    </row>
    <row r="719" spans="1:3">
      <c r="A719" s="26">
        <v>2101101</v>
      </c>
      <c r="B719" s="26" t="s">
        <v>2016</v>
      </c>
      <c r="C719" s="69">
        <v>146</v>
      </c>
    </row>
    <row r="720" spans="1:3">
      <c r="A720" s="26">
        <v>2101102</v>
      </c>
      <c r="B720" s="26" t="s">
        <v>2017</v>
      </c>
      <c r="C720" s="69">
        <v>12</v>
      </c>
    </row>
    <row r="721" spans="1:3">
      <c r="A721" s="26">
        <v>2101103</v>
      </c>
      <c r="B721" s="26" t="s">
        <v>2018</v>
      </c>
      <c r="C721" s="69">
        <v>151</v>
      </c>
    </row>
    <row r="722" spans="1:3">
      <c r="A722" s="26">
        <v>2101199</v>
      </c>
      <c r="B722" s="26" t="s">
        <v>2019</v>
      </c>
      <c r="C722" s="69">
        <v>0</v>
      </c>
    </row>
    <row r="723" spans="1:3">
      <c r="A723" s="26">
        <v>21012</v>
      </c>
      <c r="B723" s="117" t="s">
        <v>2020</v>
      </c>
      <c r="C723" s="28">
        <v>0</v>
      </c>
    </row>
    <row r="724" spans="1:3">
      <c r="A724" s="26">
        <v>2101201</v>
      </c>
      <c r="B724" s="26" t="s">
        <v>2021</v>
      </c>
      <c r="C724" s="69">
        <v>0</v>
      </c>
    </row>
    <row r="725" spans="1:3">
      <c r="A725" s="26">
        <v>2101202</v>
      </c>
      <c r="B725" s="26" t="s">
        <v>2022</v>
      </c>
      <c r="C725" s="69">
        <v>0</v>
      </c>
    </row>
    <row r="726" spans="1:3">
      <c r="A726" s="26">
        <v>2101299</v>
      </c>
      <c r="B726" s="26" t="s">
        <v>2023</v>
      </c>
      <c r="C726" s="69">
        <v>0</v>
      </c>
    </row>
    <row r="727" spans="1:3">
      <c r="A727" s="26">
        <v>21013</v>
      </c>
      <c r="B727" s="117" t="s">
        <v>2024</v>
      </c>
      <c r="C727" s="28">
        <v>0</v>
      </c>
    </row>
    <row r="728" spans="1:3">
      <c r="A728" s="26">
        <v>2101301</v>
      </c>
      <c r="B728" s="26" t="s">
        <v>2025</v>
      </c>
      <c r="C728" s="69">
        <v>0</v>
      </c>
    </row>
    <row r="729" spans="1:3">
      <c r="A729" s="26">
        <v>2101302</v>
      </c>
      <c r="B729" s="26" t="s">
        <v>2026</v>
      </c>
      <c r="C729" s="69">
        <v>0</v>
      </c>
    </row>
    <row r="730" spans="1:3">
      <c r="A730" s="26">
        <v>2101399</v>
      </c>
      <c r="B730" s="26" t="s">
        <v>2027</v>
      </c>
      <c r="C730" s="69">
        <v>0</v>
      </c>
    </row>
    <row r="731" spans="1:3">
      <c r="A731" s="26">
        <v>21014</v>
      </c>
      <c r="B731" s="117" t="s">
        <v>2028</v>
      </c>
      <c r="C731" s="28">
        <v>0</v>
      </c>
    </row>
    <row r="732" spans="1:3">
      <c r="A732" s="26">
        <v>2101401</v>
      </c>
      <c r="B732" s="26" t="s">
        <v>2029</v>
      </c>
      <c r="C732" s="69">
        <v>0</v>
      </c>
    </row>
    <row r="733" spans="1:3">
      <c r="A733" s="26">
        <v>2101499</v>
      </c>
      <c r="B733" s="26" t="s">
        <v>2030</v>
      </c>
      <c r="C733" s="69">
        <v>0</v>
      </c>
    </row>
    <row r="734" spans="1:3">
      <c r="A734" s="26">
        <v>21015</v>
      </c>
      <c r="B734" s="117" t="s">
        <v>2031</v>
      </c>
      <c r="C734" s="28">
        <v>0</v>
      </c>
    </row>
    <row r="735" spans="1:3">
      <c r="A735" s="26">
        <v>2101501</v>
      </c>
      <c r="B735" s="26" t="s">
        <v>1499</v>
      </c>
      <c r="C735" s="69">
        <v>0</v>
      </c>
    </row>
    <row r="736" spans="1:3">
      <c r="A736" s="26">
        <v>2101502</v>
      </c>
      <c r="B736" s="26" t="s">
        <v>1500</v>
      </c>
      <c r="C736" s="69">
        <v>0</v>
      </c>
    </row>
    <row r="737" spans="1:3">
      <c r="A737" s="26">
        <v>2101503</v>
      </c>
      <c r="B737" s="26" t="s">
        <v>1501</v>
      </c>
      <c r="C737" s="69">
        <v>0</v>
      </c>
    </row>
    <row r="738" spans="1:3">
      <c r="A738" s="26">
        <v>2101504</v>
      </c>
      <c r="B738" s="26" t="s">
        <v>1540</v>
      </c>
      <c r="C738" s="69">
        <v>0</v>
      </c>
    </row>
    <row r="739" spans="1:3">
      <c r="A739" s="26">
        <v>2101505</v>
      </c>
      <c r="B739" s="26" t="s">
        <v>2032</v>
      </c>
      <c r="C739" s="69">
        <v>0</v>
      </c>
    </row>
    <row r="740" spans="1:3">
      <c r="A740" s="26">
        <v>2101506</v>
      </c>
      <c r="B740" s="26" t="s">
        <v>2033</v>
      </c>
      <c r="C740" s="69">
        <v>0</v>
      </c>
    </row>
    <row r="741" spans="1:3">
      <c r="A741" s="26">
        <v>2101550</v>
      </c>
      <c r="B741" s="26" t="s">
        <v>1508</v>
      </c>
      <c r="C741" s="69">
        <v>0</v>
      </c>
    </row>
    <row r="742" spans="1:3">
      <c r="A742" s="26">
        <v>2101599</v>
      </c>
      <c r="B742" s="26" t="s">
        <v>2034</v>
      </c>
      <c r="C742" s="69">
        <v>0</v>
      </c>
    </row>
    <row r="743" spans="1:3">
      <c r="A743" s="26">
        <v>21016</v>
      </c>
      <c r="B743" s="117" t="s">
        <v>2035</v>
      </c>
      <c r="C743" s="28">
        <v>0</v>
      </c>
    </row>
    <row r="744" spans="1:3">
      <c r="A744" s="26">
        <v>2101601</v>
      </c>
      <c r="B744" s="26" t="s">
        <v>2036</v>
      </c>
      <c r="C744" s="69">
        <v>0</v>
      </c>
    </row>
    <row r="745" spans="1:3">
      <c r="A745" s="26">
        <v>21099</v>
      </c>
      <c r="B745" s="117" t="s">
        <v>2037</v>
      </c>
      <c r="C745" s="28">
        <v>0</v>
      </c>
    </row>
    <row r="746" spans="1:3">
      <c r="A746" s="26">
        <v>2109999</v>
      </c>
      <c r="B746" s="26" t="s">
        <v>2038</v>
      </c>
      <c r="C746" s="69">
        <v>0</v>
      </c>
    </row>
    <row r="747" spans="1:3">
      <c r="A747" s="26">
        <v>211</v>
      </c>
      <c r="B747" s="117" t="s">
        <v>2039</v>
      </c>
      <c r="C747" s="28">
        <v>0</v>
      </c>
    </row>
    <row r="748" spans="1:3">
      <c r="A748" s="26">
        <v>21101</v>
      </c>
      <c r="B748" s="117" t="s">
        <v>2040</v>
      </c>
      <c r="C748" s="28">
        <v>0</v>
      </c>
    </row>
    <row r="749" spans="1:3">
      <c r="A749" s="26">
        <v>2110101</v>
      </c>
      <c r="B749" s="26" t="s">
        <v>1499</v>
      </c>
      <c r="C749" s="69">
        <v>0</v>
      </c>
    </row>
    <row r="750" spans="1:3">
      <c r="A750" s="26">
        <v>2110102</v>
      </c>
      <c r="B750" s="26" t="s">
        <v>1500</v>
      </c>
      <c r="C750" s="69">
        <v>0</v>
      </c>
    </row>
    <row r="751" spans="1:3">
      <c r="A751" s="26">
        <v>2110103</v>
      </c>
      <c r="B751" s="26" t="s">
        <v>1501</v>
      </c>
      <c r="C751" s="69">
        <v>0</v>
      </c>
    </row>
    <row r="752" spans="1:3">
      <c r="A752" s="26">
        <v>2110104</v>
      </c>
      <c r="B752" s="26" t="s">
        <v>2041</v>
      </c>
      <c r="C752" s="69">
        <v>0</v>
      </c>
    </row>
    <row r="753" spans="1:3">
      <c r="A753" s="26">
        <v>2110105</v>
      </c>
      <c r="B753" s="26" t="s">
        <v>2042</v>
      </c>
      <c r="C753" s="69">
        <v>0</v>
      </c>
    </row>
    <row r="754" spans="1:3">
      <c r="A754" s="26">
        <v>2110106</v>
      </c>
      <c r="B754" s="26" t="s">
        <v>2043</v>
      </c>
      <c r="C754" s="69">
        <v>0</v>
      </c>
    </row>
    <row r="755" spans="1:3">
      <c r="A755" s="26">
        <v>2110107</v>
      </c>
      <c r="B755" s="26" t="s">
        <v>2044</v>
      </c>
      <c r="C755" s="69">
        <v>0</v>
      </c>
    </row>
    <row r="756" spans="1:3">
      <c r="A756" s="26">
        <v>2110108</v>
      </c>
      <c r="B756" s="26" t="s">
        <v>2045</v>
      </c>
      <c r="C756" s="69">
        <v>0</v>
      </c>
    </row>
    <row r="757" spans="1:3">
      <c r="A757" s="26">
        <v>2110199</v>
      </c>
      <c r="B757" s="26" t="s">
        <v>2046</v>
      </c>
      <c r="C757" s="69">
        <v>0</v>
      </c>
    </row>
    <row r="758" spans="1:3">
      <c r="A758" s="26">
        <v>21102</v>
      </c>
      <c r="B758" s="117" t="s">
        <v>2047</v>
      </c>
      <c r="C758" s="28">
        <v>0</v>
      </c>
    </row>
    <row r="759" spans="1:3">
      <c r="A759" s="26">
        <v>2110203</v>
      </c>
      <c r="B759" s="26" t="s">
        <v>2048</v>
      </c>
      <c r="C759" s="69">
        <v>0</v>
      </c>
    </row>
    <row r="760" spans="1:3">
      <c r="A760" s="26">
        <v>2110204</v>
      </c>
      <c r="B760" s="26" t="s">
        <v>2049</v>
      </c>
      <c r="C760" s="69">
        <v>0</v>
      </c>
    </row>
    <row r="761" spans="1:3">
      <c r="A761" s="26">
        <v>2110299</v>
      </c>
      <c r="B761" s="26" t="s">
        <v>2050</v>
      </c>
      <c r="C761" s="69">
        <v>0</v>
      </c>
    </row>
    <row r="762" spans="1:3">
      <c r="A762" s="26">
        <v>21103</v>
      </c>
      <c r="B762" s="117" t="s">
        <v>2051</v>
      </c>
      <c r="C762" s="28">
        <v>0</v>
      </c>
    </row>
    <row r="763" spans="1:3">
      <c r="A763" s="26">
        <v>2110301</v>
      </c>
      <c r="B763" s="26" t="s">
        <v>2052</v>
      </c>
      <c r="C763" s="69">
        <v>0</v>
      </c>
    </row>
    <row r="764" spans="1:3">
      <c r="A764" s="26">
        <v>2110302</v>
      </c>
      <c r="B764" s="26" t="s">
        <v>2053</v>
      </c>
      <c r="C764" s="69">
        <v>0</v>
      </c>
    </row>
    <row r="765" spans="1:3">
      <c r="A765" s="26">
        <v>2110303</v>
      </c>
      <c r="B765" s="26" t="s">
        <v>2054</v>
      </c>
      <c r="C765" s="69">
        <v>0</v>
      </c>
    </row>
    <row r="766" spans="1:3">
      <c r="A766" s="26">
        <v>2110304</v>
      </c>
      <c r="B766" s="26" t="s">
        <v>2055</v>
      </c>
      <c r="C766" s="69">
        <v>0</v>
      </c>
    </row>
    <row r="767" spans="1:3">
      <c r="A767" s="26">
        <v>2110305</v>
      </c>
      <c r="B767" s="26" t="s">
        <v>2056</v>
      </c>
      <c r="C767" s="69">
        <v>0</v>
      </c>
    </row>
    <row r="768" spans="1:3">
      <c r="A768" s="26">
        <v>2110306</v>
      </c>
      <c r="B768" s="26" t="s">
        <v>2057</v>
      </c>
      <c r="C768" s="69">
        <v>0</v>
      </c>
    </row>
    <row r="769" spans="1:3">
      <c r="A769" s="26">
        <v>2110307</v>
      </c>
      <c r="B769" s="26" t="s">
        <v>2058</v>
      </c>
      <c r="C769" s="69">
        <v>0</v>
      </c>
    </row>
    <row r="770" spans="1:3">
      <c r="A770" s="26">
        <v>2110399</v>
      </c>
      <c r="B770" s="26" t="s">
        <v>2059</v>
      </c>
      <c r="C770" s="69">
        <v>0</v>
      </c>
    </row>
    <row r="771" spans="1:3">
      <c r="A771" s="26">
        <v>21104</v>
      </c>
      <c r="B771" s="117" t="s">
        <v>2060</v>
      </c>
      <c r="C771" s="28">
        <v>0</v>
      </c>
    </row>
    <row r="772" spans="1:3">
      <c r="A772" s="26">
        <v>2110401</v>
      </c>
      <c r="B772" s="26" t="s">
        <v>2061</v>
      </c>
      <c r="C772" s="69">
        <v>0</v>
      </c>
    </row>
    <row r="773" spans="1:3">
      <c r="A773" s="26">
        <v>2110402</v>
      </c>
      <c r="B773" s="26" t="s">
        <v>2062</v>
      </c>
      <c r="C773" s="69">
        <v>0</v>
      </c>
    </row>
    <row r="774" spans="1:3">
      <c r="A774" s="26">
        <v>2110404</v>
      </c>
      <c r="B774" s="26" t="s">
        <v>2063</v>
      </c>
      <c r="C774" s="69">
        <v>0</v>
      </c>
    </row>
    <row r="775" spans="1:3">
      <c r="A775" s="26">
        <v>2110499</v>
      </c>
      <c r="B775" s="26" t="s">
        <v>2064</v>
      </c>
      <c r="C775" s="69">
        <v>0</v>
      </c>
    </row>
    <row r="776" spans="1:3">
      <c r="A776" s="26">
        <v>21105</v>
      </c>
      <c r="B776" s="117" t="s">
        <v>2065</v>
      </c>
      <c r="C776" s="28">
        <v>0</v>
      </c>
    </row>
    <row r="777" spans="1:3">
      <c r="A777" s="26">
        <v>2110501</v>
      </c>
      <c r="B777" s="26" t="s">
        <v>2066</v>
      </c>
      <c r="C777" s="69">
        <v>0</v>
      </c>
    </row>
    <row r="778" spans="1:3">
      <c r="A778" s="26">
        <v>2110502</v>
      </c>
      <c r="B778" s="26" t="s">
        <v>2067</v>
      </c>
      <c r="C778" s="69">
        <v>0</v>
      </c>
    </row>
    <row r="779" spans="1:3">
      <c r="A779" s="26">
        <v>2110503</v>
      </c>
      <c r="B779" s="26" t="s">
        <v>2068</v>
      </c>
      <c r="C779" s="69">
        <v>0</v>
      </c>
    </row>
    <row r="780" spans="1:3">
      <c r="A780" s="26">
        <v>2110506</v>
      </c>
      <c r="B780" s="26" t="s">
        <v>2069</v>
      </c>
      <c r="C780" s="69">
        <v>0</v>
      </c>
    </row>
    <row r="781" spans="1:3">
      <c r="A781" s="26">
        <v>2110507</v>
      </c>
      <c r="B781" s="26" t="s">
        <v>2070</v>
      </c>
      <c r="C781" s="69">
        <v>0</v>
      </c>
    </row>
    <row r="782" spans="1:3">
      <c r="A782" s="26">
        <v>2110599</v>
      </c>
      <c r="B782" s="26" t="s">
        <v>2071</v>
      </c>
      <c r="C782" s="69">
        <v>0</v>
      </c>
    </row>
    <row r="783" spans="1:3">
      <c r="A783" s="26">
        <v>21106</v>
      </c>
      <c r="B783" s="117" t="s">
        <v>2072</v>
      </c>
      <c r="C783" s="28">
        <v>0</v>
      </c>
    </row>
    <row r="784" spans="1:3">
      <c r="A784" s="26">
        <v>2110602</v>
      </c>
      <c r="B784" s="26" t="s">
        <v>2073</v>
      </c>
      <c r="C784" s="69">
        <v>0</v>
      </c>
    </row>
    <row r="785" spans="1:3">
      <c r="A785" s="26">
        <v>2110603</v>
      </c>
      <c r="B785" s="26" t="s">
        <v>2074</v>
      </c>
      <c r="C785" s="69">
        <v>0</v>
      </c>
    </row>
    <row r="786" spans="1:3">
      <c r="A786" s="26">
        <v>2110604</v>
      </c>
      <c r="B786" s="26" t="s">
        <v>2075</v>
      </c>
      <c r="C786" s="69">
        <v>0</v>
      </c>
    </row>
    <row r="787" spans="1:3">
      <c r="A787" s="26">
        <v>2110605</v>
      </c>
      <c r="B787" s="26" t="s">
        <v>2076</v>
      </c>
      <c r="C787" s="69">
        <v>0</v>
      </c>
    </row>
    <row r="788" spans="1:3">
      <c r="A788" s="26">
        <v>2110699</v>
      </c>
      <c r="B788" s="26" t="s">
        <v>2077</v>
      </c>
      <c r="C788" s="69">
        <v>0</v>
      </c>
    </row>
    <row r="789" spans="1:3">
      <c r="A789" s="26">
        <v>21107</v>
      </c>
      <c r="B789" s="117" t="s">
        <v>2078</v>
      </c>
      <c r="C789" s="28">
        <v>0</v>
      </c>
    </row>
    <row r="790" spans="1:3">
      <c r="A790" s="26">
        <v>2110704</v>
      </c>
      <c r="B790" s="26" t="s">
        <v>2079</v>
      </c>
      <c r="C790" s="69">
        <v>0</v>
      </c>
    </row>
    <row r="791" spans="1:3">
      <c r="A791" s="26">
        <v>2110799</v>
      </c>
      <c r="B791" s="26" t="s">
        <v>2080</v>
      </c>
      <c r="C791" s="69">
        <v>0</v>
      </c>
    </row>
    <row r="792" spans="1:3">
      <c r="A792" s="26">
        <v>21108</v>
      </c>
      <c r="B792" s="117" t="s">
        <v>2081</v>
      </c>
      <c r="C792" s="28">
        <v>0</v>
      </c>
    </row>
    <row r="793" spans="1:3">
      <c r="A793" s="26">
        <v>2110804</v>
      </c>
      <c r="B793" s="26" t="s">
        <v>2082</v>
      </c>
      <c r="C793" s="69">
        <v>0</v>
      </c>
    </row>
    <row r="794" spans="1:3">
      <c r="A794" s="26">
        <v>2110899</v>
      </c>
      <c r="B794" s="26" t="s">
        <v>2083</v>
      </c>
      <c r="C794" s="69">
        <v>0</v>
      </c>
    </row>
    <row r="795" spans="1:3">
      <c r="A795" s="26">
        <v>21109</v>
      </c>
      <c r="B795" s="117" t="s">
        <v>2084</v>
      </c>
      <c r="C795" s="28">
        <v>0</v>
      </c>
    </row>
    <row r="796" spans="1:3">
      <c r="A796" s="26">
        <v>2110901</v>
      </c>
      <c r="B796" s="26" t="s">
        <v>2085</v>
      </c>
      <c r="C796" s="69">
        <v>0</v>
      </c>
    </row>
    <row r="797" spans="1:3">
      <c r="A797" s="26">
        <v>21110</v>
      </c>
      <c r="B797" s="117" t="s">
        <v>2086</v>
      </c>
      <c r="C797" s="28">
        <v>0</v>
      </c>
    </row>
    <row r="798" spans="1:3">
      <c r="A798" s="26">
        <v>2111001</v>
      </c>
      <c r="B798" s="26" t="s">
        <v>2087</v>
      </c>
      <c r="C798" s="69">
        <v>0</v>
      </c>
    </row>
    <row r="799" spans="1:3">
      <c r="A799" s="26">
        <v>21111</v>
      </c>
      <c r="B799" s="117" t="s">
        <v>2088</v>
      </c>
      <c r="C799" s="28">
        <v>0</v>
      </c>
    </row>
    <row r="800" spans="1:3">
      <c r="A800" s="26">
        <v>2111101</v>
      </c>
      <c r="B800" s="26" t="s">
        <v>2089</v>
      </c>
      <c r="C800" s="69">
        <v>0</v>
      </c>
    </row>
    <row r="801" spans="1:3">
      <c r="A801" s="26">
        <v>2111102</v>
      </c>
      <c r="B801" s="26" t="s">
        <v>2090</v>
      </c>
      <c r="C801" s="69">
        <v>0</v>
      </c>
    </row>
    <row r="802" spans="1:3">
      <c r="A802" s="26">
        <v>2111103</v>
      </c>
      <c r="B802" s="26" t="s">
        <v>2091</v>
      </c>
      <c r="C802" s="69">
        <v>0</v>
      </c>
    </row>
    <row r="803" spans="1:3">
      <c r="A803" s="26">
        <v>2111104</v>
      </c>
      <c r="B803" s="26" t="s">
        <v>2092</v>
      </c>
      <c r="C803" s="69">
        <v>0</v>
      </c>
    </row>
    <row r="804" spans="1:3">
      <c r="A804" s="26">
        <v>2111199</v>
      </c>
      <c r="B804" s="26" t="s">
        <v>2093</v>
      </c>
      <c r="C804" s="69">
        <v>0</v>
      </c>
    </row>
    <row r="805" spans="1:3">
      <c r="A805" s="26">
        <v>21112</v>
      </c>
      <c r="B805" s="117" t="s">
        <v>2094</v>
      </c>
      <c r="C805" s="28">
        <v>0</v>
      </c>
    </row>
    <row r="806" spans="1:3">
      <c r="A806" s="26">
        <v>2111201</v>
      </c>
      <c r="B806" s="26" t="s">
        <v>2095</v>
      </c>
      <c r="C806" s="69">
        <v>0</v>
      </c>
    </row>
    <row r="807" spans="1:3">
      <c r="A807" s="26">
        <v>21113</v>
      </c>
      <c r="B807" s="117" t="s">
        <v>2096</v>
      </c>
      <c r="C807" s="28">
        <v>0</v>
      </c>
    </row>
    <row r="808" spans="1:3">
      <c r="A808" s="26">
        <v>2111301</v>
      </c>
      <c r="B808" s="26" t="s">
        <v>2097</v>
      </c>
      <c r="C808" s="69">
        <v>0</v>
      </c>
    </row>
    <row r="809" spans="1:3">
      <c r="A809" s="26">
        <v>21114</v>
      </c>
      <c r="B809" s="117" t="s">
        <v>2098</v>
      </c>
      <c r="C809" s="28">
        <v>0</v>
      </c>
    </row>
    <row r="810" spans="1:3">
      <c r="A810" s="26">
        <v>2111401</v>
      </c>
      <c r="B810" s="26" t="s">
        <v>1499</v>
      </c>
      <c r="C810" s="69">
        <v>0</v>
      </c>
    </row>
    <row r="811" spans="1:3">
      <c r="A811" s="26">
        <v>2111402</v>
      </c>
      <c r="B811" s="26" t="s">
        <v>1500</v>
      </c>
      <c r="C811" s="69">
        <v>0</v>
      </c>
    </row>
    <row r="812" spans="1:3">
      <c r="A812" s="26">
        <v>2111403</v>
      </c>
      <c r="B812" s="26" t="s">
        <v>1501</v>
      </c>
      <c r="C812" s="69">
        <v>0</v>
      </c>
    </row>
    <row r="813" spans="1:3">
      <c r="A813" s="26">
        <v>2111404</v>
      </c>
      <c r="B813" s="26" t="s">
        <v>2099</v>
      </c>
      <c r="C813" s="69">
        <v>0</v>
      </c>
    </row>
    <row r="814" spans="1:3">
      <c r="A814" s="26">
        <v>2111405</v>
      </c>
      <c r="B814" s="26" t="s">
        <v>2100</v>
      </c>
      <c r="C814" s="69">
        <v>0</v>
      </c>
    </row>
    <row r="815" spans="1:3">
      <c r="A815" s="26">
        <v>2111406</v>
      </c>
      <c r="B815" s="26" t="s">
        <v>2101</v>
      </c>
      <c r="C815" s="69">
        <v>0</v>
      </c>
    </row>
    <row r="816" spans="1:3">
      <c r="A816" s="26">
        <v>2111407</v>
      </c>
      <c r="B816" s="26" t="s">
        <v>2102</v>
      </c>
      <c r="C816" s="69">
        <v>0</v>
      </c>
    </row>
    <row r="817" spans="1:3">
      <c r="A817" s="26">
        <v>2111408</v>
      </c>
      <c r="B817" s="26" t="s">
        <v>2103</v>
      </c>
      <c r="C817" s="69">
        <v>0</v>
      </c>
    </row>
    <row r="818" spans="1:3">
      <c r="A818" s="26">
        <v>2111409</v>
      </c>
      <c r="B818" s="26" t="s">
        <v>2104</v>
      </c>
      <c r="C818" s="69">
        <v>0</v>
      </c>
    </row>
    <row r="819" spans="1:3">
      <c r="A819" s="26">
        <v>2111410</v>
      </c>
      <c r="B819" s="26" t="s">
        <v>2105</v>
      </c>
      <c r="C819" s="69">
        <v>0</v>
      </c>
    </row>
    <row r="820" spans="1:3">
      <c r="A820" s="26">
        <v>2111411</v>
      </c>
      <c r="B820" s="26" t="s">
        <v>1540</v>
      </c>
      <c r="C820" s="69">
        <v>0</v>
      </c>
    </row>
    <row r="821" spans="1:3">
      <c r="A821" s="26">
        <v>2111413</v>
      </c>
      <c r="B821" s="26" t="s">
        <v>2106</v>
      </c>
      <c r="C821" s="69">
        <v>0</v>
      </c>
    </row>
    <row r="822" spans="1:3">
      <c r="A822" s="26">
        <v>2111450</v>
      </c>
      <c r="B822" s="26" t="s">
        <v>1508</v>
      </c>
      <c r="C822" s="69">
        <v>0</v>
      </c>
    </row>
    <row r="823" spans="1:3">
      <c r="A823" s="26">
        <v>2111499</v>
      </c>
      <c r="B823" s="26" t="s">
        <v>2107</v>
      </c>
      <c r="C823" s="69">
        <v>0</v>
      </c>
    </row>
    <row r="824" spans="1:3">
      <c r="A824" s="26">
        <v>21199</v>
      </c>
      <c r="B824" s="117" t="s">
        <v>2108</v>
      </c>
      <c r="C824" s="28">
        <v>0</v>
      </c>
    </row>
    <row r="825" spans="1:3">
      <c r="A825" s="26">
        <v>2119999</v>
      </c>
      <c r="B825" s="26" t="s">
        <v>2109</v>
      </c>
      <c r="C825" s="69">
        <v>0</v>
      </c>
    </row>
    <row r="826" spans="1:3">
      <c r="A826" s="26">
        <v>212</v>
      </c>
      <c r="B826" s="117" t="s">
        <v>2110</v>
      </c>
      <c r="C826" s="28">
        <v>17408</v>
      </c>
    </row>
    <row r="827" spans="1:3">
      <c r="A827" s="26">
        <v>21201</v>
      </c>
      <c r="B827" s="117" t="s">
        <v>2111</v>
      </c>
      <c r="C827" s="28">
        <v>14168</v>
      </c>
    </row>
    <row r="828" spans="1:3">
      <c r="A828" s="26">
        <v>2120101</v>
      </c>
      <c r="B828" s="26" t="s">
        <v>1499</v>
      </c>
      <c r="C828" s="69">
        <v>0</v>
      </c>
    </row>
    <row r="829" spans="1:3">
      <c r="A829" s="26">
        <v>2120102</v>
      </c>
      <c r="B829" s="26" t="s">
        <v>1500</v>
      </c>
      <c r="C829" s="69">
        <v>0</v>
      </c>
    </row>
    <row r="830" spans="1:3">
      <c r="A830" s="26">
        <v>2120103</v>
      </c>
      <c r="B830" s="26" t="s">
        <v>1501</v>
      </c>
      <c r="C830" s="69">
        <v>0</v>
      </c>
    </row>
    <row r="831" spans="1:3">
      <c r="A831" s="26">
        <v>2120104</v>
      </c>
      <c r="B831" s="26" t="s">
        <v>2112</v>
      </c>
      <c r="C831" s="69">
        <v>0</v>
      </c>
    </row>
    <row r="832" spans="1:3">
      <c r="A832" s="26">
        <v>2120105</v>
      </c>
      <c r="B832" s="26" t="s">
        <v>2113</v>
      </c>
      <c r="C832" s="69">
        <v>0</v>
      </c>
    </row>
    <row r="833" spans="1:3">
      <c r="A833" s="26">
        <v>2120106</v>
      </c>
      <c r="B833" s="26" t="s">
        <v>2114</v>
      </c>
      <c r="C833" s="69">
        <v>0</v>
      </c>
    </row>
    <row r="834" spans="1:3">
      <c r="A834" s="26">
        <v>2120107</v>
      </c>
      <c r="B834" s="26" t="s">
        <v>2115</v>
      </c>
      <c r="C834" s="69">
        <v>0</v>
      </c>
    </row>
    <row r="835" spans="1:3">
      <c r="A835" s="26">
        <v>2120109</v>
      </c>
      <c r="B835" s="26" t="s">
        <v>2116</v>
      </c>
      <c r="C835" s="69">
        <v>0</v>
      </c>
    </row>
    <row r="836" spans="1:3">
      <c r="A836" s="26">
        <v>2120110</v>
      </c>
      <c r="B836" s="26" t="s">
        <v>2117</v>
      </c>
      <c r="C836" s="69">
        <v>0</v>
      </c>
    </row>
    <row r="837" spans="1:3">
      <c r="A837" s="26">
        <v>2120199</v>
      </c>
      <c r="B837" s="26" t="s">
        <v>2118</v>
      </c>
      <c r="C837" s="69">
        <v>14168</v>
      </c>
    </row>
    <row r="838" spans="1:3">
      <c r="A838" s="26">
        <v>21202</v>
      </c>
      <c r="B838" s="117" t="s">
        <v>2119</v>
      </c>
      <c r="C838" s="28">
        <v>158</v>
      </c>
    </row>
    <row r="839" spans="1:3">
      <c r="A839" s="26">
        <v>2120201</v>
      </c>
      <c r="B839" s="26" t="s">
        <v>2120</v>
      </c>
      <c r="C839" s="69">
        <v>158</v>
      </c>
    </row>
    <row r="840" spans="1:3">
      <c r="A840" s="26">
        <v>21203</v>
      </c>
      <c r="B840" s="117" t="s">
        <v>2121</v>
      </c>
      <c r="C840" s="28">
        <v>2881</v>
      </c>
    </row>
    <row r="841" spans="1:3">
      <c r="A841" s="26">
        <v>2120303</v>
      </c>
      <c r="B841" s="26" t="s">
        <v>2122</v>
      </c>
      <c r="C841" s="69">
        <v>2881</v>
      </c>
    </row>
    <row r="842" spans="1:3">
      <c r="A842" s="26">
        <v>2120399</v>
      </c>
      <c r="B842" s="26" t="s">
        <v>2123</v>
      </c>
      <c r="C842" s="69">
        <v>0</v>
      </c>
    </row>
    <row r="843" spans="1:3">
      <c r="A843" s="26">
        <v>21205</v>
      </c>
      <c r="B843" s="117" t="s">
        <v>2124</v>
      </c>
      <c r="C843" s="28">
        <v>201</v>
      </c>
    </row>
    <row r="844" spans="1:3">
      <c r="A844" s="26">
        <v>2120501</v>
      </c>
      <c r="B844" s="26" t="s">
        <v>2125</v>
      </c>
      <c r="C844" s="69">
        <v>201</v>
      </c>
    </row>
    <row r="845" spans="1:3">
      <c r="A845" s="26">
        <v>21206</v>
      </c>
      <c r="B845" s="117" t="s">
        <v>2126</v>
      </c>
      <c r="C845" s="28">
        <v>0</v>
      </c>
    </row>
    <row r="846" spans="1:3">
      <c r="A846" s="26">
        <v>2120601</v>
      </c>
      <c r="B846" s="26" t="s">
        <v>2127</v>
      </c>
      <c r="C846" s="69">
        <v>0</v>
      </c>
    </row>
    <row r="847" spans="1:3">
      <c r="A847" s="26">
        <v>21299</v>
      </c>
      <c r="B847" s="117" t="s">
        <v>2128</v>
      </c>
      <c r="C847" s="28">
        <v>0</v>
      </c>
    </row>
    <row r="848" spans="1:3">
      <c r="A848" s="26">
        <v>2129999</v>
      </c>
      <c r="B848" s="26" t="s">
        <v>2129</v>
      </c>
      <c r="C848" s="69">
        <v>0</v>
      </c>
    </row>
    <row r="849" spans="1:3">
      <c r="A849" s="26">
        <v>213</v>
      </c>
      <c r="B849" s="117" t="s">
        <v>2130</v>
      </c>
      <c r="C849" s="28">
        <v>0</v>
      </c>
    </row>
    <row r="850" spans="1:3">
      <c r="A850" s="26">
        <v>21301</v>
      </c>
      <c r="B850" s="117" t="s">
        <v>2131</v>
      </c>
      <c r="C850" s="28">
        <v>0</v>
      </c>
    </row>
    <row r="851" spans="1:3">
      <c r="A851" s="26">
        <v>2130101</v>
      </c>
      <c r="B851" s="26" t="s">
        <v>1499</v>
      </c>
      <c r="C851" s="69">
        <v>0</v>
      </c>
    </row>
    <row r="852" spans="1:3">
      <c r="A852" s="26">
        <v>2130102</v>
      </c>
      <c r="B852" s="26" t="s">
        <v>1500</v>
      </c>
      <c r="C852" s="69">
        <v>0</v>
      </c>
    </row>
    <row r="853" spans="1:3">
      <c r="A853" s="26">
        <v>2130103</v>
      </c>
      <c r="B853" s="26" t="s">
        <v>1501</v>
      </c>
      <c r="C853" s="69">
        <v>0</v>
      </c>
    </row>
    <row r="854" spans="1:3">
      <c r="A854" s="26">
        <v>2130104</v>
      </c>
      <c r="B854" s="26" t="s">
        <v>1508</v>
      </c>
      <c r="C854" s="69">
        <v>0</v>
      </c>
    </row>
    <row r="855" spans="1:3">
      <c r="A855" s="26">
        <v>2130105</v>
      </c>
      <c r="B855" s="26" t="s">
        <v>2132</v>
      </c>
      <c r="C855" s="69">
        <v>0</v>
      </c>
    </row>
    <row r="856" spans="1:3">
      <c r="A856" s="26">
        <v>2130106</v>
      </c>
      <c r="B856" s="26" t="s">
        <v>2133</v>
      </c>
      <c r="C856" s="69">
        <v>0</v>
      </c>
    </row>
    <row r="857" spans="1:3">
      <c r="A857" s="26">
        <v>2130108</v>
      </c>
      <c r="B857" s="26" t="s">
        <v>2134</v>
      </c>
      <c r="C857" s="69">
        <v>0</v>
      </c>
    </row>
    <row r="858" spans="1:3">
      <c r="A858" s="26">
        <v>2130109</v>
      </c>
      <c r="B858" s="26" t="s">
        <v>2135</v>
      </c>
      <c r="C858" s="69">
        <v>0</v>
      </c>
    </row>
    <row r="859" spans="1:3">
      <c r="A859" s="26">
        <v>2130110</v>
      </c>
      <c r="B859" s="26" t="s">
        <v>2136</v>
      </c>
      <c r="C859" s="69">
        <v>0</v>
      </c>
    </row>
    <row r="860" spans="1:3">
      <c r="A860" s="26">
        <v>2130111</v>
      </c>
      <c r="B860" s="26" t="s">
        <v>2137</v>
      </c>
      <c r="C860" s="69">
        <v>0</v>
      </c>
    </row>
    <row r="861" spans="1:3">
      <c r="A861" s="26">
        <v>2130112</v>
      </c>
      <c r="B861" s="26" t="s">
        <v>2138</v>
      </c>
      <c r="C861" s="69">
        <v>0</v>
      </c>
    </row>
    <row r="862" spans="1:3">
      <c r="A862" s="26">
        <v>2130114</v>
      </c>
      <c r="B862" s="26" t="s">
        <v>2139</v>
      </c>
      <c r="C862" s="69">
        <v>0</v>
      </c>
    </row>
    <row r="863" spans="1:3">
      <c r="A863" s="26">
        <v>2130119</v>
      </c>
      <c r="B863" s="26" t="s">
        <v>2140</v>
      </c>
      <c r="C863" s="69">
        <v>0</v>
      </c>
    </row>
    <row r="864" spans="1:3">
      <c r="A864" s="26">
        <v>2130120</v>
      </c>
      <c r="B864" s="26" t="s">
        <v>2141</v>
      </c>
      <c r="C864" s="69">
        <v>0</v>
      </c>
    </row>
    <row r="865" spans="1:3">
      <c r="A865" s="26">
        <v>2130121</v>
      </c>
      <c r="B865" s="26" t="s">
        <v>2142</v>
      </c>
      <c r="C865" s="69">
        <v>0</v>
      </c>
    </row>
    <row r="866" spans="1:3">
      <c r="A866" s="26">
        <v>2130122</v>
      </c>
      <c r="B866" s="26" t="s">
        <v>2143</v>
      </c>
      <c r="C866" s="69">
        <v>0</v>
      </c>
    </row>
    <row r="867" spans="1:3">
      <c r="A867" s="26">
        <v>2130124</v>
      </c>
      <c r="B867" s="26" t="s">
        <v>2144</v>
      </c>
      <c r="C867" s="69">
        <v>0</v>
      </c>
    </row>
    <row r="868" spans="1:3">
      <c r="A868" s="26">
        <v>2130125</v>
      </c>
      <c r="B868" s="26" t="s">
        <v>2145</v>
      </c>
      <c r="C868" s="69">
        <v>0</v>
      </c>
    </row>
    <row r="869" spans="1:3">
      <c r="A869" s="26">
        <v>2130126</v>
      </c>
      <c r="B869" s="26" t="s">
        <v>2146</v>
      </c>
      <c r="C869" s="69">
        <v>0</v>
      </c>
    </row>
    <row r="870" spans="1:3">
      <c r="A870" s="26">
        <v>2130135</v>
      </c>
      <c r="B870" s="26" t="s">
        <v>2147</v>
      </c>
      <c r="C870" s="69">
        <v>0</v>
      </c>
    </row>
    <row r="871" spans="1:3">
      <c r="A871" s="26">
        <v>2130142</v>
      </c>
      <c r="B871" s="26" t="s">
        <v>2148</v>
      </c>
      <c r="C871" s="69">
        <v>0</v>
      </c>
    </row>
    <row r="872" spans="1:3">
      <c r="A872" s="26">
        <v>2130148</v>
      </c>
      <c r="B872" s="26" t="s">
        <v>2149</v>
      </c>
      <c r="C872" s="69">
        <v>0</v>
      </c>
    </row>
    <row r="873" spans="1:3">
      <c r="A873" s="26">
        <v>2130152</v>
      </c>
      <c r="B873" s="26" t="s">
        <v>2150</v>
      </c>
      <c r="C873" s="69">
        <v>0</v>
      </c>
    </row>
    <row r="874" spans="1:3">
      <c r="A874" s="26">
        <v>2130153</v>
      </c>
      <c r="B874" s="26" t="s">
        <v>2151</v>
      </c>
      <c r="C874" s="69">
        <v>0</v>
      </c>
    </row>
    <row r="875" spans="1:3">
      <c r="A875" s="26">
        <v>2130199</v>
      </c>
      <c r="B875" s="26" t="s">
        <v>2152</v>
      </c>
      <c r="C875" s="69">
        <v>0</v>
      </c>
    </row>
    <row r="876" spans="1:3">
      <c r="A876" s="26">
        <v>21302</v>
      </c>
      <c r="B876" s="117" t="s">
        <v>2153</v>
      </c>
      <c r="C876" s="28">
        <v>0</v>
      </c>
    </row>
    <row r="877" spans="1:3">
      <c r="A877" s="26">
        <v>2130201</v>
      </c>
      <c r="B877" s="26" t="s">
        <v>1499</v>
      </c>
      <c r="C877" s="69">
        <v>0</v>
      </c>
    </row>
    <row r="878" spans="1:3">
      <c r="A878" s="26">
        <v>2130202</v>
      </c>
      <c r="B878" s="26" t="s">
        <v>1500</v>
      </c>
      <c r="C878" s="69">
        <v>0</v>
      </c>
    </row>
    <row r="879" spans="1:3">
      <c r="A879" s="26">
        <v>2130203</v>
      </c>
      <c r="B879" s="26" t="s">
        <v>1501</v>
      </c>
      <c r="C879" s="69">
        <v>0</v>
      </c>
    </row>
    <row r="880" spans="1:3">
      <c r="A880" s="26">
        <v>2130204</v>
      </c>
      <c r="B880" s="26" t="s">
        <v>2154</v>
      </c>
      <c r="C880" s="69">
        <v>0</v>
      </c>
    </row>
    <row r="881" spans="1:3">
      <c r="A881" s="26">
        <v>2130205</v>
      </c>
      <c r="B881" s="26" t="s">
        <v>2155</v>
      </c>
      <c r="C881" s="69">
        <v>0</v>
      </c>
    </row>
    <row r="882" spans="1:3">
      <c r="A882" s="26">
        <v>2130206</v>
      </c>
      <c r="B882" s="26" t="s">
        <v>2156</v>
      </c>
      <c r="C882" s="69">
        <v>0</v>
      </c>
    </row>
    <row r="883" spans="1:3">
      <c r="A883" s="26">
        <v>2130207</v>
      </c>
      <c r="B883" s="26" t="s">
        <v>2157</v>
      </c>
      <c r="C883" s="69">
        <v>0</v>
      </c>
    </row>
    <row r="884" spans="1:3">
      <c r="A884" s="26">
        <v>2130209</v>
      </c>
      <c r="B884" s="26" t="s">
        <v>2158</v>
      </c>
      <c r="C884" s="69">
        <v>0</v>
      </c>
    </row>
    <row r="885" spans="1:3">
      <c r="A885" s="26">
        <v>2130210</v>
      </c>
      <c r="B885" s="26" t="s">
        <v>2159</v>
      </c>
      <c r="C885" s="69">
        <v>0</v>
      </c>
    </row>
    <row r="886" spans="1:3">
      <c r="A886" s="26">
        <v>2130211</v>
      </c>
      <c r="B886" s="26" t="s">
        <v>2160</v>
      </c>
      <c r="C886" s="69">
        <v>0</v>
      </c>
    </row>
    <row r="887" spans="1:3">
      <c r="A887" s="26">
        <v>2130212</v>
      </c>
      <c r="B887" s="26" t="s">
        <v>2161</v>
      </c>
      <c r="C887" s="69">
        <v>0</v>
      </c>
    </row>
    <row r="888" spans="1:3">
      <c r="A888" s="26">
        <v>2130213</v>
      </c>
      <c r="B888" s="26" t="s">
        <v>2162</v>
      </c>
      <c r="C888" s="69">
        <v>0</v>
      </c>
    </row>
    <row r="889" spans="1:3">
      <c r="A889" s="26">
        <v>2130217</v>
      </c>
      <c r="B889" s="26" t="s">
        <v>2163</v>
      </c>
      <c r="C889" s="69">
        <v>0</v>
      </c>
    </row>
    <row r="890" spans="1:3">
      <c r="A890" s="26">
        <v>2130220</v>
      </c>
      <c r="B890" s="26" t="s">
        <v>2164</v>
      </c>
      <c r="C890" s="69">
        <v>0</v>
      </c>
    </row>
    <row r="891" spans="1:3">
      <c r="A891" s="26">
        <v>2130221</v>
      </c>
      <c r="B891" s="26" t="s">
        <v>2165</v>
      </c>
      <c r="C891" s="69">
        <v>0</v>
      </c>
    </row>
    <row r="892" spans="1:3">
      <c r="A892" s="26">
        <v>2130223</v>
      </c>
      <c r="B892" s="26" t="s">
        <v>2166</v>
      </c>
      <c r="C892" s="69">
        <v>0</v>
      </c>
    </row>
    <row r="893" spans="1:3">
      <c r="A893" s="26">
        <v>2130226</v>
      </c>
      <c r="B893" s="26" t="s">
        <v>2167</v>
      </c>
      <c r="C893" s="69">
        <v>0</v>
      </c>
    </row>
    <row r="894" spans="1:3">
      <c r="A894" s="26">
        <v>2130227</v>
      </c>
      <c r="B894" s="26" t="s">
        <v>2168</v>
      </c>
      <c r="C894" s="69">
        <v>0</v>
      </c>
    </row>
    <row r="895" spans="1:3">
      <c r="A895" s="26">
        <v>2130232</v>
      </c>
      <c r="B895" s="26" t="s">
        <v>2169</v>
      </c>
      <c r="C895" s="69">
        <v>0</v>
      </c>
    </row>
    <row r="896" spans="1:3">
      <c r="A896" s="26">
        <v>2130234</v>
      </c>
      <c r="B896" s="26" t="s">
        <v>2170</v>
      </c>
      <c r="C896" s="69">
        <v>0</v>
      </c>
    </row>
    <row r="897" spans="1:3">
      <c r="A897" s="26">
        <v>2130235</v>
      </c>
      <c r="B897" s="26" t="s">
        <v>2171</v>
      </c>
      <c r="C897" s="69">
        <v>0</v>
      </c>
    </row>
    <row r="898" spans="1:3">
      <c r="A898" s="26">
        <v>2130236</v>
      </c>
      <c r="B898" s="26" t="s">
        <v>2172</v>
      </c>
      <c r="C898" s="69">
        <v>0</v>
      </c>
    </row>
    <row r="899" spans="1:3">
      <c r="A899" s="26">
        <v>2130237</v>
      </c>
      <c r="B899" s="26" t="s">
        <v>2138</v>
      </c>
      <c r="C899" s="69">
        <v>0</v>
      </c>
    </row>
    <row r="900" spans="1:3">
      <c r="A900" s="26">
        <v>2130299</v>
      </c>
      <c r="B900" s="26" t="s">
        <v>2173</v>
      </c>
      <c r="C900" s="69">
        <v>0</v>
      </c>
    </row>
    <row r="901" spans="1:3">
      <c r="A901" s="26">
        <v>21303</v>
      </c>
      <c r="B901" s="117" t="s">
        <v>2174</v>
      </c>
      <c r="C901" s="28">
        <v>0</v>
      </c>
    </row>
    <row r="902" spans="1:3">
      <c r="A902" s="26">
        <v>2130301</v>
      </c>
      <c r="B902" s="26" t="s">
        <v>1499</v>
      </c>
      <c r="C902" s="69">
        <v>0</v>
      </c>
    </row>
    <row r="903" spans="1:3">
      <c r="A903" s="26">
        <v>2130302</v>
      </c>
      <c r="B903" s="26" t="s">
        <v>1500</v>
      </c>
      <c r="C903" s="69">
        <v>0</v>
      </c>
    </row>
    <row r="904" spans="1:3">
      <c r="A904" s="26">
        <v>2130303</v>
      </c>
      <c r="B904" s="26" t="s">
        <v>1501</v>
      </c>
      <c r="C904" s="69">
        <v>0</v>
      </c>
    </row>
    <row r="905" spans="1:3">
      <c r="A905" s="26">
        <v>2130304</v>
      </c>
      <c r="B905" s="26" t="s">
        <v>2175</v>
      </c>
      <c r="C905" s="69">
        <v>0</v>
      </c>
    </row>
    <row r="906" spans="1:3">
      <c r="A906" s="26">
        <v>2130305</v>
      </c>
      <c r="B906" s="26" t="s">
        <v>2176</v>
      </c>
      <c r="C906" s="69">
        <v>0</v>
      </c>
    </row>
    <row r="907" spans="1:3">
      <c r="A907" s="26">
        <v>2130306</v>
      </c>
      <c r="B907" s="26" t="s">
        <v>2177</v>
      </c>
      <c r="C907" s="69">
        <v>0</v>
      </c>
    </row>
    <row r="908" spans="1:3">
      <c r="A908" s="26">
        <v>2130307</v>
      </c>
      <c r="B908" s="26" t="s">
        <v>2178</v>
      </c>
      <c r="C908" s="69">
        <v>0</v>
      </c>
    </row>
    <row r="909" spans="1:3">
      <c r="A909" s="26">
        <v>2130308</v>
      </c>
      <c r="B909" s="26" t="s">
        <v>2179</v>
      </c>
      <c r="C909" s="69">
        <v>0</v>
      </c>
    </row>
    <row r="910" spans="1:3">
      <c r="A910" s="26">
        <v>2130309</v>
      </c>
      <c r="B910" s="26" t="s">
        <v>2180</v>
      </c>
      <c r="C910" s="69">
        <v>0</v>
      </c>
    </row>
    <row r="911" spans="1:3">
      <c r="A911" s="26">
        <v>2130310</v>
      </c>
      <c r="B911" s="26" t="s">
        <v>2181</v>
      </c>
      <c r="C911" s="69">
        <v>0</v>
      </c>
    </row>
    <row r="912" spans="1:3">
      <c r="A912" s="26">
        <v>2130311</v>
      </c>
      <c r="B912" s="26" t="s">
        <v>2182</v>
      </c>
      <c r="C912" s="69">
        <v>0</v>
      </c>
    </row>
    <row r="913" spans="1:3">
      <c r="A913" s="26">
        <v>2130312</v>
      </c>
      <c r="B913" s="26" t="s">
        <v>2183</v>
      </c>
      <c r="C913" s="69">
        <v>0</v>
      </c>
    </row>
    <row r="914" spans="1:3">
      <c r="A914" s="26">
        <v>2130313</v>
      </c>
      <c r="B914" s="26" t="s">
        <v>2184</v>
      </c>
      <c r="C914" s="69">
        <v>0</v>
      </c>
    </row>
    <row r="915" spans="1:3">
      <c r="A915" s="26">
        <v>2130314</v>
      </c>
      <c r="B915" s="26" t="s">
        <v>2185</v>
      </c>
      <c r="C915" s="69">
        <v>0</v>
      </c>
    </row>
    <row r="916" spans="1:3">
      <c r="A916" s="26">
        <v>2130315</v>
      </c>
      <c r="B916" s="26" t="s">
        <v>2186</v>
      </c>
      <c r="C916" s="69">
        <v>0</v>
      </c>
    </row>
    <row r="917" spans="1:3">
      <c r="A917" s="26">
        <v>2130316</v>
      </c>
      <c r="B917" s="26" t="s">
        <v>2187</v>
      </c>
      <c r="C917" s="69">
        <v>0</v>
      </c>
    </row>
    <row r="918" spans="1:3">
      <c r="A918" s="26">
        <v>2130317</v>
      </c>
      <c r="B918" s="26" t="s">
        <v>2188</v>
      </c>
      <c r="C918" s="69">
        <v>0</v>
      </c>
    </row>
    <row r="919" spans="1:3">
      <c r="A919" s="26">
        <v>2130318</v>
      </c>
      <c r="B919" s="26" t="s">
        <v>2189</v>
      </c>
      <c r="C919" s="69">
        <v>0</v>
      </c>
    </row>
    <row r="920" spans="1:3">
      <c r="A920" s="26">
        <v>2130319</v>
      </c>
      <c r="B920" s="26" t="s">
        <v>2190</v>
      </c>
      <c r="C920" s="69">
        <v>0</v>
      </c>
    </row>
    <row r="921" spans="1:3">
      <c r="A921" s="26">
        <v>2130321</v>
      </c>
      <c r="B921" s="26" t="s">
        <v>2191</v>
      </c>
      <c r="C921" s="69">
        <v>0</v>
      </c>
    </row>
    <row r="922" spans="1:3">
      <c r="A922" s="26">
        <v>2130322</v>
      </c>
      <c r="B922" s="26" t="s">
        <v>2192</v>
      </c>
      <c r="C922" s="69">
        <v>0</v>
      </c>
    </row>
    <row r="923" spans="1:3">
      <c r="A923" s="26">
        <v>2130333</v>
      </c>
      <c r="B923" s="26" t="s">
        <v>2166</v>
      </c>
      <c r="C923" s="69">
        <v>0</v>
      </c>
    </row>
    <row r="924" spans="1:3">
      <c r="A924" s="26">
        <v>2130334</v>
      </c>
      <c r="B924" s="26" t="s">
        <v>2193</v>
      </c>
      <c r="C924" s="69">
        <v>0</v>
      </c>
    </row>
    <row r="925" spans="1:3">
      <c r="A925" s="26">
        <v>2130335</v>
      </c>
      <c r="B925" s="26" t="s">
        <v>2194</v>
      </c>
      <c r="C925" s="69">
        <v>0</v>
      </c>
    </row>
    <row r="926" spans="1:3">
      <c r="A926" s="26">
        <v>2130336</v>
      </c>
      <c r="B926" s="26" t="s">
        <v>2195</v>
      </c>
      <c r="C926" s="69">
        <v>0</v>
      </c>
    </row>
    <row r="927" spans="1:3">
      <c r="A927" s="26">
        <v>2130337</v>
      </c>
      <c r="B927" s="26" t="s">
        <v>2196</v>
      </c>
      <c r="C927" s="69">
        <v>0</v>
      </c>
    </row>
    <row r="928" spans="1:3">
      <c r="A928" s="26">
        <v>2130399</v>
      </c>
      <c r="B928" s="26" t="s">
        <v>2197</v>
      </c>
      <c r="C928" s="69">
        <v>0</v>
      </c>
    </row>
    <row r="929" spans="1:3">
      <c r="A929" s="26">
        <v>21305</v>
      </c>
      <c r="B929" s="117" t="s">
        <v>2198</v>
      </c>
      <c r="C929" s="28">
        <v>0</v>
      </c>
    </row>
    <row r="930" spans="1:3">
      <c r="A930" s="26">
        <v>2130501</v>
      </c>
      <c r="B930" s="26" t="s">
        <v>1499</v>
      </c>
      <c r="C930" s="69">
        <v>0</v>
      </c>
    </row>
    <row r="931" spans="1:3">
      <c r="A931" s="26">
        <v>2130502</v>
      </c>
      <c r="B931" s="26" t="s">
        <v>1500</v>
      </c>
      <c r="C931" s="69">
        <v>0</v>
      </c>
    </row>
    <row r="932" spans="1:3">
      <c r="A932" s="26">
        <v>2130503</v>
      </c>
      <c r="B932" s="26" t="s">
        <v>1501</v>
      </c>
      <c r="C932" s="69">
        <v>0</v>
      </c>
    </row>
    <row r="933" spans="1:3">
      <c r="A933" s="26">
        <v>2130504</v>
      </c>
      <c r="B933" s="26" t="s">
        <v>2199</v>
      </c>
      <c r="C933" s="69">
        <v>0</v>
      </c>
    </row>
    <row r="934" spans="1:3">
      <c r="A934" s="26">
        <v>2130505</v>
      </c>
      <c r="B934" s="26" t="s">
        <v>2200</v>
      </c>
      <c r="C934" s="69">
        <v>0</v>
      </c>
    </row>
    <row r="935" spans="1:3">
      <c r="A935" s="26">
        <v>2130506</v>
      </c>
      <c r="B935" s="26" t="s">
        <v>2201</v>
      </c>
      <c r="C935" s="69">
        <v>0</v>
      </c>
    </row>
    <row r="936" spans="1:3">
      <c r="A936" s="26">
        <v>2130507</v>
      </c>
      <c r="B936" s="26" t="s">
        <v>2202</v>
      </c>
      <c r="C936" s="69">
        <v>0</v>
      </c>
    </row>
    <row r="937" spans="1:3">
      <c r="A937" s="26">
        <v>2130508</v>
      </c>
      <c r="B937" s="26" t="s">
        <v>2203</v>
      </c>
      <c r="C937" s="69">
        <v>0</v>
      </c>
    </row>
    <row r="938" spans="1:3">
      <c r="A938" s="26">
        <v>2130550</v>
      </c>
      <c r="B938" s="26" t="s">
        <v>2204</v>
      </c>
      <c r="C938" s="69">
        <v>0</v>
      </c>
    </row>
    <row r="939" spans="1:3">
      <c r="A939" s="26">
        <v>2130599</v>
      </c>
      <c r="B939" s="26" t="s">
        <v>2205</v>
      </c>
      <c r="C939" s="69">
        <v>0</v>
      </c>
    </row>
    <row r="940" spans="1:3">
      <c r="A940" s="26">
        <v>21307</v>
      </c>
      <c r="B940" s="117" t="s">
        <v>2206</v>
      </c>
      <c r="C940" s="28">
        <v>0</v>
      </c>
    </row>
    <row r="941" spans="1:3">
      <c r="A941" s="26">
        <v>2130701</v>
      </c>
      <c r="B941" s="26" t="s">
        <v>2207</v>
      </c>
      <c r="C941" s="69">
        <v>0</v>
      </c>
    </row>
    <row r="942" spans="1:3">
      <c r="A942" s="26">
        <v>2130704</v>
      </c>
      <c r="B942" s="26" t="s">
        <v>2208</v>
      </c>
      <c r="C942" s="69">
        <v>0</v>
      </c>
    </row>
    <row r="943" spans="1:3">
      <c r="A943" s="26">
        <v>2130705</v>
      </c>
      <c r="B943" s="26" t="s">
        <v>2209</v>
      </c>
      <c r="C943" s="69">
        <v>0</v>
      </c>
    </row>
    <row r="944" spans="1:3">
      <c r="A944" s="26">
        <v>2130706</v>
      </c>
      <c r="B944" s="26" t="s">
        <v>2210</v>
      </c>
      <c r="C944" s="69">
        <v>0</v>
      </c>
    </row>
    <row r="945" spans="1:3">
      <c r="A945" s="26">
        <v>2130707</v>
      </c>
      <c r="B945" s="26" t="s">
        <v>2211</v>
      </c>
      <c r="C945" s="69">
        <v>0</v>
      </c>
    </row>
    <row r="946" spans="1:3">
      <c r="A946" s="26">
        <v>2130799</v>
      </c>
      <c r="B946" s="26" t="s">
        <v>2212</v>
      </c>
      <c r="C946" s="69">
        <v>0</v>
      </c>
    </row>
    <row r="947" spans="1:3">
      <c r="A947" s="26">
        <v>21308</v>
      </c>
      <c r="B947" s="117" t="s">
        <v>2213</v>
      </c>
      <c r="C947" s="28">
        <v>0</v>
      </c>
    </row>
    <row r="948" spans="1:3">
      <c r="A948" s="26">
        <v>2130801</v>
      </c>
      <c r="B948" s="26" t="s">
        <v>2214</v>
      </c>
      <c r="C948" s="69">
        <v>0</v>
      </c>
    </row>
    <row r="949" spans="1:3">
      <c r="A949" s="26">
        <v>2130802</v>
      </c>
      <c r="B949" s="26" t="s">
        <v>2215</v>
      </c>
      <c r="C949" s="69">
        <v>0</v>
      </c>
    </row>
    <row r="950" spans="1:3">
      <c r="A950" s="26">
        <v>2130803</v>
      </c>
      <c r="B950" s="26" t="s">
        <v>2216</v>
      </c>
      <c r="C950" s="69">
        <v>0</v>
      </c>
    </row>
    <row r="951" spans="1:3">
      <c r="A951" s="26">
        <v>2130804</v>
      </c>
      <c r="B951" s="26" t="s">
        <v>2217</v>
      </c>
      <c r="C951" s="69">
        <v>0</v>
      </c>
    </row>
    <row r="952" spans="1:3">
      <c r="A952" s="26">
        <v>2130805</v>
      </c>
      <c r="B952" s="26" t="s">
        <v>2218</v>
      </c>
      <c r="C952" s="69">
        <v>0</v>
      </c>
    </row>
    <row r="953" spans="1:3">
      <c r="A953" s="26">
        <v>2130899</v>
      </c>
      <c r="B953" s="26" t="s">
        <v>2219</v>
      </c>
      <c r="C953" s="69">
        <v>0</v>
      </c>
    </row>
    <row r="954" spans="1:3">
      <c r="A954" s="26">
        <v>21309</v>
      </c>
      <c r="B954" s="117" t="s">
        <v>2220</v>
      </c>
      <c r="C954" s="28">
        <v>0</v>
      </c>
    </row>
    <row r="955" spans="1:3">
      <c r="A955" s="26">
        <v>2130901</v>
      </c>
      <c r="B955" s="26" t="s">
        <v>2221</v>
      </c>
      <c r="C955" s="69">
        <v>0</v>
      </c>
    </row>
    <row r="956" spans="1:3">
      <c r="A956" s="26">
        <v>2130999</v>
      </c>
      <c r="B956" s="26" t="s">
        <v>2222</v>
      </c>
      <c r="C956" s="69">
        <v>0</v>
      </c>
    </row>
    <row r="957" spans="1:3">
      <c r="A957" s="26">
        <v>21399</v>
      </c>
      <c r="B957" s="117" t="s">
        <v>2223</v>
      </c>
      <c r="C957" s="28">
        <v>0</v>
      </c>
    </row>
    <row r="958" spans="1:3">
      <c r="A958" s="26">
        <v>2139901</v>
      </c>
      <c r="B958" s="26" t="s">
        <v>2224</v>
      </c>
      <c r="C958" s="69">
        <v>0</v>
      </c>
    </row>
    <row r="959" spans="1:3">
      <c r="A959" s="26">
        <v>2139999</v>
      </c>
      <c r="B959" s="26" t="s">
        <v>2225</v>
      </c>
      <c r="C959" s="69">
        <v>0</v>
      </c>
    </row>
    <row r="960" spans="1:3">
      <c r="A960" s="26">
        <v>214</v>
      </c>
      <c r="B960" s="117" t="s">
        <v>2226</v>
      </c>
      <c r="C960" s="28">
        <v>0</v>
      </c>
    </row>
    <row r="961" spans="1:3">
      <c r="A961" s="26">
        <v>21401</v>
      </c>
      <c r="B961" s="117" t="s">
        <v>2227</v>
      </c>
      <c r="C961" s="28">
        <v>0</v>
      </c>
    </row>
    <row r="962" spans="1:3">
      <c r="A962" s="26">
        <v>2140101</v>
      </c>
      <c r="B962" s="26" t="s">
        <v>1499</v>
      </c>
      <c r="C962" s="69">
        <v>0</v>
      </c>
    </row>
    <row r="963" spans="1:3">
      <c r="A963" s="26">
        <v>2140102</v>
      </c>
      <c r="B963" s="26" t="s">
        <v>1500</v>
      </c>
      <c r="C963" s="69">
        <v>0</v>
      </c>
    </row>
    <row r="964" spans="1:3">
      <c r="A964" s="26">
        <v>2140103</v>
      </c>
      <c r="B964" s="26" t="s">
        <v>1501</v>
      </c>
      <c r="C964" s="69">
        <v>0</v>
      </c>
    </row>
    <row r="965" spans="1:3">
      <c r="A965" s="26">
        <v>2140104</v>
      </c>
      <c r="B965" s="26" t="s">
        <v>2228</v>
      </c>
      <c r="C965" s="69">
        <v>0</v>
      </c>
    </row>
    <row r="966" spans="1:3">
      <c r="A966" s="26">
        <v>2140106</v>
      </c>
      <c r="B966" s="26" t="s">
        <v>2229</v>
      </c>
      <c r="C966" s="69">
        <v>0</v>
      </c>
    </row>
    <row r="967" spans="1:3">
      <c r="A967" s="26">
        <v>2140109</v>
      </c>
      <c r="B967" s="26" t="s">
        <v>2230</v>
      </c>
      <c r="C967" s="69">
        <v>0</v>
      </c>
    </row>
    <row r="968" spans="1:3">
      <c r="A968" s="26">
        <v>2140110</v>
      </c>
      <c r="B968" s="26" t="s">
        <v>2231</v>
      </c>
      <c r="C968" s="69">
        <v>0</v>
      </c>
    </row>
    <row r="969" spans="1:3">
      <c r="A969" s="26">
        <v>2140111</v>
      </c>
      <c r="B969" s="26" t="s">
        <v>2232</v>
      </c>
      <c r="C969" s="69">
        <v>0</v>
      </c>
    </row>
    <row r="970" spans="1:3">
      <c r="A970" s="26">
        <v>2140112</v>
      </c>
      <c r="B970" s="26" t="s">
        <v>2233</v>
      </c>
      <c r="C970" s="69">
        <v>0</v>
      </c>
    </row>
    <row r="971" spans="1:3">
      <c r="A971" s="26">
        <v>2140114</v>
      </c>
      <c r="B971" s="26" t="s">
        <v>2234</v>
      </c>
      <c r="C971" s="69">
        <v>0</v>
      </c>
    </row>
    <row r="972" spans="1:3">
      <c r="A972" s="26">
        <v>2140122</v>
      </c>
      <c r="B972" s="26" t="s">
        <v>2235</v>
      </c>
      <c r="C972" s="69">
        <v>0</v>
      </c>
    </row>
    <row r="973" spans="1:3">
      <c r="A973" s="26">
        <v>2140123</v>
      </c>
      <c r="B973" s="26" t="s">
        <v>2236</v>
      </c>
      <c r="C973" s="69">
        <v>0</v>
      </c>
    </row>
    <row r="974" spans="1:3">
      <c r="A974" s="26">
        <v>2140127</v>
      </c>
      <c r="B974" s="26" t="s">
        <v>2237</v>
      </c>
      <c r="C974" s="69">
        <v>0</v>
      </c>
    </row>
    <row r="975" spans="1:3">
      <c r="A975" s="26">
        <v>2140128</v>
      </c>
      <c r="B975" s="26" t="s">
        <v>2238</v>
      </c>
      <c r="C975" s="69">
        <v>0</v>
      </c>
    </row>
    <row r="976" spans="1:3">
      <c r="A976" s="26">
        <v>2140129</v>
      </c>
      <c r="B976" s="26" t="s">
        <v>2239</v>
      </c>
      <c r="C976" s="69">
        <v>0</v>
      </c>
    </row>
    <row r="977" spans="1:3">
      <c r="A977" s="26">
        <v>2140130</v>
      </c>
      <c r="B977" s="26" t="s">
        <v>2240</v>
      </c>
      <c r="C977" s="69">
        <v>0</v>
      </c>
    </row>
    <row r="978" spans="1:3">
      <c r="A978" s="26">
        <v>2140131</v>
      </c>
      <c r="B978" s="26" t="s">
        <v>2241</v>
      </c>
      <c r="C978" s="69">
        <v>0</v>
      </c>
    </row>
    <row r="979" spans="1:3">
      <c r="A979" s="26">
        <v>2140133</v>
      </c>
      <c r="B979" s="26" t="s">
        <v>2242</v>
      </c>
      <c r="C979" s="69">
        <v>0</v>
      </c>
    </row>
    <row r="980" spans="1:3">
      <c r="A980" s="26">
        <v>2140136</v>
      </c>
      <c r="B980" s="26" t="s">
        <v>2243</v>
      </c>
      <c r="C980" s="69">
        <v>0</v>
      </c>
    </row>
    <row r="981" spans="1:3">
      <c r="A981" s="26">
        <v>2140138</v>
      </c>
      <c r="B981" s="26" t="s">
        <v>2244</v>
      </c>
      <c r="C981" s="69">
        <v>0</v>
      </c>
    </row>
    <row r="982" spans="1:3">
      <c r="A982" s="26">
        <v>2140139</v>
      </c>
      <c r="B982" s="26" t="s">
        <v>2245</v>
      </c>
      <c r="C982" s="69">
        <v>0</v>
      </c>
    </row>
    <row r="983" spans="1:3">
      <c r="A983" s="26">
        <v>2140199</v>
      </c>
      <c r="B983" s="26" t="s">
        <v>2246</v>
      </c>
      <c r="C983" s="69">
        <v>0</v>
      </c>
    </row>
    <row r="984" spans="1:3">
      <c r="A984" s="26">
        <v>21402</v>
      </c>
      <c r="B984" s="117" t="s">
        <v>2247</v>
      </c>
      <c r="C984" s="28">
        <v>0</v>
      </c>
    </row>
    <row r="985" spans="1:3">
      <c r="A985" s="26">
        <v>2140201</v>
      </c>
      <c r="B985" s="26" t="s">
        <v>1499</v>
      </c>
      <c r="C985" s="69">
        <v>0</v>
      </c>
    </row>
    <row r="986" spans="1:3">
      <c r="A986" s="26">
        <v>2140202</v>
      </c>
      <c r="B986" s="26" t="s">
        <v>1500</v>
      </c>
      <c r="C986" s="69">
        <v>0</v>
      </c>
    </row>
    <row r="987" spans="1:3">
      <c r="A987" s="26">
        <v>2140203</v>
      </c>
      <c r="B987" s="26" t="s">
        <v>1501</v>
      </c>
      <c r="C987" s="69">
        <v>0</v>
      </c>
    </row>
    <row r="988" spans="1:3">
      <c r="A988" s="26">
        <v>2140204</v>
      </c>
      <c r="B988" s="26" t="s">
        <v>2248</v>
      </c>
      <c r="C988" s="69">
        <v>0</v>
      </c>
    </row>
    <row r="989" spans="1:3">
      <c r="A989" s="26">
        <v>2140205</v>
      </c>
      <c r="B989" s="26" t="s">
        <v>2249</v>
      </c>
      <c r="C989" s="69">
        <v>0</v>
      </c>
    </row>
    <row r="990" spans="1:3">
      <c r="A990" s="26">
        <v>2140206</v>
      </c>
      <c r="B990" s="26" t="s">
        <v>2250</v>
      </c>
      <c r="C990" s="69">
        <v>0</v>
      </c>
    </row>
    <row r="991" spans="1:3">
      <c r="A991" s="26">
        <v>2140207</v>
      </c>
      <c r="B991" s="26" t="s">
        <v>2251</v>
      </c>
      <c r="C991" s="69">
        <v>0</v>
      </c>
    </row>
    <row r="992" spans="1:3">
      <c r="A992" s="26">
        <v>2140208</v>
      </c>
      <c r="B992" s="26" t="s">
        <v>2252</v>
      </c>
      <c r="C992" s="69">
        <v>0</v>
      </c>
    </row>
    <row r="993" spans="1:3">
      <c r="A993" s="26">
        <v>2140299</v>
      </c>
      <c r="B993" s="26" t="s">
        <v>2253</v>
      </c>
      <c r="C993" s="69">
        <v>0</v>
      </c>
    </row>
    <row r="994" spans="1:3">
      <c r="A994" s="26">
        <v>21403</v>
      </c>
      <c r="B994" s="117" t="s">
        <v>2254</v>
      </c>
      <c r="C994" s="28">
        <v>0</v>
      </c>
    </row>
    <row r="995" spans="1:3">
      <c r="A995" s="26">
        <v>2140301</v>
      </c>
      <c r="B995" s="26" t="s">
        <v>1499</v>
      </c>
      <c r="C995" s="69">
        <v>0</v>
      </c>
    </row>
    <row r="996" spans="1:3">
      <c r="A996" s="26">
        <v>2140302</v>
      </c>
      <c r="B996" s="26" t="s">
        <v>1500</v>
      </c>
      <c r="C996" s="69">
        <v>0</v>
      </c>
    </row>
    <row r="997" spans="1:3">
      <c r="A997" s="26">
        <v>2140303</v>
      </c>
      <c r="B997" s="26" t="s">
        <v>1501</v>
      </c>
      <c r="C997" s="69">
        <v>0</v>
      </c>
    </row>
    <row r="998" spans="1:3">
      <c r="A998" s="26">
        <v>2140304</v>
      </c>
      <c r="B998" s="26" t="s">
        <v>2255</v>
      </c>
      <c r="C998" s="69">
        <v>0</v>
      </c>
    </row>
    <row r="999" spans="1:3">
      <c r="A999" s="26">
        <v>2140305</v>
      </c>
      <c r="B999" s="26" t="s">
        <v>2256</v>
      </c>
      <c r="C999" s="69">
        <v>0</v>
      </c>
    </row>
    <row r="1000" spans="1:3">
      <c r="A1000" s="26">
        <v>2140306</v>
      </c>
      <c r="B1000" s="26" t="s">
        <v>2257</v>
      </c>
      <c r="C1000" s="69">
        <v>0</v>
      </c>
    </row>
    <row r="1001" spans="1:3">
      <c r="A1001" s="26">
        <v>2140307</v>
      </c>
      <c r="B1001" s="26" t="s">
        <v>2258</v>
      </c>
      <c r="C1001" s="69">
        <v>0</v>
      </c>
    </row>
    <row r="1002" spans="1:3">
      <c r="A1002" s="26">
        <v>2140308</v>
      </c>
      <c r="B1002" s="26" t="s">
        <v>2259</v>
      </c>
      <c r="C1002" s="69">
        <v>0</v>
      </c>
    </row>
    <row r="1003" spans="1:3">
      <c r="A1003" s="26">
        <v>2140399</v>
      </c>
      <c r="B1003" s="26" t="s">
        <v>2260</v>
      </c>
      <c r="C1003" s="69">
        <v>0</v>
      </c>
    </row>
    <row r="1004" spans="1:3">
      <c r="A1004" s="26">
        <v>21404</v>
      </c>
      <c r="B1004" s="117" t="s">
        <v>2261</v>
      </c>
      <c r="C1004" s="28">
        <v>0</v>
      </c>
    </row>
    <row r="1005" spans="1:3">
      <c r="A1005" s="26">
        <v>2140401</v>
      </c>
      <c r="B1005" s="26" t="s">
        <v>2262</v>
      </c>
      <c r="C1005" s="69">
        <v>0</v>
      </c>
    </row>
    <row r="1006" spans="1:3">
      <c r="A1006" s="26">
        <v>2140402</v>
      </c>
      <c r="B1006" s="26" t="s">
        <v>2263</v>
      </c>
      <c r="C1006" s="69">
        <v>0</v>
      </c>
    </row>
    <row r="1007" spans="1:3">
      <c r="A1007" s="26">
        <v>2140403</v>
      </c>
      <c r="B1007" s="26" t="s">
        <v>2264</v>
      </c>
      <c r="C1007" s="69">
        <v>0</v>
      </c>
    </row>
    <row r="1008" spans="1:3">
      <c r="A1008" s="26">
        <v>2140499</v>
      </c>
      <c r="B1008" s="26" t="s">
        <v>2265</v>
      </c>
      <c r="C1008" s="69">
        <v>0</v>
      </c>
    </row>
    <row r="1009" spans="1:3">
      <c r="A1009" s="26">
        <v>21405</v>
      </c>
      <c r="B1009" s="117" t="s">
        <v>2266</v>
      </c>
      <c r="C1009" s="28">
        <v>0</v>
      </c>
    </row>
    <row r="1010" spans="1:3">
      <c r="A1010" s="26">
        <v>2140501</v>
      </c>
      <c r="B1010" s="26" t="s">
        <v>1499</v>
      </c>
      <c r="C1010" s="69">
        <v>0</v>
      </c>
    </row>
    <row r="1011" spans="1:3">
      <c r="A1011" s="26">
        <v>2140502</v>
      </c>
      <c r="B1011" s="26" t="s">
        <v>1500</v>
      </c>
      <c r="C1011" s="69">
        <v>0</v>
      </c>
    </row>
    <row r="1012" spans="1:3">
      <c r="A1012" s="26">
        <v>2140503</v>
      </c>
      <c r="B1012" s="26" t="s">
        <v>1501</v>
      </c>
      <c r="C1012" s="69">
        <v>0</v>
      </c>
    </row>
    <row r="1013" spans="1:3">
      <c r="A1013" s="26">
        <v>2140504</v>
      </c>
      <c r="B1013" s="26" t="s">
        <v>2252</v>
      </c>
      <c r="C1013" s="69">
        <v>0</v>
      </c>
    </row>
    <row r="1014" spans="1:3">
      <c r="A1014" s="26">
        <v>2140505</v>
      </c>
      <c r="B1014" s="26" t="s">
        <v>2267</v>
      </c>
      <c r="C1014" s="69">
        <v>0</v>
      </c>
    </row>
    <row r="1015" spans="1:3">
      <c r="A1015" s="26">
        <v>2140599</v>
      </c>
      <c r="B1015" s="26" t="s">
        <v>2268</v>
      </c>
      <c r="C1015" s="69">
        <v>0</v>
      </c>
    </row>
    <row r="1016" spans="1:3">
      <c r="A1016" s="26">
        <v>21406</v>
      </c>
      <c r="B1016" s="117" t="s">
        <v>2269</v>
      </c>
      <c r="C1016" s="28">
        <v>0</v>
      </c>
    </row>
    <row r="1017" spans="1:3">
      <c r="A1017" s="26">
        <v>2140601</v>
      </c>
      <c r="B1017" s="26" t="s">
        <v>2270</v>
      </c>
      <c r="C1017" s="69">
        <v>0</v>
      </c>
    </row>
    <row r="1018" spans="1:3">
      <c r="A1018" s="26">
        <v>2140602</v>
      </c>
      <c r="B1018" s="26" t="s">
        <v>2271</v>
      </c>
      <c r="C1018" s="69">
        <v>0</v>
      </c>
    </row>
    <row r="1019" spans="1:3">
      <c r="A1019" s="26">
        <v>2140603</v>
      </c>
      <c r="B1019" s="26" t="s">
        <v>2272</v>
      </c>
      <c r="C1019" s="69">
        <v>0</v>
      </c>
    </row>
    <row r="1020" spans="1:3">
      <c r="A1020" s="26">
        <v>2140699</v>
      </c>
      <c r="B1020" s="26" t="s">
        <v>2273</v>
      </c>
      <c r="C1020" s="69">
        <v>0</v>
      </c>
    </row>
    <row r="1021" spans="1:3">
      <c r="A1021" s="26">
        <v>21499</v>
      </c>
      <c r="B1021" s="117" t="s">
        <v>2274</v>
      </c>
      <c r="C1021" s="28">
        <v>0</v>
      </c>
    </row>
    <row r="1022" spans="1:3">
      <c r="A1022" s="26">
        <v>2149901</v>
      </c>
      <c r="B1022" s="26" t="s">
        <v>2275</v>
      </c>
      <c r="C1022" s="69">
        <v>0</v>
      </c>
    </row>
    <row r="1023" spans="1:3">
      <c r="A1023" s="26">
        <v>2149999</v>
      </c>
      <c r="B1023" s="26" t="s">
        <v>2276</v>
      </c>
      <c r="C1023" s="69">
        <v>0</v>
      </c>
    </row>
    <row r="1024" spans="1:3">
      <c r="A1024" s="26">
        <v>215</v>
      </c>
      <c r="B1024" s="117" t="s">
        <v>2277</v>
      </c>
      <c r="C1024" s="28">
        <v>36849</v>
      </c>
    </row>
    <row r="1025" spans="1:3">
      <c r="A1025" s="26">
        <v>21501</v>
      </c>
      <c r="B1025" s="117" t="s">
        <v>2278</v>
      </c>
      <c r="C1025" s="28">
        <v>0</v>
      </c>
    </row>
    <row r="1026" spans="1:3">
      <c r="A1026" s="26">
        <v>2150101</v>
      </c>
      <c r="B1026" s="26" t="s">
        <v>1499</v>
      </c>
      <c r="C1026" s="69">
        <v>0</v>
      </c>
    </row>
    <row r="1027" spans="1:3">
      <c r="A1027" s="26">
        <v>2150102</v>
      </c>
      <c r="B1027" s="26" t="s">
        <v>1500</v>
      </c>
      <c r="C1027" s="69">
        <v>0</v>
      </c>
    </row>
    <row r="1028" spans="1:3">
      <c r="A1028" s="26">
        <v>2150103</v>
      </c>
      <c r="B1028" s="26" t="s">
        <v>1501</v>
      </c>
      <c r="C1028" s="69">
        <v>0</v>
      </c>
    </row>
    <row r="1029" spans="1:3">
      <c r="A1029" s="26">
        <v>2150104</v>
      </c>
      <c r="B1029" s="26" t="s">
        <v>2279</v>
      </c>
      <c r="C1029" s="69">
        <v>0</v>
      </c>
    </row>
    <row r="1030" spans="1:3">
      <c r="A1030" s="26">
        <v>2150105</v>
      </c>
      <c r="B1030" s="26" t="s">
        <v>2280</v>
      </c>
      <c r="C1030" s="69">
        <v>0</v>
      </c>
    </row>
    <row r="1031" spans="1:3">
      <c r="A1031" s="26">
        <v>2150106</v>
      </c>
      <c r="B1031" s="26" t="s">
        <v>2281</v>
      </c>
      <c r="C1031" s="69">
        <v>0</v>
      </c>
    </row>
    <row r="1032" spans="1:3">
      <c r="A1032" s="26">
        <v>2150107</v>
      </c>
      <c r="B1032" s="26" t="s">
        <v>2282</v>
      </c>
      <c r="C1032" s="69">
        <v>0</v>
      </c>
    </row>
    <row r="1033" spans="1:3">
      <c r="A1033" s="26">
        <v>2150108</v>
      </c>
      <c r="B1033" s="26" t="s">
        <v>2283</v>
      </c>
      <c r="C1033" s="69">
        <v>0</v>
      </c>
    </row>
    <row r="1034" spans="1:3">
      <c r="A1034" s="26">
        <v>2150199</v>
      </c>
      <c r="B1034" s="26" t="s">
        <v>2284</v>
      </c>
      <c r="C1034" s="69">
        <v>0</v>
      </c>
    </row>
    <row r="1035" spans="1:3">
      <c r="A1035" s="26">
        <v>21502</v>
      </c>
      <c r="B1035" s="117" t="s">
        <v>2285</v>
      </c>
      <c r="C1035" s="28">
        <v>0</v>
      </c>
    </row>
    <row r="1036" spans="1:3">
      <c r="A1036" s="26">
        <v>2150201</v>
      </c>
      <c r="B1036" s="26" t="s">
        <v>1499</v>
      </c>
      <c r="C1036" s="69">
        <v>0</v>
      </c>
    </row>
    <row r="1037" spans="1:3">
      <c r="A1037" s="26">
        <v>2150202</v>
      </c>
      <c r="B1037" s="26" t="s">
        <v>1500</v>
      </c>
      <c r="C1037" s="69">
        <v>0</v>
      </c>
    </row>
    <row r="1038" spans="1:3">
      <c r="A1038" s="26">
        <v>2150203</v>
      </c>
      <c r="B1038" s="26" t="s">
        <v>1501</v>
      </c>
      <c r="C1038" s="69">
        <v>0</v>
      </c>
    </row>
    <row r="1039" spans="1:3">
      <c r="A1039" s="26">
        <v>2150204</v>
      </c>
      <c r="B1039" s="26" t="s">
        <v>2286</v>
      </c>
      <c r="C1039" s="69">
        <v>0</v>
      </c>
    </row>
    <row r="1040" spans="1:3">
      <c r="A1040" s="26">
        <v>2150205</v>
      </c>
      <c r="B1040" s="26" t="s">
        <v>2287</v>
      </c>
      <c r="C1040" s="69">
        <v>0</v>
      </c>
    </row>
    <row r="1041" spans="1:3">
      <c r="A1041" s="26">
        <v>2150206</v>
      </c>
      <c r="B1041" s="26" t="s">
        <v>2288</v>
      </c>
      <c r="C1041" s="69">
        <v>0</v>
      </c>
    </row>
    <row r="1042" spans="1:3">
      <c r="A1042" s="26">
        <v>2150207</v>
      </c>
      <c r="B1042" s="26" t="s">
        <v>2289</v>
      </c>
      <c r="C1042" s="69">
        <v>0</v>
      </c>
    </row>
    <row r="1043" spans="1:3">
      <c r="A1043" s="26">
        <v>2150208</v>
      </c>
      <c r="B1043" s="26" t="s">
        <v>2290</v>
      </c>
      <c r="C1043" s="69">
        <v>0</v>
      </c>
    </row>
    <row r="1044" spans="1:3">
      <c r="A1044" s="26">
        <v>2150209</v>
      </c>
      <c r="B1044" s="26" t="s">
        <v>2291</v>
      </c>
      <c r="C1044" s="69">
        <v>0</v>
      </c>
    </row>
    <row r="1045" spans="1:3">
      <c r="A1045" s="26">
        <v>2150210</v>
      </c>
      <c r="B1045" s="26" t="s">
        <v>2292</v>
      </c>
      <c r="C1045" s="69">
        <v>0</v>
      </c>
    </row>
    <row r="1046" spans="1:3">
      <c r="A1046" s="26">
        <v>2150212</v>
      </c>
      <c r="B1046" s="26" t="s">
        <v>2293</v>
      </c>
      <c r="C1046" s="69">
        <v>0</v>
      </c>
    </row>
    <row r="1047" spans="1:3">
      <c r="A1047" s="26">
        <v>2150213</v>
      </c>
      <c r="B1047" s="26" t="s">
        <v>2294</v>
      </c>
      <c r="C1047" s="69">
        <v>0</v>
      </c>
    </row>
    <row r="1048" spans="1:3">
      <c r="A1048" s="26">
        <v>2150214</v>
      </c>
      <c r="B1048" s="26" t="s">
        <v>2295</v>
      </c>
      <c r="C1048" s="69">
        <v>0</v>
      </c>
    </row>
    <row r="1049" spans="1:3">
      <c r="A1049" s="26">
        <v>2150215</v>
      </c>
      <c r="B1049" s="26" t="s">
        <v>2296</v>
      </c>
      <c r="C1049" s="69">
        <v>0</v>
      </c>
    </row>
    <row r="1050" spans="1:3">
      <c r="A1050" s="26">
        <v>2150299</v>
      </c>
      <c r="B1050" s="26" t="s">
        <v>2297</v>
      </c>
      <c r="C1050" s="69">
        <v>0</v>
      </c>
    </row>
    <row r="1051" spans="1:3">
      <c r="A1051" s="26">
        <v>21503</v>
      </c>
      <c r="B1051" s="117" t="s">
        <v>2298</v>
      </c>
      <c r="C1051" s="28">
        <v>0</v>
      </c>
    </row>
    <row r="1052" spans="1:3">
      <c r="A1052" s="26">
        <v>2150301</v>
      </c>
      <c r="B1052" s="26" t="s">
        <v>1499</v>
      </c>
      <c r="C1052" s="69">
        <v>0</v>
      </c>
    </row>
    <row r="1053" spans="1:3">
      <c r="A1053" s="26">
        <v>2150302</v>
      </c>
      <c r="B1053" s="26" t="s">
        <v>1500</v>
      </c>
      <c r="C1053" s="69">
        <v>0</v>
      </c>
    </row>
    <row r="1054" spans="1:3">
      <c r="A1054" s="26">
        <v>2150303</v>
      </c>
      <c r="B1054" s="26" t="s">
        <v>1501</v>
      </c>
      <c r="C1054" s="69">
        <v>0</v>
      </c>
    </row>
    <row r="1055" spans="1:3">
      <c r="A1055" s="26">
        <v>2150399</v>
      </c>
      <c r="B1055" s="26" t="s">
        <v>2299</v>
      </c>
      <c r="C1055" s="69">
        <v>0</v>
      </c>
    </row>
    <row r="1056" spans="1:3">
      <c r="A1056" s="26">
        <v>21505</v>
      </c>
      <c r="B1056" s="117" t="s">
        <v>2300</v>
      </c>
      <c r="C1056" s="28">
        <v>0</v>
      </c>
    </row>
    <row r="1057" spans="1:3">
      <c r="A1057" s="26">
        <v>2150501</v>
      </c>
      <c r="B1057" s="26" t="s">
        <v>1499</v>
      </c>
      <c r="C1057" s="69">
        <v>0</v>
      </c>
    </row>
    <row r="1058" spans="1:3">
      <c r="A1058" s="26">
        <v>2150502</v>
      </c>
      <c r="B1058" s="26" t="s">
        <v>1500</v>
      </c>
      <c r="C1058" s="69">
        <v>0</v>
      </c>
    </row>
    <row r="1059" spans="1:3">
      <c r="A1059" s="26">
        <v>2150503</v>
      </c>
      <c r="B1059" s="26" t="s">
        <v>1501</v>
      </c>
      <c r="C1059" s="69">
        <v>0</v>
      </c>
    </row>
    <row r="1060" spans="1:3">
      <c r="A1060" s="26">
        <v>2150505</v>
      </c>
      <c r="B1060" s="26" t="s">
        <v>2301</v>
      </c>
      <c r="C1060" s="69">
        <v>0</v>
      </c>
    </row>
    <row r="1061" spans="1:3">
      <c r="A1061" s="26">
        <v>2150507</v>
      </c>
      <c r="B1061" s="26" t="s">
        <v>2302</v>
      </c>
      <c r="C1061" s="69">
        <v>0</v>
      </c>
    </row>
    <row r="1062" spans="1:3">
      <c r="A1062" s="26">
        <v>2150508</v>
      </c>
      <c r="B1062" s="26" t="s">
        <v>2303</v>
      </c>
      <c r="C1062" s="69">
        <v>0</v>
      </c>
    </row>
    <row r="1063" spans="1:3">
      <c r="A1063" s="26">
        <v>2150516</v>
      </c>
      <c r="B1063" s="26" t="s">
        <v>2304</v>
      </c>
      <c r="C1063" s="69">
        <v>0</v>
      </c>
    </row>
    <row r="1064" spans="1:3">
      <c r="A1064" s="26">
        <v>2150517</v>
      </c>
      <c r="B1064" s="26" t="s">
        <v>2305</v>
      </c>
      <c r="C1064" s="69">
        <v>0</v>
      </c>
    </row>
    <row r="1065" spans="1:3">
      <c r="A1065" s="26">
        <v>2150550</v>
      </c>
      <c r="B1065" s="26" t="s">
        <v>1508</v>
      </c>
      <c r="C1065" s="69">
        <v>0</v>
      </c>
    </row>
    <row r="1066" spans="1:3">
      <c r="A1066" s="26">
        <v>2150599</v>
      </c>
      <c r="B1066" s="26" t="s">
        <v>2306</v>
      </c>
      <c r="C1066" s="69">
        <v>0</v>
      </c>
    </row>
    <row r="1067" spans="1:3">
      <c r="A1067" s="26">
        <v>21507</v>
      </c>
      <c r="B1067" s="117" t="s">
        <v>2307</v>
      </c>
      <c r="C1067" s="28">
        <v>0</v>
      </c>
    </row>
    <row r="1068" spans="1:3">
      <c r="A1068" s="26">
        <v>2150701</v>
      </c>
      <c r="B1068" s="26" t="s">
        <v>1499</v>
      </c>
      <c r="C1068" s="69">
        <v>0</v>
      </c>
    </row>
    <row r="1069" spans="1:3">
      <c r="A1069" s="26">
        <v>2150702</v>
      </c>
      <c r="B1069" s="26" t="s">
        <v>1500</v>
      </c>
      <c r="C1069" s="69">
        <v>0</v>
      </c>
    </row>
    <row r="1070" spans="1:3">
      <c r="A1070" s="26">
        <v>2150703</v>
      </c>
      <c r="B1070" s="26" t="s">
        <v>1501</v>
      </c>
      <c r="C1070" s="69">
        <v>0</v>
      </c>
    </row>
    <row r="1071" spans="1:3">
      <c r="A1071" s="26">
        <v>2150704</v>
      </c>
      <c r="B1071" s="26" t="s">
        <v>2308</v>
      </c>
      <c r="C1071" s="69">
        <v>0</v>
      </c>
    </row>
    <row r="1072" spans="1:3">
      <c r="A1072" s="26">
        <v>2150705</v>
      </c>
      <c r="B1072" s="26" t="s">
        <v>2309</v>
      </c>
      <c r="C1072" s="69">
        <v>0</v>
      </c>
    </row>
    <row r="1073" spans="1:3">
      <c r="A1073" s="26">
        <v>2150799</v>
      </c>
      <c r="B1073" s="26" t="s">
        <v>2310</v>
      </c>
      <c r="C1073" s="69">
        <v>0</v>
      </c>
    </row>
    <row r="1074" spans="1:3">
      <c r="A1074" s="26">
        <v>21508</v>
      </c>
      <c r="B1074" s="117" t="s">
        <v>2311</v>
      </c>
      <c r="C1074" s="28">
        <v>36849</v>
      </c>
    </row>
    <row r="1075" spans="1:3">
      <c r="A1075" s="26">
        <v>2150801</v>
      </c>
      <c r="B1075" s="26" t="s">
        <v>1499</v>
      </c>
      <c r="C1075" s="69">
        <v>0</v>
      </c>
    </row>
    <row r="1076" spans="1:3">
      <c r="A1076" s="26">
        <v>2150802</v>
      </c>
      <c r="B1076" s="26" t="s">
        <v>1500</v>
      </c>
      <c r="C1076" s="69">
        <v>0</v>
      </c>
    </row>
    <row r="1077" spans="1:3">
      <c r="A1077" s="26">
        <v>2150803</v>
      </c>
      <c r="B1077" s="26" t="s">
        <v>1501</v>
      </c>
      <c r="C1077" s="69">
        <v>0</v>
      </c>
    </row>
    <row r="1078" spans="1:3">
      <c r="A1078" s="26">
        <v>2150804</v>
      </c>
      <c r="B1078" s="26" t="s">
        <v>2312</v>
      </c>
      <c r="C1078" s="69">
        <v>0</v>
      </c>
    </row>
    <row r="1079" spans="1:3">
      <c r="A1079" s="26">
        <v>2150805</v>
      </c>
      <c r="B1079" s="26" t="s">
        <v>2313</v>
      </c>
      <c r="C1079" s="69">
        <v>36849</v>
      </c>
    </row>
    <row r="1080" spans="1:3">
      <c r="A1080" s="26">
        <v>2150806</v>
      </c>
      <c r="B1080" s="26" t="s">
        <v>2314</v>
      </c>
      <c r="C1080" s="69">
        <v>0</v>
      </c>
    </row>
    <row r="1081" spans="1:3">
      <c r="A1081" s="26">
        <v>2150899</v>
      </c>
      <c r="B1081" s="26" t="s">
        <v>2315</v>
      </c>
      <c r="C1081" s="69">
        <v>0</v>
      </c>
    </row>
    <row r="1082" spans="1:3">
      <c r="A1082" s="26">
        <v>21599</v>
      </c>
      <c r="B1082" s="117" t="s">
        <v>2316</v>
      </c>
      <c r="C1082" s="28">
        <v>0</v>
      </c>
    </row>
    <row r="1083" spans="1:3">
      <c r="A1083" s="26">
        <v>2159901</v>
      </c>
      <c r="B1083" s="26" t="s">
        <v>2317</v>
      </c>
      <c r="C1083" s="69">
        <v>0</v>
      </c>
    </row>
    <row r="1084" spans="1:3">
      <c r="A1084" s="26">
        <v>2159904</v>
      </c>
      <c r="B1084" s="26" t="s">
        <v>2318</v>
      </c>
      <c r="C1084" s="69">
        <v>0</v>
      </c>
    </row>
    <row r="1085" spans="1:3">
      <c r="A1085" s="26">
        <v>2159905</v>
      </c>
      <c r="B1085" s="26" t="s">
        <v>2319</v>
      </c>
      <c r="C1085" s="69">
        <v>0</v>
      </c>
    </row>
    <row r="1086" spans="1:3">
      <c r="A1086" s="26">
        <v>2159906</v>
      </c>
      <c r="B1086" s="26" t="s">
        <v>2320</v>
      </c>
      <c r="C1086" s="69">
        <v>0</v>
      </c>
    </row>
    <row r="1087" spans="1:3">
      <c r="A1087" s="26">
        <v>2159999</v>
      </c>
      <c r="B1087" s="26" t="s">
        <v>2321</v>
      </c>
      <c r="C1087" s="69">
        <v>0</v>
      </c>
    </row>
    <row r="1088" spans="1:3">
      <c r="A1088" s="26">
        <v>216</v>
      </c>
      <c r="B1088" s="117" t="s">
        <v>2322</v>
      </c>
      <c r="C1088" s="28">
        <v>0</v>
      </c>
    </row>
    <row r="1089" spans="1:3">
      <c r="A1089" s="26">
        <v>21602</v>
      </c>
      <c r="B1089" s="117" t="s">
        <v>2323</v>
      </c>
      <c r="C1089" s="28">
        <v>0</v>
      </c>
    </row>
    <row r="1090" spans="1:3">
      <c r="A1090" s="26">
        <v>2160201</v>
      </c>
      <c r="B1090" s="26" t="s">
        <v>1499</v>
      </c>
      <c r="C1090" s="69">
        <v>0</v>
      </c>
    </row>
    <row r="1091" spans="1:3">
      <c r="A1091" s="26">
        <v>2160202</v>
      </c>
      <c r="B1091" s="26" t="s">
        <v>1500</v>
      </c>
      <c r="C1091" s="69">
        <v>0</v>
      </c>
    </row>
    <row r="1092" spans="1:3">
      <c r="A1092" s="26">
        <v>2160203</v>
      </c>
      <c r="B1092" s="26" t="s">
        <v>1501</v>
      </c>
      <c r="C1092" s="69">
        <v>0</v>
      </c>
    </row>
    <row r="1093" spans="1:3">
      <c r="A1093" s="26">
        <v>2160216</v>
      </c>
      <c r="B1093" s="26" t="s">
        <v>2324</v>
      </c>
      <c r="C1093" s="69">
        <v>0</v>
      </c>
    </row>
    <row r="1094" spans="1:3">
      <c r="A1094" s="26">
        <v>2160217</v>
      </c>
      <c r="B1094" s="26" t="s">
        <v>2325</v>
      </c>
      <c r="C1094" s="69">
        <v>0</v>
      </c>
    </row>
    <row r="1095" spans="1:3">
      <c r="A1095" s="26">
        <v>2160218</v>
      </c>
      <c r="B1095" s="26" t="s">
        <v>2326</v>
      </c>
      <c r="C1095" s="69">
        <v>0</v>
      </c>
    </row>
    <row r="1096" spans="1:3">
      <c r="A1096" s="26">
        <v>2160219</v>
      </c>
      <c r="B1096" s="26" t="s">
        <v>2327</v>
      </c>
      <c r="C1096" s="69">
        <v>0</v>
      </c>
    </row>
    <row r="1097" spans="1:3">
      <c r="A1097" s="26">
        <v>2160250</v>
      </c>
      <c r="B1097" s="26" t="s">
        <v>1508</v>
      </c>
      <c r="C1097" s="69">
        <v>0</v>
      </c>
    </row>
    <row r="1098" spans="1:3">
      <c r="A1098" s="26">
        <v>2160299</v>
      </c>
      <c r="B1098" s="26" t="s">
        <v>2328</v>
      </c>
      <c r="C1098" s="69">
        <v>0</v>
      </c>
    </row>
    <row r="1099" spans="1:3">
      <c r="A1099" s="26">
        <v>21606</v>
      </c>
      <c r="B1099" s="117" t="s">
        <v>2329</v>
      </c>
      <c r="C1099" s="28">
        <v>0</v>
      </c>
    </row>
    <row r="1100" spans="1:3">
      <c r="A1100" s="26">
        <v>2160601</v>
      </c>
      <c r="B1100" s="26" t="s">
        <v>1499</v>
      </c>
      <c r="C1100" s="69">
        <v>0</v>
      </c>
    </row>
    <row r="1101" spans="1:3">
      <c r="A1101" s="26">
        <v>2160602</v>
      </c>
      <c r="B1101" s="26" t="s">
        <v>1500</v>
      </c>
      <c r="C1101" s="69">
        <v>0</v>
      </c>
    </row>
    <row r="1102" spans="1:3">
      <c r="A1102" s="26">
        <v>2160603</v>
      </c>
      <c r="B1102" s="26" t="s">
        <v>1501</v>
      </c>
      <c r="C1102" s="69">
        <v>0</v>
      </c>
    </row>
    <row r="1103" spans="1:3">
      <c r="A1103" s="26">
        <v>2160607</v>
      </c>
      <c r="B1103" s="26" t="s">
        <v>2330</v>
      </c>
      <c r="C1103" s="69">
        <v>0</v>
      </c>
    </row>
    <row r="1104" spans="1:3">
      <c r="A1104" s="26">
        <v>2160699</v>
      </c>
      <c r="B1104" s="26" t="s">
        <v>2331</v>
      </c>
      <c r="C1104" s="69">
        <v>0</v>
      </c>
    </row>
    <row r="1105" spans="1:3">
      <c r="A1105" s="26">
        <v>21699</v>
      </c>
      <c r="B1105" s="117" t="s">
        <v>2332</v>
      </c>
      <c r="C1105" s="28">
        <v>0</v>
      </c>
    </row>
    <row r="1106" spans="1:3">
      <c r="A1106" s="26">
        <v>2169901</v>
      </c>
      <c r="B1106" s="26" t="s">
        <v>2333</v>
      </c>
      <c r="C1106" s="69">
        <v>0</v>
      </c>
    </row>
    <row r="1107" spans="1:3">
      <c r="A1107" s="26">
        <v>2169999</v>
      </c>
      <c r="B1107" s="26" t="s">
        <v>2334</v>
      </c>
      <c r="C1107" s="69">
        <v>0</v>
      </c>
    </row>
    <row r="1108" spans="1:3">
      <c r="A1108" s="26">
        <v>217</v>
      </c>
      <c r="B1108" s="117" t="s">
        <v>2335</v>
      </c>
      <c r="C1108" s="28">
        <v>0</v>
      </c>
    </row>
    <row r="1109" spans="1:3">
      <c r="A1109" s="26">
        <v>21701</v>
      </c>
      <c r="B1109" s="117" t="s">
        <v>2336</v>
      </c>
      <c r="C1109" s="28">
        <v>0</v>
      </c>
    </row>
    <row r="1110" spans="1:3">
      <c r="A1110" s="26">
        <v>2170101</v>
      </c>
      <c r="B1110" s="26" t="s">
        <v>1499</v>
      </c>
      <c r="C1110" s="69">
        <v>0</v>
      </c>
    </row>
    <row r="1111" spans="1:3">
      <c r="A1111" s="26">
        <v>2170102</v>
      </c>
      <c r="B1111" s="26" t="s">
        <v>1500</v>
      </c>
      <c r="C1111" s="69">
        <v>0</v>
      </c>
    </row>
    <row r="1112" spans="1:3">
      <c r="A1112" s="26">
        <v>2170103</v>
      </c>
      <c r="B1112" s="26" t="s">
        <v>1501</v>
      </c>
      <c r="C1112" s="69">
        <v>0</v>
      </c>
    </row>
    <row r="1113" spans="1:3">
      <c r="A1113" s="26">
        <v>2170104</v>
      </c>
      <c r="B1113" s="26" t="s">
        <v>2337</v>
      </c>
      <c r="C1113" s="69">
        <v>0</v>
      </c>
    </row>
    <row r="1114" spans="1:3">
      <c r="A1114" s="26">
        <v>2170150</v>
      </c>
      <c r="B1114" s="26" t="s">
        <v>1508</v>
      </c>
      <c r="C1114" s="69">
        <v>0</v>
      </c>
    </row>
    <row r="1115" spans="1:3">
      <c r="A1115" s="26">
        <v>2170199</v>
      </c>
      <c r="B1115" s="26" t="s">
        <v>2338</v>
      </c>
      <c r="C1115" s="69">
        <v>0</v>
      </c>
    </row>
    <row r="1116" spans="1:3">
      <c r="A1116" s="26">
        <v>21702</v>
      </c>
      <c r="B1116" s="117" t="s">
        <v>2339</v>
      </c>
      <c r="C1116" s="28">
        <v>0</v>
      </c>
    </row>
    <row r="1117" spans="1:3">
      <c r="A1117" s="26">
        <v>2170201</v>
      </c>
      <c r="B1117" s="26" t="s">
        <v>2340</v>
      </c>
      <c r="C1117" s="69">
        <v>0</v>
      </c>
    </row>
    <row r="1118" spans="1:3">
      <c r="A1118" s="26">
        <v>2170202</v>
      </c>
      <c r="B1118" s="26" t="s">
        <v>2341</v>
      </c>
      <c r="C1118" s="69">
        <v>0</v>
      </c>
    </row>
    <row r="1119" spans="1:3">
      <c r="A1119" s="26">
        <v>2170203</v>
      </c>
      <c r="B1119" s="26" t="s">
        <v>2342</v>
      </c>
      <c r="C1119" s="69">
        <v>0</v>
      </c>
    </row>
    <row r="1120" spans="1:3">
      <c r="A1120" s="26">
        <v>2170204</v>
      </c>
      <c r="B1120" s="26" t="s">
        <v>2343</v>
      </c>
      <c r="C1120" s="69">
        <v>0</v>
      </c>
    </row>
    <row r="1121" spans="1:3">
      <c r="A1121" s="26">
        <v>2170205</v>
      </c>
      <c r="B1121" s="26" t="s">
        <v>2344</v>
      </c>
      <c r="C1121" s="69">
        <v>0</v>
      </c>
    </row>
    <row r="1122" spans="1:3">
      <c r="A1122" s="26">
        <v>2170206</v>
      </c>
      <c r="B1122" s="26" t="s">
        <v>2345</v>
      </c>
      <c r="C1122" s="69">
        <v>0</v>
      </c>
    </row>
    <row r="1123" spans="1:3">
      <c r="A1123" s="26">
        <v>2170207</v>
      </c>
      <c r="B1123" s="26" t="s">
        <v>2346</v>
      </c>
      <c r="C1123" s="69">
        <v>0</v>
      </c>
    </row>
    <row r="1124" spans="1:3">
      <c r="A1124" s="26">
        <v>2170208</v>
      </c>
      <c r="B1124" s="26" t="s">
        <v>2347</v>
      </c>
      <c r="C1124" s="69">
        <v>0</v>
      </c>
    </row>
    <row r="1125" spans="1:3">
      <c r="A1125" s="26">
        <v>2170299</v>
      </c>
      <c r="B1125" s="26" t="s">
        <v>2348</v>
      </c>
      <c r="C1125" s="69">
        <v>0</v>
      </c>
    </row>
    <row r="1126" spans="1:3">
      <c r="A1126" s="26">
        <v>21703</v>
      </c>
      <c r="B1126" s="117" t="s">
        <v>2349</v>
      </c>
      <c r="C1126" s="28">
        <v>0</v>
      </c>
    </row>
    <row r="1127" spans="1:3">
      <c r="A1127" s="26">
        <v>2170301</v>
      </c>
      <c r="B1127" s="26" t="s">
        <v>2350</v>
      </c>
      <c r="C1127" s="69">
        <v>0</v>
      </c>
    </row>
    <row r="1128" spans="1:3">
      <c r="A1128" s="26">
        <v>2170302</v>
      </c>
      <c r="B1128" s="26" t="s">
        <v>2351</v>
      </c>
      <c r="C1128" s="69">
        <v>0</v>
      </c>
    </row>
    <row r="1129" spans="1:3">
      <c r="A1129" s="26">
        <v>2170303</v>
      </c>
      <c r="B1129" s="26" t="s">
        <v>2352</v>
      </c>
      <c r="C1129" s="69">
        <v>0</v>
      </c>
    </row>
    <row r="1130" spans="1:3">
      <c r="A1130" s="26">
        <v>2170304</v>
      </c>
      <c r="B1130" s="26" t="s">
        <v>2353</v>
      </c>
      <c r="C1130" s="69">
        <v>0</v>
      </c>
    </row>
    <row r="1131" spans="1:3">
      <c r="A1131" s="26">
        <v>2170399</v>
      </c>
      <c r="B1131" s="26" t="s">
        <v>2354</v>
      </c>
      <c r="C1131" s="69">
        <v>0</v>
      </c>
    </row>
    <row r="1132" spans="1:3">
      <c r="A1132" s="26">
        <v>21704</v>
      </c>
      <c r="B1132" s="117" t="s">
        <v>2355</v>
      </c>
      <c r="C1132" s="28">
        <v>0</v>
      </c>
    </row>
    <row r="1133" spans="1:3">
      <c r="A1133" s="26">
        <v>2170401</v>
      </c>
      <c r="B1133" s="26" t="s">
        <v>2356</v>
      </c>
      <c r="C1133" s="69">
        <v>0</v>
      </c>
    </row>
    <row r="1134" spans="1:3">
      <c r="A1134" s="26">
        <v>2170499</v>
      </c>
      <c r="B1134" s="26" t="s">
        <v>2357</v>
      </c>
      <c r="C1134" s="69">
        <v>0</v>
      </c>
    </row>
    <row r="1135" spans="1:3">
      <c r="A1135" s="26">
        <v>21799</v>
      </c>
      <c r="B1135" s="117" t="s">
        <v>2358</v>
      </c>
      <c r="C1135" s="28">
        <v>0</v>
      </c>
    </row>
    <row r="1136" spans="1:3">
      <c r="A1136" s="26">
        <v>2179902</v>
      </c>
      <c r="B1136" s="26" t="s">
        <v>2359</v>
      </c>
      <c r="C1136" s="69">
        <v>0</v>
      </c>
    </row>
    <row r="1137" spans="1:3">
      <c r="A1137" s="26">
        <v>2179999</v>
      </c>
      <c r="B1137" s="26" t="s">
        <v>2360</v>
      </c>
      <c r="C1137" s="69">
        <v>0</v>
      </c>
    </row>
    <row r="1138" spans="1:3">
      <c r="A1138" s="26">
        <v>219</v>
      </c>
      <c r="B1138" s="117" t="s">
        <v>2361</v>
      </c>
      <c r="C1138" s="28">
        <v>0</v>
      </c>
    </row>
    <row r="1139" spans="1:3">
      <c r="A1139" s="26">
        <v>21901</v>
      </c>
      <c r="B1139" s="117" t="s">
        <v>2362</v>
      </c>
      <c r="C1139" s="69">
        <v>0</v>
      </c>
    </row>
    <row r="1140" spans="1:3">
      <c r="A1140" s="26">
        <v>21902</v>
      </c>
      <c r="B1140" s="117" t="s">
        <v>2363</v>
      </c>
      <c r="C1140" s="69">
        <v>0</v>
      </c>
    </row>
    <row r="1141" spans="1:3">
      <c r="A1141" s="26">
        <v>21903</v>
      </c>
      <c r="B1141" s="117" t="s">
        <v>2364</v>
      </c>
      <c r="C1141" s="69">
        <v>0</v>
      </c>
    </row>
    <row r="1142" spans="1:3">
      <c r="A1142" s="26">
        <v>21904</v>
      </c>
      <c r="B1142" s="117" t="s">
        <v>2365</v>
      </c>
      <c r="C1142" s="69">
        <v>0</v>
      </c>
    </row>
    <row r="1143" spans="1:3">
      <c r="A1143" s="26">
        <v>21905</v>
      </c>
      <c r="B1143" s="117" t="s">
        <v>2366</v>
      </c>
      <c r="C1143" s="69">
        <v>0</v>
      </c>
    </row>
    <row r="1144" spans="1:3">
      <c r="A1144" s="26">
        <v>21906</v>
      </c>
      <c r="B1144" s="117" t="s">
        <v>2367</v>
      </c>
      <c r="C1144" s="69">
        <v>0</v>
      </c>
    </row>
    <row r="1145" spans="1:3">
      <c r="A1145" s="26">
        <v>21907</v>
      </c>
      <c r="B1145" s="117" t="s">
        <v>2368</v>
      </c>
      <c r="C1145" s="69">
        <v>0</v>
      </c>
    </row>
    <row r="1146" spans="1:3">
      <c r="A1146" s="26">
        <v>21908</v>
      </c>
      <c r="B1146" s="117" t="s">
        <v>2369</v>
      </c>
      <c r="C1146" s="69">
        <v>0</v>
      </c>
    </row>
    <row r="1147" spans="1:3">
      <c r="A1147" s="26">
        <v>21999</v>
      </c>
      <c r="B1147" s="117" t="s">
        <v>2370</v>
      </c>
      <c r="C1147" s="69">
        <v>0</v>
      </c>
    </row>
    <row r="1148" spans="1:3">
      <c r="A1148" s="26">
        <v>220</v>
      </c>
      <c r="B1148" s="117" t="s">
        <v>2371</v>
      </c>
      <c r="C1148" s="28">
        <v>0</v>
      </c>
    </row>
    <row r="1149" spans="1:3">
      <c r="A1149" s="26">
        <v>22001</v>
      </c>
      <c r="B1149" s="117" t="s">
        <v>2372</v>
      </c>
      <c r="C1149" s="28">
        <v>0</v>
      </c>
    </row>
    <row r="1150" spans="1:3">
      <c r="A1150" s="26">
        <v>2200101</v>
      </c>
      <c r="B1150" s="26" t="s">
        <v>1499</v>
      </c>
      <c r="C1150" s="69">
        <v>0</v>
      </c>
    </row>
    <row r="1151" spans="1:3">
      <c r="A1151" s="26">
        <v>2200102</v>
      </c>
      <c r="B1151" s="26" t="s">
        <v>1500</v>
      </c>
      <c r="C1151" s="69">
        <v>0</v>
      </c>
    </row>
    <row r="1152" spans="1:3">
      <c r="A1152" s="26">
        <v>2200103</v>
      </c>
      <c r="B1152" s="26" t="s">
        <v>1501</v>
      </c>
      <c r="C1152" s="69">
        <v>0</v>
      </c>
    </row>
    <row r="1153" spans="1:3">
      <c r="A1153" s="26">
        <v>2200104</v>
      </c>
      <c r="B1153" s="26" t="s">
        <v>2373</v>
      </c>
      <c r="C1153" s="69">
        <v>0</v>
      </c>
    </row>
    <row r="1154" spans="1:3">
      <c r="A1154" s="26">
        <v>2200106</v>
      </c>
      <c r="B1154" s="26" t="s">
        <v>2374</v>
      </c>
      <c r="C1154" s="69">
        <v>0</v>
      </c>
    </row>
    <row r="1155" spans="1:3">
      <c r="A1155" s="26">
        <v>2200107</v>
      </c>
      <c r="B1155" s="26" t="s">
        <v>2375</v>
      </c>
      <c r="C1155" s="69">
        <v>0</v>
      </c>
    </row>
    <row r="1156" spans="1:3">
      <c r="A1156" s="26">
        <v>2200108</v>
      </c>
      <c r="B1156" s="26" t="s">
        <v>2376</v>
      </c>
      <c r="C1156" s="69">
        <v>0</v>
      </c>
    </row>
    <row r="1157" spans="1:3">
      <c r="A1157" s="26">
        <v>2200109</v>
      </c>
      <c r="B1157" s="26" t="s">
        <v>2377</v>
      </c>
      <c r="C1157" s="69">
        <v>0</v>
      </c>
    </row>
    <row r="1158" spans="1:3">
      <c r="A1158" s="26">
        <v>2200112</v>
      </c>
      <c r="B1158" s="26" t="s">
        <v>2378</v>
      </c>
      <c r="C1158" s="69">
        <v>0</v>
      </c>
    </row>
    <row r="1159" spans="1:3">
      <c r="A1159" s="26">
        <v>2200113</v>
      </c>
      <c r="B1159" s="26" t="s">
        <v>2379</v>
      </c>
      <c r="C1159" s="69">
        <v>0</v>
      </c>
    </row>
    <row r="1160" spans="1:3">
      <c r="A1160" s="26">
        <v>2200114</v>
      </c>
      <c r="B1160" s="26" t="s">
        <v>2380</v>
      </c>
      <c r="C1160" s="69">
        <v>0</v>
      </c>
    </row>
    <row r="1161" spans="1:3">
      <c r="A1161" s="26">
        <v>2200115</v>
      </c>
      <c r="B1161" s="26" t="s">
        <v>2381</v>
      </c>
      <c r="C1161" s="69">
        <v>0</v>
      </c>
    </row>
    <row r="1162" spans="1:3">
      <c r="A1162" s="26">
        <v>2200116</v>
      </c>
      <c r="B1162" s="26" t="s">
        <v>2382</v>
      </c>
      <c r="C1162" s="69">
        <v>0</v>
      </c>
    </row>
    <row r="1163" spans="1:3">
      <c r="A1163" s="26">
        <v>2200119</v>
      </c>
      <c r="B1163" s="26" t="s">
        <v>2383</v>
      </c>
      <c r="C1163" s="69">
        <v>0</v>
      </c>
    </row>
    <row r="1164" spans="1:3">
      <c r="A1164" s="26">
        <v>2200120</v>
      </c>
      <c r="B1164" s="26" t="s">
        <v>2384</v>
      </c>
      <c r="C1164" s="69">
        <v>0</v>
      </c>
    </row>
    <row r="1165" spans="1:3">
      <c r="A1165" s="26">
        <v>2200121</v>
      </c>
      <c r="B1165" s="26" t="s">
        <v>2385</v>
      </c>
      <c r="C1165" s="69">
        <v>0</v>
      </c>
    </row>
    <row r="1166" spans="1:3">
      <c r="A1166" s="26">
        <v>2200122</v>
      </c>
      <c r="B1166" s="26" t="s">
        <v>2386</v>
      </c>
      <c r="C1166" s="69">
        <v>0</v>
      </c>
    </row>
    <row r="1167" spans="1:3">
      <c r="A1167" s="26">
        <v>2200123</v>
      </c>
      <c r="B1167" s="26" t="s">
        <v>2387</v>
      </c>
      <c r="C1167" s="69">
        <v>0</v>
      </c>
    </row>
    <row r="1168" spans="1:3">
      <c r="A1168" s="26">
        <v>2200124</v>
      </c>
      <c r="B1168" s="26" t="s">
        <v>2388</v>
      </c>
      <c r="C1168" s="69">
        <v>0</v>
      </c>
    </row>
    <row r="1169" spans="1:3">
      <c r="A1169" s="26">
        <v>2200125</v>
      </c>
      <c r="B1169" s="26" t="s">
        <v>2389</v>
      </c>
      <c r="C1169" s="69">
        <v>0</v>
      </c>
    </row>
    <row r="1170" spans="1:3">
      <c r="A1170" s="26">
        <v>2200126</v>
      </c>
      <c r="B1170" s="26" t="s">
        <v>2390</v>
      </c>
      <c r="C1170" s="69">
        <v>0</v>
      </c>
    </row>
    <row r="1171" spans="1:3">
      <c r="A1171" s="26">
        <v>2200127</v>
      </c>
      <c r="B1171" s="26" t="s">
        <v>2391</v>
      </c>
      <c r="C1171" s="69">
        <v>0</v>
      </c>
    </row>
    <row r="1172" spans="1:3">
      <c r="A1172" s="26">
        <v>2200128</v>
      </c>
      <c r="B1172" s="26" t="s">
        <v>2392</v>
      </c>
      <c r="C1172" s="69">
        <v>0</v>
      </c>
    </row>
    <row r="1173" spans="1:3">
      <c r="A1173" s="26">
        <v>2200129</v>
      </c>
      <c r="B1173" s="26" t="s">
        <v>2393</v>
      </c>
      <c r="C1173" s="69">
        <v>0</v>
      </c>
    </row>
    <row r="1174" spans="1:3">
      <c r="A1174" s="26">
        <v>2200150</v>
      </c>
      <c r="B1174" s="26" t="s">
        <v>1508</v>
      </c>
      <c r="C1174" s="69">
        <v>0</v>
      </c>
    </row>
    <row r="1175" spans="1:3">
      <c r="A1175" s="26">
        <v>2200199</v>
      </c>
      <c r="B1175" s="26" t="s">
        <v>2394</v>
      </c>
      <c r="C1175" s="69">
        <v>0</v>
      </c>
    </row>
    <row r="1176" spans="1:3">
      <c r="A1176" s="26">
        <v>22005</v>
      </c>
      <c r="B1176" s="117" t="s">
        <v>2395</v>
      </c>
      <c r="C1176" s="28">
        <v>0</v>
      </c>
    </row>
    <row r="1177" spans="1:3">
      <c r="A1177" s="26">
        <v>2200501</v>
      </c>
      <c r="B1177" s="26" t="s">
        <v>1499</v>
      </c>
      <c r="C1177" s="69">
        <v>0</v>
      </c>
    </row>
    <row r="1178" spans="1:3">
      <c r="A1178" s="26">
        <v>2200502</v>
      </c>
      <c r="B1178" s="26" t="s">
        <v>1500</v>
      </c>
      <c r="C1178" s="69">
        <v>0</v>
      </c>
    </row>
    <row r="1179" spans="1:3">
      <c r="A1179" s="26">
        <v>2200503</v>
      </c>
      <c r="B1179" s="26" t="s">
        <v>1501</v>
      </c>
      <c r="C1179" s="69">
        <v>0</v>
      </c>
    </row>
    <row r="1180" spans="1:3">
      <c r="A1180" s="26">
        <v>2200504</v>
      </c>
      <c r="B1180" s="26" t="s">
        <v>2396</v>
      </c>
      <c r="C1180" s="69">
        <v>0</v>
      </c>
    </row>
    <row r="1181" spans="1:3">
      <c r="A1181" s="26">
        <v>2200506</v>
      </c>
      <c r="B1181" s="26" t="s">
        <v>2397</v>
      </c>
      <c r="C1181" s="69">
        <v>0</v>
      </c>
    </row>
    <row r="1182" spans="1:3">
      <c r="A1182" s="26">
        <v>2200507</v>
      </c>
      <c r="B1182" s="26" t="s">
        <v>2398</v>
      </c>
      <c r="C1182" s="69">
        <v>0</v>
      </c>
    </row>
    <row r="1183" spans="1:3">
      <c r="A1183" s="26">
        <v>2200508</v>
      </c>
      <c r="B1183" s="26" t="s">
        <v>2399</v>
      </c>
      <c r="C1183" s="69">
        <v>0</v>
      </c>
    </row>
    <row r="1184" spans="1:3">
      <c r="A1184" s="26">
        <v>2200509</v>
      </c>
      <c r="B1184" s="26" t="s">
        <v>2400</v>
      </c>
      <c r="C1184" s="69">
        <v>0</v>
      </c>
    </row>
    <row r="1185" spans="1:3">
      <c r="A1185" s="26">
        <v>2200510</v>
      </c>
      <c r="B1185" s="26" t="s">
        <v>2401</v>
      </c>
      <c r="C1185" s="69">
        <v>0</v>
      </c>
    </row>
    <row r="1186" spans="1:3">
      <c r="A1186" s="26">
        <v>2200511</v>
      </c>
      <c r="B1186" s="26" t="s">
        <v>2402</v>
      </c>
      <c r="C1186" s="69">
        <v>0</v>
      </c>
    </row>
    <row r="1187" spans="1:3">
      <c r="A1187" s="26">
        <v>2200512</v>
      </c>
      <c r="B1187" s="26" t="s">
        <v>2403</v>
      </c>
      <c r="C1187" s="69">
        <v>0</v>
      </c>
    </row>
    <row r="1188" spans="1:3">
      <c r="A1188" s="26">
        <v>2200513</v>
      </c>
      <c r="B1188" s="26" t="s">
        <v>2404</v>
      </c>
      <c r="C1188" s="69">
        <v>0</v>
      </c>
    </row>
    <row r="1189" spans="1:3">
      <c r="A1189" s="26">
        <v>2200514</v>
      </c>
      <c r="B1189" s="26" t="s">
        <v>2405</v>
      </c>
      <c r="C1189" s="69">
        <v>0</v>
      </c>
    </row>
    <row r="1190" spans="1:3">
      <c r="A1190" s="26">
        <v>2200599</v>
      </c>
      <c r="B1190" s="26" t="s">
        <v>2406</v>
      </c>
      <c r="C1190" s="69">
        <v>0</v>
      </c>
    </row>
    <row r="1191" spans="1:3">
      <c r="A1191" s="26">
        <v>22099</v>
      </c>
      <c r="B1191" s="117" t="s">
        <v>2407</v>
      </c>
      <c r="C1191" s="28">
        <v>0</v>
      </c>
    </row>
    <row r="1192" spans="1:3">
      <c r="A1192" s="26">
        <v>2209999</v>
      </c>
      <c r="B1192" s="26" t="s">
        <v>2408</v>
      </c>
      <c r="C1192" s="69">
        <v>0</v>
      </c>
    </row>
    <row r="1193" spans="1:3">
      <c r="A1193" s="26">
        <v>221</v>
      </c>
      <c r="B1193" s="117" t="s">
        <v>2409</v>
      </c>
      <c r="C1193" s="28">
        <v>1529</v>
      </c>
    </row>
    <row r="1194" spans="1:3">
      <c r="A1194" s="26">
        <v>22101</v>
      </c>
      <c r="B1194" s="117" t="s">
        <v>2410</v>
      </c>
      <c r="C1194" s="28">
        <v>1103</v>
      </c>
    </row>
    <row r="1195" spans="1:3">
      <c r="A1195" s="26">
        <v>2210101</v>
      </c>
      <c r="B1195" s="26" t="s">
        <v>2411</v>
      </c>
      <c r="C1195" s="69">
        <v>0</v>
      </c>
    </row>
    <row r="1196" spans="1:3">
      <c r="A1196" s="26">
        <v>2210102</v>
      </c>
      <c r="B1196" s="26" t="s">
        <v>2412</v>
      </c>
      <c r="C1196" s="69">
        <v>0</v>
      </c>
    </row>
    <row r="1197" spans="1:3">
      <c r="A1197" s="26">
        <v>2210103</v>
      </c>
      <c r="B1197" s="26" t="s">
        <v>2413</v>
      </c>
      <c r="C1197" s="69">
        <v>0</v>
      </c>
    </row>
    <row r="1198" spans="1:3">
      <c r="A1198" s="26">
        <v>2210104</v>
      </c>
      <c r="B1198" s="26" t="s">
        <v>2414</v>
      </c>
      <c r="C1198" s="69">
        <v>0</v>
      </c>
    </row>
    <row r="1199" spans="1:3">
      <c r="A1199" s="26">
        <v>2210105</v>
      </c>
      <c r="B1199" s="26" t="s">
        <v>2415</v>
      </c>
      <c r="C1199" s="69">
        <v>0</v>
      </c>
    </row>
    <row r="1200" spans="1:3">
      <c r="A1200" s="26">
        <v>2210106</v>
      </c>
      <c r="B1200" s="26" t="s">
        <v>2416</v>
      </c>
      <c r="C1200" s="69">
        <v>1103</v>
      </c>
    </row>
    <row r="1201" spans="1:3">
      <c r="A1201" s="26">
        <v>2210107</v>
      </c>
      <c r="B1201" s="26" t="s">
        <v>2417</v>
      </c>
      <c r="C1201" s="69">
        <v>0</v>
      </c>
    </row>
    <row r="1202" spans="1:3">
      <c r="A1202" s="26">
        <v>2210108</v>
      </c>
      <c r="B1202" s="26" t="s">
        <v>2418</v>
      </c>
      <c r="C1202" s="69">
        <v>0</v>
      </c>
    </row>
    <row r="1203" spans="1:3">
      <c r="A1203" s="26">
        <v>2210109</v>
      </c>
      <c r="B1203" s="26" t="s">
        <v>2419</v>
      </c>
      <c r="C1203" s="69">
        <v>0</v>
      </c>
    </row>
    <row r="1204" spans="1:3">
      <c r="A1204" s="26">
        <v>2210199</v>
      </c>
      <c r="B1204" s="26" t="s">
        <v>2420</v>
      </c>
      <c r="C1204" s="69">
        <v>0</v>
      </c>
    </row>
    <row r="1205" spans="1:3">
      <c r="A1205" s="26">
        <v>22102</v>
      </c>
      <c r="B1205" s="117" t="s">
        <v>2421</v>
      </c>
      <c r="C1205" s="28">
        <v>426</v>
      </c>
    </row>
    <row r="1206" spans="1:3">
      <c r="A1206" s="26">
        <v>2210201</v>
      </c>
      <c r="B1206" s="26" t="s">
        <v>2422</v>
      </c>
      <c r="C1206" s="69">
        <v>426</v>
      </c>
    </row>
    <row r="1207" spans="1:3">
      <c r="A1207" s="26">
        <v>2210202</v>
      </c>
      <c r="B1207" s="26" t="s">
        <v>2423</v>
      </c>
      <c r="C1207" s="69">
        <v>0</v>
      </c>
    </row>
    <row r="1208" spans="1:3">
      <c r="A1208" s="26">
        <v>2210203</v>
      </c>
      <c r="B1208" s="26" t="s">
        <v>2424</v>
      </c>
      <c r="C1208" s="69">
        <v>0</v>
      </c>
    </row>
    <row r="1209" spans="1:3">
      <c r="A1209" s="26">
        <v>22103</v>
      </c>
      <c r="B1209" s="117" t="s">
        <v>2425</v>
      </c>
      <c r="C1209" s="28">
        <v>0</v>
      </c>
    </row>
    <row r="1210" spans="1:3">
      <c r="A1210" s="26">
        <v>2210301</v>
      </c>
      <c r="B1210" s="26" t="s">
        <v>2426</v>
      </c>
      <c r="C1210" s="69">
        <v>0</v>
      </c>
    </row>
    <row r="1211" spans="1:3">
      <c r="A1211" s="26">
        <v>2210302</v>
      </c>
      <c r="B1211" s="26" t="s">
        <v>2427</v>
      </c>
      <c r="C1211" s="69">
        <v>0</v>
      </c>
    </row>
    <row r="1212" spans="1:3">
      <c r="A1212" s="26">
        <v>2210399</v>
      </c>
      <c r="B1212" s="26" t="s">
        <v>2428</v>
      </c>
      <c r="C1212" s="69">
        <v>0</v>
      </c>
    </row>
    <row r="1213" spans="1:3">
      <c r="A1213" s="26">
        <v>222</v>
      </c>
      <c r="B1213" s="117" t="s">
        <v>2429</v>
      </c>
      <c r="C1213" s="28">
        <v>0</v>
      </c>
    </row>
    <row r="1214" spans="1:3">
      <c r="A1214" s="26">
        <v>22201</v>
      </c>
      <c r="B1214" s="117" t="s">
        <v>2430</v>
      </c>
      <c r="C1214" s="28">
        <v>0</v>
      </c>
    </row>
    <row r="1215" spans="1:3">
      <c r="A1215" s="26">
        <v>2220101</v>
      </c>
      <c r="B1215" s="26" t="s">
        <v>1499</v>
      </c>
      <c r="C1215" s="69">
        <v>0</v>
      </c>
    </row>
    <row r="1216" spans="1:3">
      <c r="A1216" s="26">
        <v>2220102</v>
      </c>
      <c r="B1216" s="26" t="s">
        <v>1500</v>
      </c>
      <c r="C1216" s="69">
        <v>0</v>
      </c>
    </row>
    <row r="1217" spans="1:3">
      <c r="A1217" s="26">
        <v>2220103</v>
      </c>
      <c r="B1217" s="26" t="s">
        <v>1501</v>
      </c>
      <c r="C1217" s="69">
        <v>0</v>
      </c>
    </row>
    <row r="1218" spans="1:3">
      <c r="A1218" s="26">
        <v>2220104</v>
      </c>
      <c r="B1218" s="26" t="s">
        <v>2431</v>
      </c>
      <c r="C1218" s="69">
        <v>0</v>
      </c>
    </row>
    <row r="1219" spans="1:3">
      <c r="A1219" s="26">
        <v>2220105</v>
      </c>
      <c r="B1219" s="26" t="s">
        <v>2432</v>
      </c>
      <c r="C1219" s="69">
        <v>0</v>
      </c>
    </row>
    <row r="1220" spans="1:3">
      <c r="A1220" s="26">
        <v>2220106</v>
      </c>
      <c r="B1220" s="26" t="s">
        <v>2433</v>
      </c>
      <c r="C1220" s="69">
        <v>0</v>
      </c>
    </row>
    <row r="1221" spans="1:3">
      <c r="A1221" s="26">
        <v>2220107</v>
      </c>
      <c r="B1221" s="26" t="s">
        <v>2434</v>
      </c>
      <c r="C1221" s="69">
        <v>0</v>
      </c>
    </row>
    <row r="1222" spans="1:3">
      <c r="A1222" s="26">
        <v>2220112</v>
      </c>
      <c r="B1222" s="26" t="s">
        <v>2435</v>
      </c>
      <c r="C1222" s="69">
        <v>0</v>
      </c>
    </row>
    <row r="1223" spans="1:3">
      <c r="A1223" s="26">
        <v>2220113</v>
      </c>
      <c r="B1223" s="26" t="s">
        <v>2436</v>
      </c>
      <c r="C1223" s="69">
        <v>0</v>
      </c>
    </row>
    <row r="1224" spans="1:3">
      <c r="A1224" s="26">
        <v>2220114</v>
      </c>
      <c r="B1224" s="26" t="s">
        <v>2437</v>
      </c>
      <c r="C1224" s="69">
        <v>0</v>
      </c>
    </row>
    <row r="1225" spans="1:3">
      <c r="A1225" s="26">
        <v>2220115</v>
      </c>
      <c r="B1225" s="26" t="s">
        <v>2438</v>
      </c>
      <c r="C1225" s="69">
        <v>0</v>
      </c>
    </row>
    <row r="1226" spans="1:3">
      <c r="A1226" s="26">
        <v>2220118</v>
      </c>
      <c r="B1226" s="26" t="s">
        <v>2439</v>
      </c>
      <c r="C1226" s="69">
        <v>0</v>
      </c>
    </row>
    <row r="1227" spans="1:3">
      <c r="A1227" s="26">
        <v>2220119</v>
      </c>
      <c r="B1227" s="26" t="s">
        <v>2440</v>
      </c>
      <c r="C1227" s="69">
        <v>0</v>
      </c>
    </row>
    <row r="1228" spans="1:3">
      <c r="A1228" s="26">
        <v>2220120</v>
      </c>
      <c r="B1228" s="26" t="s">
        <v>2441</v>
      </c>
      <c r="C1228" s="69">
        <v>0</v>
      </c>
    </row>
    <row r="1229" spans="1:3">
      <c r="A1229" s="26">
        <v>2220121</v>
      </c>
      <c r="B1229" s="26" t="s">
        <v>2442</v>
      </c>
      <c r="C1229" s="69">
        <v>0</v>
      </c>
    </row>
    <row r="1230" spans="1:3">
      <c r="A1230" s="26">
        <v>2220150</v>
      </c>
      <c r="B1230" s="26" t="s">
        <v>1508</v>
      </c>
      <c r="C1230" s="69">
        <v>0</v>
      </c>
    </row>
    <row r="1231" spans="1:3">
      <c r="A1231" s="26">
        <v>2220199</v>
      </c>
      <c r="B1231" s="26" t="s">
        <v>2443</v>
      </c>
      <c r="C1231" s="69">
        <v>0</v>
      </c>
    </row>
    <row r="1232" spans="1:3">
      <c r="A1232" s="26">
        <v>22203</v>
      </c>
      <c r="B1232" s="117" t="s">
        <v>2444</v>
      </c>
      <c r="C1232" s="28">
        <v>0</v>
      </c>
    </row>
    <row r="1233" spans="1:3">
      <c r="A1233" s="26">
        <v>2220301</v>
      </c>
      <c r="B1233" s="26" t="s">
        <v>2445</v>
      </c>
      <c r="C1233" s="69">
        <v>0</v>
      </c>
    </row>
    <row r="1234" spans="1:3">
      <c r="A1234" s="26">
        <v>2220303</v>
      </c>
      <c r="B1234" s="26" t="s">
        <v>2446</v>
      </c>
      <c r="C1234" s="69">
        <v>0</v>
      </c>
    </row>
    <row r="1235" spans="1:3">
      <c r="A1235" s="26">
        <v>2220304</v>
      </c>
      <c r="B1235" s="26" t="s">
        <v>2447</v>
      </c>
      <c r="C1235" s="69">
        <v>0</v>
      </c>
    </row>
    <row r="1236" spans="1:3">
      <c r="A1236" s="26">
        <v>2220305</v>
      </c>
      <c r="B1236" s="26" t="s">
        <v>2448</v>
      </c>
      <c r="C1236" s="69">
        <v>0</v>
      </c>
    </row>
    <row r="1237" spans="1:3">
      <c r="A1237" s="26">
        <v>2220399</v>
      </c>
      <c r="B1237" s="26" t="s">
        <v>2449</v>
      </c>
      <c r="C1237" s="69">
        <v>0</v>
      </c>
    </row>
    <row r="1238" spans="1:3">
      <c r="A1238" s="26">
        <v>22204</v>
      </c>
      <c r="B1238" s="117" t="s">
        <v>2450</v>
      </c>
      <c r="C1238" s="28">
        <v>0</v>
      </c>
    </row>
    <row r="1239" spans="1:3">
      <c r="A1239" s="26">
        <v>2220401</v>
      </c>
      <c r="B1239" s="26" t="s">
        <v>2451</v>
      </c>
      <c r="C1239" s="69">
        <v>0</v>
      </c>
    </row>
    <row r="1240" spans="1:3">
      <c r="A1240" s="26">
        <v>2220402</v>
      </c>
      <c r="B1240" s="26" t="s">
        <v>2452</v>
      </c>
      <c r="C1240" s="69">
        <v>0</v>
      </c>
    </row>
    <row r="1241" spans="1:3">
      <c r="A1241" s="26">
        <v>2220403</v>
      </c>
      <c r="B1241" s="26" t="s">
        <v>2453</v>
      </c>
      <c r="C1241" s="69">
        <v>0</v>
      </c>
    </row>
    <row r="1242" spans="1:3">
      <c r="A1242" s="26">
        <v>2220404</v>
      </c>
      <c r="B1242" s="26" t="s">
        <v>2454</v>
      </c>
      <c r="C1242" s="69">
        <v>0</v>
      </c>
    </row>
    <row r="1243" spans="1:3">
      <c r="A1243" s="26">
        <v>2220499</v>
      </c>
      <c r="B1243" s="26" t="s">
        <v>2455</v>
      </c>
      <c r="C1243" s="69">
        <v>0</v>
      </c>
    </row>
    <row r="1244" spans="1:3">
      <c r="A1244" s="26">
        <v>22205</v>
      </c>
      <c r="B1244" s="117" t="s">
        <v>2456</v>
      </c>
      <c r="C1244" s="28">
        <v>0</v>
      </c>
    </row>
    <row r="1245" spans="1:3">
      <c r="A1245" s="26">
        <v>2220501</v>
      </c>
      <c r="B1245" s="26" t="s">
        <v>2457</v>
      </c>
      <c r="C1245" s="69">
        <v>0</v>
      </c>
    </row>
    <row r="1246" spans="1:3">
      <c r="A1246" s="26">
        <v>2220502</v>
      </c>
      <c r="B1246" s="26" t="s">
        <v>2458</v>
      </c>
      <c r="C1246" s="69">
        <v>0</v>
      </c>
    </row>
    <row r="1247" spans="1:3">
      <c r="A1247" s="26">
        <v>2220503</v>
      </c>
      <c r="B1247" s="26" t="s">
        <v>2459</v>
      </c>
      <c r="C1247" s="69">
        <v>0</v>
      </c>
    </row>
    <row r="1248" spans="1:3">
      <c r="A1248" s="26">
        <v>2220504</v>
      </c>
      <c r="B1248" s="26" t="s">
        <v>2460</v>
      </c>
      <c r="C1248" s="69">
        <v>0</v>
      </c>
    </row>
    <row r="1249" spans="1:3">
      <c r="A1249" s="26">
        <v>2220505</v>
      </c>
      <c r="B1249" s="26" t="s">
        <v>2461</v>
      </c>
      <c r="C1249" s="69">
        <v>0</v>
      </c>
    </row>
    <row r="1250" spans="1:3">
      <c r="A1250" s="26">
        <v>2220506</v>
      </c>
      <c r="B1250" s="26" t="s">
        <v>2462</v>
      </c>
      <c r="C1250" s="69">
        <v>0</v>
      </c>
    </row>
    <row r="1251" spans="1:3">
      <c r="A1251" s="26">
        <v>2220507</v>
      </c>
      <c r="B1251" s="26" t="s">
        <v>2463</v>
      </c>
      <c r="C1251" s="69">
        <v>0</v>
      </c>
    </row>
    <row r="1252" spans="1:3">
      <c r="A1252" s="26">
        <v>2220508</v>
      </c>
      <c r="B1252" s="26" t="s">
        <v>2464</v>
      </c>
      <c r="C1252" s="69">
        <v>0</v>
      </c>
    </row>
    <row r="1253" spans="1:3">
      <c r="A1253" s="26">
        <v>2220509</v>
      </c>
      <c r="B1253" s="26" t="s">
        <v>2465</v>
      </c>
      <c r="C1253" s="69">
        <v>0</v>
      </c>
    </row>
    <row r="1254" spans="1:3">
      <c r="A1254" s="26">
        <v>2220510</v>
      </c>
      <c r="B1254" s="26" t="s">
        <v>2466</v>
      </c>
      <c r="C1254" s="69">
        <v>0</v>
      </c>
    </row>
    <row r="1255" spans="1:3">
      <c r="A1255" s="26">
        <v>2220511</v>
      </c>
      <c r="B1255" s="26" t="s">
        <v>2467</v>
      </c>
      <c r="C1255" s="69">
        <v>0</v>
      </c>
    </row>
    <row r="1256" spans="1:3">
      <c r="A1256" s="26">
        <v>2220599</v>
      </c>
      <c r="B1256" s="26" t="s">
        <v>2468</v>
      </c>
      <c r="C1256" s="69">
        <v>0</v>
      </c>
    </row>
    <row r="1257" spans="1:3">
      <c r="A1257" s="26">
        <v>224</v>
      </c>
      <c r="B1257" s="117" t="s">
        <v>2469</v>
      </c>
      <c r="C1257" s="28">
        <v>0</v>
      </c>
    </row>
    <row r="1258" spans="1:3">
      <c r="A1258" s="26">
        <v>22401</v>
      </c>
      <c r="B1258" s="117" t="s">
        <v>2470</v>
      </c>
      <c r="C1258" s="28">
        <v>0</v>
      </c>
    </row>
    <row r="1259" spans="1:3">
      <c r="A1259" s="26">
        <v>2240101</v>
      </c>
      <c r="B1259" s="26" t="s">
        <v>1499</v>
      </c>
      <c r="C1259" s="69">
        <v>0</v>
      </c>
    </row>
    <row r="1260" spans="1:3">
      <c r="A1260" s="26">
        <v>2240102</v>
      </c>
      <c r="B1260" s="26" t="s">
        <v>1500</v>
      </c>
      <c r="C1260" s="69">
        <v>0</v>
      </c>
    </row>
    <row r="1261" spans="1:3">
      <c r="A1261" s="26">
        <v>2240103</v>
      </c>
      <c r="B1261" s="26" t="s">
        <v>1501</v>
      </c>
      <c r="C1261" s="69">
        <v>0</v>
      </c>
    </row>
    <row r="1262" spans="1:3">
      <c r="A1262" s="26">
        <v>2240104</v>
      </c>
      <c r="B1262" s="26" t="s">
        <v>2471</v>
      </c>
      <c r="C1262" s="69">
        <v>0</v>
      </c>
    </row>
    <row r="1263" spans="1:3">
      <c r="A1263" s="26">
        <v>2240105</v>
      </c>
      <c r="B1263" s="26" t="s">
        <v>2472</v>
      </c>
      <c r="C1263" s="69">
        <v>0</v>
      </c>
    </row>
    <row r="1264" spans="1:3">
      <c r="A1264" s="26">
        <v>2240106</v>
      </c>
      <c r="B1264" s="26" t="s">
        <v>2473</v>
      </c>
      <c r="C1264" s="69">
        <v>0</v>
      </c>
    </row>
    <row r="1265" spans="1:3">
      <c r="A1265" s="26">
        <v>2240107</v>
      </c>
      <c r="B1265" s="26" t="s">
        <v>2474</v>
      </c>
      <c r="C1265" s="69">
        <v>0</v>
      </c>
    </row>
    <row r="1266" spans="1:3">
      <c r="A1266" s="26">
        <v>2240108</v>
      </c>
      <c r="B1266" s="26" t="s">
        <v>2475</v>
      </c>
      <c r="C1266" s="69">
        <v>0</v>
      </c>
    </row>
    <row r="1267" spans="1:3">
      <c r="A1267" s="26">
        <v>2240109</v>
      </c>
      <c r="B1267" s="26" t="s">
        <v>2476</v>
      </c>
      <c r="C1267" s="69">
        <v>0</v>
      </c>
    </row>
    <row r="1268" spans="1:3">
      <c r="A1268" s="26">
        <v>2240150</v>
      </c>
      <c r="B1268" s="26" t="s">
        <v>1508</v>
      </c>
      <c r="C1268" s="69">
        <v>0</v>
      </c>
    </row>
    <row r="1269" spans="1:3">
      <c r="A1269" s="26">
        <v>2240199</v>
      </c>
      <c r="B1269" s="26" t="s">
        <v>2477</v>
      </c>
      <c r="C1269" s="69">
        <v>0</v>
      </c>
    </row>
    <row r="1270" spans="1:3">
      <c r="A1270" s="26">
        <v>22402</v>
      </c>
      <c r="B1270" s="117" t="s">
        <v>2478</v>
      </c>
      <c r="C1270" s="28">
        <v>0</v>
      </c>
    </row>
    <row r="1271" spans="1:3">
      <c r="A1271" s="26">
        <v>2240201</v>
      </c>
      <c r="B1271" s="26" t="s">
        <v>1499</v>
      </c>
      <c r="C1271" s="69">
        <v>0</v>
      </c>
    </row>
    <row r="1272" spans="1:3">
      <c r="A1272" s="26">
        <v>2240202</v>
      </c>
      <c r="B1272" s="26" t="s">
        <v>1500</v>
      </c>
      <c r="C1272" s="69">
        <v>0</v>
      </c>
    </row>
    <row r="1273" spans="1:3">
      <c r="A1273" s="26">
        <v>2240203</v>
      </c>
      <c r="B1273" s="26" t="s">
        <v>1501</v>
      </c>
      <c r="C1273" s="69">
        <v>0</v>
      </c>
    </row>
    <row r="1274" spans="1:3">
      <c r="A1274" s="26">
        <v>2240204</v>
      </c>
      <c r="B1274" s="26" t="s">
        <v>2479</v>
      </c>
      <c r="C1274" s="69">
        <v>0</v>
      </c>
    </row>
    <row r="1275" spans="1:3">
      <c r="A1275" s="26">
        <v>2240299</v>
      </c>
      <c r="B1275" s="26" t="s">
        <v>2480</v>
      </c>
      <c r="C1275" s="69">
        <v>0</v>
      </c>
    </row>
    <row r="1276" spans="1:3">
      <c r="A1276" s="26">
        <v>22403</v>
      </c>
      <c r="B1276" s="117" t="s">
        <v>2481</v>
      </c>
      <c r="C1276" s="28">
        <v>0</v>
      </c>
    </row>
    <row r="1277" spans="1:3">
      <c r="A1277" s="26">
        <v>2240301</v>
      </c>
      <c r="B1277" s="26" t="s">
        <v>1499</v>
      </c>
      <c r="C1277" s="69">
        <v>0</v>
      </c>
    </row>
    <row r="1278" spans="1:3">
      <c r="A1278" s="26">
        <v>2240302</v>
      </c>
      <c r="B1278" s="26" t="s">
        <v>1500</v>
      </c>
      <c r="C1278" s="69">
        <v>0</v>
      </c>
    </row>
    <row r="1279" spans="1:3">
      <c r="A1279" s="26">
        <v>2240303</v>
      </c>
      <c r="B1279" s="26" t="s">
        <v>1501</v>
      </c>
      <c r="C1279" s="69">
        <v>0</v>
      </c>
    </row>
    <row r="1280" spans="1:3">
      <c r="A1280" s="26">
        <v>2240304</v>
      </c>
      <c r="B1280" s="26" t="s">
        <v>2482</v>
      </c>
      <c r="C1280" s="69">
        <v>0</v>
      </c>
    </row>
    <row r="1281" spans="1:3">
      <c r="A1281" s="26">
        <v>2240399</v>
      </c>
      <c r="B1281" s="26" t="s">
        <v>2483</v>
      </c>
      <c r="C1281" s="69">
        <v>0</v>
      </c>
    </row>
    <row r="1282" spans="1:3">
      <c r="A1282" s="26">
        <v>22404</v>
      </c>
      <c r="B1282" s="117" t="s">
        <v>2484</v>
      </c>
      <c r="C1282" s="28">
        <v>0</v>
      </c>
    </row>
    <row r="1283" spans="1:3">
      <c r="A1283" s="26">
        <v>2240401</v>
      </c>
      <c r="B1283" s="26" t="s">
        <v>1499</v>
      </c>
      <c r="C1283" s="69">
        <v>0</v>
      </c>
    </row>
    <row r="1284" spans="1:3">
      <c r="A1284" s="26">
        <v>2240402</v>
      </c>
      <c r="B1284" s="26" t="s">
        <v>1500</v>
      </c>
      <c r="C1284" s="69">
        <v>0</v>
      </c>
    </row>
    <row r="1285" spans="1:3">
      <c r="A1285" s="26">
        <v>2240403</v>
      </c>
      <c r="B1285" s="26" t="s">
        <v>1501</v>
      </c>
      <c r="C1285" s="69">
        <v>0</v>
      </c>
    </row>
    <row r="1286" spans="1:3">
      <c r="A1286" s="26">
        <v>2240404</v>
      </c>
      <c r="B1286" s="26" t="s">
        <v>2485</v>
      </c>
      <c r="C1286" s="69">
        <v>0</v>
      </c>
    </row>
    <row r="1287" spans="1:3">
      <c r="A1287" s="26">
        <v>2240405</v>
      </c>
      <c r="B1287" s="26" t="s">
        <v>2486</v>
      </c>
      <c r="C1287" s="69">
        <v>0</v>
      </c>
    </row>
    <row r="1288" spans="1:3">
      <c r="A1288" s="26">
        <v>2240450</v>
      </c>
      <c r="B1288" s="26" t="s">
        <v>1508</v>
      </c>
      <c r="C1288" s="69">
        <v>0</v>
      </c>
    </row>
    <row r="1289" spans="1:3">
      <c r="A1289" s="26">
        <v>2240499</v>
      </c>
      <c r="B1289" s="26" t="s">
        <v>2487</v>
      </c>
      <c r="C1289" s="69">
        <v>0</v>
      </c>
    </row>
    <row r="1290" spans="1:3">
      <c r="A1290" s="26">
        <v>22405</v>
      </c>
      <c r="B1290" s="117" t="s">
        <v>2488</v>
      </c>
      <c r="C1290" s="28">
        <v>0</v>
      </c>
    </row>
    <row r="1291" spans="1:3">
      <c r="A1291" s="26">
        <v>2240501</v>
      </c>
      <c r="B1291" s="26" t="s">
        <v>1499</v>
      </c>
      <c r="C1291" s="69">
        <v>0</v>
      </c>
    </row>
    <row r="1292" spans="1:3">
      <c r="A1292" s="26">
        <v>2240502</v>
      </c>
      <c r="B1292" s="26" t="s">
        <v>1500</v>
      </c>
      <c r="C1292" s="69">
        <v>0</v>
      </c>
    </row>
    <row r="1293" spans="1:3">
      <c r="A1293" s="26">
        <v>2240503</v>
      </c>
      <c r="B1293" s="26" t="s">
        <v>1501</v>
      </c>
      <c r="C1293" s="69">
        <v>0</v>
      </c>
    </row>
    <row r="1294" spans="1:3">
      <c r="A1294" s="26">
        <v>2240504</v>
      </c>
      <c r="B1294" s="26" t="s">
        <v>2489</v>
      </c>
      <c r="C1294" s="69">
        <v>0</v>
      </c>
    </row>
    <row r="1295" spans="1:3">
      <c r="A1295" s="26">
        <v>2240505</v>
      </c>
      <c r="B1295" s="26" t="s">
        <v>2490</v>
      </c>
      <c r="C1295" s="69">
        <v>0</v>
      </c>
    </row>
    <row r="1296" spans="1:3">
      <c r="A1296" s="26">
        <v>2240506</v>
      </c>
      <c r="B1296" s="26" t="s">
        <v>2491</v>
      </c>
      <c r="C1296" s="69">
        <v>0</v>
      </c>
    </row>
    <row r="1297" spans="1:3">
      <c r="A1297" s="26">
        <v>2240507</v>
      </c>
      <c r="B1297" s="26" t="s">
        <v>2492</v>
      </c>
      <c r="C1297" s="69">
        <v>0</v>
      </c>
    </row>
    <row r="1298" spans="1:3">
      <c r="A1298" s="26">
        <v>2240508</v>
      </c>
      <c r="B1298" s="26" t="s">
        <v>2493</v>
      </c>
      <c r="C1298" s="69">
        <v>0</v>
      </c>
    </row>
    <row r="1299" spans="1:3">
      <c r="A1299" s="26">
        <v>2240509</v>
      </c>
      <c r="B1299" s="26" t="s">
        <v>2494</v>
      </c>
      <c r="C1299" s="69">
        <v>0</v>
      </c>
    </row>
    <row r="1300" spans="1:3">
      <c r="A1300" s="26">
        <v>2240510</v>
      </c>
      <c r="B1300" s="26" t="s">
        <v>2495</v>
      </c>
      <c r="C1300" s="69">
        <v>0</v>
      </c>
    </row>
    <row r="1301" spans="1:3">
      <c r="A1301" s="26">
        <v>2240550</v>
      </c>
      <c r="B1301" s="26" t="s">
        <v>2496</v>
      </c>
      <c r="C1301" s="69">
        <v>0</v>
      </c>
    </row>
    <row r="1302" spans="1:3">
      <c r="A1302" s="26">
        <v>2240599</v>
      </c>
      <c r="B1302" s="26" t="s">
        <v>2497</v>
      </c>
      <c r="C1302" s="69">
        <v>0</v>
      </c>
    </row>
    <row r="1303" spans="1:3">
      <c r="A1303" s="26">
        <v>22406</v>
      </c>
      <c r="B1303" s="117" t="s">
        <v>2498</v>
      </c>
      <c r="C1303" s="28">
        <v>0</v>
      </c>
    </row>
    <row r="1304" spans="1:3">
      <c r="A1304" s="26">
        <v>2240601</v>
      </c>
      <c r="B1304" s="26" t="s">
        <v>2499</v>
      </c>
      <c r="C1304" s="69">
        <v>0</v>
      </c>
    </row>
    <row r="1305" spans="1:3">
      <c r="A1305" s="26">
        <v>2240602</v>
      </c>
      <c r="B1305" s="26" t="s">
        <v>2500</v>
      </c>
      <c r="C1305" s="69">
        <v>0</v>
      </c>
    </row>
    <row r="1306" spans="1:3">
      <c r="A1306" s="26">
        <v>2240699</v>
      </c>
      <c r="B1306" s="26" t="s">
        <v>2501</v>
      </c>
      <c r="C1306" s="69">
        <v>0</v>
      </c>
    </row>
    <row r="1307" spans="1:3">
      <c r="A1307" s="26">
        <v>22407</v>
      </c>
      <c r="B1307" s="117" t="s">
        <v>2502</v>
      </c>
      <c r="C1307" s="137">
        <v>0</v>
      </c>
    </row>
    <row r="1308" spans="1:3">
      <c r="A1308" s="26">
        <v>2240703</v>
      </c>
      <c r="B1308" s="26" t="s">
        <v>2503</v>
      </c>
      <c r="C1308" s="69">
        <v>0</v>
      </c>
    </row>
    <row r="1309" spans="1:3">
      <c r="A1309" s="26">
        <v>2240704</v>
      </c>
      <c r="B1309" s="26" t="s">
        <v>2504</v>
      </c>
      <c r="C1309" s="69">
        <v>0</v>
      </c>
    </row>
    <row r="1310" spans="1:3">
      <c r="A1310" s="26">
        <v>2240799</v>
      </c>
      <c r="B1310" s="26" t="s">
        <v>2505</v>
      </c>
      <c r="C1310" s="69">
        <v>0</v>
      </c>
    </row>
    <row r="1311" spans="1:3">
      <c r="A1311" s="26">
        <v>22499</v>
      </c>
      <c r="B1311" s="117" t="s">
        <v>2506</v>
      </c>
      <c r="C1311" s="28">
        <v>0</v>
      </c>
    </row>
    <row r="1312" spans="1:3">
      <c r="A1312" s="26">
        <v>2249999</v>
      </c>
      <c r="B1312" s="26" t="s">
        <v>2507</v>
      </c>
      <c r="C1312" s="69">
        <v>0</v>
      </c>
    </row>
    <row r="1313" spans="1:3">
      <c r="A1313" s="26">
        <v>229</v>
      </c>
      <c r="B1313" s="117" t="s">
        <v>2508</v>
      </c>
      <c r="C1313" s="28">
        <v>8</v>
      </c>
    </row>
    <row r="1314" spans="1:3">
      <c r="A1314" s="26">
        <v>22999</v>
      </c>
      <c r="B1314" s="117" t="s">
        <v>2509</v>
      </c>
      <c r="C1314" s="28">
        <v>8</v>
      </c>
    </row>
    <row r="1315" spans="1:3">
      <c r="A1315" s="26">
        <v>2299999</v>
      </c>
      <c r="B1315" s="26" t="s">
        <v>2510</v>
      </c>
      <c r="C1315" s="69">
        <v>8</v>
      </c>
    </row>
    <row r="1316" spans="1:3">
      <c r="A1316" s="26">
        <v>232</v>
      </c>
      <c r="B1316" s="117" t="s">
        <v>2511</v>
      </c>
      <c r="C1316" s="28">
        <v>172</v>
      </c>
    </row>
    <row r="1317" spans="1:3">
      <c r="A1317" s="26">
        <v>23201</v>
      </c>
      <c r="B1317" s="117" t="s">
        <v>2512</v>
      </c>
      <c r="C1317" s="69">
        <v>0</v>
      </c>
    </row>
    <row r="1318" spans="1:3">
      <c r="A1318" s="26">
        <v>23202</v>
      </c>
      <c r="B1318" s="117" t="s">
        <v>2513</v>
      </c>
      <c r="C1318" s="69">
        <v>0</v>
      </c>
    </row>
    <row r="1319" spans="1:3">
      <c r="A1319" s="26">
        <v>23203</v>
      </c>
      <c r="B1319" s="117" t="s">
        <v>2514</v>
      </c>
      <c r="C1319" s="28">
        <v>172</v>
      </c>
    </row>
    <row r="1320" spans="1:3">
      <c r="A1320" s="26">
        <v>2320301</v>
      </c>
      <c r="B1320" s="26" t="s">
        <v>2515</v>
      </c>
      <c r="C1320" s="69">
        <v>172</v>
      </c>
    </row>
    <row r="1321" spans="1:3">
      <c r="A1321" s="26">
        <v>2320302</v>
      </c>
      <c r="B1321" s="26" t="s">
        <v>2516</v>
      </c>
      <c r="C1321" s="69">
        <v>0</v>
      </c>
    </row>
    <row r="1322" spans="1:3">
      <c r="A1322" s="26">
        <v>2320303</v>
      </c>
      <c r="B1322" s="26" t="s">
        <v>2517</v>
      </c>
      <c r="C1322" s="69">
        <v>0</v>
      </c>
    </row>
    <row r="1323" spans="1:3">
      <c r="A1323" s="26">
        <v>2320399</v>
      </c>
      <c r="B1323" s="26" t="s">
        <v>2518</v>
      </c>
      <c r="C1323" s="69">
        <v>0</v>
      </c>
    </row>
    <row r="1324" spans="1:3">
      <c r="A1324" s="26">
        <v>233</v>
      </c>
      <c r="B1324" s="117" t="s">
        <v>2519</v>
      </c>
      <c r="C1324" s="28">
        <v>0</v>
      </c>
    </row>
    <row r="1325" spans="1:3">
      <c r="A1325" s="26">
        <v>23301</v>
      </c>
      <c r="B1325" s="117" t="s">
        <v>2520</v>
      </c>
      <c r="C1325" s="69">
        <v>0</v>
      </c>
    </row>
    <row r="1326" spans="1:3">
      <c r="A1326" s="26">
        <v>23302</v>
      </c>
      <c r="B1326" s="117" t="s">
        <v>2521</v>
      </c>
      <c r="C1326" s="69">
        <v>0</v>
      </c>
    </row>
    <row r="1327" spans="1:3">
      <c r="A1327" s="26">
        <v>23303</v>
      </c>
      <c r="B1327" s="117" t="s">
        <v>2522</v>
      </c>
      <c r="C1327" s="69">
        <v>0</v>
      </c>
    </row>
  </sheetData>
  <mergeCells count="3">
    <mergeCell ref="A1:C1"/>
    <mergeCell ref="A2:C2"/>
    <mergeCell ref="A3:C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showZeros="0" workbookViewId="0">
      <selection activeCell="A2" sqref="A2:C2"/>
    </sheetView>
  </sheetViews>
  <sheetFormatPr defaultColWidth="9" defaultRowHeight="13.5" outlineLevelCol="2"/>
  <cols>
    <col min="1" max="1" width="20.125" customWidth="1"/>
    <col min="2" max="2" width="52.125" customWidth="1"/>
    <col min="3" max="3" width="16.625" customWidth="1"/>
  </cols>
  <sheetData>
    <row r="1" s="168" customFormat="1" ht="47" customHeight="1" spans="1:3">
      <c r="A1" s="169" t="s">
        <v>16</v>
      </c>
      <c r="B1" s="169"/>
      <c r="C1" s="169"/>
    </row>
    <row r="2" spans="1:3">
      <c r="A2" s="84" t="s">
        <v>2524</v>
      </c>
      <c r="B2" s="84"/>
      <c r="C2" s="84"/>
    </row>
    <row r="3" spans="1:3">
      <c r="A3" s="84" t="s">
        <v>79</v>
      </c>
      <c r="B3" s="84"/>
      <c r="C3" s="84"/>
    </row>
    <row r="4" ht="18" customHeight="1" spans="1:3">
      <c r="A4" s="100" t="s">
        <v>140</v>
      </c>
      <c r="B4" s="165" t="s">
        <v>141</v>
      </c>
      <c r="C4" s="165" t="s">
        <v>1496</v>
      </c>
    </row>
    <row r="5" ht="18" customHeight="1" spans="1:3">
      <c r="A5" s="150"/>
      <c r="B5" s="167"/>
      <c r="C5" s="167"/>
    </row>
    <row r="6" ht="18" customHeight="1" spans="1:3">
      <c r="A6" s="26"/>
      <c r="B6" s="65" t="s">
        <v>1496</v>
      </c>
      <c r="C6" s="129">
        <f>C7+C12+C23+C38+C42+C45+C52+C58+C62+C67</f>
        <v>58499</v>
      </c>
    </row>
    <row r="7" ht="20" customHeight="1" spans="1:3">
      <c r="A7" s="26">
        <v>501</v>
      </c>
      <c r="B7" s="117" t="s">
        <v>2525</v>
      </c>
      <c r="C7" s="28">
        <v>4931</v>
      </c>
    </row>
    <row r="8" ht="20" customHeight="1" spans="1:3">
      <c r="A8" s="26">
        <v>50101</v>
      </c>
      <c r="B8" s="26" t="s">
        <v>2526</v>
      </c>
      <c r="C8" s="28">
        <v>3430</v>
      </c>
    </row>
    <row r="9" ht="20" customHeight="1" spans="1:3">
      <c r="A9" s="26">
        <v>50102</v>
      </c>
      <c r="B9" s="26" t="s">
        <v>2527</v>
      </c>
      <c r="C9" s="28">
        <v>1107</v>
      </c>
    </row>
    <row r="10" ht="20" customHeight="1" spans="1:3">
      <c r="A10" s="26">
        <v>50103</v>
      </c>
      <c r="B10" s="26" t="s">
        <v>2528</v>
      </c>
      <c r="C10" s="28">
        <v>393</v>
      </c>
    </row>
    <row r="11" ht="20" customHeight="1" spans="1:3">
      <c r="A11" s="26">
        <v>50199</v>
      </c>
      <c r="B11" s="26" t="s">
        <v>2529</v>
      </c>
      <c r="C11" s="28">
        <v>1</v>
      </c>
    </row>
    <row r="12" ht="20" customHeight="1" spans="1:3">
      <c r="A12" s="26">
        <v>502</v>
      </c>
      <c r="B12" s="117" t="s">
        <v>2530</v>
      </c>
      <c r="C12" s="28">
        <v>10434</v>
      </c>
    </row>
    <row r="13" ht="20" customHeight="1" spans="1:3">
      <c r="A13" s="26">
        <v>50201</v>
      </c>
      <c r="B13" s="26" t="s">
        <v>2531</v>
      </c>
      <c r="C13" s="28">
        <v>6920</v>
      </c>
    </row>
    <row r="14" ht="20" customHeight="1" spans="1:3">
      <c r="A14" s="26">
        <v>50202</v>
      </c>
      <c r="B14" s="26" t="s">
        <v>2532</v>
      </c>
      <c r="C14" s="28">
        <v>13</v>
      </c>
    </row>
    <row r="15" ht="20" customHeight="1" spans="1:3">
      <c r="A15" s="26">
        <v>50203</v>
      </c>
      <c r="B15" s="26" t="s">
        <v>2533</v>
      </c>
      <c r="C15" s="28">
        <v>10</v>
      </c>
    </row>
    <row r="16" ht="20" customHeight="1" spans="1:3">
      <c r="A16" s="26">
        <v>50204</v>
      </c>
      <c r="B16" s="26" t="s">
        <v>2534</v>
      </c>
      <c r="C16" s="28">
        <v>0</v>
      </c>
    </row>
    <row r="17" ht="20" customHeight="1" spans="1:3">
      <c r="A17" s="26">
        <v>50205</v>
      </c>
      <c r="B17" s="26" t="s">
        <v>2535</v>
      </c>
      <c r="C17" s="28">
        <v>2719</v>
      </c>
    </row>
    <row r="18" ht="20" customHeight="1" spans="1:3">
      <c r="A18" s="26">
        <v>50206</v>
      </c>
      <c r="B18" s="26" t="s">
        <v>2536</v>
      </c>
      <c r="C18" s="28">
        <v>40</v>
      </c>
    </row>
    <row r="19" ht="20" customHeight="1" spans="1:3">
      <c r="A19" s="26">
        <v>50207</v>
      </c>
      <c r="B19" s="26" t="s">
        <v>2537</v>
      </c>
      <c r="C19" s="28">
        <v>0</v>
      </c>
    </row>
    <row r="20" ht="20" customHeight="1" spans="1:3">
      <c r="A20" s="26">
        <v>50208</v>
      </c>
      <c r="B20" s="26" t="s">
        <v>2538</v>
      </c>
      <c r="C20" s="28">
        <v>10</v>
      </c>
    </row>
    <row r="21" ht="20" customHeight="1" spans="1:3">
      <c r="A21" s="26">
        <v>50209</v>
      </c>
      <c r="B21" s="26" t="s">
        <v>2539</v>
      </c>
      <c r="C21" s="28">
        <v>334</v>
      </c>
    </row>
    <row r="22" ht="20" customHeight="1" spans="1:3">
      <c r="A22" s="26">
        <v>50299</v>
      </c>
      <c r="B22" s="26" t="s">
        <v>2540</v>
      </c>
      <c r="C22" s="28">
        <v>388</v>
      </c>
    </row>
    <row r="23" ht="20" customHeight="1" spans="1:3">
      <c r="A23" s="26">
        <v>503</v>
      </c>
      <c r="B23" s="117" t="s">
        <v>2541</v>
      </c>
      <c r="C23" s="28">
        <v>2580</v>
      </c>
    </row>
    <row r="24" ht="20" customHeight="1" spans="1:3">
      <c r="A24" s="26">
        <v>50301</v>
      </c>
      <c r="B24" s="26" t="s">
        <v>2542</v>
      </c>
      <c r="C24" s="28">
        <v>0</v>
      </c>
    </row>
    <row r="25" ht="20" customHeight="1" spans="1:3">
      <c r="A25" s="26">
        <v>50302</v>
      </c>
      <c r="B25" s="26" t="s">
        <v>2543</v>
      </c>
      <c r="C25" s="28">
        <v>2181</v>
      </c>
    </row>
    <row r="26" ht="20" customHeight="1" spans="1:3">
      <c r="A26" s="26">
        <v>50303</v>
      </c>
      <c r="B26" s="26" t="s">
        <v>2544</v>
      </c>
      <c r="C26" s="28">
        <v>0</v>
      </c>
    </row>
    <row r="27" ht="20" customHeight="1" spans="1:3">
      <c r="A27" s="26">
        <v>50305</v>
      </c>
      <c r="B27" s="26" t="s">
        <v>2545</v>
      </c>
      <c r="C27" s="28">
        <v>0</v>
      </c>
    </row>
    <row r="28" ht="20" customHeight="1" spans="1:3">
      <c r="A28" s="26">
        <v>50306</v>
      </c>
      <c r="B28" s="26" t="s">
        <v>2546</v>
      </c>
      <c r="C28" s="28">
        <v>317</v>
      </c>
    </row>
    <row r="29" ht="20" customHeight="1" spans="1:3">
      <c r="A29" s="26">
        <v>50307</v>
      </c>
      <c r="B29" s="26" t="s">
        <v>2547</v>
      </c>
      <c r="C29" s="28">
        <v>0</v>
      </c>
    </row>
    <row r="30" ht="20" customHeight="1" spans="1:3">
      <c r="A30" s="26">
        <v>50399</v>
      </c>
      <c r="B30" s="26" t="s">
        <v>2548</v>
      </c>
      <c r="C30" s="28">
        <v>82</v>
      </c>
    </row>
    <row r="31" ht="20" customHeight="1" spans="1:3">
      <c r="A31" s="26">
        <v>504</v>
      </c>
      <c r="B31" s="117" t="s">
        <v>2549</v>
      </c>
      <c r="C31" s="28"/>
    </row>
    <row r="32" ht="20" customHeight="1" spans="1:3">
      <c r="A32" s="26">
        <v>50401</v>
      </c>
      <c r="B32" s="26" t="s">
        <v>2542</v>
      </c>
      <c r="C32" s="28"/>
    </row>
    <row r="33" ht="20" customHeight="1" spans="1:3">
      <c r="A33" s="26">
        <v>50402</v>
      </c>
      <c r="B33" s="26" t="s">
        <v>2543</v>
      </c>
      <c r="C33" s="28"/>
    </row>
    <row r="34" ht="20" customHeight="1" spans="1:3">
      <c r="A34" s="26">
        <v>50403</v>
      </c>
      <c r="B34" s="26" t="s">
        <v>2544</v>
      </c>
      <c r="C34" s="28"/>
    </row>
    <row r="35" ht="20" customHeight="1" spans="1:3">
      <c r="A35" s="26">
        <v>50404</v>
      </c>
      <c r="B35" s="26" t="s">
        <v>2546</v>
      </c>
      <c r="C35" s="28"/>
    </row>
    <row r="36" ht="20" customHeight="1" spans="1:3">
      <c r="A36" s="26">
        <v>50405</v>
      </c>
      <c r="B36" s="26" t="s">
        <v>2547</v>
      </c>
      <c r="C36" s="28"/>
    </row>
    <row r="37" ht="20" customHeight="1" spans="1:3">
      <c r="A37" s="26">
        <v>50499</v>
      </c>
      <c r="B37" s="26" t="s">
        <v>2548</v>
      </c>
      <c r="C37" s="28">
        <v>0</v>
      </c>
    </row>
    <row r="38" ht="20" customHeight="1" spans="1:3">
      <c r="A38" s="26">
        <v>505</v>
      </c>
      <c r="B38" s="117" t="s">
        <v>2550</v>
      </c>
      <c r="C38" s="28">
        <v>1010</v>
      </c>
    </row>
    <row r="39" ht="20" customHeight="1" spans="1:3">
      <c r="A39" s="26">
        <v>50501</v>
      </c>
      <c r="B39" s="26" t="s">
        <v>2551</v>
      </c>
      <c r="C39" s="28">
        <v>955</v>
      </c>
    </row>
    <row r="40" ht="20" customHeight="1" spans="1:3">
      <c r="A40" s="26">
        <v>50502</v>
      </c>
      <c r="B40" s="26" t="s">
        <v>2552</v>
      </c>
      <c r="C40" s="28">
        <v>55</v>
      </c>
    </row>
    <row r="41" ht="20" customHeight="1" spans="1:3">
      <c r="A41" s="26">
        <v>50599</v>
      </c>
      <c r="B41" s="26" t="s">
        <v>2553</v>
      </c>
      <c r="C41" s="28">
        <v>0</v>
      </c>
    </row>
    <row r="42" ht="20" customHeight="1" spans="1:3">
      <c r="A42" s="26">
        <v>506</v>
      </c>
      <c r="B42" s="117" t="s">
        <v>2554</v>
      </c>
      <c r="C42" s="28">
        <v>1210</v>
      </c>
    </row>
    <row r="43" ht="20" customHeight="1" spans="1:3">
      <c r="A43" s="26">
        <v>50601</v>
      </c>
      <c r="B43" s="26" t="s">
        <v>2555</v>
      </c>
      <c r="C43" s="28">
        <v>1210</v>
      </c>
    </row>
    <row r="44" ht="20" customHeight="1" spans="1:3">
      <c r="A44" s="26">
        <v>50602</v>
      </c>
      <c r="B44" s="26" t="s">
        <v>2556</v>
      </c>
      <c r="C44" s="28">
        <v>0</v>
      </c>
    </row>
    <row r="45" ht="20" customHeight="1" spans="1:3">
      <c r="A45" s="26">
        <v>507</v>
      </c>
      <c r="B45" s="117" t="s">
        <v>2557</v>
      </c>
      <c r="C45" s="28">
        <v>37053</v>
      </c>
    </row>
    <row r="46" ht="20" customHeight="1" spans="1:3">
      <c r="A46" s="26">
        <v>50701</v>
      </c>
      <c r="B46" s="26" t="s">
        <v>2558</v>
      </c>
      <c r="C46" s="28">
        <v>0</v>
      </c>
    </row>
    <row r="47" ht="20" customHeight="1" spans="1:3">
      <c r="A47" s="26">
        <v>50702</v>
      </c>
      <c r="B47" s="26" t="s">
        <v>2559</v>
      </c>
      <c r="C47" s="28">
        <v>0</v>
      </c>
    </row>
    <row r="48" ht="20" customHeight="1" spans="1:3">
      <c r="A48" s="26">
        <v>50799</v>
      </c>
      <c r="B48" s="26" t="s">
        <v>2560</v>
      </c>
      <c r="C48" s="28">
        <v>37053</v>
      </c>
    </row>
    <row r="49" ht="20" customHeight="1" spans="1:3">
      <c r="A49" s="26">
        <v>508</v>
      </c>
      <c r="B49" s="117" t="s">
        <v>2561</v>
      </c>
      <c r="C49" s="28"/>
    </row>
    <row r="50" ht="20" customHeight="1" spans="1:3">
      <c r="A50" s="26">
        <v>50801</v>
      </c>
      <c r="B50" s="26" t="s">
        <v>2562</v>
      </c>
      <c r="C50" s="28"/>
    </row>
    <row r="51" ht="20" customHeight="1" spans="1:3">
      <c r="A51" s="26">
        <v>50802</v>
      </c>
      <c r="B51" s="26" t="s">
        <v>2563</v>
      </c>
      <c r="C51" s="28"/>
    </row>
    <row r="52" ht="20" customHeight="1" spans="1:3">
      <c r="A52" s="26">
        <v>509</v>
      </c>
      <c r="B52" s="117" t="s">
        <v>2564</v>
      </c>
      <c r="C52" s="28">
        <v>101</v>
      </c>
    </row>
    <row r="53" ht="20" customHeight="1" spans="1:3">
      <c r="A53" s="26">
        <v>50901</v>
      </c>
      <c r="B53" s="26" t="s">
        <v>2565</v>
      </c>
      <c r="C53" s="28">
        <v>21</v>
      </c>
    </row>
    <row r="54" ht="20" customHeight="1" spans="1:3">
      <c r="A54" s="26">
        <v>50902</v>
      </c>
      <c r="B54" s="26" t="s">
        <v>2566</v>
      </c>
      <c r="C54" s="28">
        <v>0</v>
      </c>
    </row>
    <row r="55" ht="20" customHeight="1" spans="1:3">
      <c r="A55" s="26">
        <v>50903</v>
      </c>
      <c r="B55" s="26" t="s">
        <v>2567</v>
      </c>
      <c r="C55" s="28">
        <v>0</v>
      </c>
    </row>
    <row r="56" ht="20" customHeight="1" spans="1:3">
      <c r="A56" s="26">
        <v>50905</v>
      </c>
      <c r="B56" s="26" t="s">
        <v>2568</v>
      </c>
      <c r="C56" s="28">
        <v>23</v>
      </c>
    </row>
    <row r="57" ht="20" customHeight="1" spans="1:3">
      <c r="A57" s="26">
        <v>50999</v>
      </c>
      <c r="B57" s="26" t="s">
        <v>2569</v>
      </c>
      <c r="C57" s="28">
        <v>57</v>
      </c>
    </row>
    <row r="58" ht="20" customHeight="1" spans="1:3">
      <c r="A58" s="26">
        <v>510</v>
      </c>
      <c r="B58" s="117" t="s">
        <v>2570</v>
      </c>
      <c r="C58" s="28">
        <v>1000</v>
      </c>
    </row>
    <row r="59" ht="20" customHeight="1" spans="1:3">
      <c r="A59" s="26">
        <v>51002</v>
      </c>
      <c r="B59" s="26" t="s">
        <v>2571</v>
      </c>
      <c r="C59" s="28">
        <v>1000</v>
      </c>
    </row>
    <row r="60" ht="20" customHeight="1" spans="1:3">
      <c r="A60" s="26">
        <v>51003</v>
      </c>
      <c r="B60" s="26" t="s">
        <v>1887</v>
      </c>
      <c r="C60" s="137">
        <v>0</v>
      </c>
    </row>
    <row r="61" ht="20" customHeight="1" spans="1:3">
      <c r="A61" s="26">
        <v>51004</v>
      </c>
      <c r="B61" s="102" t="s">
        <v>2572</v>
      </c>
      <c r="C61" s="28">
        <v>0</v>
      </c>
    </row>
    <row r="62" ht="20" customHeight="1" spans="1:3">
      <c r="A62" s="26">
        <v>511</v>
      </c>
      <c r="B62" s="117" t="s">
        <v>2573</v>
      </c>
      <c r="C62" s="129">
        <v>172</v>
      </c>
    </row>
    <row r="63" ht="20" customHeight="1" spans="1:3">
      <c r="A63" s="26">
        <v>51101</v>
      </c>
      <c r="B63" s="26" t="s">
        <v>2574</v>
      </c>
      <c r="C63" s="28">
        <v>172</v>
      </c>
    </row>
    <row r="64" ht="20" customHeight="1" spans="1:3">
      <c r="A64" s="26">
        <v>51102</v>
      </c>
      <c r="B64" s="26" t="s">
        <v>2575</v>
      </c>
      <c r="C64" s="28">
        <v>0</v>
      </c>
    </row>
    <row r="65" ht="20" customHeight="1" spans="1:3">
      <c r="A65" s="26">
        <v>51103</v>
      </c>
      <c r="B65" s="26" t="s">
        <v>2576</v>
      </c>
      <c r="C65" s="28">
        <v>0</v>
      </c>
    </row>
    <row r="66" ht="20" customHeight="1" spans="1:3">
      <c r="A66" s="26">
        <v>51104</v>
      </c>
      <c r="B66" s="26" t="s">
        <v>2577</v>
      </c>
      <c r="C66" s="28">
        <v>0</v>
      </c>
    </row>
    <row r="67" ht="20" customHeight="1" spans="1:3">
      <c r="A67" s="26">
        <v>599</v>
      </c>
      <c r="B67" s="117" t="s">
        <v>2578</v>
      </c>
      <c r="C67" s="28">
        <v>8</v>
      </c>
    </row>
    <row r="68" ht="20" customHeight="1" spans="1:3">
      <c r="A68" s="26">
        <v>59906</v>
      </c>
      <c r="B68" s="26" t="s">
        <v>2579</v>
      </c>
      <c r="C68" s="28">
        <v>0</v>
      </c>
    </row>
    <row r="69" ht="20" customHeight="1" spans="1:3">
      <c r="A69" s="26">
        <v>59907</v>
      </c>
      <c r="B69" s="26" t="s">
        <v>2580</v>
      </c>
      <c r="C69" s="28">
        <v>0</v>
      </c>
    </row>
    <row r="70" ht="20" customHeight="1" spans="1:3">
      <c r="A70" s="26">
        <v>59908</v>
      </c>
      <c r="B70" s="26" t="s">
        <v>2581</v>
      </c>
      <c r="C70" s="28">
        <v>0</v>
      </c>
    </row>
    <row r="71" ht="20" customHeight="1" spans="1:3">
      <c r="A71" s="26">
        <v>59999</v>
      </c>
      <c r="B71" s="26" t="s">
        <v>2370</v>
      </c>
      <c r="C71" s="28">
        <v>8</v>
      </c>
    </row>
  </sheetData>
  <mergeCells count="6">
    <mergeCell ref="A1:C1"/>
    <mergeCell ref="A2:C2"/>
    <mergeCell ref="A3:C3"/>
    <mergeCell ref="A4:A5"/>
    <mergeCell ref="B4:B5"/>
    <mergeCell ref="C4:C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showZeros="0" workbookViewId="0">
      <selection activeCell="A2" sqref="A2:C2"/>
    </sheetView>
  </sheetViews>
  <sheetFormatPr defaultColWidth="9" defaultRowHeight="13.5" outlineLevelCol="2"/>
  <cols>
    <col min="1" max="1" width="20.125" customWidth="1"/>
    <col min="2" max="2" width="52.125" customWidth="1"/>
    <col min="3" max="3" width="16.625" customWidth="1"/>
  </cols>
  <sheetData>
    <row r="1" s="168" customFormat="1" ht="47" customHeight="1" spans="1:3">
      <c r="A1" s="169" t="s">
        <v>18</v>
      </c>
      <c r="B1" s="169"/>
      <c r="C1" s="169"/>
    </row>
    <row r="2" spans="1:3">
      <c r="A2" s="84" t="s">
        <v>2582</v>
      </c>
      <c r="B2" s="84"/>
      <c r="C2" s="84"/>
    </row>
    <row r="3" spans="1:3">
      <c r="A3" s="84" t="s">
        <v>79</v>
      </c>
      <c r="B3" s="84"/>
      <c r="C3" s="84"/>
    </row>
    <row r="4" ht="18" customHeight="1" spans="1:3">
      <c r="A4" s="100" t="s">
        <v>140</v>
      </c>
      <c r="B4" s="165" t="s">
        <v>141</v>
      </c>
      <c r="C4" s="165" t="s">
        <v>1496</v>
      </c>
    </row>
    <row r="5" ht="18" customHeight="1" spans="1:3">
      <c r="A5" s="150"/>
      <c r="B5" s="167"/>
      <c r="C5" s="167"/>
    </row>
    <row r="6" ht="18" customHeight="1" spans="1:3">
      <c r="A6" s="26"/>
      <c r="B6" s="65" t="s">
        <v>1496</v>
      </c>
      <c r="C6" s="129">
        <v>58499</v>
      </c>
    </row>
    <row r="7" ht="20" customHeight="1" spans="1:3">
      <c r="A7" s="26">
        <v>501</v>
      </c>
      <c r="B7" s="117" t="s">
        <v>2525</v>
      </c>
      <c r="C7" s="28">
        <v>4931</v>
      </c>
    </row>
    <row r="8" ht="20" customHeight="1" spans="1:3">
      <c r="A8" s="26">
        <v>50101</v>
      </c>
      <c r="B8" s="26" t="s">
        <v>2526</v>
      </c>
      <c r="C8" s="28">
        <v>3430</v>
      </c>
    </row>
    <row r="9" ht="20" customHeight="1" spans="1:3">
      <c r="A9" s="26">
        <v>50102</v>
      </c>
      <c r="B9" s="26" t="s">
        <v>2527</v>
      </c>
      <c r="C9" s="28">
        <v>1107</v>
      </c>
    </row>
    <row r="10" ht="20" customHeight="1" spans="1:3">
      <c r="A10" s="26">
        <v>50103</v>
      </c>
      <c r="B10" s="26" t="s">
        <v>2528</v>
      </c>
      <c r="C10" s="28">
        <v>393</v>
      </c>
    </row>
    <row r="11" ht="20" customHeight="1" spans="1:3">
      <c r="A11" s="26">
        <v>50199</v>
      </c>
      <c r="B11" s="26" t="s">
        <v>2529</v>
      </c>
      <c r="C11" s="28">
        <v>1</v>
      </c>
    </row>
    <row r="12" ht="20" customHeight="1" spans="1:3">
      <c r="A12" s="26">
        <v>502</v>
      </c>
      <c r="B12" s="117" t="s">
        <v>2530</v>
      </c>
      <c r="C12" s="28">
        <v>10434</v>
      </c>
    </row>
    <row r="13" ht="20" customHeight="1" spans="1:3">
      <c r="A13" s="26">
        <v>50201</v>
      </c>
      <c r="B13" s="26" t="s">
        <v>2531</v>
      </c>
      <c r="C13" s="28">
        <v>6920</v>
      </c>
    </row>
    <row r="14" ht="20" customHeight="1" spans="1:3">
      <c r="A14" s="26">
        <v>50202</v>
      </c>
      <c r="B14" s="26" t="s">
        <v>2532</v>
      </c>
      <c r="C14" s="28">
        <v>13</v>
      </c>
    </row>
    <row r="15" ht="20" customHeight="1" spans="1:3">
      <c r="A15" s="26">
        <v>50203</v>
      </c>
      <c r="B15" s="26" t="s">
        <v>2533</v>
      </c>
      <c r="C15" s="28">
        <v>10</v>
      </c>
    </row>
    <row r="16" ht="20" customHeight="1" spans="1:3">
      <c r="A16" s="26">
        <v>50204</v>
      </c>
      <c r="B16" s="26" t="s">
        <v>2534</v>
      </c>
      <c r="C16" s="28">
        <v>0</v>
      </c>
    </row>
    <row r="17" ht="20" customHeight="1" spans="1:3">
      <c r="A17" s="26">
        <v>50205</v>
      </c>
      <c r="B17" s="26" t="s">
        <v>2535</v>
      </c>
      <c r="C17" s="28">
        <v>2719</v>
      </c>
    </row>
    <row r="18" ht="20" customHeight="1" spans="1:3">
      <c r="A18" s="26">
        <v>50206</v>
      </c>
      <c r="B18" s="26" t="s">
        <v>2536</v>
      </c>
      <c r="C18" s="28">
        <v>40</v>
      </c>
    </row>
    <row r="19" ht="20" customHeight="1" spans="1:3">
      <c r="A19" s="26">
        <v>50207</v>
      </c>
      <c r="B19" s="26" t="s">
        <v>2537</v>
      </c>
      <c r="C19" s="28">
        <v>0</v>
      </c>
    </row>
    <row r="20" ht="20" customHeight="1" spans="1:3">
      <c r="A20" s="26">
        <v>50208</v>
      </c>
      <c r="B20" s="26" t="s">
        <v>2538</v>
      </c>
      <c r="C20" s="28">
        <v>10</v>
      </c>
    </row>
    <row r="21" ht="20" customHeight="1" spans="1:3">
      <c r="A21" s="26">
        <v>50209</v>
      </c>
      <c r="B21" s="26" t="s">
        <v>2539</v>
      </c>
      <c r="C21" s="28">
        <v>334</v>
      </c>
    </row>
    <row r="22" ht="20" customHeight="1" spans="1:3">
      <c r="A22" s="26">
        <v>50299</v>
      </c>
      <c r="B22" s="26" t="s">
        <v>2540</v>
      </c>
      <c r="C22" s="28">
        <v>388</v>
      </c>
    </row>
    <row r="23" ht="20" customHeight="1" spans="1:3">
      <c r="A23" s="26">
        <v>503</v>
      </c>
      <c r="B23" s="117" t="s">
        <v>2541</v>
      </c>
      <c r="C23" s="28">
        <v>2580</v>
      </c>
    </row>
    <row r="24" ht="20" customHeight="1" spans="1:3">
      <c r="A24" s="26">
        <v>50301</v>
      </c>
      <c r="B24" s="26" t="s">
        <v>2542</v>
      </c>
      <c r="C24" s="28">
        <v>0</v>
      </c>
    </row>
    <row r="25" ht="20" customHeight="1" spans="1:3">
      <c r="A25" s="26">
        <v>50302</v>
      </c>
      <c r="B25" s="26" t="s">
        <v>2543</v>
      </c>
      <c r="C25" s="28">
        <v>2181</v>
      </c>
    </row>
    <row r="26" ht="20" customHeight="1" spans="1:3">
      <c r="A26" s="26">
        <v>50303</v>
      </c>
      <c r="B26" s="26" t="s">
        <v>2544</v>
      </c>
      <c r="C26" s="28">
        <v>0</v>
      </c>
    </row>
    <row r="27" ht="20" customHeight="1" spans="1:3">
      <c r="A27" s="26">
        <v>50305</v>
      </c>
      <c r="B27" s="26" t="s">
        <v>2545</v>
      </c>
      <c r="C27" s="28">
        <v>0</v>
      </c>
    </row>
    <row r="28" ht="20" customHeight="1" spans="1:3">
      <c r="A28" s="26">
        <v>50306</v>
      </c>
      <c r="B28" s="26" t="s">
        <v>2546</v>
      </c>
      <c r="C28" s="28">
        <v>317</v>
      </c>
    </row>
    <row r="29" ht="20" customHeight="1" spans="1:3">
      <c r="A29" s="26">
        <v>50307</v>
      </c>
      <c r="B29" s="26" t="s">
        <v>2547</v>
      </c>
      <c r="C29" s="28">
        <v>0</v>
      </c>
    </row>
    <row r="30" ht="20" customHeight="1" spans="1:3">
      <c r="A30" s="26">
        <v>50399</v>
      </c>
      <c r="B30" s="26" t="s">
        <v>2548</v>
      </c>
      <c r="C30" s="28">
        <v>82</v>
      </c>
    </row>
    <row r="31" ht="20" customHeight="1" spans="1:3">
      <c r="A31" s="26">
        <v>504</v>
      </c>
      <c r="B31" s="117" t="s">
        <v>2549</v>
      </c>
      <c r="C31" s="28"/>
    </row>
    <row r="32" ht="20" customHeight="1" spans="1:3">
      <c r="A32" s="26">
        <v>50401</v>
      </c>
      <c r="B32" s="26" t="s">
        <v>2542</v>
      </c>
      <c r="C32" s="28"/>
    </row>
    <row r="33" ht="20" customHeight="1" spans="1:3">
      <c r="A33" s="26">
        <v>50402</v>
      </c>
      <c r="B33" s="26" t="s">
        <v>2543</v>
      </c>
      <c r="C33" s="28"/>
    </row>
    <row r="34" ht="20" customHeight="1" spans="1:3">
      <c r="A34" s="26">
        <v>50403</v>
      </c>
      <c r="B34" s="26" t="s">
        <v>2544</v>
      </c>
      <c r="C34" s="28"/>
    </row>
    <row r="35" ht="20" customHeight="1" spans="1:3">
      <c r="A35" s="26">
        <v>50404</v>
      </c>
      <c r="B35" s="26" t="s">
        <v>2546</v>
      </c>
      <c r="C35" s="28"/>
    </row>
    <row r="36" ht="20" customHeight="1" spans="1:3">
      <c r="A36" s="26">
        <v>50405</v>
      </c>
      <c r="B36" s="26" t="s">
        <v>2547</v>
      </c>
      <c r="C36" s="28"/>
    </row>
    <row r="37" ht="20" customHeight="1" spans="1:3">
      <c r="A37" s="26">
        <v>50499</v>
      </c>
      <c r="B37" s="26" t="s">
        <v>2548</v>
      </c>
      <c r="C37" s="28">
        <v>0</v>
      </c>
    </row>
    <row r="38" ht="20" customHeight="1" spans="1:3">
      <c r="A38" s="26">
        <v>505</v>
      </c>
      <c r="B38" s="117" t="s">
        <v>2550</v>
      </c>
      <c r="C38" s="28">
        <v>1010</v>
      </c>
    </row>
    <row r="39" ht="20" customHeight="1" spans="1:3">
      <c r="A39" s="26">
        <v>50501</v>
      </c>
      <c r="B39" s="26" t="s">
        <v>2551</v>
      </c>
      <c r="C39" s="28">
        <v>955</v>
      </c>
    </row>
    <row r="40" ht="20" customHeight="1" spans="1:3">
      <c r="A40" s="26">
        <v>50502</v>
      </c>
      <c r="B40" s="26" t="s">
        <v>2552</v>
      </c>
      <c r="C40" s="28">
        <v>55</v>
      </c>
    </row>
    <row r="41" ht="20" customHeight="1" spans="1:3">
      <c r="A41" s="26">
        <v>50599</v>
      </c>
      <c r="B41" s="26" t="s">
        <v>2553</v>
      </c>
      <c r="C41" s="28">
        <v>0</v>
      </c>
    </row>
    <row r="42" ht="20" customHeight="1" spans="1:3">
      <c r="A42" s="26">
        <v>506</v>
      </c>
      <c r="B42" s="117" t="s">
        <v>2554</v>
      </c>
      <c r="C42" s="28">
        <v>1210</v>
      </c>
    </row>
    <row r="43" ht="20" customHeight="1" spans="1:3">
      <c r="A43" s="26">
        <v>50601</v>
      </c>
      <c r="B43" s="26" t="s">
        <v>2555</v>
      </c>
      <c r="C43" s="28">
        <v>1210</v>
      </c>
    </row>
    <row r="44" ht="20" customHeight="1" spans="1:3">
      <c r="A44" s="26">
        <v>50602</v>
      </c>
      <c r="B44" s="26" t="s">
        <v>2556</v>
      </c>
      <c r="C44" s="28">
        <v>0</v>
      </c>
    </row>
    <row r="45" ht="20" customHeight="1" spans="1:3">
      <c r="A45" s="26">
        <v>507</v>
      </c>
      <c r="B45" s="117" t="s">
        <v>2557</v>
      </c>
      <c r="C45" s="28">
        <v>37053</v>
      </c>
    </row>
    <row r="46" ht="20" customHeight="1" spans="1:3">
      <c r="A46" s="26">
        <v>50701</v>
      </c>
      <c r="B46" s="26" t="s">
        <v>2558</v>
      </c>
      <c r="C46" s="28">
        <v>0</v>
      </c>
    </row>
    <row r="47" ht="20" customHeight="1" spans="1:3">
      <c r="A47" s="26">
        <v>50702</v>
      </c>
      <c r="B47" s="26" t="s">
        <v>2559</v>
      </c>
      <c r="C47" s="28">
        <v>0</v>
      </c>
    </row>
    <row r="48" ht="20" customHeight="1" spans="1:3">
      <c r="A48" s="26">
        <v>50799</v>
      </c>
      <c r="B48" s="26" t="s">
        <v>2560</v>
      </c>
      <c r="C48" s="28">
        <v>37053</v>
      </c>
    </row>
    <row r="49" ht="20" customHeight="1" spans="1:3">
      <c r="A49" s="26">
        <v>508</v>
      </c>
      <c r="B49" s="117" t="s">
        <v>2561</v>
      </c>
      <c r="C49" s="28"/>
    </row>
    <row r="50" ht="20" customHeight="1" spans="1:3">
      <c r="A50" s="26">
        <v>50801</v>
      </c>
      <c r="B50" s="26" t="s">
        <v>2562</v>
      </c>
      <c r="C50" s="28"/>
    </row>
    <row r="51" ht="20" customHeight="1" spans="1:3">
      <c r="A51" s="26">
        <v>50802</v>
      </c>
      <c r="B51" s="26" t="s">
        <v>2563</v>
      </c>
      <c r="C51" s="28"/>
    </row>
    <row r="52" ht="20" customHeight="1" spans="1:3">
      <c r="A52" s="26">
        <v>509</v>
      </c>
      <c r="B52" s="117" t="s">
        <v>2564</v>
      </c>
      <c r="C52" s="28">
        <v>101</v>
      </c>
    </row>
    <row r="53" ht="20" customHeight="1" spans="1:3">
      <c r="A53" s="26">
        <v>50901</v>
      </c>
      <c r="B53" s="26" t="s">
        <v>2565</v>
      </c>
      <c r="C53" s="28">
        <v>21</v>
      </c>
    </row>
    <row r="54" ht="20" customHeight="1" spans="1:3">
      <c r="A54" s="26">
        <v>50902</v>
      </c>
      <c r="B54" s="26" t="s">
        <v>2566</v>
      </c>
      <c r="C54" s="28">
        <v>0</v>
      </c>
    </row>
    <row r="55" ht="20" customHeight="1" spans="1:3">
      <c r="A55" s="26">
        <v>50903</v>
      </c>
      <c r="B55" s="26" t="s">
        <v>2567</v>
      </c>
      <c r="C55" s="28">
        <v>0</v>
      </c>
    </row>
    <row r="56" ht="20" customHeight="1" spans="1:3">
      <c r="A56" s="26">
        <v>50905</v>
      </c>
      <c r="B56" s="26" t="s">
        <v>2568</v>
      </c>
      <c r="C56" s="28">
        <v>23</v>
      </c>
    </row>
    <row r="57" ht="20" customHeight="1" spans="1:3">
      <c r="A57" s="26">
        <v>50999</v>
      </c>
      <c r="B57" s="26" t="s">
        <v>2569</v>
      </c>
      <c r="C57" s="28">
        <v>57</v>
      </c>
    </row>
    <row r="58" ht="20" customHeight="1" spans="1:3">
      <c r="A58" s="26">
        <v>510</v>
      </c>
      <c r="B58" s="117" t="s">
        <v>2570</v>
      </c>
      <c r="C58" s="28">
        <v>1000</v>
      </c>
    </row>
    <row r="59" ht="20" customHeight="1" spans="1:3">
      <c r="A59" s="26">
        <v>51002</v>
      </c>
      <c r="B59" s="26" t="s">
        <v>2571</v>
      </c>
      <c r="C59" s="28">
        <v>1000</v>
      </c>
    </row>
    <row r="60" ht="20" customHeight="1" spans="1:3">
      <c r="A60" s="26">
        <v>51003</v>
      </c>
      <c r="B60" s="26" t="s">
        <v>1887</v>
      </c>
      <c r="C60" s="137">
        <v>0</v>
      </c>
    </row>
    <row r="61" ht="20" customHeight="1" spans="1:3">
      <c r="A61" s="26">
        <v>51004</v>
      </c>
      <c r="B61" s="102" t="s">
        <v>2572</v>
      </c>
      <c r="C61" s="28">
        <v>0</v>
      </c>
    </row>
    <row r="62" ht="20" customHeight="1" spans="1:3">
      <c r="A62" s="26">
        <v>511</v>
      </c>
      <c r="B62" s="117" t="s">
        <v>2573</v>
      </c>
      <c r="C62" s="129">
        <v>172</v>
      </c>
    </row>
    <row r="63" ht="20" customHeight="1" spans="1:3">
      <c r="A63" s="26">
        <v>51101</v>
      </c>
      <c r="B63" s="26" t="s">
        <v>2574</v>
      </c>
      <c r="C63" s="28">
        <v>172</v>
      </c>
    </row>
    <row r="64" ht="20" customHeight="1" spans="1:3">
      <c r="A64" s="26">
        <v>51102</v>
      </c>
      <c r="B64" s="26" t="s">
        <v>2575</v>
      </c>
      <c r="C64" s="28">
        <v>0</v>
      </c>
    </row>
    <row r="65" ht="20" customHeight="1" spans="1:3">
      <c r="A65" s="26">
        <v>51103</v>
      </c>
      <c r="B65" s="26" t="s">
        <v>2576</v>
      </c>
      <c r="C65" s="28">
        <v>0</v>
      </c>
    </row>
    <row r="66" ht="20" customHeight="1" spans="1:3">
      <c r="A66" s="26">
        <v>51104</v>
      </c>
      <c r="B66" s="26" t="s">
        <v>2577</v>
      </c>
      <c r="C66" s="28">
        <v>0</v>
      </c>
    </row>
    <row r="67" ht="20" customHeight="1" spans="1:3">
      <c r="A67" s="26">
        <v>599</v>
      </c>
      <c r="B67" s="117" t="s">
        <v>2578</v>
      </c>
      <c r="C67" s="28">
        <v>8</v>
      </c>
    </row>
    <row r="68" ht="20" customHeight="1" spans="1:3">
      <c r="A68" s="26">
        <v>59906</v>
      </c>
      <c r="B68" s="26" t="s">
        <v>2579</v>
      </c>
      <c r="C68" s="28">
        <v>0</v>
      </c>
    </row>
    <row r="69" ht="20" customHeight="1" spans="1:3">
      <c r="A69" s="26">
        <v>59907</v>
      </c>
      <c r="B69" s="26" t="s">
        <v>2580</v>
      </c>
      <c r="C69" s="28">
        <v>0</v>
      </c>
    </row>
    <row r="70" ht="20" customHeight="1" spans="1:3">
      <c r="A70" s="26">
        <v>59908</v>
      </c>
      <c r="B70" s="26" t="s">
        <v>2581</v>
      </c>
      <c r="C70" s="28">
        <v>0</v>
      </c>
    </row>
    <row r="71" ht="20" customHeight="1" spans="1:3">
      <c r="A71" s="26">
        <v>59999</v>
      </c>
      <c r="B71" s="26" t="s">
        <v>2370</v>
      </c>
      <c r="C71" s="28">
        <v>8</v>
      </c>
    </row>
  </sheetData>
  <mergeCells count="6">
    <mergeCell ref="A1:C1"/>
    <mergeCell ref="A2:C2"/>
    <mergeCell ref="A3:C3"/>
    <mergeCell ref="A4:A5"/>
    <mergeCell ref="B4:B5"/>
    <mergeCell ref="C4:C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showZeros="0" workbookViewId="0">
      <selection activeCell="C6" sqref="C6:C71"/>
    </sheetView>
  </sheetViews>
  <sheetFormatPr defaultColWidth="9" defaultRowHeight="13.5" outlineLevelCol="2"/>
  <cols>
    <col min="1" max="1" width="16.5" customWidth="1"/>
    <col min="2" max="2" width="44.25" customWidth="1"/>
    <col min="3" max="3" width="22.875" customWidth="1"/>
  </cols>
  <sheetData>
    <row r="1" ht="55" customHeight="1" spans="1:3">
      <c r="A1" s="23" t="s">
        <v>20</v>
      </c>
      <c r="B1" s="23"/>
      <c r="C1" s="23"/>
    </row>
    <row r="2" spans="1:3">
      <c r="A2" s="122"/>
      <c r="B2" s="122"/>
      <c r="C2" s="122" t="s">
        <v>2583</v>
      </c>
    </row>
    <row r="3" spans="1:3">
      <c r="A3" s="122"/>
      <c r="B3" s="122"/>
      <c r="C3" s="122" t="s">
        <v>1495</v>
      </c>
    </row>
    <row r="4" spans="1:3">
      <c r="A4" s="100" t="s">
        <v>140</v>
      </c>
      <c r="B4" s="165" t="s">
        <v>141</v>
      </c>
      <c r="C4" s="166" t="s">
        <v>2584</v>
      </c>
    </row>
    <row r="5" spans="1:3">
      <c r="A5" s="150"/>
      <c r="B5" s="167"/>
      <c r="C5" s="150"/>
    </row>
    <row r="6" ht="18" customHeight="1" spans="1:3">
      <c r="A6" s="26"/>
      <c r="B6" s="65" t="s">
        <v>1496</v>
      </c>
      <c r="C6" s="28">
        <f>C7+C12+C38+C52</f>
        <v>14323</v>
      </c>
    </row>
    <row r="7" ht="18" customHeight="1" spans="1:3">
      <c r="A7" s="26">
        <v>501</v>
      </c>
      <c r="B7" s="117" t="s">
        <v>2525</v>
      </c>
      <c r="C7" s="28">
        <v>4931</v>
      </c>
    </row>
    <row r="8" ht="18" customHeight="1" spans="1:3">
      <c r="A8" s="26">
        <v>50101</v>
      </c>
      <c r="B8" s="26" t="s">
        <v>2526</v>
      </c>
      <c r="C8" s="28">
        <v>3430</v>
      </c>
    </row>
    <row r="9" ht="18" customHeight="1" spans="1:3">
      <c r="A9" s="26">
        <v>50102</v>
      </c>
      <c r="B9" s="26" t="s">
        <v>2527</v>
      </c>
      <c r="C9" s="28">
        <v>1107</v>
      </c>
    </row>
    <row r="10" ht="18" customHeight="1" spans="1:3">
      <c r="A10" s="26">
        <v>50103</v>
      </c>
      <c r="B10" s="26" t="s">
        <v>2528</v>
      </c>
      <c r="C10" s="28">
        <v>393</v>
      </c>
    </row>
    <row r="11" ht="18" customHeight="1" spans="1:3">
      <c r="A11" s="26">
        <v>50199</v>
      </c>
      <c r="B11" s="26" t="s">
        <v>2529</v>
      </c>
      <c r="C11" s="28">
        <v>1</v>
      </c>
    </row>
    <row r="12" ht="18" customHeight="1" spans="1:3">
      <c r="A12" s="26">
        <v>502</v>
      </c>
      <c r="B12" s="117" t="s">
        <v>2530</v>
      </c>
      <c r="C12" s="28">
        <v>8285</v>
      </c>
    </row>
    <row r="13" ht="18" customHeight="1" spans="1:3">
      <c r="A13" s="26">
        <v>50201</v>
      </c>
      <c r="B13" s="26" t="s">
        <v>2531</v>
      </c>
      <c r="C13" s="28">
        <v>5319</v>
      </c>
    </row>
    <row r="14" ht="18" customHeight="1" spans="1:3">
      <c r="A14" s="26">
        <v>50202</v>
      </c>
      <c r="B14" s="26" t="s">
        <v>2532</v>
      </c>
      <c r="C14" s="28">
        <v>13</v>
      </c>
    </row>
    <row r="15" ht="18" customHeight="1" spans="1:3">
      <c r="A15" s="26">
        <v>50203</v>
      </c>
      <c r="B15" s="26" t="s">
        <v>2533</v>
      </c>
      <c r="C15" s="28">
        <v>10</v>
      </c>
    </row>
    <row r="16" ht="18" customHeight="1" spans="1:3">
      <c r="A16" s="26">
        <v>50204</v>
      </c>
      <c r="B16" s="26" t="s">
        <v>2534</v>
      </c>
      <c r="C16" s="28">
        <v>0</v>
      </c>
    </row>
    <row r="17" ht="18" customHeight="1" spans="1:3">
      <c r="A17" s="26">
        <v>50205</v>
      </c>
      <c r="B17" s="26" t="s">
        <v>2535</v>
      </c>
      <c r="C17" s="28">
        <v>2209</v>
      </c>
    </row>
    <row r="18" ht="18" customHeight="1" spans="1:3">
      <c r="A18" s="26">
        <v>50206</v>
      </c>
      <c r="B18" s="26" t="s">
        <v>2536</v>
      </c>
      <c r="C18" s="28">
        <v>8</v>
      </c>
    </row>
    <row r="19" ht="18" customHeight="1" spans="1:3">
      <c r="A19" s="26">
        <v>50207</v>
      </c>
      <c r="B19" s="26" t="s">
        <v>2537</v>
      </c>
      <c r="C19" s="28">
        <v>0</v>
      </c>
    </row>
    <row r="20" ht="18" customHeight="1" spans="1:3">
      <c r="A20" s="26">
        <v>50208</v>
      </c>
      <c r="B20" s="26" t="s">
        <v>2538</v>
      </c>
      <c r="C20" s="28">
        <v>10</v>
      </c>
    </row>
    <row r="21" ht="18" customHeight="1" spans="1:3">
      <c r="A21" s="26">
        <v>50209</v>
      </c>
      <c r="B21" s="26" t="s">
        <v>2539</v>
      </c>
      <c r="C21" s="28">
        <v>334</v>
      </c>
    </row>
    <row r="22" ht="18" customHeight="1" spans="1:3">
      <c r="A22" s="26">
        <v>50299</v>
      </c>
      <c r="B22" s="26" t="s">
        <v>2540</v>
      </c>
      <c r="C22" s="28">
        <v>382</v>
      </c>
    </row>
    <row r="23" ht="18" customHeight="1" spans="1:3">
      <c r="A23" s="26">
        <v>503</v>
      </c>
      <c r="B23" s="117" t="s">
        <v>2541</v>
      </c>
      <c r="C23" s="28"/>
    </row>
    <row r="24" ht="18" customHeight="1" spans="1:3">
      <c r="A24" s="26">
        <v>50301</v>
      </c>
      <c r="B24" s="26" t="s">
        <v>2542</v>
      </c>
      <c r="C24" s="28"/>
    </row>
    <row r="25" ht="18" customHeight="1" spans="1:3">
      <c r="A25" s="26">
        <v>50302</v>
      </c>
      <c r="B25" s="26" t="s">
        <v>2543</v>
      </c>
      <c r="C25" s="28"/>
    </row>
    <row r="26" ht="18" customHeight="1" spans="1:3">
      <c r="A26" s="26">
        <v>50303</v>
      </c>
      <c r="B26" s="26" t="s">
        <v>2544</v>
      </c>
      <c r="C26" s="28"/>
    </row>
    <row r="27" ht="18" customHeight="1" spans="1:3">
      <c r="A27" s="26">
        <v>50305</v>
      </c>
      <c r="B27" s="26" t="s">
        <v>2545</v>
      </c>
      <c r="C27" s="28"/>
    </row>
    <row r="28" ht="18" customHeight="1" spans="1:3">
      <c r="A28" s="26">
        <v>50306</v>
      </c>
      <c r="B28" s="26" t="s">
        <v>2546</v>
      </c>
      <c r="C28" s="28"/>
    </row>
    <row r="29" ht="18" customHeight="1" spans="1:3">
      <c r="A29" s="26">
        <v>50307</v>
      </c>
      <c r="B29" s="26" t="s">
        <v>2547</v>
      </c>
      <c r="C29" s="28">
        <v>0</v>
      </c>
    </row>
    <row r="30" ht="18" customHeight="1" spans="1:3">
      <c r="A30" s="26">
        <v>50399</v>
      </c>
      <c r="B30" s="26" t="s">
        <v>2548</v>
      </c>
      <c r="C30" s="28">
        <v>0</v>
      </c>
    </row>
    <row r="31" ht="18" customHeight="1" spans="1:3">
      <c r="A31" s="26">
        <v>504</v>
      </c>
      <c r="B31" s="117" t="s">
        <v>2549</v>
      </c>
      <c r="C31" s="28">
        <v>0</v>
      </c>
    </row>
    <row r="32" ht="18" customHeight="1" spans="1:3">
      <c r="A32" s="26">
        <v>50401</v>
      </c>
      <c r="B32" s="26" t="s">
        <v>2542</v>
      </c>
      <c r="C32" s="28">
        <v>0</v>
      </c>
    </row>
    <row r="33" ht="18" customHeight="1" spans="1:3">
      <c r="A33" s="26">
        <v>50402</v>
      </c>
      <c r="B33" s="26" t="s">
        <v>2543</v>
      </c>
      <c r="C33" s="28">
        <v>0</v>
      </c>
    </row>
    <row r="34" ht="18" customHeight="1" spans="1:3">
      <c r="A34" s="26">
        <v>50403</v>
      </c>
      <c r="B34" s="26" t="s">
        <v>2544</v>
      </c>
      <c r="C34" s="28">
        <v>0</v>
      </c>
    </row>
    <row r="35" ht="18" customHeight="1" spans="1:3">
      <c r="A35" s="26">
        <v>50404</v>
      </c>
      <c r="B35" s="26" t="s">
        <v>2546</v>
      </c>
      <c r="C35" s="28">
        <v>0</v>
      </c>
    </row>
    <row r="36" ht="18" customHeight="1" spans="1:3">
      <c r="A36" s="26">
        <v>50405</v>
      </c>
      <c r="B36" s="26" t="s">
        <v>2547</v>
      </c>
      <c r="C36" s="28">
        <v>0</v>
      </c>
    </row>
    <row r="37" ht="18" customHeight="1" spans="1:3">
      <c r="A37" s="26">
        <v>50499</v>
      </c>
      <c r="B37" s="26" t="s">
        <v>2548</v>
      </c>
      <c r="C37" s="28">
        <v>0</v>
      </c>
    </row>
    <row r="38" ht="18" customHeight="1" spans="1:3">
      <c r="A38" s="26">
        <v>505</v>
      </c>
      <c r="B38" s="117" t="s">
        <v>2550</v>
      </c>
      <c r="C38" s="28">
        <v>1010</v>
      </c>
    </row>
    <row r="39" ht="18" customHeight="1" spans="1:3">
      <c r="A39" s="26">
        <v>50501</v>
      </c>
      <c r="B39" s="26" t="s">
        <v>2551</v>
      </c>
      <c r="C39" s="28">
        <v>955</v>
      </c>
    </row>
    <row r="40" ht="18" customHeight="1" spans="1:3">
      <c r="A40" s="26">
        <v>50502</v>
      </c>
      <c r="B40" s="26" t="s">
        <v>2552</v>
      </c>
      <c r="C40" s="28">
        <v>55</v>
      </c>
    </row>
    <row r="41" ht="18" customHeight="1" spans="1:3">
      <c r="A41" s="26">
        <v>50599</v>
      </c>
      <c r="B41" s="26" t="s">
        <v>2553</v>
      </c>
      <c r="C41" s="28">
        <v>0</v>
      </c>
    </row>
    <row r="42" ht="18" customHeight="1" spans="1:3">
      <c r="A42" s="26">
        <v>506</v>
      </c>
      <c r="B42" s="117" t="s">
        <v>2554</v>
      </c>
      <c r="C42" s="28">
        <v>0</v>
      </c>
    </row>
    <row r="43" ht="18" customHeight="1" spans="1:3">
      <c r="A43" s="26">
        <v>50601</v>
      </c>
      <c r="B43" s="26" t="s">
        <v>2555</v>
      </c>
      <c r="C43" s="28">
        <v>0</v>
      </c>
    </row>
    <row r="44" ht="18" customHeight="1" spans="1:3">
      <c r="A44" s="26">
        <v>50602</v>
      </c>
      <c r="B44" s="26" t="s">
        <v>2556</v>
      </c>
      <c r="C44" s="28">
        <v>0</v>
      </c>
    </row>
    <row r="45" ht="18" customHeight="1" spans="1:3">
      <c r="A45" s="26">
        <v>507</v>
      </c>
      <c r="B45" s="117" t="s">
        <v>2557</v>
      </c>
      <c r="C45" s="28">
        <v>0</v>
      </c>
    </row>
    <row r="46" ht="18" customHeight="1" spans="1:3">
      <c r="A46" s="26">
        <v>50701</v>
      </c>
      <c r="B46" s="26" t="s">
        <v>2558</v>
      </c>
      <c r="C46" s="28">
        <v>0</v>
      </c>
    </row>
    <row r="47" ht="18" customHeight="1" spans="1:3">
      <c r="A47" s="26">
        <v>50702</v>
      </c>
      <c r="B47" s="26" t="s">
        <v>2559</v>
      </c>
      <c r="C47" s="28">
        <v>0</v>
      </c>
    </row>
    <row r="48" ht="18" customHeight="1" spans="1:3">
      <c r="A48" s="26">
        <v>50799</v>
      </c>
      <c r="B48" s="26" t="s">
        <v>2560</v>
      </c>
      <c r="C48" s="28">
        <v>0</v>
      </c>
    </row>
    <row r="49" ht="18" customHeight="1" spans="1:3">
      <c r="A49" s="26">
        <v>508</v>
      </c>
      <c r="B49" s="117" t="s">
        <v>2561</v>
      </c>
      <c r="C49" s="28">
        <v>0</v>
      </c>
    </row>
    <row r="50" ht="18" customHeight="1" spans="1:3">
      <c r="A50" s="26">
        <v>50801</v>
      </c>
      <c r="B50" s="26" t="s">
        <v>2562</v>
      </c>
      <c r="C50" s="28">
        <v>0</v>
      </c>
    </row>
    <row r="51" ht="18" customHeight="1" spans="1:3">
      <c r="A51" s="26">
        <v>50802</v>
      </c>
      <c r="B51" s="26" t="s">
        <v>2563</v>
      </c>
      <c r="C51" s="28">
        <v>0</v>
      </c>
    </row>
    <row r="52" ht="18" customHeight="1" spans="1:3">
      <c r="A52" s="26">
        <v>509</v>
      </c>
      <c r="B52" s="117" t="s">
        <v>2564</v>
      </c>
      <c r="C52" s="28">
        <v>97</v>
      </c>
    </row>
    <row r="53" ht="18" customHeight="1" spans="1:3">
      <c r="A53" s="26">
        <v>50901</v>
      </c>
      <c r="B53" s="26" t="s">
        <v>2565</v>
      </c>
      <c r="C53" s="28">
        <v>21</v>
      </c>
    </row>
    <row r="54" ht="18" customHeight="1" spans="1:3">
      <c r="A54" s="26">
        <v>50902</v>
      </c>
      <c r="B54" s="26" t="s">
        <v>2566</v>
      </c>
      <c r="C54" s="28">
        <v>0</v>
      </c>
    </row>
    <row r="55" ht="18" customHeight="1" spans="1:3">
      <c r="A55" s="26">
        <v>50903</v>
      </c>
      <c r="B55" s="26" t="s">
        <v>2567</v>
      </c>
      <c r="C55" s="28">
        <v>0</v>
      </c>
    </row>
    <row r="56" ht="18" customHeight="1" spans="1:3">
      <c r="A56" s="26">
        <v>50905</v>
      </c>
      <c r="B56" s="26" t="s">
        <v>2568</v>
      </c>
      <c r="C56" s="28">
        <v>23</v>
      </c>
    </row>
    <row r="57" ht="18" customHeight="1" spans="1:3">
      <c r="A57" s="26">
        <v>50999</v>
      </c>
      <c r="B57" s="26" t="s">
        <v>2569</v>
      </c>
      <c r="C57" s="28">
        <v>53</v>
      </c>
    </row>
    <row r="58" ht="18" customHeight="1" spans="1:3">
      <c r="A58" s="26">
        <v>510</v>
      </c>
      <c r="B58" s="117" t="s">
        <v>2570</v>
      </c>
      <c r="C58" s="28">
        <v>0</v>
      </c>
    </row>
    <row r="59" ht="18" customHeight="1" spans="1:3">
      <c r="A59" s="26">
        <v>51002</v>
      </c>
      <c r="B59" s="26" t="s">
        <v>2571</v>
      </c>
      <c r="C59" s="28">
        <v>0</v>
      </c>
    </row>
    <row r="60" ht="18" customHeight="1" spans="1:3">
      <c r="A60" s="26">
        <v>51003</v>
      </c>
      <c r="B60" s="26" t="s">
        <v>1887</v>
      </c>
      <c r="C60" s="28">
        <v>0</v>
      </c>
    </row>
    <row r="61" ht="18" customHeight="1" spans="1:3">
      <c r="A61" s="26">
        <v>51004</v>
      </c>
      <c r="B61" s="102" t="s">
        <v>2572</v>
      </c>
      <c r="C61" s="28">
        <v>0</v>
      </c>
    </row>
    <row r="62" ht="18" customHeight="1" spans="1:3">
      <c r="A62" s="26">
        <v>511</v>
      </c>
      <c r="B62" s="117" t="s">
        <v>2573</v>
      </c>
      <c r="C62" s="28">
        <v>0</v>
      </c>
    </row>
    <row r="63" ht="18" customHeight="1" spans="1:3">
      <c r="A63" s="26">
        <v>51101</v>
      </c>
      <c r="B63" s="26" t="s">
        <v>2574</v>
      </c>
      <c r="C63" s="28">
        <v>0</v>
      </c>
    </row>
    <row r="64" ht="18" customHeight="1" spans="1:3">
      <c r="A64" s="26">
        <v>51102</v>
      </c>
      <c r="B64" s="26" t="s">
        <v>2575</v>
      </c>
      <c r="C64" s="28">
        <v>0</v>
      </c>
    </row>
    <row r="65" ht="18" customHeight="1" spans="1:3">
      <c r="A65" s="26">
        <v>51103</v>
      </c>
      <c r="B65" s="26" t="s">
        <v>2576</v>
      </c>
      <c r="C65" s="28">
        <v>0</v>
      </c>
    </row>
    <row r="66" ht="18" customHeight="1" spans="1:3">
      <c r="A66" s="26">
        <v>51104</v>
      </c>
      <c r="B66" s="26" t="s">
        <v>2577</v>
      </c>
      <c r="C66" s="28">
        <v>0</v>
      </c>
    </row>
    <row r="67" ht="18" customHeight="1" spans="1:3">
      <c r="A67" s="26">
        <v>599</v>
      </c>
      <c r="B67" s="117" t="s">
        <v>2578</v>
      </c>
      <c r="C67" s="28">
        <v>0</v>
      </c>
    </row>
    <row r="68" ht="18" customHeight="1" spans="1:3">
      <c r="A68" s="26">
        <v>59906</v>
      </c>
      <c r="B68" s="26" t="s">
        <v>2579</v>
      </c>
      <c r="C68" s="28">
        <v>0</v>
      </c>
    </row>
    <row r="69" ht="18" customHeight="1" spans="1:3">
      <c r="A69" s="26">
        <v>59907</v>
      </c>
      <c r="B69" s="26" t="s">
        <v>2580</v>
      </c>
      <c r="C69" s="28">
        <v>0</v>
      </c>
    </row>
    <row r="70" ht="18" customHeight="1" spans="1:3">
      <c r="A70" s="26">
        <v>59908</v>
      </c>
      <c r="B70" s="26" t="s">
        <v>2581</v>
      </c>
      <c r="C70" s="28">
        <v>0</v>
      </c>
    </row>
    <row r="71" ht="20" customHeight="1" spans="1:3">
      <c r="A71" s="26">
        <v>59999</v>
      </c>
      <c r="B71" s="26" t="s">
        <v>2370</v>
      </c>
      <c r="C71" s="28">
        <v>0</v>
      </c>
    </row>
  </sheetData>
  <mergeCells count="4">
    <mergeCell ref="A1:C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2"/>
  <sheetViews>
    <sheetView showZeros="0" workbookViewId="0">
      <selection activeCell="A2" sqref="A2"/>
    </sheetView>
  </sheetViews>
  <sheetFormatPr defaultColWidth="9" defaultRowHeight="13.5" outlineLevelCol="2"/>
  <cols>
    <col min="1" max="1" width="17.375" customWidth="1"/>
    <col min="2" max="2" width="42" customWidth="1"/>
    <col min="3" max="3" width="27.875" customWidth="1"/>
  </cols>
  <sheetData>
    <row r="1" ht="55" customHeight="1" spans="1:3">
      <c r="A1" s="23" t="s">
        <v>22</v>
      </c>
      <c r="B1" s="23"/>
      <c r="C1" s="23"/>
    </row>
    <row r="2" spans="1:3">
      <c r="A2" s="122"/>
      <c r="B2" s="122"/>
      <c r="C2" s="122" t="s">
        <v>2585</v>
      </c>
    </row>
    <row r="3" spans="1:3">
      <c r="A3" s="122"/>
      <c r="B3" s="122"/>
      <c r="C3" s="122" t="s">
        <v>1495</v>
      </c>
    </row>
    <row r="4" ht="18" customHeight="1" spans="1:3">
      <c r="A4" s="100" t="s">
        <v>140</v>
      </c>
      <c r="B4" s="165" t="s">
        <v>141</v>
      </c>
      <c r="C4" s="166" t="s">
        <v>2584</v>
      </c>
    </row>
    <row r="5" ht="18" customHeight="1" spans="1:3">
      <c r="A5" s="150"/>
      <c r="B5" s="167"/>
      <c r="C5" s="150"/>
    </row>
    <row r="6" ht="18" customHeight="1" spans="1:3">
      <c r="A6" s="26"/>
      <c r="B6" s="65" t="s">
        <v>1496</v>
      </c>
      <c r="C6" s="28">
        <v>14323</v>
      </c>
    </row>
    <row r="7" ht="18" customHeight="1" spans="1:3">
      <c r="A7" s="26">
        <v>501</v>
      </c>
      <c r="B7" s="117" t="s">
        <v>2525</v>
      </c>
      <c r="C7" s="28">
        <v>4931</v>
      </c>
    </row>
    <row r="8" ht="18" customHeight="1" spans="1:3">
      <c r="A8" s="26">
        <v>50101</v>
      </c>
      <c r="B8" s="26" t="s">
        <v>2526</v>
      </c>
      <c r="C8" s="28">
        <v>3430</v>
      </c>
    </row>
    <row r="9" ht="18" customHeight="1" spans="1:3">
      <c r="A9" s="26">
        <v>50102</v>
      </c>
      <c r="B9" s="26" t="s">
        <v>2527</v>
      </c>
      <c r="C9" s="28">
        <v>1107</v>
      </c>
    </row>
    <row r="10" ht="18" customHeight="1" spans="1:3">
      <c r="A10" s="26">
        <v>50103</v>
      </c>
      <c r="B10" s="26" t="s">
        <v>2528</v>
      </c>
      <c r="C10" s="28">
        <v>393</v>
      </c>
    </row>
    <row r="11" ht="18" customHeight="1" spans="1:3">
      <c r="A11" s="26">
        <v>50199</v>
      </c>
      <c r="B11" s="26" t="s">
        <v>2529</v>
      </c>
      <c r="C11" s="28">
        <v>1</v>
      </c>
    </row>
    <row r="12" ht="18" customHeight="1" spans="1:3">
      <c r="A12" s="26">
        <v>502</v>
      </c>
      <c r="B12" s="117" t="s">
        <v>2530</v>
      </c>
      <c r="C12" s="28">
        <v>8285</v>
      </c>
    </row>
    <row r="13" ht="18" customHeight="1" spans="1:3">
      <c r="A13" s="26">
        <v>50201</v>
      </c>
      <c r="B13" s="26" t="s">
        <v>2531</v>
      </c>
      <c r="C13" s="28">
        <v>5319</v>
      </c>
    </row>
    <row r="14" ht="18" customHeight="1" spans="1:3">
      <c r="A14" s="26">
        <v>50202</v>
      </c>
      <c r="B14" s="26" t="s">
        <v>2532</v>
      </c>
      <c r="C14" s="28">
        <v>13</v>
      </c>
    </row>
    <row r="15" ht="18" customHeight="1" spans="1:3">
      <c r="A15" s="26">
        <v>50203</v>
      </c>
      <c r="B15" s="26" t="s">
        <v>2533</v>
      </c>
      <c r="C15" s="28">
        <v>10</v>
      </c>
    </row>
    <row r="16" ht="18" customHeight="1" spans="1:3">
      <c r="A16" s="26">
        <v>50204</v>
      </c>
      <c r="B16" s="26" t="s">
        <v>2534</v>
      </c>
      <c r="C16" s="28">
        <v>0</v>
      </c>
    </row>
    <row r="17" ht="18" customHeight="1" spans="1:3">
      <c r="A17" s="26">
        <v>50205</v>
      </c>
      <c r="B17" s="26" t="s">
        <v>2535</v>
      </c>
      <c r="C17" s="28">
        <v>2209</v>
      </c>
    </row>
    <row r="18" ht="18" customHeight="1" spans="1:3">
      <c r="A18" s="26">
        <v>50206</v>
      </c>
      <c r="B18" s="26" t="s">
        <v>2536</v>
      </c>
      <c r="C18" s="28">
        <v>8</v>
      </c>
    </row>
    <row r="19" ht="18" customHeight="1" spans="1:3">
      <c r="A19" s="26">
        <v>50207</v>
      </c>
      <c r="B19" s="26" t="s">
        <v>2537</v>
      </c>
      <c r="C19" s="28">
        <v>0</v>
      </c>
    </row>
    <row r="20" ht="18" customHeight="1" spans="1:3">
      <c r="A20" s="26">
        <v>50208</v>
      </c>
      <c r="B20" s="26" t="s">
        <v>2538</v>
      </c>
      <c r="C20" s="28">
        <v>10</v>
      </c>
    </row>
    <row r="21" ht="18" customHeight="1" spans="1:3">
      <c r="A21" s="26">
        <v>50209</v>
      </c>
      <c r="B21" s="26" t="s">
        <v>2539</v>
      </c>
      <c r="C21" s="28">
        <v>334</v>
      </c>
    </row>
    <row r="22" ht="18" customHeight="1" spans="1:3">
      <c r="A22" s="26">
        <v>50299</v>
      </c>
      <c r="B22" s="26" t="s">
        <v>2540</v>
      </c>
      <c r="C22" s="28">
        <v>382</v>
      </c>
    </row>
    <row r="23" ht="18" customHeight="1" spans="1:3">
      <c r="A23" s="26">
        <v>503</v>
      </c>
      <c r="B23" s="117" t="s">
        <v>2541</v>
      </c>
      <c r="C23" s="28"/>
    </row>
    <row r="24" ht="18" customHeight="1" spans="1:3">
      <c r="A24" s="26">
        <v>50301</v>
      </c>
      <c r="B24" s="26" t="s">
        <v>2542</v>
      </c>
      <c r="C24" s="28"/>
    </row>
    <row r="25" ht="18" customHeight="1" spans="1:3">
      <c r="A25" s="26">
        <v>50302</v>
      </c>
      <c r="B25" s="26" t="s">
        <v>2543</v>
      </c>
      <c r="C25" s="28"/>
    </row>
    <row r="26" ht="18" customHeight="1" spans="1:3">
      <c r="A26" s="26">
        <v>50303</v>
      </c>
      <c r="B26" s="26" t="s">
        <v>2544</v>
      </c>
      <c r="C26" s="28"/>
    </row>
    <row r="27" ht="18" customHeight="1" spans="1:3">
      <c r="A27" s="26">
        <v>50305</v>
      </c>
      <c r="B27" s="26" t="s">
        <v>2545</v>
      </c>
      <c r="C27" s="28"/>
    </row>
    <row r="28" ht="18" customHeight="1" spans="1:3">
      <c r="A28" s="26">
        <v>50306</v>
      </c>
      <c r="B28" s="26" t="s">
        <v>2546</v>
      </c>
      <c r="C28" s="28"/>
    </row>
    <row r="29" ht="18" customHeight="1" spans="1:3">
      <c r="A29" s="26">
        <v>50307</v>
      </c>
      <c r="B29" s="26" t="s">
        <v>2547</v>
      </c>
      <c r="C29" s="28">
        <v>0</v>
      </c>
    </row>
    <row r="30" ht="18" customHeight="1" spans="1:3">
      <c r="A30" s="26">
        <v>50399</v>
      </c>
      <c r="B30" s="26" t="s">
        <v>2548</v>
      </c>
      <c r="C30" s="28">
        <v>0</v>
      </c>
    </row>
    <row r="31" ht="18" customHeight="1" spans="1:3">
      <c r="A31" s="26">
        <v>504</v>
      </c>
      <c r="B31" s="117" t="s">
        <v>2549</v>
      </c>
      <c r="C31" s="28">
        <v>0</v>
      </c>
    </row>
    <row r="32" ht="18" customHeight="1" spans="1:3">
      <c r="A32" s="26">
        <v>50401</v>
      </c>
      <c r="B32" s="26" t="s">
        <v>2542</v>
      </c>
      <c r="C32" s="28">
        <v>0</v>
      </c>
    </row>
    <row r="33" ht="18" customHeight="1" spans="1:3">
      <c r="A33" s="26">
        <v>50402</v>
      </c>
      <c r="B33" s="26" t="s">
        <v>2543</v>
      </c>
      <c r="C33" s="28">
        <v>0</v>
      </c>
    </row>
    <row r="34" ht="18" customHeight="1" spans="1:3">
      <c r="A34" s="26">
        <v>50403</v>
      </c>
      <c r="B34" s="26" t="s">
        <v>2544</v>
      </c>
      <c r="C34" s="28">
        <v>0</v>
      </c>
    </row>
    <row r="35" ht="18" customHeight="1" spans="1:3">
      <c r="A35" s="26">
        <v>50404</v>
      </c>
      <c r="B35" s="26" t="s">
        <v>2546</v>
      </c>
      <c r="C35" s="28">
        <v>0</v>
      </c>
    </row>
    <row r="36" ht="18" customHeight="1" spans="1:3">
      <c r="A36" s="26">
        <v>50405</v>
      </c>
      <c r="B36" s="26" t="s">
        <v>2547</v>
      </c>
      <c r="C36" s="28">
        <v>0</v>
      </c>
    </row>
    <row r="37" ht="18" customHeight="1" spans="1:3">
      <c r="A37" s="26">
        <v>50499</v>
      </c>
      <c r="B37" s="26" t="s">
        <v>2548</v>
      </c>
      <c r="C37" s="28">
        <v>0</v>
      </c>
    </row>
    <row r="38" ht="18" customHeight="1" spans="1:3">
      <c r="A38" s="26">
        <v>505</v>
      </c>
      <c r="B38" s="117" t="s">
        <v>2550</v>
      </c>
      <c r="C38" s="28">
        <v>1010</v>
      </c>
    </row>
    <row r="39" ht="18" customHeight="1" spans="1:3">
      <c r="A39" s="26">
        <v>50501</v>
      </c>
      <c r="B39" s="26" t="s">
        <v>2551</v>
      </c>
      <c r="C39" s="28">
        <v>955</v>
      </c>
    </row>
    <row r="40" ht="18" customHeight="1" spans="1:3">
      <c r="A40" s="26">
        <v>50502</v>
      </c>
      <c r="B40" s="26" t="s">
        <v>2552</v>
      </c>
      <c r="C40" s="28">
        <v>55</v>
      </c>
    </row>
    <row r="41" ht="18" customHeight="1" spans="1:3">
      <c r="A41" s="26">
        <v>50599</v>
      </c>
      <c r="B41" s="26" t="s">
        <v>2553</v>
      </c>
      <c r="C41" s="28">
        <v>0</v>
      </c>
    </row>
    <row r="42" ht="18" customHeight="1" spans="1:3">
      <c r="A42" s="26">
        <v>506</v>
      </c>
      <c r="B42" s="117" t="s">
        <v>2554</v>
      </c>
      <c r="C42" s="28">
        <v>0</v>
      </c>
    </row>
    <row r="43" ht="18" customHeight="1" spans="1:3">
      <c r="A43" s="26">
        <v>50601</v>
      </c>
      <c r="B43" s="26" t="s">
        <v>2555</v>
      </c>
      <c r="C43" s="28">
        <v>0</v>
      </c>
    </row>
    <row r="44" ht="18" customHeight="1" spans="1:3">
      <c r="A44" s="26">
        <v>50602</v>
      </c>
      <c r="B44" s="26" t="s">
        <v>2556</v>
      </c>
      <c r="C44" s="28">
        <v>0</v>
      </c>
    </row>
    <row r="45" ht="18" customHeight="1" spans="1:3">
      <c r="A45" s="26">
        <v>507</v>
      </c>
      <c r="B45" s="117" t="s">
        <v>2557</v>
      </c>
      <c r="C45" s="28">
        <v>0</v>
      </c>
    </row>
    <row r="46" ht="18" customHeight="1" spans="1:3">
      <c r="A46" s="26">
        <v>50701</v>
      </c>
      <c r="B46" s="26" t="s">
        <v>2558</v>
      </c>
      <c r="C46" s="28">
        <v>0</v>
      </c>
    </row>
    <row r="47" ht="18" customHeight="1" spans="1:3">
      <c r="A47" s="26">
        <v>50702</v>
      </c>
      <c r="B47" s="26" t="s">
        <v>2559</v>
      </c>
      <c r="C47" s="28">
        <v>0</v>
      </c>
    </row>
    <row r="48" ht="18" customHeight="1" spans="1:3">
      <c r="A48" s="26">
        <v>50799</v>
      </c>
      <c r="B48" s="26" t="s">
        <v>2560</v>
      </c>
      <c r="C48" s="28">
        <v>0</v>
      </c>
    </row>
    <row r="49" ht="18" customHeight="1" spans="1:3">
      <c r="A49" s="26">
        <v>508</v>
      </c>
      <c r="B49" s="117" t="s">
        <v>2561</v>
      </c>
      <c r="C49" s="28">
        <v>0</v>
      </c>
    </row>
    <row r="50" ht="18" customHeight="1" spans="1:3">
      <c r="A50" s="26">
        <v>50801</v>
      </c>
      <c r="B50" s="26" t="s">
        <v>2562</v>
      </c>
      <c r="C50" s="28">
        <v>0</v>
      </c>
    </row>
    <row r="51" ht="18" customHeight="1" spans="1:3">
      <c r="A51" s="26">
        <v>50802</v>
      </c>
      <c r="B51" s="26" t="s">
        <v>2563</v>
      </c>
      <c r="C51" s="28">
        <v>0</v>
      </c>
    </row>
    <row r="52" ht="18" customHeight="1" spans="1:3">
      <c r="A52" s="26">
        <v>509</v>
      </c>
      <c r="B52" s="117" t="s">
        <v>2564</v>
      </c>
      <c r="C52" s="28">
        <v>97</v>
      </c>
    </row>
    <row r="53" ht="18" customHeight="1" spans="1:3">
      <c r="A53" s="26">
        <v>50901</v>
      </c>
      <c r="B53" s="26" t="s">
        <v>2565</v>
      </c>
      <c r="C53" s="28">
        <v>21</v>
      </c>
    </row>
    <row r="54" ht="18" customHeight="1" spans="1:3">
      <c r="A54" s="26">
        <v>50902</v>
      </c>
      <c r="B54" s="26" t="s">
        <v>2566</v>
      </c>
      <c r="C54" s="28">
        <v>0</v>
      </c>
    </row>
    <row r="55" ht="18" customHeight="1" spans="1:3">
      <c r="A55" s="26">
        <v>50903</v>
      </c>
      <c r="B55" s="26" t="s">
        <v>2567</v>
      </c>
      <c r="C55" s="28">
        <v>0</v>
      </c>
    </row>
    <row r="56" ht="18" customHeight="1" spans="1:3">
      <c r="A56" s="26">
        <v>50905</v>
      </c>
      <c r="B56" s="26" t="s">
        <v>2568</v>
      </c>
      <c r="C56" s="28">
        <v>23</v>
      </c>
    </row>
    <row r="57" ht="18" customHeight="1" spans="1:3">
      <c r="A57" s="26">
        <v>50999</v>
      </c>
      <c r="B57" s="26" t="s">
        <v>2569</v>
      </c>
      <c r="C57" s="28">
        <v>53</v>
      </c>
    </row>
    <row r="58" ht="18" customHeight="1" spans="1:3">
      <c r="A58" s="26">
        <v>510</v>
      </c>
      <c r="B58" s="117" t="s">
        <v>2570</v>
      </c>
      <c r="C58" s="28">
        <v>0</v>
      </c>
    </row>
    <row r="59" ht="18" customHeight="1" spans="1:3">
      <c r="A59" s="26">
        <v>51002</v>
      </c>
      <c r="B59" s="26" t="s">
        <v>2571</v>
      </c>
      <c r="C59" s="28">
        <v>0</v>
      </c>
    </row>
    <row r="60" ht="18" customHeight="1" spans="1:3">
      <c r="A60" s="26">
        <v>51003</v>
      </c>
      <c r="B60" s="26" t="s">
        <v>1887</v>
      </c>
      <c r="C60" s="28">
        <v>0</v>
      </c>
    </row>
    <row r="61" ht="18" customHeight="1" spans="1:3">
      <c r="A61" s="26">
        <v>51004</v>
      </c>
      <c r="B61" s="102" t="s">
        <v>2572</v>
      </c>
      <c r="C61" s="28">
        <v>0</v>
      </c>
    </row>
    <row r="62" ht="18" customHeight="1" spans="1:3">
      <c r="A62" s="26">
        <v>511</v>
      </c>
      <c r="B62" s="117" t="s">
        <v>2573</v>
      </c>
      <c r="C62" s="28">
        <v>0</v>
      </c>
    </row>
    <row r="63" ht="18" customHeight="1" spans="1:3">
      <c r="A63" s="26">
        <v>51101</v>
      </c>
      <c r="B63" s="26" t="s">
        <v>2574</v>
      </c>
      <c r="C63" s="28">
        <v>0</v>
      </c>
    </row>
    <row r="64" ht="18" customHeight="1" spans="1:3">
      <c r="A64" s="26">
        <v>51102</v>
      </c>
      <c r="B64" s="26" t="s">
        <v>2575</v>
      </c>
      <c r="C64" s="28">
        <v>0</v>
      </c>
    </row>
    <row r="65" ht="18" customHeight="1" spans="1:3">
      <c r="A65" s="26">
        <v>51103</v>
      </c>
      <c r="B65" s="26" t="s">
        <v>2576</v>
      </c>
      <c r="C65" s="28">
        <v>0</v>
      </c>
    </row>
    <row r="66" ht="18" customHeight="1" spans="1:3">
      <c r="A66" s="26">
        <v>51104</v>
      </c>
      <c r="B66" s="26" t="s">
        <v>2577</v>
      </c>
      <c r="C66" s="28">
        <v>0</v>
      </c>
    </row>
    <row r="67" ht="20" customHeight="1" spans="1:3">
      <c r="A67" s="26">
        <v>599</v>
      </c>
      <c r="B67" s="117" t="s">
        <v>2578</v>
      </c>
      <c r="C67" s="28">
        <v>0</v>
      </c>
    </row>
    <row r="68" ht="20" customHeight="1" spans="1:3">
      <c r="A68" s="26">
        <v>59906</v>
      </c>
      <c r="B68" s="26" t="s">
        <v>2579</v>
      </c>
      <c r="C68" s="28">
        <v>0</v>
      </c>
    </row>
    <row r="69" ht="20" customHeight="1" spans="1:3">
      <c r="A69" s="26">
        <v>59907</v>
      </c>
      <c r="B69" s="26" t="s">
        <v>2580</v>
      </c>
      <c r="C69" s="28">
        <v>0</v>
      </c>
    </row>
    <row r="70" ht="20" customHeight="1" spans="1:3">
      <c r="A70" s="26">
        <v>59908</v>
      </c>
      <c r="B70" s="26" t="s">
        <v>2581</v>
      </c>
      <c r="C70" s="28">
        <v>0</v>
      </c>
    </row>
    <row r="71" ht="20" customHeight="1" spans="1:3">
      <c r="A71" s="26">
        <v>59999</v>
      </c>
      <c r="B71" s="26" t="s">
        <v>2370</v>
      </c>
      <c r="C71" s="28">
        <v>0</v>
      </c>
    </row>
    <row r="72" ht="20" customHeight="1"/>
  </sheetData>
  <mergeCells count="4">
    <mergeCell ref="A1:C1"/>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7"/>
  <sheetViews>
    <sheetView showGridLines="0" showZeros="0" workbookViewId="0">
      <selection activeCell="A1" sqref="A1:D1"/>
    </sheetView>
  </sheetViews>
  <sheetFormatPr defaultColWidth="9.10833333333333" defaultRowHeight="14.25" outlineLevelCol="3"/>
  <cols>
    <col min="1" max="1" width="42.4416666666667" style="54" customWidth="1"/>
    <col min="2" max="2" width="21.1083333333333" style="54" customWidth="1"/>
    <col min="3" max="3" width="42.4416666666667" style="54" customWidth="1"/>
    <col min="4" max="4" width="20" style="54" customWidth="1"/>
    <col min="5" max="256" width="9.10833333333333" style="55" customWidth="1"/>
    <col min="257" max="257" width="42.4416666666667" style="55" customWidth="1"/>
    <col min="258" max="258" width="21.1083333333333" style="55" customWidth="1"/>
    <col min="259" max="259" width="42.4416666666667" style="55" customWidth="1"/>
    <col min="260" max="260" width="20" style="55" customWidth="1"/>
    <col min="261" max="512" width="9.10833333333333" style="55" customWidth="1"/>
    <col min="513" max="513" width="42.4416666666667" style="55" customWidth="1"/>
    <col min="514" max="514" width="21.1083333333333" style="55" customWidth="1"/>
    <col min="515" max="515" width="42.4416666666667" style="55" customWidth="1"/>
    <col min="516" max="516" width="20" style="55" customWidth="1"/>
    <col min="517" max="768" width="9.10833333333333" style="55" customWidth="1"/>
    <col min="769" max="769" width="42.4416666666667" style="55" customWidth="1"/>
    <col min="770" max="770" width="21.1083333333333" style="55" customWidth="1"/>
    <col min="771" max="771" width="42.4416666666667" style="55" customWidth="1"/>
    <col min="772" max="772" width="20" style="55" customWidth="1"/>
    <col min="773" max="1024" width="9.10833333333333" style="55" customWidth="1"/>
    <col min="1025" max="1025" width="42.4416666666667" style="55" customWidth="1"/>
    <col min="1026" max="1026" width="21.1083333333333" style="55" customWidth="1"/>
    <col min="1027" max="1027" width="42.4416666666667" style="55" customWidth="1"/>
    <col min="1028" max="1028" width="20" style="55" customWidth="1"/>
    <col min="1029" max="1280" width="9.10833333333333" style="55" customWidth="1"/>
    <col min="1281" max="1281" width="42.4416666666667" style="55" customWidth="1"/>
    <col min="1282" max="1282" width="21.1083333333333" style="55" customWidth="1"/>
    <col min="1283" max="1283" width="42.4416666666667" style="55" customWidth="1"/>
    <col min="1284" max="1284" width="20" style="55" customWidth="1"/>
    <col min="1285" max="1536" width="9.10833333333333" style="55" customWidth="1"/>
    <col min="1537" max="1537" width="42.4416666666667" style="55" customWidth="1"/>
    <col min="1538" max="1538" width="21.1083333333333" style="55" customWidth="1"/>
    <col min="1539" max="1539" width="42.4416666666667" style="55" customWidth="1"/>
    <col min="1540" max="1540" width="20" style="55" customWidth="1"/>
    <col min="1541" max="1792" width="9.10833333333333" style="55" customWidth="1"/>
    <col min="1793" max="1793" width="42.4416666666667" style="55" customWidth="1"/>
    <col min="1794" max="1794" width="21.1083333333333" style="55" customWidth="1"/>
    <col min="1795" max="1795" width="42.4416666666667" style="55" customWidth="1"/>
    <col min="1796" max="1796" width="20" style="55" customWidth="1"/>
    <col min="1797" max="2048" width="9.10833333333333" style="55" customWidth="1"/>
    <col min="2049" max="2049" width="42.4416666666667" style="55" customWidth="1"/>
    <col min="2050" max="2050" width="21.1083333333333" style="55" customWidth="1"/>
    <col min="2051" max="2051" width="42.4416666666667" style="55" customWidth="1"/>
    <col min="2052" max="2052" width="20" style="55" customWidth="1"/>
    <col min="2053" max="2304" width="9.10833333333333" style="55" customWidth="1"/>
    <col min="2305" max="2305" width="42.4416666666667" style="55" customWidth="1"/>
    <col min="2306" max="2306" width="21.1083333333333" style="55" customWidth="1"/>
    <col min="2307" max="2307" width="42.4416666666667" style="55" customWidth="1"/>
    <col min="2308" max="2308" width="20" style="55" customWidth="1"/>
    <col min="2309" max="2560" width="9.10833333333333" style="55" customWidth="1"/>
    <col min="2561" max="2561" width="42.4416666666667" style="55" customWidth="1"/>
    <col min="2562" max="2562" width="21.1083333333333" style="55" customWidth="1"/>
    <col min="2563" max="2563" width="42.4416666666667" style="55" customWidth="1"/>
    <col min="2564" max="2564" width="20" style="55" customWidth="1"/>
    <col min="2565" max="2816" width="9.10833333333333" style="55" customWidth="1"/>
    <col min="2817" max="2817" width="42.4416666666667" style="55" customWidth="1"/>
    <col min="2818" max="2818" width="21.1083333333333" style="55" customWidth="1"/>
    <col min="2819" max="2819" width="42.4416666666667" style="55" customWidth="1"/>
    <col min="2820" max="2820" width="20" style="55" customWidth="1"/>
    <col min="2821" max="3072" width="9.10833333333333" style="55" customWidth="1"/>
    <col min="3073" max="3073" width="42.4416666666667" style="55" customWidth="1"/>
    <col min="3074" max="3074" width="21.1083333333333" style="55" customWidth="1"/>
    <col min="3075" max="3075" width="42.4416666666667" style="55" customWidth="1"/>
    <col min="3076" max="3076" width="20" style="55" customWidth="1"/>
    <col min="3077" max="3328" width="9.10833333333333" style="55" customWidth="1"/>
    <col min="3329" max="3329" width="42.4416666666667" style="55" customWidth="1"/>
    <col min="3330" max="3330" width="21.1083333333333" style="55" customWidth="1"/>
    <col min="3331" max="3331" width="42.4416666666667" style="55" customWidth="1"/>
    <col min="3332" max="3332" width="20" style="55" customWidth="1"/>
    <col min="3333" max="3584" width="9.10833333333333" style="55" customWidth="1"/>
    <col min="3585" max="3585" width="42.4416666666667" style="55" customWidth="1"/>
    <col min="3586" max="3586" width="21.1083333333333" style="55" customWidth="1"/>
    <col min="3587" max="3587" width="42.4416666666667" style="55" customWidth="1"/>
    <col min="3588" max="3588" width="20" style="55" customWidth="1"/>
    <col min="3589" max="3840" width="9.10833333333333" style="55" customWidth="1"/>
    <col min="3841" max="3841" width="42.4416666666667" style="55" customWidth="1"/>
    <col min="3842" max="3842" width="21.1083333333333" style="55" customWidth="1"/>
    <col min="3843" max="3843" width="42.4416666666667" style="55" customWidth="1"/>
    <col min="3844" max="3844" width="20" style="55" customWidth="1"/>
    <col min="3845" max="4096" width="9.10833333333333" style="55" customWidth="1"/>
    <col min="4097" max="4097" width="42.4416666666667" style="55" customWidth="1"/>
    <col min="4098" max="4098" width="21.1083333333333" style="55" customWidth="1"/>
    <col min="4099" max="4099" width="42.4416666666667" style="55" customWidth="1"/>
    <col min="4100" max="4100" width="20" style="55" customWidth="1"/>
    <col min="4101" max="4352" width="9.10833333333333" style="55" customWidth="1"/>
    <col min="4353" max="4353" width="42.4416666666667" style="55" customWidth="1"/>
    <col min="4354" max="4354" width="21.1083333333333" style="55" customWidth="1"/>
    <col min="4355" max="4355" width="42.4416666666667" style="55" customWidth="1"/>
    <col min="4356" max="4356" width="20" style="55" customWidth="1"/>
    <col min="4357" max="4608" width="9.10833333333333" style="55" customWidth="1"/>
    <col min="4609" max="4609" width="42.4416666666667" style="55" customWidth="1"/>
    <col min="4610" max="4610" width="21.1083333333333" style="55" customWidth="1"/>
    <col min="4611" max="4611" width="42.4416666666667" style="55" customWidth="1"/>
    <col min="4612" max="4612" width="20" style="55" customWidth="1"/>
    <col min="4613" max="4864" width="9.10833333333333" style="55" customWidth="1"/>
    <col min="4865" max="4865" width="42.4416666666667" style="55" customWidth="1"/>
    <col min="4866" max="4866" width="21.1083333333333" style="55" customWidth="1"/>
    <col min="4867" max="4867" width="42.4416666666667" style="55" customWidth="1"/>
    <col min="4868" max="4868" width="20" style="55" customWidth="1"/>
    <col min="4869" max="5120" width="9.10833333333333" style="55" customWidth="1"/>
    <col min="5121" max="5121" width="42.4416666666667" style="55" customWidth="1"/>
    <col min="5122" max="5122" width="21.1083333333333" style="55" customWidth="1"/>
    <col min="5123" max="5123" width="42.4416666666667" style="55" customWidth="1"/>
    <col min="5124" max="5124" width="20" style="55" customWidth="1"/>
    <col min="5125" max="5376" width="9.10833333333333" style="55" customWidth="1"/>
    <col min="5377" max="5377" width="42.4416666666667" style="55" customWidth="1"/>
    <col min="5378" max="5378" width="21.1083333333333" style="55" customWidth="1"/>
    <col min="5379" max="5379" width="42.4416666666667" style="55" customWidth="1"/>
    <col min="5380" max="5380" width="20" style="55" customWidth="1"/>
    <col min="5381" max="5632" width="9.10833333333333" style="55" customWidth="1"/>
    <col min="5633" max="5633" width="42.4416666666667" style="55" customWidth="1"/>
    <col min="5634" max="5634" width="21.1083333333333" style="55" customWidth="1"/>
    <col min="5635" max="5635" width="42.4416666666667" style="55" customWidth="1"/>
    <col min="5636" max="5636" width="20" style="55" customWidth="1"/>
    <col min="5637" max="5888" width="9.10833333333333" style="55" customWidth="1"/>
    <col min="5889" max="5889" width="42.4416666666667" style="55" customWidth="1"/>
    <col min="5890" max="5890" width="21.1083333333333" style="55" customWidth="1"/>
    <col min="5891" max="5891" width="42.4416666666667" style="55" customWidth="1"/>
    <col min="5892" max="5892" width="20" style="55" customWidth="1"/>
    <col min="5893" max="6144" width="9.10833333333333" style="55" customWidth="1"/>
    <col min="6145" max="6145" width="42.4416666666667" style="55" customWidth="1"/>
    <col min="6146" max="6146" width="21.1083333333333" style="55" customWidth="1"/>
    <col min="6147" max="6147" width="42.4416666666667" style="55" customWidth="1"/>
    <col min="6148" max="6148" width="20" style="55" customWidth="1"/>
    <col min="6149" max="6400" width="9.10833333333333" style="55" customWidth="1"/>
    <col min="6401" max="6401" width="42.4416666666667" style="55" customWidth="1"/>
    <col min="6402" max="6402" width="21.1083333333333" style="55" customWidth="1"/>
    <col min="6403" max="6403" width="42.4416666666667" style="55" customWidth="1"/>
    <col min="6404" max="6404" width="20" style="55" customWidth="1"/>
    <col min="6405" max="6656" width="9.10833333333333" style="55" customWidth="1"/>
    <col min="6657" max="6657" width="42.4416666666667" style="55" customWidth="1"/>
    <col min="6658" max="6658" width="21.1083333333333" style="55" customWidth="1"/>
    <col min="6659" max="6659" width="42.4416666666667" style="55" customWidth="1"/>
    <col min="6660" max="6660" width="20" style="55" customWidth="1"/>
    <col min="6661" max="6912" width="9.10833333333333" style="55" customWidth="1"/>
    <col min="6913" max="6913" width="42.4416666666667" style="55" customWidth="1"/>
    <col min="6914" max="6914" width="21.1083333333333" style="55" customWidth="1"/>
    <col min="6915" max="6915" width="42.4416666666667" style="55" customWidth="1"/>
    <col min="6916" max="6916" width="20" style="55" customWidth="1"/>
    <col min="6917" max="7168" width="9.10833333333333" style="55" customWidth="1"/>
    <col min="7169" max="7169" width="42.4416666666667" style="55" customWidth="1"/>
    <col min="7170" max="7170" width="21.1083333333333" style="55" customWidth="1"/>
    <col min="7171" max="7171" width="42.4416666666667" style="55" customWidth="1"/>
    <col min="7172" max="7172" width="20" style="55" customWidth="1"/>
    <col min="7173" max="7424" width="9.10833333333333" style="55" customWidth="1"/>
    <col min="7425" max="7425" width="42.4416666666667" style="55" customWidth="1"/>
    <col min="7426" max="7426" width="21.1083333333333" style="55" customWidth="1"/>
    <col min="7427" max="7427" width="42.4416666666667" style="55" customWidth="1"/>
    <col min="7428" max="7428" width="20" style="55" customWidth="1"/>
    <col min="7429" max="7680" width="9.10833333333333" style="55" customWidth="1"/>
    <col min="7681" max="7681" width="42.4416666666667" style="55" customWidth="1"/>
    <col min="7682" max="7682" width="21.1083333333333" style="55" customWidth="1"/>
    <col min="7683" max="7683" width="42.4416666666667" style="55" customWidth="1"/>
    <col min="7684" max="7684" width="20" style="55" customWidth="1"/>
    <col min="7685" max="7936" width="9.10833333333333" style="55" customWidth="1"/>
    <col min="7937" max="7937" width="42.4416666666667" style="55" customWidth="1"/>
    <col min="7938" max="7938" width="21.1083333333333" style="55" customWidth="1"/>
    <col min="7939" max="7939" width="42.4416666666667" style="55" customWidth="1"/>
    <col min="7940" max="7940" width="20" style="55" customWidth="1"/>
    <col min="7941" max="8192" width="9.10833333333333" style="55" customWidth="1"/>
    <col min="8193" max="8193" width="42.4416666666667" style="55" customWidth="1"/>
    <col min="8194" max="8194" width="21.1083333333333" style="55" customWidth="1"/>
    <col min="8195" max="8195" width="42.4416666666667" style="55" customWidth="1"/>
    <col min="8196" max="8196" width="20" style="55" customWidth="1"/>
    <col min="8197" max="8448" width="9.10833333333333" style="55" customWidth="1"/>
    <col min="8449" max="8449" width="42.4416666666667" style="55" customWidth="1"/>
    <col min="8450" max="8450" width="21.1083333333333" style="55" customWidth="1"/>
    <col min="8451" max="8451" width="42.4416666666667" style="55" customWidth="1"/>
    <col min="8452" max="8452" width="20" style="55" customWidth="1"/>
    <col min="8453" max="8704" width="9.10833333333333" style="55" customWidth="1"/>
    <col min="8705" max="8705" width="42.4416666666667" style="55" customWidth="1"/>
    <col min="8706" max="8706" width="21.1083333333333" style="55" customWidth="1"/>
    <col min="8707" max="8707" width="42.4416666666667" style="55" customWidth="1"/>
    <col min="8708" max="8708" width="20" style="55" customWidth="1"/>
    <col min="8709" max="8960" width="9.10833333333333" style="55" customWidth="1"/>
    <col min="8961" max="8961" width="42.4416666666667" style="55" customWidth="1"/>
    <col min="8962" max="8962" width="21.1083333333333" style="55" customWidth="1"/>
    <col min="8963" max="8963" width="42.4416666666667" style="55" customWidth="1"/>
    <col min="8964" max="8964" width="20" style="55" customWidth="1"/>
    <col min="8965" max="9216" width="9.10833333333333" style="55" customWidth="1"/>
    <col min="9217" max="9217" width="42.4416666666667" style="55" customWidth="1"/>
    <col min="9218" max="9218" width="21.1083333333333" style="55" customWidth="1"/>
    <col min="9219" max="9219" width="42.4416666666667" style="55" customWidth="1"/>
    <col min="9220" max="9220" width="20" style="55" customWidth="1"/>
    <col min="9221" max="9472" width="9.10833333333333" style="55" customWidth="1"/>
    <col min="9473" max="9473" width="42.4416666666667" style="55" customWidth="1"/>
    <col min="9474" max="9474" width="21.1083333333333" style="55" customWidth="1"/>
    <col min="9475" max="9475" width="42.4416666666667" style="55" customWidth="1"/>
    <col min="9476" max="9476" width="20" style="55" customWidth="1"/>
    <col min="9477" max="9728" width="9.10833333333333" style="55" customWidth="1"/>
    <col min="9729" max="9729" width="42.4416666666667" style="55" customWidth="1"/>
    <col min="9730" max="9730" width="21.1083333333333" style="55" customWidth="1"/>
    <col min="9731" max="9731" width="42.4416666666667" style="55" customWidth="1"/>
    <col min="9732" max="9732" width="20" style="55" customWidth="1"/>
    <col min="9733" max="9984" width="9.10833333333333" style="55" customWidth="1"/>
    <col min="9985" max="9985" width="42.4416666666667" style="55" customWidth="1"/>
    <col min="9986" max="9986" width="21.1083333333333" style="55" customWidth="1"/>
    <col min="9987" max="9987" width="42.4416666666667" style="55" customWidth="1"/>
    <col min="9988" max="9988" width="20" style="55" customWidth="1"/>
    <col min="9989" max="10240" width="9.10833333333333" style="55" customWidth="1"/>
    <col min="10241" max="10241" width="42.4416666666667" style="55" customWidth="1"/>
    <col min="10242" max="10242" width="21.1083333333333" style="55" customWidth="1"/>
    <col min="10243" max="10243" width="42.4416666666667" style="55" customWidth="1"/>
    <col min="10244" max="10244" width="20" style="55" customWidth="1"/>
    <col min="10245" max="10496" width="9.10833333333333" style="55" customWidth="1"/>
    <col min="10497" max="10497" width="42.4416666666667" style="55" customWidth="1"/>
    <col min="10498" max="10498" width="21.1083333333333" style="55" customWidth="1"/>
    <col min="10499" max="10499" width="42.4416666666667" style="55" customWidth="1"/>
    <col min="10500" max="10500" width="20" style="55" customWidth="1"/>
    <col min="10501" max="10752" width="9.10833333333333" style="55" customWidth="1"/>
    <col min="10753" max="10753" width="42.4416666666667" style="55" customWidth="1"/>
    <col min="10754" max="10754" width="21.1083333333333" style="55" customWidth="1"/>
    <col min="10755" max="10755" width="42.4416666666667" style="55" customWidth="1"/>
    <col min="10756" max="10756" width="20" style="55" customWidth="1"/>
    <col min="10757" max="11008" width="9.10833333333333" style="55" customWidth="1"/>
    <col min="11009" max="11009" width="42.4416666666667" style="55" customWidth="1"/>
    <col min="11010" max="11010" width="21.1083333333333" style="55" customWidth="1"/>
    <col min="11011" max="11011" width="42.4416666666667" style="55" customWidth="1"/>
    <col min="11012" max="11012" width="20" style="55" customWidth="1"/>
    <col min="11013" max="11264" width="9.10833333333333" style="55" customWidth="1"/>
    <col min="11265" max="11265" width="42.4416666666667" style="55" customWidth="1"/>
    <col min="11266" max="11266" width="21.1083333333333" style="55" customWidth="1"/>
    <col min="11267" max="11267" width="42.4416666666667" style="55" customWidth="1"/>
    <col min="11268" max="11268" width="20" style="55" customWidth="1"/>
    <col min="11269" max="11520" width="9.10833333333333" style="55" customWidth="1"/>
    <col min="11521" max="11521" width="42.4416666666667" style="55" customWidth="1"/>
    <col min="11522" max="11522" width="21.1083333333333" style="55" customWidth="1"/>
    <col min="11523" max="11523" width="42.4416666666667" style="55" customWidth="1"/>
    <col min="11524" max="11524" width="20" style="55" customWidth="1"/>
    <col min="11525" max="11776" width="9.10833333333333" style="55" customWidth="1"/>
    <col min="11777" max="11777" width="42.4416666666667" style="55" customWidth="1"/>
    <col min="11778" max="11778" width="21.1083333333333" style="55" customWidth="1"/>
    <col min="11779" max="11779" width="42.4416666666667" style="55" customWidth="1"/>
    <col min="11780" max="11780" width="20" style="55" customWidth="1"/>
    <col min="11781" max="12032" width="9.10833333333333" style="55" customWidth="1"/>
    <col min="12033" max="12033" width="42.4416666666667" style="55" customWidth="1"/>
    <col min="12034" max="12034" width="21.1083333333333" style="55" customWidth="1"/>
    <col min="12035" max="12035" width="42.4416666666667" style="55" customWidth="1"/>
    <col min="12036" max="12036" width="20" style="55" customWidth="1"/>
    <col min="12037" max="12288" width="9.10833333333333" style="55" customWidth="1"/>
    <col min="12289" max="12289" width="42.4416666666667" style="55" customWidth="1"/>
    <col min="12290" max="12290" width="21.1083333333333" style="55" customWidth="1"/>
    <col min="12291" max="12291" width="42.4416666666667" style="55" customWidth="1"/>
    <col min="12292" max="12292" width="20" style="55" customWidth="1"/>
    <col min="12293" max="12544" width="9.10833333333333" style="55" customWidth="1"/>
    <col min="12545" max="12545" width="42.4416666666667" style="55" customWidth="1"/>
    <col min="12546" max="12546" width="21.1083333333333" style="55" customWidth="1"/>
    <col min="12547" max="12547" width="42.4416666666667" style="55" customWidth="1"/>
    <col min="12548" max="12548" width="20" style="55" customWidth="1"/>
    <col min="12549" max="12800" width="9.10833333333333" style="55" customWidth="1"/>
    <col min="12801" max="12801" width="42.4416666666667" style="55" customWidth="1"/>
    <col min="12802" max="12802" width="21.1083333333333" style="55" customWidth="1"/>
    <col min="12803" max="12803" width="42.4416666666667" style="55" customWidth="1"/>
    <col min="12804" max="12804" width="20" style="55" customWidth="1"/>
    <col min="12805" max="13056" width="9.10833333333333" style="55" customWidth="1"/>
    <col min="13057" max="13057" width="42.4416666666667" style="55" customWidth="1"/>
    <col min="13058" max="13058" width="21.1083333333333" style="55" customWidth="1"/>
    <col min="13059" max="13059" width="42.4416666666667" style="55" customWidth="1"/>
    <col min="13060" max="13060" width="20" style="55" customWidth="1"/>
    <col min="13061" max="13312" width="9.10833333333333" style="55" customWidth="1"/>
    <col min="13313" max="13313" width="42.4416666666667" style="55" customWidth="1"/>
    <col min="13314" max="13314" width="21.1083333333333" style="55" customWidth="1"/>
    <col min="13315" max="13315" width="42.4416666666667" style="55" customWidth="1"/>
    <col min="13316" max="13316" width="20" style="55" customWidth="1"/>
    <col min="13317" max="13568" width="9.10833333333333" style="55" customWidth="1"/>
    <col min="13569" max="13569" width="42.4416666666667" style="55" customWidth="1"/>
    <col min="13570" max="13570" width="21.1083333333333" style="55" customWidth="1"/>
    <col min="13571" max="13571" width="42.4416666666667" style="55" customWidth="1"/>
    <col min="13572" max="13572" width="20" style="55" customWidth="1"/>
    <col min="13573" max="13824" width="9.10833333333333" style="55" customWidth="1"/>
    <col min="13825" max="13825" width="42.4416666666667" style="55" customWidth="1"/>
    <col min="13826" max="13826" width="21.1083333333333" style="55" customWidth="1"/>
    <col min="13827" max="13827" width="42.4416666666667" style="55" customWidth="1"/>
    <col min="13828" max="13828" width="20" style="55" customWidth="1"/>
    <col min="13829" max="14080" width="9.10833333333333" style="55" customWidth="1"/>
    <col min="14081" max="14081" width="42.4416666666667" style="55" customWidth="1"/>
    <col min="14082" max="14082" width="21.1083333333333" style="55" customWidth="1"/>
    <col min="14083" max="14083" width="42.4416666666667" style="55" customWidth="1"/>
    <col min="14084" max="14084" width="20" style="55" customWidth="1"/>
    <col min="14085" max="14336" width="9.10833333333333" style="55" customWidth="1"/>
    <col min="14337" max="14337" width="42.4416666666667" style="55" customWidth="1"/>
    <col min="14338" max="14338" width="21.1083333333333" style="55" customWidth="1"/>
    <col min="14339" max="14339" width="42.4416666666667" style="55" customWidth="1"/>
    <col min="14340" max="14340" width="20" style="55" customWidth="1"/>
    <col min="14341" max="14592" width="9.10833333333333" style="55" customWidth="1"/>
    <col min="14593" max="14593" width="42.4416666666667" style="55" customWidth="1"/>
    <col min="14594" max="14594" width="21.1083333333333" style="55" customWidth="1"/>
    <col min="14595" max="14595" width="42.4416666666667" style="55" customWidth="1"/>
    <col min="14596" max="14596" width="20" style="55" customWidth="1"/>
    <col min="14597" max="14848" width="9.10833333333333" style="55" customWidth="1"/>
    <col min="14849" max="14849" width="42.4416666666667" style="55" customWidth="1"/>
    <col min="14850" max="14850" width="21.1083333333333" style="55" customWidth="1"/>
    <col min="14851" max="14851" width="42.4416666666667" style="55" customWidth="1"/>
    <col min="14852" max="14852" width="20" style="55" customWidth="1"/>
    <col min="14853" max="15104" width="9.10833333333333" style="55" customWidth="1"/>
    <col min="15105" max="15105" width="42.4416666666667" style="55" customWidth="1"/>
    <col min="15106" max="15106" width="21.1083333333333" style="55" customWidth="1"/>
    <col min="15107" max="15107" width="42.4416666666667" style="55" customWidth="1"/>
    <col min="15108" max="15108" width="20" style="55" customWidth="1"/>
    <col min="15109" max="15360" width="9.10833333333333" style="55" customWidth="1"/>
    <col min="15361" max="15361" width="42.4416666666667" style="55" customWidth="1"/>
    <col min="15362" max="15362" width="21.1083333333333" style="55" customWidth="1"/>
    <col min="15363" max="15363" width="42.4416666666667" style="55" customWidth="1"/>
    <col min="15364" max="15364" width="20" style="55" customWidth="1"/>
    <col min="15365" max="15616" width="9.10833333333333" style="55" customWidth="1"/>
    <col min="15617" max="15617" width="42.4416666666667" style="55" customWidth="1"/>
    <col min="15618" max="15618" width="21.1083333333333" style="55" customWidth="1"/>
    <col min="15619" max="15619" width="42.4416666666667" style="55" customWidth="1"/>
    <col min="15620" max="15620" width="20" style="55" customWidth="1"/>
    <col min="15621" max="15872" width="9.10833333333333" style="55" customWidth="1"/>
    <col min="15873" max="15873" width="42.4416666666667" style="55" customWidth="1"/>
    <col min="15874" max="15874" width="21.1083333333333" style="55" customWidth="1"/>
    <col min="15875" max="15875" width="42.4416666666667" style="55" customWidth="1"/>
    <col min="15876" max="15876" width="20" style="55" customWidth="1"/>
    <col min="15877" max="16128" width="9.10833333333333" style="55" customWidth="1"/>
    <col min="16129" max="16129" width="42.4416666666667" style="55" customWidth="1"/>
    <col min="16130" max="16130" width="21.1083333333333" style="55" customWidth="1"/>
    <col min="16131" max="16131" width="42.4416666666667" style="55" customWidth="1"/>
    <col min="16132" max="16132" width="20" style="55" customWidth="1"/>
    <col min="16133" max="16384" width="9.10833333333333" style="55" customWidth="1"/>
  </cols>
  <sheetData>
    <row r="1" s="54" customFormat="1" ht="33.9" customHeight="1" spans="1:4">
      <c r="A1" s="63" t="s">
        <v>6</v>
      </c>
      <c r="B1" s="63"/>
      <c r="C1" s="63"/>
      <c r="D1" s="63"/>
    </row>
    <row r="2" s="54" customFormat="1" ht="17.1" customHeight="1" spans="1:4">
      <c r="A2" s="24" t="s">
        <v>2586</v>
      </c>
      <c r="B2" s="24"/>
      <c r="C2" s="24"/>
      <c r="D2" s="24"/>
    </row>
    <row r="3" s="54" customFormat="1" ht="17.1" customHeight="1" spans="1:4">
      <c r="A3" s="24" t="s">
        <v>79</v>
      </c>
      <c r="B3" s="24"/>
      <c r="C3" s="24"/>
      <c r="D3" s="24"/>
    </row>
    <row r="4" s="54" customFormat="1" ht="33" customHeight="1" spans="1:4">
      <c r="A4" s="25" t="s">
        <v>2587</v>
      </c>
      <c r="B4" s="25" t="s">
        <v>83</v>
      </c>
      <c r="C4" s="25" t="s">
        <v>2587</v>
      </c>
      <c r="D4" s="25" t="s">
        <v>83</v>
      </c>
    </row>
    <row r="5" ht="20" customHeight="1" spans="1:4">
      <c r="A5" s="25" t="s">
        <v>133</v>
      </c>
      <c r="B5" s="28">
        <v>81176</v>
      </c>
      <c r="C5" s="25" t="s">
        <v>134</v>
      </c>
      <c r="D5" s="28">
        <v>58499</v>
      </c>
    </row>
    <row r="6" ht="20" customHeight="1" spans="1:4">
      <c r="A6" s="26" t="s">
        <v>2588</v>
      </c>
      <c r="B6" s="28">
        <v>16208</v>
      </c>
      <c r="C6" s="26" t="s">
        <v>2589</v>
      </c>
      <c r="D6" s="28">
        <v>51368</v>
      </c>
    </row>
    <row r="7" ht="20" customHeight="1" spans="1:4">
      <c r="A7" s="26" t="s">
        <v>2590</v>
      </c>
      <c r="B7" s="28">
        <v>619</v>
      </c>
      <c r="C7" s="87"/>
      <c r="D7" s="27"/>
    </row>
    <row r="8" ht="20" customHeight="1" spans="1:4">
      <c r="A8" s="26" t="s">
        <v>2591</v>
      </c>
      <c r="B8" s="28">
        <v>14811</v>
      </c>
      <c r="C8" s="87"/>
      <c r="D8" s="27"/>
    </row>
    <row r="9" ht="20" customHeight="1" spans="1:4">
      <c r="A9" s="26" t="s">
        <v>2592</v>
      </c>
      <c r="B9" s="28">
        <v>778</v>
      </c>
      <c r="C9" s="26"/>
      <c r="D9" s="27"/>
    </row>
    <row r="10" ht="20" customHeight="1" spans="1:4">
      <c r="A10" s="26" t="s">
        <v>2593</v>
      </c>
      <c r="B10" s="28">
        <v>3</v>
      </c>
      <c r="C10" s="26"/>
      <c r="D10" s="27"/>
    </row>
    <row r="11" ht="20" customHeight="1" spans="1:4">
      <c r="A11" s="26" t="s">
        <v>2594</v>
      </c>
      <c r="B11" s="28">
        <v>0</v>
      </c>
      <c r="C11" s="26"/>
      <c r="D11" s="27"/>
    </row>
    <row r="12" ht="20" customHeight="1" spans="1:4">
      <c r="A12" s="26" t="s">
        <v>2595</v>
      </c>
      <c r="B12" s="28">
        <v>8620</v>
      </c>
      <c r="C12" s="26" t="s">
        <v>2596</v>
      </c>
      <c r="D12" s="28">
        <v>0</v>
      </c>
    </row>
    <row r="13" ht="20" customHeight="1" spans="1:4">
      <c r="A13" s="26" t="s">
        <v>2597</v>
      </c>
      <c r="B13" s="28">
        <v>700</v>
      </c>
      <c r="C13" s="26" t="s">
        <v>2598</v>
      </c>
      <c r="D13" s="28">
        <v>799</v>
      </c>
    </row>
    <row r="14" ht="20" customHeight="1" spans="1:4">
      <c r="A14" s="26"/>
      <c r="B14" s="27"/>
      <c r="C14" s="26" t="s">
        <v>2599</v>
      </c>
      <c r="D14" s="28">
        <v>0</v>
      </c>
    </row>
    <row r="15" ht="20" customHeight="1" spans="1:4">
      <c r="A15" s="26" t="s">
        <v>2600</v>
      </c>
      <c r="B15" s="28">
        <v>0</v>
      </c>
      <c r="C15" s="26" t="s">
        <v>2601</v>
      </c>
      <c r="D15" s="28">
        <v>0</v>
      </c>
    </row>
    <row r="16" ht="20" customHeight="1" spans="1:4">
      <c r="A16" s="26" t="s">
        <v>2602</v>
      </c>
      <c r="B16" s="28">
        <v>9209</v>
      </c>
      <c r="C16" s="26" t="s">
        <v>2603</v>
      </c>
      <c r="D16" s="28">
        <v>1176</v>
      </c>
    </row>
    <row r="17" ht="20" customHeight="1" spans="1:4">
      <c r="A17" s="26" t="s">
        <v>2604</v>
      </c>
      <c r="B17" s="28">
        <v>0</v>
      </c>
      <c r="C17" s="26" t="s">
        <v>2361</v>
      </c>
      <c r="D17" s="28">
        <v>0</v>
      </c>
    </row>
    <row r="18" ht="20" customHeight="1" spans="1:4">
      <c r="A18" s="26" t="s">
        <v>2605</v>
      </c>
      <c r="B18" s="28">
        <v>0</v>
      </c>
      <c r="C18" s="26" t="s">
        <v>2606</v>
      </c>
      <c r="D18" s="28">
        <v>0</v>
      </c>
    </row>
    <row r="19" ht="20" customHeight="1" spans="1:4">
      <c r="A19" s="26"/>
      <c r="B19" s="27"/>
      <c r="C19" s="26" t="s">
        <v>2607</v>
      </c>
      <c r="D19" s="28">
        <v>0</v>
      </c>
    </row>
    <row r="20" ht="20" customHeight="1" spans="1:4">
      <c r="A20" s="26"/>
      <c r="B20" s="27"/>
      <c r="C20" s="26" t="s">
        <v>2608</v>
      </c>
      <c r="D20" s="28">
        <v>4074</v>
      </c>
    </row>
    <row r="21" ht="20" customHeight="1" spans="1:4">
      <c r="A21" s="26"/>
      <c r="B21" s="27"/>
      <c r="C21" s="26" t="s">
        <v>2609</v>
      </c>
      <c r="D21" s="28">
        <v>4074</v>
      </c>
    </row>
    <row r="22" ht="20" customHeight="1" spans="1:4">
      <c r="A22" s="26"/>
      <c r="B22" s="27"/>
      <c r="C22" s="26" t="s">
        <v>2610</v>
      </c>
      <c r="D22" s="28">
        <v>0</v>
      </c>
    </row>
    <row r="23" ht="20" customHeight="1" spans="1:4">
      <c r="A23" s="26"/>
      <c r="B23" s="27"/>
      <c r="C23" s="26"/>
      <c r="D23" s="27"/>
    </row>
    <row r="24" ht="20" customHeight="1" spans="1:4">
      <c r="A24" s="26"/>
      <c r="B24" s="27"/>
      <c r="C24" s="26"/>
      <c r="D24" s="27"/>
    </row>
    <row r="25" ht="20" customHeight="1" spans="1:4">
      <c r="A25" s="26"/>
      <c r="B25" s="27"/>
      <c r="C25" s="26"/>
      <c r="D25" s="27"/>
    </row>
    <row r="26" ht="20" customHeight="1" spans="1:4">
      <c r="A26" s="26"/>
      <c r="B26" s="27"/>
      <c r="C26" s="26"/>
      <c r="D26" s="27"/>
    </row>
    <row r="27" ht="20" customHeight="1" spans="1:4">
      <c r="A27" s="25" t="s">
        <v>2611</v>
      </c>
      <c r="B27" s="28">
        <f>B5+B6+B12+B13+B16+B10</f>
        <v>115916</v>
      </c>
      <c r="C27" s="25" t="s">
        <v>2612</v>
      </c>
      <c r="D27" s="28">
        <f>D5+D6+D13+D16+D20</f>
        <v>115916</v>
      </c>
    </row>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7"/>
  <sheetViews>
    <sheetView showGridLines="0" showZeros="0" topLeftCell="A14" workbookViewId="0">
      <selection activeCell="D37" sqref="D37:D39"/>
    </sheetView>
  </sheetViews>
  <sheetFormatPr defaultColWidth="9.10833333333333" defaultRowHeight="14.25" outlineLevelCol="3"/>
  <cols>
    <col min="1" max="1" width="40" style="54" customWidth="1"/>
    <col min="2" max="2" width="22.3333333333333" style="54" customWidth="1"/>
    <col min="3" max="3" width="40" style="54" customWidth="1"/>
    <col min="4" max="4" width="22.3333333333333" style="54" customWidth="1"/>
    <col min="5" max="9" width="9.10833333333333" style="54" hidden="1" customWidth="1"/>
    <col min="10" max="256" width="9.10833333333333" style="55" customWidth="1"/>
    <col min="257" max="257" width="40" style="55" customWidth="1"/>
    <col min="258" max="258" width="22.3333333333333" style="55" customWidth="1"/>
    <col min="259" max="259" width="40" style="55" customWidth="1"/>
    <col min="260" max="260" width="22.3333333333333" style="55" customWidth="1"/>
    <col min="261" max="265" width="9.10833333333333" style="55" hidden="1" customWidth="1"/>
    <col min="266" max="512" width="9.10833333333333" style="55" customWidth="1"/>
    <col min="513" max="513" width="40" style="55" customWidth="1"/>
    <col min="514" max="514" width="22.3333333333333" style="55" customWidth="1"/>
    <col min="515" max="515" width="40" style="55" customWidth="1"/>
    <col min="516" max="516" width="22.3333333333333" style="55" customWidth="1"/>
    <col min="517" max="521" width="9.10833333333333" style="55" hidden="1" customWidth="1"/>
    <col min="522" max="768" width="9.10833333333333" style="55" customWidth="1"/>
    <col min="769" max="769" width="40" style="55" customWidth="1"/>
    <col min="770" max="770" width="22.3333333333333" style="55" customWidth="1"/>
    <col min="771" max="771" width="40" style="55" customWidth="1"/>
    <col min="772" max="772" width="22.3333333333333" style="55" customWidth="1"/>
    <col min="773" max="777" width="9.10833333333333" style="55" hidden="1" customWidth="1"/>
    <col min="778" max="1024" width="9.10833333333333" style="55" customWidth="1"/>
    <col min="1025" max="1025" width="40" style="55" customWidth="1"/>
    <col min="1026" max="1026" width="22.3333333333333" style="55" customWidth="1"/>
    <col min="1027" max="1027" width="40" style="55" customWidth="1"/>
    <col min="1028" max="1028" width="22.3333333333333" style="55" customWidth="1"/>
    <col min="1029" max="1033" width="9.10833333333333" style="55" hidden="1" customWidth="1"/>
    <col min="1034" max="1280" width="9.10833333333333" style="55" customWidth="1"/>
    <col min="1281" max="1281" width="40" style="55" customWidth="1"/>
    <col min="1282" max="1282" width="22.3333333333333" style="55" customWidth="1"/>
    <col min="1283" max="1283" width="40" style="55" customWidth="1"/>
    <col min="1284" max="1284" width="22.3333333333333" style="55" customWidth="1"/>
    <col min="1285" max="1289" width="9.10833333333333" style="55" hidden="1" customWidth="1"/>
    <col min="1290" max="1536" width="9.10833333333333" style="55" customWidth="1"/>
    <col min="1537" max="1537" width="40" style="55" customWidth="1"/>
    <col min="1538" max="1538" width="22.3333333333333" style="55" customWidth="1"/>
    <col min="1539" max="1539" width="40" style="55" customWidth="1"/>
    <col min="1540" max="1540" width="22.3333333333333" style="55" customWidth="1"/>
    <col min="1541" max="1545" width="9.10833333333333" style="55" hidden="1" customWidth="1"/>
    <col min="1546" max="1792" width="9.10833333333333" style="55" customWidth="1"/>
    <col min="1793" max="1793" width="40" style="55" customWidth="1"/>
    <col min="1794" max="1794" width="22.3333333333333" style="55" customWidth="1"/>
    <col min="1795" max="1795" width="40" style="55" customWidth="1"/>
    <col min="1796" max="1796" width="22.3333333333333" style="55" customWidth="1"/>
    <col min="1797" max="1801" width="9.10833333333333" style="55" hidden="1" customWidth="1"/>
    <col min="1802" max="2048" width="9.10833333333333" style="55" customWidth="1"/>
    <col min="2049" max="2049" width="40" style="55" customWidth="1"/>
    <col min="2050" max="2050" width="22.3333333333333" style="55" customWidth="1"/>
    <col min="2051" max="2051" width="40" style="55" customWidth="1"/>
    <col min="2052" max="2052" width="22.3333333333333" style="55" customWidth="1"/>
    <col min="2053" max="2057" width="9.10833333333333" style="55" hidden="1" customWidth="1"/>
    <col min="2058" max="2304" width="9.10833333333333" style="55" customWidth="1"/>
    <col min="2305" max="2305" width="40" style="55" customWidth="1"/>
    <col min="2306" max="2306" width="22.3333333333333" style="55" customWidth="1"/>
    <col min="2307" max="2307" width="40" style="55" customWidth="1"/>
    <col min="2308" max="2308" width="22.3333333333333" style="55" customWidth="1"/>
    <col min="2309" max="2313" width="9.10833333333333" style="55" hidden="1" customWidth="1"/>
    <col min="2314" max="2560" width="9.10833333333333" style="55" customWidth="1"/>
    <col min="2561" max="2561" width="40" style="55" customWidth="1"/>
    <col min="2562" max="2562" width="22.3333333333333" style="55" customWidth="1"/>
    <col min="2563" max="2563" width="40" style="55" customWidth="1"/>
    <col min="2564" max="2564" width="22.3333333333333" style="55" customWidth="1"/>
    <col min="2565" max="2569" width="9.10833333333333" style="55" hidden="1" customWidth="1"/>
    <col min="2570" max="2816" width="9.10833333333333" style="55" customWidth="1"/>
    <col min="2817" max="2817" width="40" style="55" customWidth="1"/>
    <col min="2818" max="2818" width="22.3333333333333" style="55" customWidth="1"/>
    <col min="2819" max="2819" width="40" style="55" customWidth="1"/>
    <col min="2820" max="2820" width="22.3333333333333" style="55" customWidth="1"/>
    <col min="2821" max="2825" width="9.10833333333333" style="55" hidden="1" customWidth="1"/>
    <col min="2826" max="3072" width="9.10833333333333" style="55" customWidth="1"/>
    <col min="3073" max="3073" width="40" style="55" customWidth="1"/>
    <col min="3074" max="3074" width="22.3333333333333" style="55" customWidth="1"/>
    <col min="3075" max="3075" width="40" style="55" customWidth="1"/>
    <col min="3076" max="3076" width="22.3333333333333" style="55" customWidth="1"/>
    <col min="3077" max="3081" width="9.10833333333333" style="55" hidden="1" customWidth="1"/>
    <col min="3082" max="3328" width="9.10833333333333" style="55" customWidth="1"/>
    <col min="3329" max="3329" width="40" style="55" customWidth="1"/>
    <col min="3330" max="3330" width="22.3333333333333" style="55" customWidth="1"/>
    <col min="3331" max="3331" width="40" style="55" customWidth="1"/>
    <col min="3332" max="3332" width="22.3333333333333" style="55" customWidth="1"/>
    <col min="3333" max="3337" width="9.10833333333333" style="55" hidden="1" customWidth="1"/>
    <col min="3338" max="3584" width="9.10833333333333" style="55" customWidth="1"/>
    <col min="3585" max="3585" width="40" style="55" customWidth="1"/>
    <col min="3586" max="3586" width="22.3333333333333" style="55" customWidth="1"/>
    <col min="3587" max="3587" width="40" style="55" customWidth="1"/>
    <col min="3588" max="3588" width="22.3333333333333" style="55" customWidth="1"/>
    <col min="3589" max="3593" width="9.10833333333333" style="55" hidden="1" customWidth="1"/>
    <col min="3594" max="3840" width="9.10833333333333" style="55" customWidth="1"/>
    <col min="3841" max="3841" width="40" style="55" customWidth="1"/>
    <col min="3842" max="3842" width="22.3333333333333" style="55" customWidth="1"/>
    <col min="3843" max="3843" width="40" style="55" customWidth="1"/>
    <col min="3844" max="3844" width="22.3333333333333" style="55" customWidth="1"/>
    <col min="3845" max="3849" width="9.10833333333333" style="55" hidden="1" customWidth="1"/>
    <col min="3850" max="4096" width="9.10833333333333" style="55" customWidth="1"/>
    <col min="4097" max="4097" width="40" style="55" customWidth="1"/>
    <col min="4098" max="4098" width="22.3333333333333" style="55" customWidth="1"/>
    <col min="4099" max="4099" width="40" style="55" customWidth="1"/>
    <col min="4100" max="4100" width="22.3333333333333" style="55" customWidth="1"/>
    <col min="4101" max="4105" width="9.10833333333333" style="55" hidden="1" customWidth="1"/>
    <col min="4106" max="4352" width="9.10833333333333" style="55" customWidth="1"/>
    <col min="4353" max="4353" width="40" style="55" customWidth="1"/>
    <col min="4354" max="4354" width="22.3333333333333" style="55" customWidth="1"/>
    <col min="4355" max="4355" width="40" style="55" customWidth="1"/>
    <col min="4356" max="4356" width="22.3333333333333" style="55" customWidth="1"/>
    <col min="4357" max="4361" width="9.10833333333333" style="55" hidden="1" customWidth="1"/>
    <col min="4362" max="4608" width="9.10833333333333" style="55" customWidth="1"/>
    <col min="4609" max="4609" width="40" style="55" customWidth="1"/>
    <col min="4610" max="4610" width="22.3333333333333" style="55" customWidth="1"/>
    <col min="4611" max="4611" width="40" style="55" customWidth="1"/>
    <col min="4612" max="4612" width="22.3333333333333" style="55" customWidth="1"/>
    <col min="4613" max="4617" width="9.10833333333333" style="55" hidden="1" customWidth="1"/>
    <col min="4618" max="4864" width="9.10833333333333" style="55" customWidth="1"/>
    <col min="4865" max="4865" width="40" style="55" customWidth="1"/>
    <col min="4866" max="4866" width="22.3333333333333" style="55" customWidth="1"/>
    <col min="4867" max="4867" width="40" style="55" customWidth="1"/>
    <col min="4868" max="4868" width="22.3333333333333" style="55" customWidth="1"/>
    <col min="4869" max="4873" width="9.10833333333333" style="55" hidden="1" customWidth="1"/>
    <col min="4874" max="5120" width="9.10833333333333" style="55" customWidth="1"/>
    <col min="5121" max="5121" width="40" style="55" customWidth="1"/>
    <col min="5122" max="5122" width="22.3333333333333" style="55" customWidth="1"/>
    <col min="5123" max="5123" width="40" style="55" customWidth="1"/>
    <col min="5124" max="5124" width="22.3333333333333" style="55" customWidth="1"/>
    <col min="5125" max="5129" width="9.10833333333333" style="55" hidden="1" customWidth="1"/>
    <col min="5130" max="5376" width="9.10833333333333" style="55" customWidth="1"/>
    <col min="5377" max="5377" width="40" style="55" customWidth="1"/>
    <col min="5378" max="5378" width="22.3333333333333" style="55" customWidth="1"/>
    <col min="5379" max="5379" width="40" style="55" customWidth="1"/>
    <col min="5380" max="5380" width="22.3333333333333" style="55" customWidth="1"/>
    <col min="5381" max="5385" width="9.10833333333333" style="55" hidden="1" customWidth="1"/>
    <col min="5386" max="5632" width="9.10833333333333" style="55" customWidth="1"/>
    <col min="5633" max="5633" width="40" style="55" customWidth="1"/>
    <col min="5634" max="5634" width="22.3333333333333" style="55" customWidth="1"/>
    <col min="5635" max="5635" width="40" style="55" customWidth="1"/>
    <col min="5636" max="5636" width="22.3333333333333" style="55" customWidth="1"/>
    <col min="5637" max="5641" width="9.10833333333333" style="55" hidden="1" customWidth="1"/>
    <col min="5642" max="5888" width="9.10833333333333" style="55" customWidth="1"/>
    <col min="5889" max="5889" width="40" style="55" customWidth="1"/>
    <col min="5890" max="5890" width="22.3333333333333" style="55" customWidth="1"/>
    <col min="5891" max="5891" width="40" style="55" customWidth="1"/>
    <col min="5892" max="5892" width="22.3333333333333" style="55" customWidth="1"/>
    <col min="5893" max="5897" width="9.10833333333333" style="55" hidden="1" customWidth="1"/>
    <col min="5898" max="6144" width="9.10833333333333" style="55" customWidth="1"/>
    <col min="6145" max="6145" width="40" style="55" customWidth="1"/>
    <col min="6146" max="6146" width="22.3333333333333" style="55" customWidth="1"/>
    <col min="6147" max="6147" width="40" style="55" customWidth="1"/>
    <col min="6148" max="6148" width="22.3333333333333" style="55" customWidth="1"/>
    <col min="6149" max="6153" width="9.10833333333333" style="55" hidden="1" customWidth="1"/>
    <col min="6154" max="6400" width="9.10833333333333" style="55" customWidth="1"/>
    <col min="6401" max="6401" width="40" style="55" customWidth="1"/>
    <col min="6402" max="6402" width="22.3333333333333" style="55" customWidth="1"/>
    <col min="6403" max="6403" width="40" style="55" customWidth="1"/>
    <col min="6404" max="6404" width="22.3333333333333" style="55" customWidth="1"/>
    <col min="6405" max="6409" width="9.10833333333333" style="55" hidden="1" customWidth="1"/>
    <col min="6410" max="6656" width="9.10833333333333" style="55" customWidth="1"/>
    <col min="6657" max="6657" width="40" style="55" customWidth="1"/>
    <col min="6658" max="6658" width="22.3333333333333" style="55" customWidth="1"/>
    <col min="6659" max="6659" width="40" style="55" customWidth="1"/>
    <col min="6660" max="6660" width="22.3333333333333" style="55" customWidth="1"/>
    <col min="6661" max="6665" width="9.10833333333333" style="55" hidden="1" customWidth="1"/>
    <col min="6666" max="6912" width="9.10833333333333" style="55" customWidth="1"/>
    <col min="6913" max="6913" width="40" style="55" customWidth="1"/>
    <col min="6914" max="6914" width="22.3333333333333" style="55" customWidth="1"/>
    <col min="6915" max="6915" width="40" style="55" customWidth="1"/>
    <col min="6916" max="6916" width="22.3333333333333" style="55" customWidth="1"/>
    <col min="6917" max="6921" width="9.10833333333333" style="55" hidden="1" customWidth="1"/>
    <col min="6922" max="7168" width="9.10833333333333" style="55" customWidth="1"/>
    <col min="7169" max="7169" width="40" style="55" customWidth="1"/>
    <col min="7170" max="7170" width="22.3333333333333" style="55" customWidth="1"/>
    <col min="7171" max="7171" width="40" style="55" customWidth="1"/>
    <col min="7172" max="7172" width="22.3333333333333" style="55" customWidth="1"/>
    <col min="7173" max="7177" width="9.10833333333333" style="55" hidden="1" customWidth="1"/>
    <col min="7178" max="7424" width="9.10833333333333" style="55" customWidth="1"/>
    <col min="7425" max="7425" width="40" style="55" customWidth="1"/>
    <col min="7426" max="7426" width="22.3333333333333" style="55" customWidth="1"/>
    <col min="7427" max="7427" width="40" style="55" customWidth="1"/>
    <col min="7428" max="7428" width="22.3333333333333" style="55" customWidth="1"/>
    <col min="7429" max="7433" width="9.10833333333333" style="55" hidden="1" customWidth="1"/>
    <col min="7434" max="7680" width="9.10833333333333" style="55" customWidth="1"/>
    <col min="7681" max="7681" width="40" style="55" customWidth="1"/>
    <col min="7682" max="7682" width="22.3333333333333" style="55" customWidth="1"/>
    <col min="7683" max="7683" width="40" style="55" customWidth="1"/>
    <col min="7684" max="7684" width="22.3333333333333" style="55" customWidth="1"/>
    <col min="7685" max="7689" width="9.10833333333333" style="55" hidden="1" customWidth="1"/>
    <col min="7690" max="7936" width="9.10833333333333" style="55" customWidth="1"/>
    <col min="7937" max="7937" width="40" style="55" customWidth="1"/>
    <col min="7938" max="7938" width="22.3333333333333" style="55" customWidth="1"/>
    <col min="7939" max="7939" width="40" style="55" customWidth="1"/>
    <col min="7940" max="7940" width="22.3333333333333" style="55" customWidth="1"/>
    <col min="7941" max="7945" width="9.10833333333333" style="55" hidden="1" customWidth="1"/>
    <col min="7946" max="8192" width="9.10833333333333" style="55" customWidth="1"/>
    <col min="8193" max="8193" width="40" style="55" customWidth="1"/>
    <col min="8194" max="8194" width="22.3333333333333" style="55" customWidth="1"/>
    <col min="8195" max="8195" width="40" style="55" customWidth="1"/>
    <col min="8196" max="8196" width="22.3333333333333" style="55" customWidth="1"/>
    <col min="8197" max="8201" width="9.10833333333333" style="55" hidden="1" customWidth="1"/>
    <col min="8202" max="8448" width="9.10833333333333" style="55" customWidth="1"/>
    <col min="8449" max="8449" width="40" style="55" customWidth="1"/>
    <col min="8450" max="8450" width="22.3333333333333" style="55" customWidth="1"/>
    <col min="8451" max="8451" width="40" style="55" customWidth="1"/>
    <col min="8452" max="8452" width="22.3333333333333" style="55" customWidth="1"/>
    <col min="8453" max="8457" width="9.10833333333333" style="55" hidden="1" customWidth="1"/>
    <col min="8458" max="8704" width="9.10833333333333" style="55" customWidth="1"/>
    <col min="8705" max="8705" width="40" style="55" customWidth="1"/>
    <col min="8706" max="8706" width="22.3333333333333" style="55" customWidth="1"/>
    <col min="8707" max="8707" width="40" style="55" customWidth="1"/>
    <col min="8708" max="8708" width="22.3333333333333" style="55" customWidth="1"/>
    <col min="8709" max="8713" width="9.10833333333333" style="55" hidden="1" customWidth="1"/>
    <col min="8714" max="8960" width="9.10833333333333" style="55" customWidth="1"/>
    <col min="8961" max="8961" width="40" style="55" customWidth="1"/>
    <col min="8962" max="8962" width="22.3333333333333" style="55" customWidth="1"/>
    <col min="8963" max="8963" width="40" style="55" customWidth="1"/>
    <col min="8964" max="8964" width="22.3333333333333" style="55" customWidth="1"/>
    <col min="8965" max="8969" width="9.10833333333333" style="55" hidden="1" customWidth="1"/>
    <col min="8970" max="9216" width="9.10833333333333" style="55" customWidth="1"/>
    <col min="9217" max="9217" width="40" style="55" customWidth="1"/>
    <col min="9218" max="9218" width="22.3333333333333" style="55" customWidth="1"/>
    <col min="9219" max="9219" width="40" style="55" customWidth="1"/>
    <col min="9220" max="9220" width="22.3333333333333" style="55" customWidth="1"/>
    <col min="9221" max="9225" width="9.10833333333333" style="55" hidden="1" customWidth="1"/>
    <col min="9226" max="9472" width="9.10833333333333" style="55" customWidth="1"/>
    <col min="9473" max="9473" width="40" style="55" customWidth="1"/>
    <col min="9474" max="9474" width="22.3333333333333" style="55" customWidth="1"/>
    <col min="9475" max="9475" width="40" style="55" customWidth="1"/>
    <col min="9476" max="9476" width="22.3333333333333" style="55" customWidth="1"/>
    <col min="9477" max="9481" width="9.10833333333333" style="55" hidden="1" customWidth="1"/>
    <col min="9482" max="9728" width="9.10833333333333" style="55" customWidth="1"/>
    <col min="9729" max="9729" width="40" style="55" customWidth="1"/>
    <col min="9730" max="9730" width="22.3333333333333" style="55" customWidth="1"/>
    <col min="9731" max="9731" width="40" style="55" customWidth="1"/>
    <col min="9732" max="9732" width="22.3333333333333" style="55" customWidth="1"/>
    <col min="9733" max="9737" width="9.10833333333333" style="55" hidden="1" customWidth="1"/>
    <col min="9738" max="9984" width="9.10833333333333" style="55" customWidth="1"/>
    <col min="9985" max="9985" width="40" style="55" customWidth="1"/>
    <col min="9986" max="9986" width="22.3333333333333" style="55" customWidth="1"/>
    <col min="9987" max="9987" width="40" style="55" customWidth="1"/>
    <col min="9988" max="9988" width="22.3333333333333" style="55" customWidth="1"/>
    <col min="9989" max="9993" width="9.10833333333333" style="55" hidden="1" customWidth="1"/>
    <col min="9994" max="10240" width="9.10833333333333" style="55" customWidth="1"/>
    <col min="10241" max="10241" width="40" style="55" customWidth="1"/>
    <col min="10242" max="10242" width="22.3333333333333" style="55" customWidth="1"/>
    <col min="10243" max="10243" width="40" style="55" customWidth="1"/>
    <col min="10244" max="10244" width="22.3333333333333" style="55" customWidth="1"/>
    <col min="10245" max="10249" width="9.10833333333333" style="55" hidden="1" customWidth="1"/>
    <col min="10250" max="10496" width="9.10833333333333" style="55" customWidth="1"/>
    <col min="10497" max="10497" width="40" style="55" customWidth="1"/>
    <col min="10498" max="10498" width="22.3333333333333" style="55" customWidth="1"/>
    <col min="10499" max="10499" width="40" style="55" customWidth="1"/>
    <col min="10500" max="10500" width="22.3333333333333" style="55" customWidth="1"/>
    <col min="10501" max="10505" width="9.10833333333333" style="55" hidden="1" customWidth="1"/>
    <col min="10506" max="10752" width="9.10833333333333" style="55" customWidth="1"/>
    <col min="10753" max="10753" width="40" style="55" customWidth="1"/>
    <col min="10754" max="10754" width="22.3333333333333" style="55" customWidth="1"/>
    <col min="10755" max="10755" width="40" style="55" customWidth="1"/>
    <col min="10756" max="10756" width="22.3333333333333" style="55" customWidth="1"/>
    <col min="10757" max="10761" width="9.10833333333333" style="55" hidden="1" customWidth="1"/>
    <col min="10762" max="11008" width="9.10833333333333" style="55" customWidth="1"/>
    <col min="11009" max="11009" width="40" style="55" customWidth="1"/>
    <col min="11010" max="11010" width="22.3333333333333" style="55" customWidth="1"/>
    <col min="11011" max="11011" width="40" style="55" customWidth="1"/>
    <col min="11012" max="11012" width="22.3333333333333" style="55" customWidth="1"/>
    <col min="11013" max="11017" width="9.10833333333333" style="55" hidden="1" customWidth="1"/>
    <col min="11018" max="11264" width="9.10833333333333" style="55" customWidth="1"/>
    <col min="11265" max="11265" width="40" style="55" customWidth="1"/>
    <col min="11266" max="11266" width="22.3333333333333" style="55" customWidth="1"/>
    <col min="11267" max="11267" width="40" style="55" customWidth="1"/>
    <col min="11268" max="11268" width="22.3333333333333" style="55" customWidth="1"/>
    <col min="11269" max="11273" width="9.10833333333333" style="55" hidden="1" customWidth="1"/>
    <col min="11274" max="11520" width="9.10833333333333" style="55" customWidth="1"/>
    <col min="11521" max="11521" width="40" style="55" customWidth="1"/>
    <col min="11522" max="11522" width="22.3333333333333" style="55" customWidth="1"/>
    <col min="11523" max="11523" width="40" style="55" customWidth="1"/>
    <col min="11524" max="11524" width="22.3333333333333" style="55" customWidth="1"/>
    <col min="11525" max="11529" width="9.10833333333333" style="55" hidden="1" customWidth="1"/>
    <col min="11530" max="11776" width="9.10833333333333" style="55" customWidth="1"/>
    <col min="11777" max="11777" width="40" style="55" customWidth="1"/>
    <col min="11778" max="11778" width="22.3333333333333" style="55" customWidth="1"/>
    <col min="11779" max="11779" width="40" style="55" customWidth="1"/>
    <col min="11780" max="11780" width="22.3333333333333" style="55" customWidth="1"/>
    <col min="11781" max="11785" width="9.10833333333333" style="55" hidden="1" customWidth="1"/>
    <col min="11786" max="12032" width="9.10833333333333" style="55" customWidth="1"/>
    <col min="12033" max="12033" width="40" style="55" customWidth="1"/>
    <col min="12034" max="12034" width="22.3333333333333" style="55" customWidth="1"/>
    <col min="12035" max="12035" width="40" style="55" customWidth="1"/>
    <col min="12036" max="12036" width="22.3333333333333" style="55" customWidth="1"/>
    <col min="12037" max="12041" width="9.10833333333333" style="55" hidden="1" customWidth="1"/>
    <col min="12042" max="12288" width="9.10833333333333" style="55" customWidth="1"/>
    <col min="12289" max="12289" width="40" style="55" customWidth="1"/>
    <col min="12290" max="12290" width="22.3333333333333" style="55" customWidth="1"/>
    <col min="12291" max="12291" width="40" style="55" customWidth="1"/>
    <col min="12292" max="12292" width="22.3333333333333" style="55" customWidth="1"/>
    <col min="12293" max="12297" width="9.10833333333333" style="55" hidden="1" customWidth="1"/>
    <col min="12298" max="12544" width="9.10833333333333" style="55" customWidth="1"/>
    <col min="12545" max="12545" width="40" style="55" customWidth="1"/>
    <col min="12546" max="12546" width="22.3333333333333" style="55" customWidth="1"/>
    <col min="12547" max="12547" width="40" style="55" customWidth="1"/>
    <col min="12548" max="12548" width="22.3333333333333" style="55" customWidth="1"/>
    <col min="12549" max="12553" width="9.10833333333333" style="55" hidden="1" customWidth="1"/>
    <col min="12554" max="12800" width="9.10833333333333" style="55" customWidth="1"/>
    <col min="12801" max="12801" width="40" style="55" customWidth="1"/>
    <col min="12802" max="12802" width="22.3333333333333" style="55" customWidth="1"/>
    <col min="12803" max="12803" width="40" style="55" customWidth="1"/>
    <col min="12804" max="12804" width="22.3333333333333" style="55" customWidth="1"/>
    <col min="12805" max="12809" width="9.10833333333333" style="55" hidden="1" customWidth="1"/>
    <col min="12810" max="13056" width="9.10833333333333" style="55" customWidth="1"/>
    <col min="13057" max="13057" width="40" style="55" customWidth="1"/>
    <col min="13058" max="13058" width="22.3333333333333" style="55" customWidth="1"/>
    <col min="13059" max="13059" width="40" style="55" customWidth="1"/>
    <col min="13060" max="13060" width="22.3333333333333" style="55" customWidth="1"/>
    <col min="13061" max="13065" width="9.10833333333333" style="55" hidden="1" customWidth="1"/>
    <col min="13066" max="13312" width="9.10833333333333" style="55" customWidth="1"/>
    <col min="13313" max="13313" width="40" style="55" customWidth="1"/>
    <col min="13314" max="13314" width="22.3333333333333" style="55" customWidth="1"/>
    <col min="13315" max="13315" width="40" style="55" customWidth="1"/>
    <col min="13316" max="13316" width="22.3333333333333" style="55" customWidth="1"/>
    <col min="13317" max="13321" width="9.10833333333333" style="55" hidden="1" customWidth="1"/>
    <col min="13322" max="13568" width="9.10833333333333" style="55" customWidth="1"/>
    <col min="13569" max="13569" width="40" style="55" customWidth="1"/>
    <col min="13570" max="13570" width="22.3333333333333" style="55" customWidth="1"/>
    <col min="13571" max="13571" width="40" style="55" customWidth="1"/>
    <col min="13572" max="13572" width="22.3333333333333" style="55" customWidth="1"/>
    <col min="13573" max="13577" width="9.10833333333333" style="55" hidden="1" customWidth="1"/>
    <col min="13578" max="13824" width="9.10833333333333" style="55" customWidth="1"/>
    <col min="13825" max="13825" width="40" style="55" customWidth="1"/>
    <col min="13826" max="13826" width="22.3333333333333" style="55" customWidth="1"/>
    <col min="13827" max="13827" width="40" style="55" customWidth="1"/>
    <col min="13828" max="13828" width="22.3333333333333" style="55" customWidth="1"/>
    <col min="13829" max="13833" width="9.10833333333333" style="55" hidden="1" customWidth="1"/>
    <col min="13834" max="14080" width="9.10833333333333" style="55" customWidth="1"/>
    <col min="14081" max="14081" width="40" style="55" customWidth="1"/>
    <col min="14082" max="14082" width="22.3333333333333" style="55" customWidth="1"/>
    <col min="14083" max="14083" width="40" style="55" customWidth="1"/>
    <col min="14084" max="14084" width="22.3333333333333" style="55" customWidth="1"/>
    <col min="14085" max="14089" width="9.10833333333333" style="55" hidden="1" customWidth="1"/>
    <col min="14090" max="14336" width="9.10833333333333" style="55" customWidth="1"/>
    <col min="14337" max="14337" width="40" style="55" customWidth="1"/>
    <col min="14338" max="14338" width="22.3333333333333" style="55" customWidth="1"/>
    <col min="14339" max="14339" width="40" style="55" customWidth="1"/>
    <col min="14340" max="14340" width="22.3333333333333" style="55" customWidth="1"/>
    <col min="14341" max="14345" width="9.10833333333333" style="55" hidden="1" customWidth="1"/>
    <col min="14346" max="14592" width="9.10833333333333" style="55" customWidth="1"/>
    <col min="14593" max="14593" width="40" style="55" customWidth="1"/>
    <col min="14594" max="14594" width="22.3333333333333" style="55" customWidth="1"/>
    <col min="14595" max="14595" width="40" style="55" customWidth="1"/>
    <col min="14596" max="14596" width="22.3333333333333" style="55" customWidth="1"/>
    <col min="14597" max="14601" width="9.10833333333333" style="55" hidden="1" customWidth="1"/>
    <col min="14602" max="14848" width="9.10833333333333" style="55" customWidth="1"/>
    <col min="14849" max="14849" width="40" style="55" customWidth="1"/>
    <col min="14850" max="14850" width="22.3333333333333" style="55" customWidth="1"/>
    <col min="14851" max="14851" width="40" style="55" customWidth="1"/>
    <col min="14852" max="14852" width="22.3333333333333" style="55" customWidth="1"/>
    <col min="14853" max="14857" width="9.10833333333333" style="55" hidden="1" customWidth="1"/>
    <col min="14858" max="15104" width="9.10833333333333" style="55" customWidth="1"/>
    <col min="15105" max="15105" width="40" style="55" customWidth="1"/>
    <col min="15106" max="15106" width="22.3333333333333" style="55" customWidth="1"/>
    <col min="15107" max="15107" width="40" style="55" customWidth="1"/>
    <col min="15108" max="15108" width="22.3333333333333" style="55" customWidth="1"/>
    <col min="15109" max="15113" width="9.10833333333333" style="55" hidden="1" customWidth="1"/>
    <col min="15114" max="15360" width="9.10833333333333" style="55" customWidth="1"/>
    <col min="15361" max="15361" width="40" style="55" customWidth="1"/>
    <col min="15362" max="15362" width="22.3333333333333" style="55" customWidth="1"/>
    <col min="15363" max="15363" width="40" style="55" customWidth="1"/>
    <col min="15364" max="15364" width="22.3333333333333" style="55" customWidth="1"/>
    <col min="15365" max="15369" width="9.10833333333333" style="55" hidden="1" customWidth="1"/>
    <col min="15370" max="15616" width="9.10833333333333" style="55" customWidth="1"/>
    <col min="15617" max="15617" width="40" style="55" customWidth="1"/>
    <col min="15618" max="15618" width="22.3333333333333" style="55" customWidth="1"/>
    <col min="15619" max="15619" width="40" style="55" customWidth="1"/>
    <col min="15620" max="15620" width="22.3333333333333" style="55" customWidth="1"/>
    <col min="15621" max="15625" width="9.10833333333333" style="55" hidden="1" customWidth="1"/>
    <col min="15626" max="15872" width="9.10833333333333" style="55" customWidth="1"/>
    <col min="15873" max="15873" width="40" style="55" customWidth="1"/>
    <col min="15874" max="15874" width="22.3333333333333" style="55" customWidth="1"/>
    <col min="15875" max="15875" width="40" style="55" customWidth="1"/>
    <col min="15876" max="15876" width="22.3333333333333" style="55" customWidth="1"/>
    <col min="15877" max="15881" width="9.10833333333333" style="55" hidden="1" customWidth="1"/>
    <col min="15882" max="16128" width="9.10833333333333" style="55" customWidth="1"/>
    <col min="16129" max="16129" width="40" style="55" customWidth="1"/>
    <col min="16130" max="16130" width="22.3333333333333" style="55" customWidth="1"/>
    <col min="16131" max="16131" width="40" style="55" customWidth="1"/>
    <col min="16132" max="16132" width="22.3333333333333" style="55" customWidth="1"/>
    <col min="16133" max="16137" width="9.10833333333333" style="55" hidden="1" customWidth="1"/>
    <col min="16138" max="16384" width="9.10833333333333" style="55" customWidth="1"/>
  </cols>
  <sheetData>
    <row r="1" s="54" customFormat="1" ht="33.9" customHeight="1" spans="1:4">
      <c r="A1" s="63" t="s">
        <v>25</v>
      </c>
      <c r="B1" s="63"/>
      <c r="C1" s="63"/>
      <c r="D1" s="63"/>
    </row>
    <row r="2" s="54" customFormat="1" ht="17.7" customHeight="1" spans="1:4">
      <c r="A2" s="24" t="s">
        <v>2613</v>
      </c>
      <c r="B2" s="24"/>
      <c r="C2" s="24"/>
      <c r="D2" s="24"/>
    </row>
    <row r="3" s="54" customFormat="1" ht="17.7" customHeight="1" spans="1:4">
      <c r="A3" s="24" t="s">
        <v>79</v>
      </c>
      <c r="B3" s="24"/>
      <c r="C3" s="24"/>
      <c r="D3" s="24"/>
    </row>
    <row r="4" s="54" customFormat="1" ht="21.75" customHeight="1" spans="1:4">
      <c r="A4" s="25" t="s">
        <v>80</v>
      </c>
      <c r="B4" s="25" t="s">
        <v>83</v>
      </c>
      <c r="C4" s="25" t="s">
        <v>80</v>
      </c>
      <c r="D4" s="25" t="s">
        <v>83</v>
      </c>
    </row>
    <row r="5" ht="20" customHeight="1" spans="1:4">
      <c r="A5" s="26" t="s">
        <v>2614</v>
      </c>
      <c r="B5" s="28">
        <v>619</v>
      </c>
      <c r="C5" s="26" t="s">
        <v>2615</v>
      </c>
      <c r="D5" s="28">
        <v>0</v>
      </c>
    </row>
    <row r="6" ht="20" customHeight="1" spans="1:4">
      <c r="A6" s="26" t="s">
        <v>2616</v>
      </c>
      <c r="B6" s="28">
        <v>0</v>
      </c>
      <c r="C6" s="26" t="s">
        <v>2617</v>
      </c>
      <c r="D6" s="28">
        <v>778</v>
      </c>
    </row>
    <row r="7" ht="20" customHeight="1" spans="1:4">
      <c r="A7" s="26" t="s">
        <v>2618</v>
      </c>
      <c r="B7" s="28">
        <v>0</v>
      </c>
      <c r="C7" s="26" t="s">
        <v>2619</v>
      </c>
      <c r="D7" s="28">
        <v>0</v>
      </c>
    </row>
    <row r="8" ht="20" customHeight="1" spans="1:4">
      <c r="A8" s="26" t="s">
        <v>2620</v>
      </c>
      <c r="B8" s="28">
        <v>16</v>
      </c>
      <c r="C8" s="26" t="s">
        <v>2621</v>
      </c>
      <c r="D8" s="28">
        <v>0</v>
      </c>
    </row>
    <row r="9" ht="20" customHeight="1" spans="1:4">
      <c r="A9" s="26" t="s">
        <v>2622</v>
      </c>
      <c r="B9" s="28">
        <v>0</v>
      </c>
      <c r="C9" s="26" t="s">
        <v>2623</v>
      </c>
      <c r="D9" s="28">
        <v>0</v>
      </c>
    </row>
    <row r="10" ht="20" customHeight="1" spans="1:4">
      <c r="A10" s="26" t="s">
        <v>2624</v>
      </c>
      <c r="B10" s="28">
        <v>603</v>
      </c>
      <c r="C10" s="26" t="s">
        <v>2625</v>
      </c>
      <c r="D10" s="28">
        <v>0</v>
      </c>
    </row>
    <row r="11" ht="20" customHeight="1" spans="1:4">
      <c r="A11" s="26" t="s">
        <v>2626</v>
      </c>
      <c r="B11" s="28">
        <v>0</v>
      </c>
      <c r="C11" s="26" t="s">
        <v>2627</v>
      </c>
      <c r="D11" s="28">
        <v>0</v>
      </c>
    </row>
    <row r="12" ht="20" customHeight="1" spans="1:4">
      <c r="A12" s="26" t="s">
        <v>2628</v>
      </c>
      <c r="B12" s="28">
        <v>14811</v>
      </c>
      <c r="C12" s="26" t="s">
        <v>2629</v>
      </c>
      <c r="D12" s="28">
        <v>180</v>
      </c>
    </row>
    <row r="13" ht="20" customHeight="1" spans="1:4">
      <c r="A13" s="26" t="s">
        <v>2630</v>
      </c>
      <c r="B13" s="28">
        <v>0</v>
      </c>
      <c r="C13" s="26" t="s">
        <v>2631</v>
      </c>
      <c r="D13" s="28">
        <v>172</v>
      </c>
    </row>
    <row r="14" ht="20" customHeight="1" spans="1:4">
      <c r="A14" s="26" t="s">
        <v>2632</v>
      </c>
      <c r="B14" s="28">
        <v>931</v>
      </c>
      <c r="C14" s="26" t="s">
        <v>2633</v>
      </c>
      <c r="D14" s="28">
        <v>0</v>
      </c>
    </row>
    <row r="15" ht="20" customHeight="1" spans="1:4">
      <c r="A15" s="26" t="s">
        <v>2634</v>
      </c>
      <c r="B15" s="28">
        <v>0</v>
      </c>
      <c r="C15" s="26" t="s">
        <v>2635</v>
      </c>
      <c r="D15" s="28">
        <v>0</v>
      </c>
    </row>
    <row r="16" ht="20" customHeight="1" spans="1:4">
      <c r="A16" s="26" t="s">
        <v>2636</v>
      </c>
      <c r="B16" s="28"/>
      <c r="C16" s="26" t="s">
        <v>2637</v>
      </c>
      <c r="D16" s="28">
        <v>0</v>
      </c>
    </row>
    <row r="17" ht="20" customHeight="1" spans="1:4">
      <c r="A17" s="26" t="s">
        <v>2638</v>
      </c>
      <c r="B17" s="28">
        <v>0</v>
      </c>
      <c r="C17" s="26" t="s">
        <v>2639</v>
      </c>
      <c r="D17" s="28">
        <v>0</v>
      </c>
    </row>
    <row r="18" ht="20" customHeight="1" spans="1:4">
      <c r="A18" s="26" t="s">
        <v>2640</v>
      </c>
      <c r="B18" s="28">
        <v>0</v>
      </c>
      <c r="C18" s="26" t="s">
        <v>2641</v>
      </c>
      <c r="D18" s="28">
        <v>426</v>
      </c>
    </row>
    <row r="19" ht="20" customHeight="1" spans="1:4">
      <c r="A19" s="26" t="s">
        <v>2642</v>
      </c>
      <c r="B19" s="28">
        <v>0</v>
      </c>
      <c r="C19" s="26" t="s">
        <v>2643</v>
      </c>
      <c r="D19" s="28">
        <v>0</v>
      </c>
    </row>
    <row r="20" ht="20" customHeight="1" spans="1:4">
      <c r="A20" s="26" t="s">
        <v>2644</v>
      </c>
      <c r="B20" s="28">
        <v>0</v>
      </c>
      <c r="C20" s="26" t="s">
        <v>2645</v>
      </c>
      <c r="D20" s="28">
        <v>0</v>
      </c>
    </row>
    <row r="21" ht="20" customHeight="1" spans="1:4">
      <c r="A21" s="26" t="s">
        <v>2646</v>
      </c>
      <c r="B21" s="28">
        <v>-28</v>
      </c>
      <c r="C21" s="26" t="s">
        <v>2647</v>
      </c>
      <c r="D21" s="28">
        <v>0</v>
      </c>
    </row>
    <row r="22" ht="20" customHeight="1" spans="1:4">
      <c r="A22" s="26" t="s">
        <v>2648</v>
      </c>
      <c r="B22" s="28">
        <v>0</v>
      </c>
      <c r="C22" s="26" t="s">
        <v>2649</v>
      </c>
      <c r="D22" s="28">
        <v>0</v>
      </c>
    </row>
    <row r="23" ht="20" customHeight="1" spans="1:4">
      <c r="A23" s="26" t="s">
        <v>2650</v>
      </c>
      <c r="B23" s="28">
        <v>0</v>
      </c>
      <c r="C23" s="26" t="s">
        <v>2651</v>
      </c>
      <c r="D23" s="28">
        <v>0</v>
      </c>
    </row>
    <row r="24" ht="20" customHeight="1" spans="1:4">
      <c r="A24" s="26" t="s">
        <v>2652</v>
      </c>
      <c r="B24" s="28">
        <v>0</v>
      </c>
      <c r="C24" s="26" t="s">
        <v>2653</v>
      </c>
      <c r="D24" s="28">
        <v>0</v>
      </c>
    </row>
    <row r="25" ht="20" customHeight="1" spans="1:4">
      <c r="A25" s="26" t="s">
        <v>2654</v>
      </c>
      <c r="B25" s="28">
        <v>0</v>
      </c>
      <c r="C25" s="132" t="s">
        <v>2655</v>
      </c>
      <c r="D25" s="137">
        <v>0</v>
      </c>
    </row>
    <row r="26" ht="20" customHeight="1" spans="1:4">
      <c r="A26" s="26" t="s">
        <v>2656</v>
      </c>
      <c r="B26" s="127">
        <v>0</v>
      </c>
      <c r="C26" s="26" t="s">
        <v>2657</v>
      </c>
      <c r="D26" s="28">
        <v>0</v>
      </c>
    </row>
    <row r="27" ht="20" customHeight="1" spans="1:4">
      <c r="A27" s="26" t="s">
        <v>2658</v>
      </c>
      <c r="B27" s="127">
        <v>0</v>
      </c>
      <c r="C27" s="26" t="s">
        <v>2659</v>
      </c>
      <c r="D27" s="28">
        <v>0</v>
      </c>
    </row>
    <row r="28" ht="20" customHeight="1" spans="1:4">
      <c r="A28" s="26" t="s">
        <v>2660</v>
      </c>
      <c r="B28" s="127">
        <v>0</v>
      </c>
      <c r="C28" s="26"/>
      <c r="D28" s="28"/>
    </row>
    <row r="29" ht="20" customHeight="1" spans="1:4">
      <c r="A29" s="26" t="s">
        <v>2661</v>
      </c>
      <c r="B29" s="127">
        <v>0</v>
      </c>
      <c r="C29" s="26"/>
      <c r="D29" s="28"/>
    </row>
    <row r="30" ht="20" customHeight="1" spans="1:4">
      <c r="A30" s="26" t="s">
        <v>2662</v>
      </c>
      <c r="B30" s="127">
        <v>0</v>
      </c>
      <c r="C30" s="26"/>
      <c r="D30" s="28"/>
    </row>
    <row r="31" ht="20" customHeight="1" spans="1:4">
      <c r="A31" s="26" t="s">
        <v>2663</v>
      </c>
      <c r="B31" s="127">
        <v>0</v>
      </c>
      <c r="C31" s="26"/>
      <c r="D31" s="28"/>
    </row>
    <row r="32" ht="20" customHeight="1" spans="1:4">
      <c r="A32" s="26" t="s">
        <v>2664</v>
      </c>
      <c r="B32" s="127">
        <v>0</v>
      </c>
      <c r="C32" s="26"/>
      <c r="D32" s="28"/>
    </row>
    <row r="33" ht="20" customHeight="1" spans="1:4">
      <c r="A33" s="26" t="s">
        <v>2665</v>
      </c>
      <c r="B33" s="127"/>
      <c r="C33" s="26"/>
      <c r="D33" s="28"/>
    </row>
    <row r="34" ht="20" customHeight="1" spans="1:4">
      <c r="A34" s="26" t="s">
        <v>2666</v>
      </c>
      <c r="B34" s="127">
        <v>0</v>
      </c>
      <c r="C34" s="26"/>
      <c r="D34" s="28"/>
    </row>
    <row r="35" ht="20" customHeight="1" spans="1:4">
      <c r="A35" s="26" t="s">
        <v>2667</v>
      </c>
      <c r="B35" s="127">
        <v>35</v>
      </c>
      <c r="C35" s="26"/>
      <c r="D35" s="28"/>
    </row>
    <row r="36" ht="20" customHeight="1" spans="1:4">
      <c r="A36" s="26" t="s">
        <v>2668</v>
      </c>
      <c r="B36" s="127">
        <v>0</v>
      </c>
      <c r="C36" s="26"/>
      <c r="D36" s="28"/>
    </row>
    <row r="37" ht="20" customHeight="1" spans="1:4">
      <c r="A37" s="26" t="s">
        <v>2669</v>
      </c>
      <c r="B37" s="127">
        <v>0</v>
      </c>
      <c r="C37" s="26" t="s">
        <v>2670</v>
      </c>
      <c r="D37" s="28">
        <v>51368</v>
      </c>
    </row>
    <row r="38" ht="20" customHeight="1" spans="1:4">
      <c r="A38" s="26" t="s">
        <v>2671</v>
      </c>
      <c r="B38" s="127">
        <v>0</v>
      </c>
      <c r="C38" s="26" t="s">
        <v>2672</v>
      </c>
      <c r="D38" s="28">
        <v>-3854</v>
      </c>
    </row>
    <row r="39" ht="20" customHeight="1" spans="1:4">
      <c r="A39" s="26" t="s">
        <v>2673</v>
      </c>
      <c r="B39" s="127">
        <v>0</v>
      </c>
      <c r="C39" s="26" t="s">
        <v>2674</v>
      </c>
      <c r="D39" s="28">
        <v>55222</v>
      </c>
    </row>
    <row r="40" ht="20" customHeight="1" spans="1:4">
      <c r="A40" s="26" t="s">
        <v>2675</v>
      </c>
      <c r="B40" s="127">
        <v>0</v>
      </c>
      <c r="C40" s="26"/>
      <c r="D40" s="28"/>
    </row>
    <row r="41" ht="20" customHeight="1" spans="1:4">
      <c r="A41" s="132" t="s">
        <v>2676</v>
      </c>
      <c r="B41" s="127">
        <v>0</v>
      </c>
      <c r="C41" s="26"/>
      <c r="D41" s="28"/>
    </row>
    <row r="42" ht="20" customHeight="1" spans="1:4">
      <c r="A42" s="26" t="s">
        <v>2677</v>
      </c>
      <c r="B42" s="162">
        <v>0</v>
      </c>
      <c r="C42" s="26"/>
      <c r="D42" s="28"/>
    </row>
    <row r="43" ht="20" customHeight="1" spans="1:4">
      <c r="A43" s="26" t="s">
        <v>2678</v>
      </c>
      <c r="B43" s="162">
        <v>3392</v>
      </c>
      <c r="C43" s="26"/>
      <c r="D43" s="28"/>
    </row>
    <row r="44" ht="20" customHeight="1" spans="1:4">
      <c r="A44" s="132" t="s">
        <v>2679</v>
      </c>
      <c r="B44" s="163">
        <v>0</v>
      </c>
      <c r="C44" s="132"/>
      <c r="D44" s="28"/>
    </row>
    <row r="45" ht="20" customHeight="1" spans="1:4">
      <c r="A45" s="26" t="s">
        <v>2680</v>
      </c>
      <c r="B45" s="28">
        <v>0</v>
      </c>
      <c r="C45" s="87"/>
      <c r="D45" s="164"/>
    </row>
    <row r="46" ht="20" customHeight="1" spans="1:4">
      <c r="A46" s="26" t="s">
        <v>2681</v>
      </c>
      <c r="B46" s="28">
        <v>0</v>
      </c>
      <c r="C46" s="87"/>
      <c r="D46" s="164"/>
    </row>
    <row r="47" ht="20" customHeight="1" spans="1:4">
      <c r="A47" s="26" t="s">
        <v>2682</v>
      </c>
      <c r="B47" s="28">
        <v>10481</v>
      </c>
      <c r="C47" s="87"/>
      <c r="D47" s="164"/>
    </row>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scale="90" orientation="portrait" blackAndWhite="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showZeros="0" workbookViewId="0">
      <selection activeCell="A1" sqref="A1:E1"/>
    </sheetView>
  </sheetViews>
  <sheetFormatPr defaultColWidth="9" defaultRowHeight="13.5" outlineLevelCol="4"/>
  <cols>
    <col min="1" max="1" width="40" customWidth="1"/>
    <col min="2" max="2" width="14.625" style="154" customWidth="1"/>
    <col min="3" max="5" width="14.625" customWidth="1"/>
  </cols>
  <sheetData>
    <row r="1" ht="64" customHeight="1" spans="1:5">
      <c r="A1" s="155" t="s">
        <v>27</v>
      </c>
      <c r="B1" s="156"/>
      <c r="C1" s="155"/>
      <c r="D1" s="155"/>
      <c r="E1" s="155"/>
    </row>
    <row r="2" spans="1:5">
      <c r="A2" s="157" t="s">
        <v>2683</v>
      </c>
      <c r="B2" s="157"/>
      <c r="C2" s="157"/>
      <c r="D2" s="158" t="s">
        <v>2684</v>
      </c>
      <c r="E2" s="158"/>
    </row>
    <row r="3" spans="1:5">
      <c r="A3" s="158"/>
      <c r="B3" s="159"/>
      <c r="C3" s="158"/>
      <c r="D3" s="158" t="s">
        <v>1495</v>
      </c>
      <c r="E3" s="158"/>
    </row>
    <row r="4" ht="18" customHeight="1" spans="1:5">
      <c r="A4" s="25" t="s">
        <v>80</v>
      </c>
      <c r="B4" s="160" t="s">
        <v>83</v>
      </c>
      <c r="C4" s="160" t="s">
        <v>2685</v>
      </c>
      <c r="D4" s="160" t="s">
        <v>138</v>
      </c>
      <c r="E4" s="160" t="s">
        <v>2686</v>
      </c>
    </row>
    <row r="5" ht="18" customHeight="1" spans="1:5">
      <c r="A5" s="26" t="s">
        <v>2614</v>
      </c>
      <c r="B5" s="28">
        <v>619</v>
      </c>
      <c r="C5" s="28">
        <v>619</v>
      </c>
      <c r="D5" s="161"/>
      <c r="E5" s="161"/>
    </row>
    <row r="6" ht="18" customHeight="1" spans="1:5">
      <c r="A6" s="26" t="s">
        <v>2616</v>
      </c>
      <c r="B6" s="28">
        <v>0</v>
      </c>
      <c r="C6" s="28">
        <v>0</v>
      </c>
      <c r="D6" s="161"/>
      <c r="E6" s="161"/>
    </row>
    <row r="7" ht="18" customHeight="1" spans="1:5">
      <c r="A7" s="26" t="s">
        <v>2618</v>
      </c>
      <c r="B7" s="28">
        <v>0</v>
      </c>
      <c r="C7" s="28">
        <v>0</v>
      </c>
      <c r="D7" s="161"/>
      <c r="E7" s="161"/>
    </row>
    <row r="8" ht="18" customHeight="1" spans="1:5">
      <c r="A8" s="26" t="s">
        <v>2620</v>
      </c>
      <c r="B8" s="28">
        <v>16</v>
      </c>
      <c r="C8" s="28">
        <v>16</v>
      </c>
      <c r="D8" s="161"/>
      <c r="E8" s="161"/>
    </row>
    <row r="9" ht="18" customHeight="1" spans="1:5">
      <c r="A9" s="26" t="s">
        <v>2622</v>
      </c>
      <c r="B9" s="28">
        <v>0</v>
      </c>
      <c r="C9" s="28">
        <v>0</v>
      </c>
      <c r="D9" s="161"/>
      <c r="E9" s="161"/>
    </row>
    <row r="10" ht="18" customHeight="1" spans="1:5">
      <c r="A10" s="26" t="s">
        <v>2624</v>
      </c>
      <c r="B10" s="28">
        <v>603</v>
      </c>
      <c r="C10" s="28">
        <v>603</v>
      </c>
      <c r="D10" s="161"/>
      <c r="E10" s="161"/>
    </row>
    <row r="11" ht="18" customHeight="1" spans="1:5">
      <c r="A11" s="26" t="s">
        <v>2626</v>
      </c>
      <c r="B11" s="28">
        <v>0</v>
      </c>
      <c r="C11" s="28">
        <v>0</v>
      </c>
      <c r="D11" s="161"/>
      <c r="E11" s="161"/>
    </row>
    <row r="12" ht="18" customHeight="1" spans="1:5">
      <c r="A12" s="26" t="s">
        <v>2628</v>
      </c>
      <c r="B12" s="28">
        <v>14811</v>
      </c>
      <c r="C12" s="28">
        <v>14811</v>
      </c>
      <c r="D12" s="161"/>
      <c r="E12" s="161"/>
    </row>
    <row r="13" ht="18" customHeight="1" spans="1:5">
      <c r="A13" s="26" t="s">
        <v>2630</v>
      </c>
      <c r="B13" s="28">
        <v>0</v>
      </c>
      <c r="C13" s="28">
        <v>0</v>
      </c>
      <c r="D13" s="161"/>
      <c r="E13" s="161"/>
    </row>
    <row r="14" ht="18" customHeight="1" spans="1:5">
      <c r="A14" s="26" t="s">
        <v>2632</v>
      </c>
      <c r="B14" s="28">
        <v>931</v>
      </c>
      <c r="C14" s="28">
        <v>931</v>
      </c>
      <c r="D14" s="161"/>
      <c r="E14" s="161"/>
    </row>
    <row r="15" ht="18" customHeight="1" spans="1:5">
      <c r="A15" s="26" t="s">
        <v>2634</v>
      </c>
      <c r="B15" s="28">
        <v>0</v>
      </c>
      <c r="C15" s="28">
        <v>0</v>
      </c>
      <c r="D15" s="161"/>
      <c r="E15" s="161"/>
    </row>
    <row r="16" ht="18" customHeight="1" spans="1:5">
      <c r="A16" s="26" t="s">
        <v>2636</v>
      </c>
      <c r="B16" s="28"/>
      <c r="C16" s="28"/>
      <c r="D16" s="161"/>
      <c r="E16" s="161"/>
    </row>
    <row r="17" ht="18" customHeight="1" spans="1:5">
      <c r="A17" s="26" t="s">
        <v>2638</v>
      </c>
      <c r="B17" s="28">
        <v>0</v>
      </c>
      <c r="C17" s="28">
        <v>0</v>
      </c>
      <c r="D17" s="161"/>
      <c r="E17" s="161"/>
    </row>
    <row r="18" ht="18" customHeight="1" spans="1:5">
      <c r="A18" s="26" t="s">
        <v>2640</v>
      </c>
      <c r="B18" s="28">
        <v>0</v>
      </c>
      <c r="C18" s="28">
        <v>0</v>
      </c>
      <c r="D18" s="161"/>
      <c r="E18" s="161"/>
    </row>
    <row r="19" ht="18" customHeight="1" spans="1:5">
      <c r="A19" s="26" t="s">
        <v>2642</v>
      </c>
      <c r="B19" s="28">
        <v>0</v>
      </c>
      <c r="C19" s="28">
        <v>0</v>
      </c>
      <c r="D19" s="161"/>
      <c r="E19" s="161"/>
    </row>
    <row r="20" ht="18" customHeight="1" spans="1:5">
      <c r="A20" s="26" t="s">
        <v>2644</v>
      </c>
      <c r="B20" s="28">
        <v>0</v>
      </c>
      <c r="C20" s="28">
        <v>0</v>
      </c>
      <c r="D20" s="161"/>
      <c r="E20" s="161"/>
    </row>
    <row r="21" ht="18" customHeight="1" spans="1:5">
      <c r="A21" s="26" t="s">
        <v>2646</v>
      </c>
      <c r="B21" s="28">
        <v>-28</v>
      </c>
      <c r="C21" s="28">
        <v>-28</v>
      </c>
      <c r="D21" s="161"/>
      <c r="E21" s="161"/>
    </row>
    <row r="22" ht="18" customHeight="1" spans="1:5">
      <c r="A22" s="26" t="s">
        <v>2648</v>
      </c>
      <c r="B22" s="28">
        <v>0</v>
      </c>
      <c r="C22" s="28">
        <v>0</v>
      </c>
      <c r="D22" s="161"/>
      <c r="E22" s="161"/>
    </row>
    <row r="23" ht="18" customHeight="1" spans="1:5">
      <c r="A23" s="26" t="s">
        <v>2650</v>
      </c>
      <c r="B23" s="28">
        <v>0</v>
      </c>
      <c r="C23" s="28">
        <v>0</v>
      </c>
      <c r="D23" s="161"/>
      <c r="E23" s="161"/>
    </row>
    <row r="24" ht="18" customHeight="1" spans="1:5">
      <c r="A24" s="26" t="s">
        <v>2652</v>
      </c>
      <c r="B24" s="28">
        <v>0</v>
      </c>
      <c r="C24" s="28">
        <v>0</v>
      </c>
      <c r="D24" s="161"/>
      <c r="E24" s="161"/>
    </row>
    <row r="25" ht="18" customHeight="1" spans="1:5">
      <c r="A25" s="26" t="s">
        <v>2654</v>
      </c>
      <c r="B25" s="28">
        <v>0</v>
      </c>
      <c r="C25" s="28">
        <v>0</v>
      </c>
      <c r="D25" s="161"/>
      <c r="E25" s="161"/>
    </row>
    <row r="26" ht="18" customHeight="1" spans="1:5">
      <c r="A26" s="26" t="s">
        <v>2656</v>
      </c>
      <c r="B26" s="127">
        <v>0</v>
      </c>
      <c r="C26" s="127">
        <v>0</v>
      </c>
      <c r="D26" s="161"/>
      <c r="E26" s="161"/>
    </row>
    <row r="27" ht="18" customHeight="1" spans="1:5">
      <c r="A27" s="26" t="s">
        <v>2658</v>
      </c>
      <c r="B27" s="127">
        <v>0</v>
      </c>
      <c r="C27" s="127">
        <v>0</v>
      </c>
      <c r="D27" s="161"/>
      <c r="E27" s="161"/>
    </row>
    <row r="28" ht="18" customHeight="1" spans="1:5">
      <c r="A28" s="26" t="s">
        <v>2660</v>
      </c>
      <c r="B28" s="127">
        <v>0</v>
      </c>
      <c r="C28" s="127">
        <v>0</v>
      </c>
      <c r="D28" s="161"/>
      <c r="E28" s="161"/>
    </row>
    <row r="29" ht="18" customHeight="1" spans="1:5">
      <c r="A29" s="26" t="s">
        <v>2661</v>
      </c>
      <c r="B29" s="127">
        <v>0</v>
      </c>
      <c r="C29" s="127">
        <v>0</v>
      </c>
      <c r="D29" s="161"/>
      <c r="E29" s="161"/>
    </row>
    <row r="30" ht="18" customHeight="1" spans="1:5">
      <c r="A30" s="26" t="s">
        <v>2662</v>
      </c>
      <c r="B30" s="127">
        <v>0</v>
      </c>
      <c r="C30" s="127">
        <v>0</v>
      </c>
      <c r="D30" s="161"/>
      <c r="E30" s="161"/>
    </row>
    <row r="31" ht="18" customHeight="1" spans="1:5">
      <c r="A31" s="26" t="s">
        <v>2663</v>
      </c>
      <c r="B31" s="127">
        <v>0</v>
      </c>
      <c r="C31" s="127">
        <v>0</v>
      </c>
      <c r="D31" s="161"/>
      <c r="E31" s="161"/>
    </row>
    <row r="32" ht="18" customHeight="1" spans="1:5">
      <c r="A32" s="26" t="s">
        <v>2664</v>
      </c>
      <c r="B32" s="127">
        <v>0</v>
      </c>
      <c r="C32" s="127">
        <v>0</v>
      </c>
      <c r="D32" s="161"/>
      <c r="E32" s="161"/>
    </row>
    <row r="33" ht="18" customHeight="1" spans="1:5">
      <c r="A33" s="26" t="s">
        <v>2665</v>
      </c>
      <c r="B33" s="127"/>
      <c r="C33" s="127"/>
      <c r="D33" s="161"/>
      <c r="E33" s="161"/>
    </row>
    <row r="34" ht="18" customHeight="1" spans="1:5">
      <c r="A34" s="26" t="s">
        <v>2666</v>
      </c>
      <c r="B34" s="127">
        <v>0</v>
      </c>
      <c r="C34" s="127">
        <v>0</v>
      </c>
      <c r="D34" s="161"/>
      <c r="E34" s="161"/>
    </row>
    <row r="35" ht="18" customHeight="1" spans="1:5">
      <c r="A35" s="26" t="s">
        <v>2667</v>
      </c>
      <c r="B35" s="127">
        <v>35</v>
      </c>
      <c r="C35" s="127">
        <v>35</v>
      </c>
      <c r="D35" s="161"/>
      <c r="E35" s="161"/>
    </row>
    <row r="36" ht="18" customHeight="1" spans="1:5">
      <c r="A36" s="26" t="s">
        <v>2668</v>
      </c>
      <c r="B36" s="127">
        <v>0</v>
      </c>
      <c r="C36" s="127">
        <v>0</v>
      </c>
      <c r="D36" s="161"/>
      <c r="E36" s="161"/>
    </row>
    <row r="37" ht="18" customHeight="1" spans="1:5">
      <c r="A37" s="26" t="s">
        <v>2669</v>
      </c>
      <c r="B37" s="127">
        <v>0</v>
      </c>
      <c r="C37" s="127">
        <v>0</v>
      </c>
      <c r="D37" s="161"/>
      <c r="E37" s="161"/>
    </row>
    <row r="38" ht="18" customHeight="1" spans="1:5">
      <c r="A38" s="26" t="s">
        <v>2671</v>
      </c>
      <c r="B38" s="127">
        <v>0</v>
      </c>
      <c r="C38" s="127">
        <v>0</v>
      </c>
      <c r="D38" s="161"/>
      <c r="E38" s="161"/>
    </row>
    <row r="39" ht="18" customHeight="1" spans="1:5">
      <c r="A39" s="26" t="s">
        <v>2673</v>
      </c>
      <c r="B39" s="127">
        <v>0</v>
      </c>
      <c r="C39" s="127">
        <v>0</v>
      </c>
      <c r="D39" s="161"/>
      <c r="E39" s="161"/>
    </row>
    <row r="40" ht="18" customHeight="1" spans="1:5">
      <c r="A40" s="26" t="s">
        <v>2675</v>
      </c>
      <c r="B40" s="127">
        <v>0</v>
      </c>
      <c r="C40" s="127">
        <v>0</v>
      </c>
      <c r="D40" s="161"/>
      <c r="E40" s="161"/>
    </row>
    <row r="41" ht="18" customHeight="1" spans="1:5">
      <c r="A41" s="132" t="s">
        <v>2676</v>
      </c>
      <c r="B41" s="127">
        <v>0</v>
      </c>
      <c r="C41" s="127">
        <v>0</v>
      </c>
      <c r="D41" s="161"/>
      <c r="E41" s="161"/>
    </row>
    <row r="42" ht="18" customHeight="1" spans="1:5">
      <c r="A42" s="26" t="s">
        <v>2677</v>
      </c>
      <c r="B42" s="28">
        <v>0</v>
      </c>
      <c r="C42" s="28">
        <v>0</v>
      </c>
      <c r="D42" s="161"/>
      <c r="E42" s="161"/>
    </row>
    <row r="43" ht="18" customHeight="1" spans="1:5">
      <c r="A43" s="26" t="s">
        <v>2678</v>
      </c>
      <c r="B43" s="28">
        <v>3392</v>
      </c>
      <c r="C43" s="28">
        <v>3392</v>
      </c>
      <c r="D43" s="161"/>
      <c r="E43" s="161"/>
    </row>
    <row r="44" ht="18" customHeight="1" spans="1:5">
      <c r="A44" s="132" t="s">
        <v>2679</v>
      </c>
      <c r="B44" s="28">
        <v>0</v>
      </c>
      <c r="C44" s="28">
        <v>0</v>
      </c>
      <c r="D44" s="161"/>
      <c r="E44" s="161"/>
    </row>
    <row r="45" ht="18" customHeight="1" spans="1:5">
      <c r="A45" s="26" t="s">
        <v>2680</v>
      </c>
      <c r="B45" s="28">
        <v>0</v>
      </c>
      <c r="C45" s="28">
        <v>0</v>
      </c>
      <c r="D45" s="161"/>
      <c r="E45" s="161"/>
    </row>
    <row r="46" ht="18" customHeight="1" spans="1:5">
      <c r="A46" s="26" t="s">
        <v>2681</v>
      </c>
      <c r="B46" s="28">
        <v>0</v>
      </c>
      <c r="C46" s="28">
        <v>0</v>
      </c>
      <c r="D46" s="161"/>
      <c r="E46" s="161"/>
    </row>
    <row r="47" ht="18" customHeight="1" spans="1:5">
      <c r="A47" s="26" t="s">
        <v>2615</v>
      </c>
      <c r="B47" s="28">
        <v>0</v>
      </c>
      <c r="C47" s="28">
        <v>0</v>
      </c>
      <c r="D47" s="161"/>
      <c r="E47" s="161"/>
    </row>
    <row r="48" ht="18" customHeight="1" spans="1:5">
      <c r="A48" s="66" t="s">
        <v>2682</v>
      </c>
      <c r="B48" s="28">
        <v>10481</v>
      </c>
      <c r="C48" s="28">
        <v>10481</v>
      </c>
      <c r="D48" s="161"/>
      <c r="E48" s="161"/>
    </row>
    <row r="49" ht="18" customHeight="1" spans="1:5">
      <c r="A49" s="26" t="s">
        <v>2617</v>
      </c>
      <c r="B49" s="28">
        <v>778</v>
      </c>
      <c r="C49" s="28">
        <v>778</v>
      </c>
      <c r="D49" s="161"/>
      <c r="E49" s="161"/>
    </row>
    <row r="50" ht="18" customHeight="1" spans="1:5">
      <c r="A50" s="26" t="s">
        <v>2619</v>
      </c>
      <c r="B50" s="28">
        <v>0</v>
      </c>
      <c r="C50" s="28">
        <v>0</v>
      </c>
      <c r="D50" s="161"/>
      <c r="E50" s="161"/>
    </row>
    <row r="51" ht="18" customHeight="1" spans="1:5">
      <c r="A51" s="26" t="s">
        <v>2621</v>
      </c>
      <c r="B51" s="28">
        <v>0</v>
      </c>
      <c r="C51" s="28">
        <v>0</v>
      </c>
      <c r="D51" s="161"/>
      <c r="E51" s="161"/>
    </row>
    <row r="52" ht="18" customHeight="1" spans="1:5">
      <c r="A52" s="26" t="s">
        <v>2623</v>
      </c>
      <c r="B52" s="28">
        <v>0</v>
      </c>
      <c r="C52" s="28">
        <v>0</v>
      </c>
      <c r="D52" s="161"/>
      <c r="E52" s="161"/>
    </row>
    <row r="53" ht="18" customHeight="1" spans="1:5">
      <c r="A53" s="26" t="s">
        <v>2625</v>
      </c>
      <c r="B53" s="28">
        <v>0</v>
      </c>
      <c r="C53" s="28">
        <v>0</v>
      </c>
      <c r="D53" s="161"/>
      <c r="E53" s="161"/>
    </row>
    <row r="54" ht="18" customHeight="1" spans="1:5">
      <c r="A54" s="26" t="s">
        <v>2627</v>
      </c>
      <c r="B54" s="28">
        <v>0</v>
      </c>
      <c r="C54" s="28">
        <v>0</v>
      </c>
      <c r="D54" s="161"/>
      <c r="E54" s="161"/>
    </row>
    <row r="55" ht="18" customHeight="1" spans="1:5">
      <c r="A55" s="26" t="s">
        <v>2629</v>
      </c>
      <c r="B55" s="28">
        <v>180</v>
      </c>
      <c r="C55" s="28">
        <v>180</v>
      </c>
      <c r="D55" s="161"/>
      <c r="E55" s="161"/>
    </row>
    <row r="56" ht="18" customHeight="1" spans="1:5">
      <c r="A56" s="26" t="s">
        <v>2631</v>
      </c>
      <c r="B56" s="28">
        <v>172</v>
      </c>
      <c r="C56" s="28">
        <v>172</v>
      </c>
      <c r="D56" s="161"/>
      <c r="E56" s="161"/>
    </row>
    <row r="57" ht="18" customHeight="1" spans="1:5">
      <c r="A57" s="26" t="s">
        <v>2633</v>
      </c>
      <c r="B57" s="28">
        <v>0</v>
      </c>
      <c r="C57" s="28">
        <v>0</v>
      </c>
      <c r="D57" s="161"/>
      <c r="E57" s="161"/>
    </row>
    <row r="58" ht="18" customHeight="1" spans="1:5">
      <c r="A58" s="26" t="s">
        <v>2635</v>
      </c>
      <c r="B58" s="28">
        <v>0</v>
      </c>
      <c r="C58" s="28">
        <v>0</v>
      </c>
      <c r="D58" s="161"/>
      <c r="E58" s="161"/>
    </row>
    <row r="59" ht="18" customHeight="1" spans="1:5">
      <c r="A59" s="26" t="s">
        <v>2637</v>
      </c>
      <c r="B59" s="28">
        <v>0</v>
      </c>
      <c r="C59" s="28">
        <v>0</v>
      </c>
      <c r="D59" s="161"/>
      <c r="E59" s="161"/>
    </row>
    <row r="60" ht="18" customHeight="1" spans="1:5">
      <c r="A60" s="26" t="s">
        <v>2639</v>
      </c>
      <c r="B60" s="28">
        <v>0</v>
      </c>
      <c r="C60" s="28">
        <v>0</v>
      </c>
      <c r="D60" s="161"/>
      <c r="E60" s="161"/>
    </row>
    <row r="61" ht="18" customHeight="1" spans="1:5">
      <c r="A61" s="26" t="s">
        <v>2641</v>
      </c>
      <c r="B61" s="28">
        <v>426</v>
      </c>
      <c r="C61" s="28">
        <v>426</v>
      </c>
      <c r="D61" s="161"/>
      <c r="E61" s="161"/>
    </row>
    <row r="62" ht="18" customHeight="1" spans="1:5">
      <c r="A62" s="26" t="s">
        <v>2643</v>
      </c>
      <c r="B62" s="28">
        <v>0</v>
      </c>
      <c r="C62" s="28">
        <v>0</v>
      </c>
      <c r="D62" s="161"/>
      <c r="E62" s="161"/>
    </row>
    <row r="63" ht="18" customHeight="1" spans="1:5">
      <c r="A63" s="26" t="s">
        <v>2645</v>
      </c>
      <c r="B63" s="28">
        <v>0</v>
      </c>
      <c r="C63" s="28">
        <v>0</v>
      </c>
      <c r="D63" s="161"/>
      <c r="E63" s="161"/>
    </row>
    <row r="64" ht="18" customHeight="1" spans="1:5">
      <c r="A64" s="26" t="s">
        <v>2647</v>
      </c>
      <c r="B64" s="28">
        <v>0</v>
      </c>
      <c r="C64" s="28">
        <v>0</v>
      </c>
      <c r="D64" s="161"/>
      <c r="E64" s="161"/>
    </row>
    <row r="65" ht="18" customHeight="1" spans="1:5">
      <c r="A65" s="26" t="s">
        <v>2649</v>
      </c>
      <c r="B65" s="28">
        <v>0</v>
      </c>
      <c r="C65" s="28">
        <v>0</v>
      </c>
      <c r="D65" s="161"/>
      <c r="E65" s="161"/>
    </row>
    <row r="66" ht="18" customHeight="1" spans="1:5">
      <c r="A66" s="26" t="s">
        <v>2651</v>
      </c>
      <c r="B66" s="28">
        <v>0</v>
      </c>
      <c r="C66" s="28">
        <v>0</v>
      </c>
      <c r="D66" s="161"/>
      <c r="E66" s="161"/>
    </row>
    <row r="67" ht="18" customHeight="1" spans="1:5">
      <c r="A67" s="26" t="s">
        <v>2653</v>
      </c>
      <c r="B67" s="28">
        <v>0</v>
      </c>
      <c r="C67" s="28">
        <v>0</v>
      </c>
      <c r="D67" s="161"/>
      <c r="E67" s="161"/>
    </row>
    <row r="68" ht="18" customHeight="1" spans="1:5">
      <c r="A68" s="132" t="s">
        <v>2655</v>
      </c>
      <c r="B68" s="137">
        <v>0</v>
      </c>
      <c r="C68" s="137">
        <v>0</v>
      </c>
      <c r="D68" s="161"/>
      <c r="E68" s="161"/>
    </row>
    <row r="69" ht="18" customHeight="1" spans="1:5">
      <c r="A69" s="26" t="s">
        <v>2657</v>
      </c>
      <c r="B69" s="28">
        <v>0</v>
      </c>
      <c r="C69" s="28">
        <v>0</v>
      </c>
      <c r="D69" s="161"/>
      <c r="E69" s="161"/>
    </row>
    <row r="70" ht="18" customHeight="1" spans="1:5">
      <c r="A70" s="26" t="s">
        <v>2659</v>
      </c>
      <c r="B70" s="28">
        <v>0</v>
      </c>
      <c r="C70" s="28">
        <v>0</v>
      </c>
      <c r="D70" s="161"/>
      <c r="E70" s="161"/>
    </row>
    <row r="71" ht="18" customHeight="1" spans="1:5">
      <c r="A71" s="26" t="s">
        <v>2670</v>
      </c>
      <c r="B71" s="28">
        <v>51368</v>
      </c>
      <c r="C71" s="28">
        <v>51368</v>
      </c>
      <c r="D71" s="161"/>
      <c r="E71" s="161"/>
    </row>
    <row r="72" ht="18" customHeight="1" spans="1:5">
      <c r="A72" s="26" t="s">
        <v>2672</v>
      </c>
      <c r="B72" s="28">
        <v>-3854</v>
      </c>
      <c r="C72" s="28">
        <v>-3854</v>
      </c>
      <c r="D72" s="161"/>
      <c r="E72" s="161"/>
    </row>
    <row r="73" ht="18" customHeight="1" spans="1:5">
      <c r="A73" s="26" t="s">
        <v>2674</v>
      </c>
      <c r="B73" s="28">
        <v>55222</v>
      </c>
      <c r="C73" s="28">
        <v>55222</v>
      </c>
      <c r="D73" s="161"/>
      <c r="E73" s="161"/>
    </row>
  </sheetData>
  <mergeCells count="4">
    <mergeCell ref="A1:E1"/>
    <mergeCell ref="A2:C2"/>
    <mergeCell ref="D2:E2"/>
    <mergeCell ref="D3:E3"/>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2" sqref="A2:D2"/>
    </sheetView>
  </sheetViews>
  <sheetFormatPr defaultColWidth="9" defaultRowHeight="13.5" outlineLevelCol="3"/>
  <cols>
    <col min="1" max="2" width="17.5" customWidth="1"/>
    <col min="3" max="3" width="63.875" customWidth="1"/>
    <col min="4" max="4" width="31" customWidth="1"/>
  </cols>
  <sheetData>
    <row r="1" ht="22.5" spans="1:4">
      <c r="A1" s="63" t="s">
        <v>29</v>
      </c>
      <c r="B1" s="63"/>
      <c r="C1" s="63"/>
      <c r="D1" s="63"/>
    </row>
    <row r="2" spans="1:4">
      <c r="A2" s="24" t="s">
        <v>2687</v>
      </c>
      <c r="B2" s="24"/>
      <c r="C2" s="24"/>
      <c r="D2" s="24"/>
    </row>
    <row r="3" spans="1:4">
      <c r="A3" s="24" t="s">
        <v>1495</v>
      </c>
      <c r="B3" s="24"/>
      <c r="C3" s="24"/>
      <c r="D3" s="24"/>
    </row>
    <row r="4" spans="1:4">
      <c r="A4" s="64" t="s">
        <v>2688</v>
      </c>
      <c r="B4" s="64"/>
      <c r="C4" s="64"/>
      <c r="D4" s="64"/>
    </row>
    <row r="5" spans="1:4">
      <c r="A5" s="100" t="s">
        <v>140</v>
      </c>
      <c r="B5" s="150" t="s">
        <v>2689</v>
      </c>
      <c r="C5" s="100" t="s">
        <v>141</v>
      </c>
      <c r="D5" s="150" t="s">
        <v>2690</v>
      </c>
    </row>
    <row r="6" spans="1:4">
      <c r="A6" s="100"/>
      <c r="B6" s="151"/>
      <c r="C6" s="100"/>
      <c r="D6" s="151"/>
    </row>
    <row r="7" spans="1:4">
      <c r="A7" s="100"/>
      <c r="B7" s="152"/>
      <c r="C7" s="100"/>
      <c r="D7" s="152"/>
    </row>
    <row r="8" spans="1:4">
      <c r="A8" s="26"/>
      <c r="B8" s="26"/>
      <c r="C8" s="65" t="s">
        <v>1496</v>
      </c>
      <c r="D8" s="153">
        <v>130</v>
      </c>
    </row>
    <row r="9" spans="1:4">
      <c r="A9" s="26">
        <v>20603</v>
      </c>
      <c r="B9" s="26"/>
      <c r="C9" s="26" t="s">
        <v>2691</v>
      </c>
      <c r="D9" s="153">
        <v>100</v>
      </c>
    </row>
    <row r="10" spans="1:4">
      <c r="A10" s="26">
        <v>2060302</v>
      </c>
      <c r="B10" s="26"/>
      <c r="C10" s="26" t="s">
        <v>2692</v>
      </c>
      <c r="D10" s="67">
        <v>100</v>
      </c>
    </row>
    <row r="11" spans="1:4">
      <c r="A11" s="26"/>
      <c r="B11" s="26" t="s">
        <v>2693</v>
      </c>
      <c r="C11" s="26" t="s">
        <v>2694</v>
      </c>
      <c r="D11" s="67">
        <v>20</v>
      </c>
    </row>
    <row r="12" spans="1:4">
      <c r="A12" s="26"/>
      <c r="B12" s="26" t="s">
        <v>2695</v>
      </c>
      <c r="C12" s="26" t="s">
        <v>2696</v>
      </c>
      <c r="D12" s="67">
        <v>10</v>
      </c>
    </row>
    <row r="13" spans="1:4">
      <c r="A13" s="26"/>
      <c r="B13" s="26" t="s">
        <v>2697</v>
      </c>
      <c r="C13" s="26" t="s">
        <v>2698</v>
      </c>
      <c r="D13" s="67">
        <v>20</v>
      </c>
    </row>
    <row r="14" spans="1:4">
      <c r="A14" s="26"/>
      <c r="B14" s="26" t="s">
        <v>2695</v>
      </c>
      <c r="C14" s="26" t="s">
        <v>2696</v>
      </c>
      <c r="D14" s="67">
        <v>10</v>
      </c>
    </row>
    <row r="15" spans="1:4">
      <c r="A15" s="26"/>
      <c r="B15" s="26" t="s">
        <v>2699</v>
      </c>
      <c r="C15" s="26" t="s">
        <v>2700</v>
      </c>
      <c r="D15" s="67">
        <v>30</v>
      </c>
    </row>
    <row r="16" spans="1:4">
      <c r="A16" s="26"/>
      <c r="B16" s="26" t="s">
        <v>2699</v>
      </c>
      <c r="C16" s="26" t="s">
        <v>2700</v>
      </c>
      <c r="D16" s="67">
        <v>10</v>
      </c>
    </row>
    <row r="17" spans="1:4">
      <c r="A17" s="26" t="s">
        <v>2701</v>
      </c>
      <c r="B17" s="26"/>
      <c r="C17" s="26" t="s">
        <v>2702</v>
      </c>
      <c r="D17" s="153">
        <v>30</v>
      </c>
    </row>
    <row r="18" spans="1:4">
      <c r="A18" s="26" t="s">
        <v>2703</v>
      </c>
      <c r="B18" s="26"/>
      <c r="C18" s="26" t="s">
        <v>2704</v>
      </c>
      <c r="D18" s="67">
        <v>30</v>
      </c>
    </row>
    <row r="19" spans="1:4">
      <c r="A19" s="26"/>
      <c r="B19" s="26" t="s">
        <v>2693</v>
      </c>
      <c r="C19" s="26" t="s">
        <v>2705</v>
      </c>
      <c r="D19" s="67">
        <v>15</v>
      </c>
    </row>
    <row r="20" spans="1:4">
      <c r="A20" s="26"/>
      <c r="B20" s="26" t="s">
        <v>2693</v>
      </c>
      <c r="C20" s="26" t="s">
        <v>2705</v>
      </c>
      <c r="D20" s="67">
        <v>15</v>
      </c>
    </row>
    <row r="21" spans="1:4">
      <c r="A21" s="26"/>
      <c r="B21" s="26"/>
      <c r="C21" s="26"/>
      <c r="D21" s="67"/>
    </row>
  </sheetData>
  <mergeCells count="8">
    <mergeCell ref="A1:D1"/>
    <mergeCell ref="A2:D2"/>
    <mergeCell ref="A3:D3"/>
    <mergeCell ref="A4:D4"/>
    <mergeCell ref="A5:A7"/>
    <mergeCell ref="B5:B7"/>
    <mergeCell ref="C5:C7"/>
    <mergeCell ref="D5:D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selection activeCell="A2" sqref="A2"/>
    </sheetView>
  </sheetViews>
  <sheetFormatPr defaultColWidth="9" defaultRowHeight="13.5"/>
  <cols>
    <col min="1" max="1" width="21.125" customWidth="1"/>
    <col min="2" max="2" width="8.625" customWidth="1"/>
    <col min="3" max="3" width="16.25" customWidth="1"/>
    <col min="4" max="4" width="10.375" customWidth="1"/>
    <col min="5" max="5" width="23.25" customWidth="1"/>
    <col min="6" max="8" width="12.375" customWidth="1"/>
    <col min="9" max="9" width="10.125" customWidth="1"/>
    <col min="10" max="10" width="28.375" customWidth="1"/>
    <col min="11" max="11" width="12.8166666666667" customWidth="1"/>
    <col min="12" max="12" width="8.875" customWidth="1"/>
    <col min="13" max="14" width="12.8166666666667" customWidth="1"/>
    <col min="15" max="241" width="8"/>
    <col min="242" max="270" width="12.8166666666667" customWidth="1"/>
    <col min="271" max="497" width="8"/>
    <col min="498" max="526" width="12.8166666666667" customWidth="1"/>
    <col min="527" max="753" width="8"/>
    <col min="754" max="782" width="12.8166666666667" customWidth="1"/>
    <col min="783" max="1009" width="8"/>
    <col min="1010" max="1038" width="12.8166666666667" customWidth="1"/>
    <col min="1039" max="1265" width="8"/>
    <col min="1266" max="1294" width="12.8166666666667" customWidth="1"/>
    <col min="1295" max="1521" width="8"/>
    <col min="1522" max="1550" width="12.8166666666667" customWidth="1"/>
    <col min="1551" max="1777" width="8"/>
    <col min="1778" max="1806" width="12.8166666666667" customWidth="1"/>
    <col min="1807" max="2033" width="8"/>
    <col min="2034" max="2062" width="12.8166666666667" customWidth="1"/>
    <col min="2063" max="2289" width="8"/>
    <col min="2290" max="2318" width="12.8166666666667" customWidth="1"/>
    <col min="2319" max="2545" width="8"/>
    <col min="2546" max="2574" width="12.8166666666667" customWidth="1"/>
    <col min="2575" max="2801" width="8"/>
    <col min="2802" max="2830" width="12.8166666666667" customWidth="1"/>
    <col min="2831" max="3057" width="8"/>
    <col min="3058" max="3086" width="12.8166666666667" customWidth="1"/>
    <col min="3087" max="3313" width="8"/>
    <col min="3314" max="3342" width="12.8166666666667" customWidth="1"/>
    <col min="3343" max="3569" width="8"/>
    <col min="3570" max="3598" width="12.8166666666667" customWidth="1"/>
    <col min="3599" max="3825" width="8"/>
    <col min="3826" max="3854" width="12.8166666666667" customWidth="1"/>
    <col min="3855" max="4081" width="8"/>
    <col min="4082" max="4110" width="12.8166666666667" customWidth="1"/>
    <col min="4111" max="4337" width="8"/>
    <col min="4338" max="4366" width="12.8166666666667" customWidth="1"/>
    <col min="4367" max="4593" width="8"/>
    <col min="4594" max="4622" width="12.8166666666667" customWidth="1"/>
    <col min="4623" max="4849" width="8"/>
    <col min="4850" max="4878" width="12.8166666666667" customWidth="1"/>
    <col min="4879" max="5105" width="8"/>
    <col min="5106" max="5134" width="12.8166666666667" customWidth="1"/>
    <col min="5135" max="5361" width="8"/>
    <col min="5362" max="5390" width="12.8166666666667" customWidth="1"/>
    <col min="5391" max="5617" width="8"/>
    <col min="5618" max="5646" width="12.8166666666667" customWidth="1"/>
    <col min="5647" max="5873" width="8"/>
    <col min="5874" max="5902" width="12.8166666666667" customWidth="1"/>
    <col min="5903" max="6129" width="8"/>
    <col min="6130" max="6158" width="12.8166666666667" customWidth="1"/>
    <col min="6159" max="6385" width="8"/>
    <col min="6386" max="6414" width="12.8166666666667" customWidth="1"/>
    <col min="6415" max="6641" width="8"/>
    <col min="6642" max="6670" width="12.8166666666667" customWidth="1"/>
    <col min="6671" max="6897" width="8"/>
    <col min="6898" max="6926" width="12.8166666666667" customWidth="1"/>
    <col min="6927" max="7153" width="8"/>
    <col min="7154" max="7182" width="12.8166666666667" customWidth="1"/>
    <col min="7183" max="7409" width="8"/>
    <col min="7410" max="7438" width="12.8166666666667" customWidth="1"/>
    <col min="7439" max="7665" width="8"/>
    <col min="7666" max="7694" width="12.8166666666667" customWidth="1"/>
    <col min="7695" max="7921" width="8"/>
    <col min="7922" max="7950" width="12.8166666666667" customWidth="1"/>
    <col min="7951" max="8177" width="8"/>
    <col min="8178" max="8206" width="12.8166666666667" customWidth="1"/>
    <col min="8207" max="8433" width="8"/>
    <col min="8434" max="8462" width="12.8166666666667" customWidth="1"/>
    <col min="8463" max="8689" width="8"/>
    <col min="8690" max="8718" width="12.8166666666667" customWidth="1"/>
    <col min="8719" max="8945" width="8"/>
    <col min="8946" max="8974" width="12.8166666666667" customWidth="1"/>
    <col min="8975" max="9201" width="8"/>
    <col min="9202" max="9230" width="12.8166666666667" customWidth="1"/>
    <col min="9231" max="9457" width="8"/>
    <col min="9458" max="9486" width="12.8166666666667" customWidth="1"/>
    <col min="9487" max="9713" width="8"/>
    <col min="9714" max="9742" width="12.8166666666667" customWidth="1"/>
    <col min="9743" max="9969" width="8"/>
    <col min="9970" max="9998" width="12.8166666666667" customWidth="1"/>
    <col min="9999" max="10225" width="8"/>
    <col min="10226" max="10254" width="12.8166666666667" customWidth="1"/>
    <col min="10255" max="10481" width="8"/>
    <col min="10482" max="10510" width="12.8166666666667" customWidth="1"/>
    <col min="10511" max="10737" width="8"/>
    <col min="10738" max="10766" width="12.8166666666667" customWidth="1"/>
    <col min="10767" max="10993" width="8"/>
    <col min="10994" max="11022" width="12.8166666666667" customWidth="1"/>
    <col min="11023" max="11249" width="8"/>
    <col min="11250" max="11278" width="12.8166666666667" customWidth="1"/>
    <col min="11279" max="11505" width="8"/>
    <col min="11506" max="11534" width="12.8166666666667" customWidth="1"/>
    <col min="11535" max="11761" width="8"/>
    <col min="11762" max="11790" width="12.8166666666667" customWidth="1"/>
    <col min="11791" max="12017" width="8"/>
    <col min="12018" max="12046" width="12.8166666666667" customWidth="1"/>
    <col min="12047" max="12273" width="8"/>
    <col min="12274" max="12302" width="12.8166666666667" customWidth="1"/>
    <col min="12303" max="12529" width="8"/>
    <col min="12530" max="12558" width="12.8166666666667" customWidth="1"/>
    <col min="12559" max="12785" width="8"/>
    <col min="12786" max="12814" width="12.8166666666667" customWidth="1"/>
    <col min="12815" max="13041" width="8"/>
    <col min="13042" max="13070" width="12.8166666666667" customWidth="1"/>
    <col min="13071" max="13297" width="8"/>
    <col min="13298" max="13326" width="12.8166666666667" customWidth="1"/>
    <col min="13327" max="13553" width="8"/>
    <col min="13554" max="13582" width="12.8166666666667" customWidth="1"/>
    <col min="13583" max="13809" width="8"/>
    <col min="13810" max="13838" width="12.8166666666667" customWidth="1"/>
    <col min="13839" max="14065" width="8"/>
    <col min="14066" max="14094" width="12.8166666666667" customWidth="1"/>
    <col min="14095" max="14321" width="8"/>
    <col min="14322" max="14350" width="12.8166666666667" customWidth="1"/>
    <col min="14351" max="14577" width="8"/>
    <col min="14578" max="14606" width="12.8166666666667" customWidth="1"/>
    <col min="14607" max="14833" width="8"/>
    <col min="14834" max="14862" width="12.8166666666667" customWidth="1"/>
    <col min="14863" max="15089" width="8"/>
    <col min="15090" max="15118" width="12.8166666666667" customWidth="1"/>
    <col min="15119" max="15345" width="8"/>
    <col min="15346" max="15374" width="12.8166666666667" customWidth="1"/>
    <col min="15375" max="15601" width="8"/>
    <col min="15602" max="15630" width="12.8166666666667" customWidth="1"/>
    <col min="15631" max="15857" width="8"/>
    <col min="15858" max="15886" width="12.8166666666667" customWidth="1"/>
    <col min="15887" max="16113" width="8"/>
    <col min="16114" max="16142" width="12.8166666666667" customWidth="1"/>
    <col min="16143" max="16369" width="8"/>
  </cols>
  <sheetData>
    <row r="1" ht="27" spans="1:22">
      <c r="A1" s="140" t="s">
        <v>31</v>
      </c>
      <c r="B1" s="140"/>
      <c r="C1" s="140"/>
      <c r="D1" s="140"/>
      <c r="E1" s="140"/>
      <c r="F1" s="140"/>
      <c r="G1" s="140"/>
      <c r="H1" s="140"/>
      <c r="I1" s="140"/>
      <c r="J1" s="140"/>
      <c r="K1" s="140"/>
      <c r="L1" s="140"/>
      <c r="M1" s="140"/>
      <c r="N1" s="140"/>
      <c r="O1" s="140"/>
      <c r="P1" s="140"/>
      <c r="Q1" s="140"/>
      <c r="R1" s="140"/>
      <c r="S1" s="140"/>
      <c r="T1" s="140"/>
      <c r="U1" s="140"/>
      <c r="V1" s="140"/>
    </row>
    <row r="2" ht="15" customHeight="1" spans="1:10">
      <c r="A2" s="141"/>
      <c r="B2" s="141"/>
      <c r="C2" s="141"/>
      <c r="D2" s="141"/>
      <c r="E2" s="141"/>
      <c r="F2" s="141"/>
      <c r="G2" s="141"/>
      <c r="H2" s="141"/>
      <c r="I2" s="147" t="s">
        <v>2706</v>
      </c>
      <c r="J2" s="141"/>
    </row>
    <row r="3" spans="1:9">
      <c r="A3" s="142"/>
      <c r="B3" s="142"/>
      <c r="C3" s="142"/>
      <c r="D3" s="142"/>
      <c r="E3" s="142"/>
      <c r="F3" s="142"/>
      <c r="G3" s="142"/>
      <c r="H3" s="142"/>
      <c r="I3" s="148" t="s">
        <v>2707</v>
      </c>
    </row>
    <row r="4" s="139" customFormat="1" ht="24" spans="1:13">
      <c r="A4" s="143" t="s">
        <v>2708</v>
      </c>
      <c r="B4" s="143" t="s">
        <v>2709</v>
      </c>
      <c r="C4" s="143" t="s">
        <v>2710</v>
      </c>
      <c r="D4" s="144" t="s">
        <v>2711</v>
      </c>
      <c r="E4" s="143" t="s">
        <v>2712</v>
      </c>
      <c r="F4" s="143" t="s">
        <v>2713</v>
      </c>
      <c r="G4" s="143" t="s">
        <v>2714</v>
      </c>
      <c r="H4" s="143" t="s">
        <v>2715</v>
      </c>
      <c r="I4" s="143" t="s">
        <v>2716</v>
      </c>
      <c r="J4" s="143" t="s">
        <v>2717</v>
      </c>
      <c r="K4" s="143" t="s">
        <v>2718</v>
      </c>
      <c r="L4" s="143" t="s">
        <v>2719</v>
      </c>
      <c r="M4" s="143" t="s">
        <v>2720</v>
      </c>
    </row>
    <row r="5" s="139" customFormat="1" customHeight="1" spans="1:13">
      <c r="A5" s="145" t="s">
        <v>2697</v>
      </c>
      <c r="B5" s="145" t="s">
        <v>2721</v>
      </c>
      <c r="C5" s="145" t="s">
        <v>2722</v>
      </c>
      <c r="D5" s="145" t="s">
        <v>2703</v>
      </c>
      <c r="E5" s="145" t="s">
        <v>2723</v>
      </c>
      <c r="F5" s="146">
        <v>150000</v>
      </c>
      <c r="G5" s="146">
        <v>150000</v>
      </c>
      <c r="H5" s="146">
        <v>150000</v>
      </c>
      <c r="I5" s="145" t="s">
        <v>2724</v>
      </c>
      <c r="J5" s="145" t="s">
        <v>2694</v>
      </c>
      <c r="K5" s="149" t="s">
        <v>2725</v>
      </c>
      <c r="L5" s="149" t="s">
        <v>2726</v>
      </c>
      <c r="M5" s="149" t="s">
        <v>2727</v>
      </c>
    </row>
    <row r="6" s="139" customFormat="1" customHeight="1" spans="1:13">
      <c r="A6" s="145" t="s">
        <v>2697</v>
      </c>
      <c r="B6" s="145" t="s">
        <v>2721</v>
      </c>
      <c r="C6" s="145" t="s">
        <v>2722</v>
      </c>
      <c r="D6" s="145" t="s">
        <v>2703</v>
      </c>
      <c r="E6" s="145" t="s">
        <v>2723</v>
      </c>
      <c r="F6" s="146">
        <v>150000</v>
      </c>
      <c r="G6" s="146">
        <v>150000</v>
      </c>
      <c r="H6" s="146">
        <v>150000</v>
      </c>
      <c r="I6" s="145" t="s">
        <v>2724</v>
      </c>
      <c r="J6" s="145" t="s">
        <v>2694</v>
      </c>
      <c r="K6" s="149" t="s">
        <v>2725</v>
      </c>
      <c r="L6" s="149" t="s">
        <v>2726</v>
      </c>
      <c r="M6" s="149" t="s">
        <v>2727</v>
      </c>
    </row>
    <row r="7" s="139" customFormat="1" customHeight="1" spans="1:13">
      <c r="A7" s="145" t="s">
        <v>2697</v>
      </c>
      <c r="B7" s="145" t="s">
        <v>2721</v>
      </c>
      <c r="C7" s="145" t="s">
        <v>2722</v>
      </c>
      <c r="D7" s="145" t="s">
        <v>2728</v>
      </c>
      <c r="E7" s="145" t="s">
        <v>2729</v>
      </c>
      <c r="F7" s="146">
        <v>200000</v>
      </c>
      <c r="G7" s="146">
        <v>200000</v>
      </c>
      <c r="H7" s="146">
        <v>200000</v>
      </c>
      <c r="I7" s="145" t="s">
        <v>2724</v>
      </c>
      <c r="J7" s="145" t="s">
        <v>2694</v>
      </c>
      <c r="K7" s="149" t="s">
        <v>2725</v>
      </c>
      <c r="L7" s="149" t="s">
        <v>2726</v>
      </c>
      <c r="M7" s="149" t="s">
        <v>2727</v>
      </c>
    </row>
    <row r="8" customHeight="1" spans="1:13">
      <c r="A8" s="145" t="s">
        <v>2730</v>
      </c>
      <c r="B8" s="145" t="s">
        <v>2731</v>
      </c>
      <c r="C8" s="145" t="s">
        <v>2732</v>
      </c>
      <c r="D8" s="145" t="s">
        <v>2728</v>
      </c>
      <c r="E8" s="145" t="s">
        <v>2729</v>
      </c>
      <c r="F8" s="146">
        <v>100000</v>
      </c>
      <c r="G8" s="146">
        <v>100000</v>
      </c>
      <c r="H8" s="146">
        <v>100000</v>
      </c>
      <c r="I8" s="145" t="s">
        <v>2724</v>
      </c>
      <c r="J8" s="145" t="s">
        <v>2733</v>
      </c>
      <c r="K8" s="149" t="s">
        <v>2725</v>
      </c>
      <c r="L8" s="149" t="s">
        <v>2726</v>
      </c>
      <c r="M8" s="149" t="s">
        <v>2727</v>
      </c>
    </row>
    <row r="9" customHeight="1" spans="1:13">
      <c r="A9" s="145" t="s">
        <v>2734</v>
      </c>
      <c r="B9" s="145" t="s">
        <v>2735</v>
      </c>
      <c r="C9" s="145" t="s">
        <v>2736</v>
      </c>
      <c r="D9" s="145" t="s">
        <v>2728</v>
      </c>
      <c r="E9" s="145" t="s">
        <v>2729</v>
      </c>
      <c r="F9" s="146">
        <v>200000</v>
      </c>
      <c r="G9" s="146">
        <v>200000</v>
      </c>
      <c r="H9" s="146">
        <v>200000</v>
      </c>
      <c r="I9" s="145" t="s">
        <v>2724</v>
      </c>
      <c r="J9" s="145" t="s">
        <v>2737</v>
      </c>
      <c r="K9" s="149" t="s">
        <v>2725</v>
      </c>
      <c r="L9" s="149" t="s">
        <v>2726</v>
      </c>
      <c r="M9" s="149" t="s">
        <v>2727</v>
      </c>
    </row>
    <row r="10" customHeight="1" spans="1:13">
      <c r="A10" s="145" t="s">
        <v>2730</v>
      </c>
      <c r="B10" s="145" t="s">
        <v>2721</v>
      </c>
      <c r="C10" s="145" t="s">
        <v>2722</v>
      </c>
      <c r="D10" s="145" t="s">
        <v>2728</v>
      </c>
      <c r="E10" s="145" t="s">
        <v>2729</v>
      </c>
      <c r="F10" s="146">
        <v>100000</v>
      </c>
      <c r="G10" s="146">
        <v>100000</v>
      </c>
      <c r="H10" s="146">
        <v>100000</v>
      </c>
      <c r="I10" s="145" t="s">
        <v>2724</v>
      </c>
      <c r="J10" s="145" t="s">
        <v>2733</v>
      </c>
      <c r="K10" s="149" t="s">
        <v>2725</v>
      </c>
      <c r="L10" s="149" t="s">
        <v>2726</v>
      </c>
      <c r="M10" s="149" t="s">
        <v>2727</v>
      </c>
    </row>
    <row r="11" customHeight="1" spans="1:13">
      <c r="A11" s="145" t="s">
        <v>2738</v>
      </c>
      <c r="B11" s="145" t="s">
        <v>2735</v>
      </c>
      <c r="C11" s="145" t="s">
        <v>2736</v>
      </c>
      <c r="D11" s="145" t="s">
        <v>2728</v>
      </c>
      <c r="E11" s="145" t="s">
        <v>2729</v>
      </c>
      <c r="F11" s="146">
        <v>300000</v>
      </c>
      <c r="G11" s="146">
        <v>300000</v>
      </c>
      <c r="H11" s="146">
        <v>300000</v>
      </c>
      <c r="I11" s="145" t="s">
        <v>2724</v>
      </c>
      <c r="J11" s="145" t="s">
        <v>2739</v>
      </c>
      <c r="K11" s="149" t="s">
        <v>2725</v>
      </c>
      <c r="L11" s="149" t="s">
        <v>2726</v>
      </c>
      <c r="M11" s="149" t="s">
        <v>2727</v>
      </c>
    </row>
    <row r="12" customHeight="1" spans="1:13">
      <c r="A12" s="145" t="s">
        <v>2738</v>
      </c>
      <c r="B12" s="145" t="s">
        <v>2740</v>
      </c>
      <c r="C12" s="145" t="s">
        <v>2741</v>
      </c>
      <c r="D12" s="145" t="s">
        <v>2728</v>
      </c>
      <c r="E12" s="145" t="s">
        <v>2729</v>
      </c>
      <c r="F12" s="146">
        <v>100000</v>
      </c>
      <c r="G12" s="146">
        <v>100000</v>
      </c>
      <c r="H12" s="146">
        <v>100000</v>
      </c>
      <c r="I12" s="145" t="s">
        <v>2724</v>
      </c>
      <c r="J12" s="145" t="s">
        <v>2742</v>
      </c>
      <c r="K12" s="149" t="s">
        <v>2725</v>
      </c>
      <c r="L12" s="149" t="s">
        <v>2726</v>
      </c>
      <c r="M12" s="149" t="s">
        <v>2727</v>
      </c>
    </row>
  </sheetData>
  <mergeCells count="1">
    <mergeCell ref="A1:V1"/>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A2" sqref="A2"/>
    </sheetView>
  </sheetViews>
  <sheetFormatPr defaultColWidth="9" defaultRowHeight="13.5" outlineLevelRow="3" outlineLevelCol="2"/>
  <cols>
    <col min="1" max="3" width="33.125" customWidth="1"/>
  </cols>
  <sheetData>
    <row r="1" ht="50" customHeight="1" spans="1:3">
      <c r="A1" s="63" t="s">
        <v>33</v>
      </c>
      <c r="B1" s="63"/>
      <c r="C1" s="63"/>
    </row>
    <row r="2" ht="18" customHeight="1" spans="1:3">
      <c r="A2" s="63"/>
      <c r="B2" s="89" t="s">
        <v>2743</v>
      </c>
      <c r="C2" s="96" t="s">
        <v>1495</v>
      </c>
    </row>
    <row r="3" ht="26" customHeight="1" spans="1:3">
      <c r="A3" s="26" t="s">
        <v>2744</v>
      </c>
      <c r="B3" s="28">
        <v>173542</v>
      </c>
      <c r="C3" s="27"/>
    </row>
    <row r="4" ht="26" customHeight="1" spans="1:3">
      <c r="A4" s="26" t="s">
        <v>2745</v>
      </c>
      <c r="B4" s="28">
        <v>4372</v>
      </c>
      <c r="C4" s="27" t="s">
        <v>2746</v>
      </c>
    </row>
  </sheetData>
  <mergeCells count="1">
    <mergeCell ref="A1:C1"/>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B8" sqref="B8"/>
    </sheetView>
  </sheetViews>
  <sheetFormatPr defaultColWidth="9" defaultRowHeight="13.5" outlineLevelRow="7" outlineLevelCol="1"/>
  <cols>
    <col min="1" max="1" width="33.125" customWidth="1"/>
    <col min="2" max="2" width="51.125" customWidth="1"/>
  </cols>
  <sheetData>
    <row r="1" ht="65" customHeight="1" spans="1:2">
      <c r="A1" s="23" t="s">
        <v>35</v>
      </c>
      <c r="B1" s="23"/>
    </row>
    <row r="2" ht="30" customHeight="1" spans="1:2">
      <c r="A2" s="24" t="s">
        <v>2747</v>
      </c>
      <c r="B2" s="24"/>
    </row>
    <row r="3" spans="1:2">
      <c r="A3" s="24" t="s">
        <v>79</v>
      </c>
      <c r="B3" s="24"/>
    </row>
    <row r="4" ht="40" customHeight="1" spans="1:2">
      <c r="A4" s="25" t="s">
        <v>2587</v>
      </c>
      <c r="B4" s="25" t="s">
        <v>83</v>
      </c>
    </row>
    <row r="5" ht="40" customHeight="1" spans="1:2">
      <c r="A5" s="26" t="s">
        <v>2748</v>
      </c>
      <c r="B5" s="28">
        <v>4471</v>
      </c>
    </row>
    <row r="6" ht="40" customHeight="1" spans="1:2">
      <c r="A6" s="26" t="s">
        <v>2749</v>
      </c>
      <c r="B6" s="28">
        <v>700</v>
      </c>
    </row>
    <row r="7" ht="40" customHeight="1" spans="1:2">
      <c r="A7" s="26" t="s">
        <v>2750</v>
      </c>
      <c r="B7" s="28">
        <v>799</v>
      </c>
    </row>
    <row r="8" ht="40" customHeight="1" spans="1:2">
      <c r="A8" s="26" t="s">
        <v>2751</v>
      </c>
      <c r="B8" s="28">
        <v>4372</v>
      </c>
    </row>
  </sheetData>
  <mergeCells count="3">
    <mergeCell ref="A1:B1"/>
    <mergeCell ref="A2:B2"/>
    <mergeCell ref="A3:B3"/>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1"/>
  <sheetViews>
    <sheetView showGridLines="0" showZeros="0" topLeftCell="B1" workbookViewId="0">
      <selection activeCell="A2" sqref="A2:J2"/>
    </sheetView>
  </sheetViews>
  <sheetFormatPr defaultColWidth="9.10833333333333" defaultRowHeight="14.25"/>
  <cols>
    <col min="1" max="1" width="36.2166666666667" style="54" customWidth="1"/>
    <col min="2" max="6" width="16" style="54" customWidth="1"/>
    <col min="7" max="7" width="34" style="54" customWidth="1"/>
    <col min="8" max="12" width="15.1083333333333" style="54" customWidth="1"/>
    <col min="13" max="17" width="9.10833333333333" style="54" customWidth="1"/>
    <col min="18" max="260" width="9.10833333333333" style="55" customWidth="1"/>
    <col min="261" max="261" width="36.2166666666667" style="55" customWidth="1"/>
    <col min="262" max="264" width="16" style="55" customWidth="1"/>
    <col min="265" max="265" width="34" style="55" customWidth="1"/>
    <col min="266" max="268" width="15.1083333333333" style="55" customWidth="1"/>
    <col min="269" max="273" width="9.10833333333333" style="55" hidden="1" customWidth="1"/>
    <col min="274" max="516" width="9.10833333333333" style="55" customWidth="1"/>
    <col min="517" max="517" width="36.2166666666667" style="55" customWidth="1"/>
    <col min="518" max="520" width="16" style="55" customWidth="1"/>
    <col min="521" max="521" width="34" style="55" customWidth="1"/>
    <col min="522" max="524" width="15.1083333333333" style="55" customWidth="1"/>
    <col min="525" max="529" width="9.10833333333333" style="55" hidden="1" customWidth="1"/>
    <col min="530" max="772" width="9.10833333333333" style="55" customWidth="1"/>
    <col min="773" max="773" width="36.2166666666667" style="55" customWidth="1"/>
    <col min="774" max="776" width="16" style="55" customWidth="1"/>
    <col min="777" max="777" width="34" style="55" customWidth="1"/>
    <col min="778" max="780" width="15.1083333333333" style="55" customWidth="1"/>
    <col min="781" max="785" width="9.10833333333333" style="55" hidden="1" customWidth="1"/>
    <col min="786" max="1028" width="9.10833333333333" style="55" customWidth="1"/>
    <col min="1029" max="1029" width="36.2166666666667" style="55" customWidth="1"/>
    <col min="1030" max="1032" width="16" style="55" customWidth="1"/>
    <col min="1033" max="1033" width="34" style="55" customWidth="1"/>
    <col min="1034" max="1036" width="15.1083333333333" style="55" customWidth="1"/>
    <col min="1037" max="1041" width="9.10833333333333" style="55" hidden="1" customWidth="1"/>
    <col min="1042" max="1284" width="9.10833333333333" style="55" customWidth="1"/>
    <col min="1285" max="1285" width="36.2166666666667" style="55" customWidth="1"/>
    <col min="1286" max="1288" width="16" style="55" customWidth="1"/>
    <col min="1289" max="1289" width="34" style="55" customWidth="1"/>
    <col min="1290" max="1292" width="15.1083333333333" style="55" customWidth="1"/>
    <col min="1293" max="1297" width="9.10833333333333" style="55" hidden="1" customWidth="1"/>
    <col min="1298" max="1540" width="9.10833333333333" style="55" customWidth="1"/>
    <col min="1541" max="1541" width="36.2166666666667" style="55" customWidth="1"/>
    <col min="1542" max="1544" width="16" style="55" customWidth="1"/>
    <col min="1545" max="1545" width="34" style="55" customWidth="1"/>
    <col min="1546" max="1548" width="15.1083333333333" style="55" customWidth="1"/>
    <col min="1549" max="1553" width="9.10833333333333" style="55" hidden="1" customWidth="1"/>
    <col min="1554" max="1796" width="9.10833333333333" style="55" customWidth="1"/>
    <col min="1797" max="1797" width="36.2166666666667" style="55" customWidth="1"/>
    <col min="1798" max="1800" width="16" style="55" customWidth="1"/>
    <col min="1801" max="1801" width="34" style="55" customWidth="1"/>
    <col min="1802" max="1804" width="15.1083333333333" style="55" customWidth="1"/>
    <col min="1805" max="1809" width="9.10833333333333" style="55" hidden="1" customWidth="1"/>
    <col min="1810" max="2052" width="9.10833333333333" style="55" customWidth="1"/>
    <col min="2053" max="2053" width="36.2166666666667" style="55" customWidth="1"/>
    <col min="2054" max="2056" width="16" style="55" customWidth="1"/>
    <col min="2057" max="2057" width="34" style="55" customWidth="1"/>
    <col min="2058" max="2060" width="15.1083333333333" style="55" customWidth="1"/>
    <col min="2061" max="2065" width="9.10833333333333" style="55" hidden="1" customWidth="1"/>
    <col min="2066" max="2308" width="9.10833333333333" style="55" customWidth="1"/>
    <col min="2309" max="2309" width="36.2166666666667" style="55" customWidth="1"/>
    <col min="2310" max="2312" width="16" style="55" customWidth="1"/>
    <col min="2313" max="2313" width="34" style="55" customWidth="1"/>
    <col min="2314" max="2316" width="15.1083333333333" style="55" customWidth="1"/>
    <col min="2317" max="2321" width="9.10833333333333" style="55" hidden="1" customWidth="1"/>
    <col min="2322" max="2564" width="9.10833333333333" style="55" customWidth="1"/>
    <col min="2565" max="2565" width="36.2166666666667" style="55" customWidth="1"/>
    <col min="2566" max="2568" width="16" style="55" customWidth="1"/>
    <col min="2569" max="2569" width="34" style="55" customWidth="1"/>
    <col min="2570" max="2572" width="15.1083333333333" style="55" customWidth="1"/>
    <col min="2573" max="2577" width="9.10833333333333" style="55" hidden="1" customWidth="1"/>
    <col min="2578" max="2820" width="9.10833333333333" style="55" customWidth="1"/>
    <col min="2821" max="2821" width="36.2166666666667" style="55" customWidth="1"/>
    <col min="2822" max="2824" width="16" style="55" customWidth="1"/>
    <col min="2825" max="2825" width="34" style="55" customWidth="1"/>
    <col min="2826" max="2828" width="15.1083333333333" style="55" customWidth="1"/>
    <col min="2829" max="2833" width="9.10833333333333" style="55" hidden="1" customWidth="1"/>
    <col min="2834" max="3076" width="9.10833333333333" style="55" customWidth="1"/>
    <col min="3077" max="3077" width="36.2166666666667" style="55" customWidth="1"/>
    <col min="3078" max="3080" width="16" style="55" customWidth="1"/>
    <col min="3081" max="3081" width="34" style="55" customWidth="1"/>
    <col min="3082" max="3084" width="15.1083333333333" style="55" customWidth="1"/>
    <col min="3085" max="3089" width="9.10833333333333" style="55" hidden="1" customWidth="1"/>
    <col min="3090" max="3332" width="9.10833333333333" style="55" customWidth="1"/>
    <col min="3333" max="3333" width="36.2166666666667" style="55" customWidth="1"/>
    <col min="3334" max="3336" width="16" style="55" customWidth="1"/>
    <col min="3337" max="3337" width="34" style="55" customWidth="1"/>
    <col min="3338" max="3340" width="15.1083333333333" style="55" customWidth="1"/>
    <col min="3341" max="3345" width="9.10833333333333" style="55" hidden="1" customWidth="1"/>
    <col min="3346" max="3588" width="9.10833333333333" style="55" customWidth="1"/>
    <col min="3589" max="3589" width="36.2166666666667" style="55" customWidth="1"/>
    <col min="3590" max="3592" width="16" style="55" customWidth="1"/>
    <col min="3593" max="3593" width="34" style="55" customWidth="1"/>
    <col min="3594" max="3596" width="15.1083333333333" style="55" customWidth="1"/>
    <col min="3597" max="3601" width="9.10833333333333" style="55" hidden="1" customWidth="1"/>
    <col min="3602" max="3844" width="9.10833333333333" style="55" customWidth="1"/>
    <col min="3845" max="3845" width="36.2166666666667" style="55" customWidth="1"/>
    <col min="3846" max="3848" width="16" style="55" customWidth="1"/>
    <col min="3849" max="3849" width="34" style="55" customWidth="1"/>
    <col min="3850" max="3852" width="15.1083333333333" style="55" customWidth="1"/>
    <col min="3853" max="3857" width="9.10833333333333" style="55" hidden="1" customWidth="1"/>
    <col min="3858" max="4100" width="9.10833333333333" style="55" customWidth="1"/>
    <col min="4101" max="4101" width="36.2166666666667" style="55" customWidth="1"/>
    <col min="4102" max="4104" width="16" style="55" customWidth="1"/>
    <col min="4105" max="4105" width="34" style="55" customWidth="1"/>
    <col min="4106" max="4108" width="15.1083333333333" style="55" customWidth="1"/>
    <col min="4109" max="4113" width="9.10833333333333" style="55" hidden="1" customWidth="1"/>
    <col min="4114" max="4356" width="9.10833333333333" style="55" customWidth="1"/>
    <col min="4357" max="4357" width="36.2166666666667" style="55" customWidth="1"/>
    <col min="4358" max="4360" width="16" style="55" customWidth="1"/>
    <col min="4361" max="4361" width="34" style="55" customWidth="1"/>
    <col min="4362" max="4364" width="15.1083333333333" style="55" customWidth="1"/>
    <col min="4365" max="4369" width="9.10833333333333" style="55" hidden="1" customWidth="1"/>
    <col min="4370" max="4612" width="9.10833333333333" style="55" customWidth="1"/>
    <col min="4613" max="4613" width="36.2166666666667" style="55" customWidth="1"/>
    <col min="4614" max="4616" width="16" style="55" customWidth="1"/>
    <col min="4617" max="4617" width="34" style="55" customWidth="1"/>
    <col min="4618" max="4620" width="15.1083333333333" style="55" customWidth="1"/>
    <col min="4621" max="4625" width="9.10833333333333" style="55" hidden="1" customWidth="1"/>
    <col min="4626" max="4868" width="9.10833333333333" style="55" customWidth="1"/>
    <col min="4869" max="4869" width="36.2166666666667" style="55" customWidth="1"/>
    <col min="4870" max="4872" width="16" style="55" customWidth="1"/>
    <col min="4873" max="4873" width="34" style="55" customWidth="1"/>
    <col min="4874" max="4876" width="15.1083333333333" style="55" customWidth="1"/>
    <col min="4877" max="4881" width="9.10833333333333" style="55" hidden="1" customWidth="1"/>
    <col min="4882" max="5124" width="9.10833333333333" style="55" customWidth="1"/>
    <col min="5125" max="5125" width="36.2166666666667" style="55" customWidth="1"/>
    <col min="5126" max="5128" width="16" style="55" customWidth="1"/>
    <col min="5129" max="5129" width="34" style="55" customWidth="1"/>
    <col min="5130" max="5132" width="15.1083333333333" style="55" customWidth="1"/>
    <col min="5133" max="5137" width="9.10833333333333" style="55" hidden="1" customWidth="1"/>
    <col min="5138" max="5380" width="9.10833333333333" style="55" customWidth="1"/>
    <col min="5381" max="5381" width="36.2166666666667" style="55" customWidth="1"/>
    <col min="5382" max="5384" width="16" style="55" customWidth="1"/>
    <col min="5385" max="5385" width="34" style="55" customWidth="1"/>
    <col min="5386" max="5388" width="15.1083333333333" style="55" customWidth="1"/>
    <col min="5389" max="5393" width="9.10833333333333" style="55" hidden="1" customWidth="1"/>
    <col min="5394" max="5636" width="9.10833333333333" style="55" customWidth="1"/>
    <col min="5637" max="5637" width="36.2166666666667" style="55" customWidth="1"/>
    <col min="5638" max="5640" width="16" style="55" customWidth="1"/>
    <col min="5641" max="5641" width="34" style="55" customWidth="1"/>
    <col min="5642" max="5644" width="15.1083333333333" style="55" customWidth="1"/>
    <col min="5645" max="5649" width="9.10833333333333" style="55" hidden="1" customWidth="1"/>
    <col min="5650" max="5892" width="9.10833333333333" style="55" customWidth="1"/>
    <col min="5893" max="5893" width="36.2166666666667" style="55" customWidth="1"/>
    <col min="5894" max="5896" width="16" style="55" customWidth="1"/>
    <col min="5897" max="5897" width="34" style="55" customWidth="1"/>
    <col min="5898" max="5900" width="15.1083333333333" style="55" customWidth="1"/>
    <col min="5901" max="5905" width="9.10833333333333" style="55" hidden="1" customWidth="1"/>
    <col min="5906" max="6148" width="9.10833333333333" style="55" customWidth="1"/>
    <col min="6149" max="6149" width="36.2166666666667" style="55" customWidth="1"/>
    <col min="6150" max="6152" width="16" style="55" customWidth="1"/>
    <col min="6153" max="6153" width="34" style="55" customWidth="1"/>
    <col min="6154" max="6156" width="15.1083333333333" style="55" customWidth="1"/>
    <col min="6157" max="6161" width="9.10833333333333" style="55" hidden="1" customWidth="1"/>
    <col min="6162" max="6404" width="9.10833333333333" style="55" customWidth="1"/>
    <col min="6405" max="6405" width="36.2166666666667" style="55" customWidth="1"/>
    <col min="6406" max="6408" width="16" style="55" customWidth="1"/>
    <col min="6409" max="6409" width="34" style="55" customWidth="1"/>
    <col min="6410" max="6412" width="15.1083333333333" style="55" customWidth="1"/>
    <col min="6413" max="6417" width="9.10833333333333" style="55" hidden="1" customWidth="1"/>
    <col min="6418" max="6660" width="9.10833333333333" style="55" customWidth="1"/>
    <col min="6661" max="6661" width="36.2166666666667" style="55" customWidth="1"/>
    <col min="6662" max="6664" width="16" style="55" customWidth="1"/>
    <col min="6665" max="6665" width="34" style="55" customWidth="1"/>
    <col min="6666" max="6668" width="15.1083333333333" style="55" customWidth="1"/>
    <col min="6669" max="6673" width="9.10833333333333" style="55" hidden="1" customWidth="1"/>
    <col min="6674" max="6916" width="9.10833333333333" style="55" customWidth="1"/>
    <col min="6917" max="6917" width="36.2166666666667" style="55" customWidth="1"/>
    <col min="6918" max="6920" width="16" style="55" customWidth="1"/>
    <col min="6921" max="6921" width="34" style="55" customWidth="1"/>
    <col min="6922" max="6924" width="15.1083333333333" style="55" customWidth="1"/>
    <col min="6925" max="6929" width="9.10833333333333" style="55" hidden="1" customWidth="1"/>
    <col min="6930" max="7172" width="9.10833333333333" style="55" customWidth="1"/>
    <col min="7173" max="7173" width="36.2166666666667" style="55" customWidth="1"/>
    <col min="7174" max="7176" width="16" style="55" customWidth="1"/>
    <col min="7177" max="7177" width="34" style="55" customWidth="1"/>
    <col min="7178" max="7180" width="15.1083333333333" style="55" customWidth="1"/>
    <col min="7181" max="7185" width="9.10833333333333" style="55" hidden="1" customWidth="1"/>
    <col min="7186" max="7428" width="9.10833333333333" style="55" customWidth="1"/>
    <col min="7429" max="7429" width="36.2166666666667" style="55" customWidth="1"/>
    <col min="7430" max="7432" width="16" style="55" customWidth="1"/>
    <col min="7433" max="7433" width="34" style="55" customWidth="1"/>
    <col min="7434" max="7436" width="15.1083333333333" style="55" customWidth="1"/>
    <col min="7437" max="7441" width="9.10833333333333" style="55" hidden="1" customWidth="1"/>
    <col min="7442" max="7684" width="9.10833333333333" style="55" customWidth="1"/>
    <col min="7685" max="7685" width="36.2166666666667" style="55" customWidth="1"/>
    <col min="7686" max="7688" width="16" style="55" customWidth="1"/>
    <col min="7689" max="7689" width="34" style="55" customWidth="1"/>
    <col min="7690" max="7692" width="15.1083333333333" style="55" customWidth="1"/>
    <col min="7693" max="7697" width="9.10833333333333" style="55" hidden="1" customWidth="1"/>
    <col min="7698" max="7940" width="9.10833333333333" style="55" customWidth="1"/>
    <col min="7941" max="7941" width="36.2166666666667" style="55" customWidth="1"/>
    <col min="7942" max="7944" width="16" style="55" customWidth="1"/>
    <col min="7945" max="7945" width="34" style="55" customWidth="1"/>
    <col min="7946" max="7948" width="15.1083333333333" style="55" customWidth="1"/>
    <col min="7949" max="7953" width="9.10833333333333" style="55" hidden="1" customWidth="1"/>
    <col min="7954" max="8196" width="9.10833333333333" style="55" customWidth="1"/>
    <col min="8197" max="8197" width="36.2166666666667" style="55" customWidth="1"/>
    <col min="8198" max="8200" width="16" style="55" customWidth="1"/>
    <col min="8201" max="8201" width="34" style="55" customWidth="1"/>
    <col min="8202" max="8204" width="15.1083333333333" style="55" customWidth="1"/>
    <col min="8205" max="8209" width="9.10833333333333" style="55" hidden="1" customWidth="1"/>
    <col min="8210" max="8452" width="9.10833333333333" style="55" customWidth="1"/>
    <col min="8453" max="8453" width="36.2166666666667" style="55" customWidth="1"/>
    <col min="8454" max="8456" width="16" style="55" customWidth="1"/>
    <col min="8457" max="8457" width="34" style="55" customWidth="1"/>
    <col min="8458" max="8460" width="15.1083333333333" style="55" customWidth="1"/>
    <col min="8461" max="8465" width="9.10833333333333" style="55" hidden="1" customWidth="1"/>
    <col min="8466" max="8708" width="9.10833333333333" style="55" customWidth="1"/>
    <col min="8709" max="8709" width="36.2166666666667" style="55" customWidth="1"/>
    <col min="8710" max="8712" width="16" style="55" customWidth="1"/>
    <col min="8713" max="8713" width="34" style="55" customWidth="1"/>
    <col min="8714" max="8716" width="15.1083333333333" style="55" customWidth="1"/>
    <col min="8717" max="8721" width="9.10833333333333" style="55" hidden="1" customWidth="1"/>
    <col min="8722" max="8964" width="9.10833333333333" style="55" customWidth="1"/>
    <col min="8965" max="8965" width="36.2166666666667" style="55" customWidth="1"/>
    <col min="8966" max="8968" width="16" style="55" customWidth="1"/>
    <col min="8969" max="8969" width="34" style="55" customWidth="1"/>
    <col min="8970" max="8972" width="15.1083333333333" style="55" customWidth="1"/>
    <col min="8973" max="8977" width="9.10833333333333" style="55" hidden="1" customWidth="1"/>
    <col min="8978" max="9220" width="9.10833333333333" style="55" customWidth="1"/>
    <col min="9221" max="9221" width="36.2166666666667" style="55" customWidth="1"/>
    <col min="9222" max="9224" width="16" style="55" customWidth="1"/>
    <col min="9225" max="9225" width="34" style="55" customWidth="1"/>
    <col min="9226" max="9228" width="15.1083333333333" style="55" customWidth="1"/>
    <col min="9229" max="9233" width="9.10833333333333" style="55" hidden="1" customWidth="1"/>
    <col min="9234" max="9476" width="9.10833333333333" style="55" customWidth="1"/>
    <col min="9477" max="9477" width="36.2166666666667" style="55" customWidth="1"/>
    <col min="9478" max="9480" width="16" style="55" customWidth="1"/>
    <col min="9481" max="9481" width="34" style="55" customWidth="1"/>
    <col min="9482" max="9484" width="15.1083333333333" style="55" customWidth="1"/>
    <col min="9485" max="9489" width="9.10833333333333" style="55" hidden="1" customWidth="1"/>
    <col min="9490" max="9732" width="9.10833333333333" style="55" customWidth="1"/>
    <col min="9733" max="9733" width="36.2166666666667" style="55" customWidth="1"/>
    <col min="9734" max="9736" width="16" style="55" customWidth="1"/>
    <col min="9737" max="9737" width="34" style="55" customWidth="1"/>
    <col min="9738" max="9740" width="15.1083333333333" style="55" customWidth="1"/>
    <col min="9741" max="9745" width="9.10833333333333" style="55" hidden="1" customWidth="1"/>
    <col min="9746" max="9988" width="9.10833333333333" style="55" customWidth="1"/>
    <col min="9989" max="9989" width="36.2166666666667" style="55" customWidth="1"/>
    <col min="9990" max="9992" width="16" style="55" customWidth="1"/>
    <col min="9993" max="9993" width="34" style="55" customWidth="1"/>
    <col min="9994" max="9996" width="15.1083333333333" style="55" customWidth="1"/>
    <col min="9997" max="10001" width="9.10833333333333" style="55" hidden="1" customWidth="1"/>
    <col min="10002" max="10244" width="9.10833333333333" style="55" customWidth="1"/>
    <col min="10245" max="10245" width="36.2166666666667" style="55" customWidth="1"/>
    <col min="10246" max="10248" width="16" style="55" customWidth="1"/>
    <col min="10249" max="10249" width="34" style="55" customWidth="1"/>
    <col min="10250" max="10252" width="15.1083333333333" style="55" customWidth="1"/>
    <col min="10253" max="10257" width="9.10833333333333" style="55" hidden="1" customWidth="1"/>
    <col min="10258" max="10500" width="9.10833333333333" style="55" customWidth="1"/>
    <col min="10501" max="10501" width="36.2166666666667" style="55" customWidth="1"/>
    <col min="10502" max="10504" width="16" style="55" customWidth="1"/>
    <col min="10505" max="10505" width="34" style="55" customWidth="1"/>
    <col min="10506" max="10508" width="15.1083333333333" style="55" customWidth="1"/>
    <col min="10509" max="10513" width="9.10833333333333" style="55" hidden="1" customWidth="1"/>
    <col min="10514" max="10756" width="9.10833333333333" style="55" customWidth="1"/>
    <col min="10757" max="10757" width="36.2166666666667" style="55" customWidth="1"/>
    <col min="10758" max="10760" width="16" style="55" customWidth="1"/>
    <col min="10761" max="10761" width="34" style="55" customWidth="1"/>
    <col min="10762" max="10764" width="15.1083333333333" style="55" customWidth="1"/>
    <col min="10765" max="10769" width="9.10833333333333" style="55" hidden="1" customWidth="1"/>
    <col min="10770" max="11012" width="9.10833333333333" style="55" customWidth="1"/>
    <col min="11013" max="11013" width="36.2166666666667" style="55" customWidth="1"/>
    <col min="11014" max="11016" width="16" style="55" customWidth="1"/>
    <col min="11017" max="11017" width="34" style="55" customWidth="1"/>
    <col min="11018" max="11020" width="15.1083333333333" style="55" customWidth="1"/>
    <col min="11021" max="11025" width="9.10833333333333" style="55" hidden="1" customWidth="1"/>
    <col min="11026" max="11268" width="9.10833333333333" style="55" customWidth="1"/>
    <col min="11269" max="11269" width="36.2166666666667" style="55" customWidth="1"/>
    <col min="11270" max="11272" width="16" style="55" customWidth="1"/>
    <col min="11273" max="11273" width="34" style="55" customWidth="1"/>
    <col min="11274" max="11276" width="15.1083333333333" style="55" customWidth="1"/>
    <col min="11277" max="11281" width="9.10833333333333" style="55" hidden="1" customWidth="1"/>
    <col min="11282" max="11524" width="9.10833333333333" style="55" customWidth="1"/>
    <col min="11525" max="11525" width="36.2166666666667" style="55" customWidth="1"/>
    <col min="11526" max="11528" width="16" style="55" customWidth="1"/>
    <col min="11529" max="11529" width="34" style="55" customWidth="1"/>
    <col min="11530" max="11532" width="15.1083333333333" style="55" customWidth="1"/>
    <col min="11533" max="11537" width="9.10833333333333" style="55" hidden="1" customWidth="1"/>
    <col min="11538" max="11780" width="9.10833333333333" style="55" customWidth="1"/>
    <col min="11781" max="11781" width="36.2166666666667" style="55" customWidth="1"/>
    <col min="11782" max="11784" width="16" style="55" customWidth="1"/>
    <col min="11785" max="11785" width="34" style="55" customWidth="1"/>
    <col min="11786" max="11788" width="15.1083333333333" style="55" customWidth="1"/>
    <col min="11789" max="11793" width="9.10833333333333" style="55" hidden="1" customWidth="1"/>
    <col min="11794" max="12036" width="9.10833333333333" style="55" customWidth="1"/>
    <col min="12037" max="12037" width="36.2166666666667" style="55" customWidth="1"/>
    <col min="12038" max="12040" width="16" style="55" customWidth="1"/>
    <col min="12041" max="12041" width="34" style="55" customWidth="1"/>
    <col min="12042" max="12044" width="15.1083333333333" style="55" customWidth="1"/>
    <col min="12045" max="12049" width="9.10833333333333" style="55" hidden="1" customWidth="1"/>
    <col min="12050" max="12292" width="9.10833333333333" style="55" customWidth="1"/>
    <col min="12293" max="12293" width="36.2166666666667" style="55" customWidth="1"/>
    <col min="12294" max="12296" width="16" style="55" customWidth="1"/>
    <col min="12297" max="12297" width="34" style="55" customWidth="1"/>
    <col min="12298" max="12300" width="15.1083333333333" style="55" customWidth="1"/>
    <col min="12301" max="12305" width="9.10833333333333" style="55" hidden="1" customWidth="1"/>
    <col min="12306" max="12548" width="9.10833333333333" style="55" customWidth="1"/>
    <col min="12549" max="12549" width="36.2166666666667" style="55" customWidth="1"/>
    <col min="12550" max="12552" width="16" style="55" customWidth="1"/>
    <col min="12553" max="12553" width="34" style="55" customWidth="1"/>
    <col min="12554" max="12556" width="15.1083333333333" style="55" customWidth="1"/>
    <col min="12557" max="12561" width="9.10833333333333" style="55" hidden="1" customWidth="1"/>
    <col min="12562" max="12804" width="9.10833333333333" style="55" customWidth="1"/>
    <col min="12805" max="12805" width="36.2166666666667" style="55" customWidth="1"/>
    <col min="12806" max="12808" width="16" style="55" customWidth="1"/>
    <col min="12809" max="12809" width="34" style="55" customWidth="1"/>
    <col min="12810" max="12812" width="15.1083333333333" style="55" customWidth="1"/>
    <col min="12813" max="12817" width="9.10833333333333" style="55" hidden="1" customWidth="1"/>
    <col min="12818" max="13060" width="9.10833333333333" style="55" customWidth="1"/>
    <col min="13061" max="13061" width="36.2166666666667" style="55" customWidth="1"/>
    <col min="13062" max="13064" width="16" style="55" customWidth="1"/>
    <col min="13065" max="13065" width="34" style="55" customWidth="1"/>
    <col min="13066" max="13068" width="15.1083333333333" style="55" customWidth="1"/>
    <col min="13069" max="13073" width="9.10833333333333" style="55" hidden="1" customWidth="1"/>
    <col min="13074" max="13316" width="9.10833333333333" style="55" customWidth="1"/>
    <col min="13317" max="13317" width="36.2166666666667" style="55" customWidth="1"/>
    <col min="13318" max="13320" width="16" style="55" customWidth="1"/>
    <col min="13321" max="13321" width="34" style="55" customWidth="1"/>
    <col min="13322" max="13324" width="15.1083333333333" style="55" customWidth="1"/>
    <col min="13325" max="13329" width="9.10833333333333" style="55" hidden="1" customWidth="1"/>
    <col min="13330" max="13572" width="9.10833333333333" style="55" customWidth="1"/>
    <col min="13573" max="13573" width="36.2166666666667" style="55" customWidth="1"/>
    <col min="13574" max="13576" width="16" style="55" customWidth="1"/>
    <col min="13577" max="13577" width="34" style="55" customWidth="1"/>
    <col min="13578" max="13580" width="15.1083333333333" style="55" customWidth="1"/>
    <col min="13581" max="13585" width="9.10833333333333" style="55" hidden="1" customWidth="1"/>
    <col min="13586" max="13828" width="9.10833333333333" style="55" customWidth="1"/>
    <col min="13829" max="13829" width="36.2166666666667" style="55" customWidth="1"/>
    <col min="13830" max="13832" width="16" style="55" customWidth="1"/>
    <col min="13833" max="13833" width="34" style="55" customWidth="1"/>
    <col min="13834" max="13836" width="15.1083333333333" style="55" customWidth="1"/>
    <col min="13837" max="13841" width="9.10833333333333" style="55" hidden="1" customWidth="1"/>
    <col min="13842" max="14084" width="9.10833333333333" style="55" customWidth="1"/>
    <col min="14085" max="14085" width="36.2166666666667" style="55" customWidth="1"/>
    <col min="14086" max="14088" width="16" style="55" customWidth="1"/>
    <col min="14089" max="14089" width="34" style="55" customWidth="1"/>
    <col min="14090" max="14092" width="15.1083333333333" style="55" customWidth="1"/>
    <col min="14093" max="14097" width="9.10833333333333" style="55" hidden="1" customWidth="1"/>
    <col min="14098" max="14340" width="9.10833333333333" style="55" customWidth="1"/>
    <col min="14341" max="14341" width="36.2166666666667" style="55" customWidth="1"/>
    <col min="14342" max="14344" width="16" style="55" customWidth="1"/>
    <col min="14345" max="14345" width="34" style="55" customWidth="1"/>
    <col min="14346" max="14348" width="15.1083333333333" style="55" customWidth="1"/>
    <col min="14349" max="14353" width="9.10833333333333" style="55" hidden="1" customWidth="1"/>
    <col min="14354" max="14596" width="9.10833333333333" style="55" customWidth="1"/>
    <col min="14597" max="14597" width="36.2166666666667" style="55" customWidth="1"/>
    <col min="14598" max="14600" width="16" style="55" customWidth="1"/>
    <col min="14601" max="14601" width="34" style="55" customWidth="1"/>
    <col min="14602" max="14604" width="15.1083333333333" style="55" customWidth="1"/>
    <col min="14605" max="14609" width="9.10833333333333" style="55" hidden="1" customWidth="1"/>
    <col min="14610" max="14852" width="9.10833333333333" style="55" customWidth="1"/>
    <col min="14853" max="14853" width="36.2166666666667" style="55" customWidth="1"/>
    <col min="14854" max="14856" width="16" style="55" customWidth="1"/>
    <col min="14857" max="14857" width="34" style="55" customWidth="1"/>
    <col min="14858" max="14860" width="15.1083333333333" style="55" customWidth="1"/>
    <col min="14861" max="14865" width="9.10833333333333" style="55" hidden="1" customWidth="1"/>
    <col min="14866" max="15108" width="9.10833333333333" style="55" customWidth="1"/>
    <col min="15109" max="15109" width="36.2166666666667" style="55" customWidth="1"/>
    <col min="15110" max="15112" width="16" style="55" customWidth="1"/>
    <col min="15113" max="15113" width="34" style="55" customWidth="1"/>
    <col min="15114" max="15116" width="15.1083333333333" style="55" customWidth="1"/>
    <col min="15117" max="15121" width="9.10833333333333" style="55" hidden="1" customWidth="1"/>
    <col min="15122" max="15364" width="9.10833333333333" style="55" customWidth="1"/>
    <col min="15365" max="15365" width="36.2166666666667" style="55" customWidth="1"/>
    <col min="15366" max="15368" width="16" style="55" customWidth="1"/>
    <col min="15369" max="15369" width="34" style="55" customWidth="1"/>
    <col min="15370" max="15372" width="15.1083333333333" style="55" customWidth="1"/>
    <col min="15373" max="15377" width="9.10833333333333" style="55" hidden="1" customWidth="1"/>
    <col min="15378" max="15620" width="9.10833333333333" style="55" customWidth="1"/>
    <col min="15621" max="15621" width="36.2166666666667" style="55" customWidth="1"/>
    <col min="15622" max="15624" width="16" style="55" customWidth="1"/>
    <col min="15625" max="15625" width="34" style="55" customWidth="1"/>
    <col min="15626" max="15628" width="15.1083333333333" style="55" customWidth="1"/>
    <col min="15629" max="15633" width="9.10833333333333" style="55" hidden="1" customWidth="1"/>
    <col min="15634" max="15876" width="9.10833333333333" style="55" customWidth="1"/>
    <col min="15877" max="15877" width="36.2166666666667" style="55" customWidth="1"/>
    <col min="15878" max="15880" width="16" style="55" customWidth="1"/>
    <col min="15881" max="15881" width="34" style="55" customWidth="1"/>
    <col min="15882" max="15884" width="15.1083333333333" style="55" customWidth="1"/>
    <col min="15885" max="15889" width="9.10833333333333" style="55" hidden="1" customWidth="1"/>
    <col min="15890" max="16132" width="9.10833333333333" style="55" customWidth="1"/>
    <col min="16133" max="16133" width="36.2166666666667" style="55" customWidth="1"/>
    <col min="16134" max="16136" width="16" style="55" customWidth="1"/>
    <col min="16137" max="16137" width="34" style="55" customWidth="1"/>
    <col min="16138" max="16140" width="15.1083333333333" style="55" customWidth="1"/>
    <col min="16141" max="16145" width="9.10833333333333" style="55" hidden="1" customWidth="1"/>
    <col min="16146" max="16384" width="9.10833333333333" style="55" customWidth="1"/>
  </cols>
  <sheetData>
    <row r="1" s="54" customFormat="1" ht="33.9" customHeight="1" spans="1:16">
      <c r="A1" s="63" t="s">
        <v>37</v>
      </c>
      <c r="B1" s="63"/>
      <c r="C1" s="63"/>
      <c r="D1" s="63"/>
      <c r="E1" s="63"/>
      <c r="F1" s="63"/>
      <c r="G1" s="63"/>
      <c r="H1" s="63"/>
      <c r="I1" s="63"/>
      <c r="J1" s="63"/>
      <c r="K1" s="63"/>
      <c r="L1" s="63"/>
      <c r="M1" s="63"/>
      <c r="N1" s="63"/>
      <c r="O1" s="63"/>
      <c r="P1" s="63"/>
    </row>
    <row r="2" s="54" customFormat="1" ht="16.65" customHeight="1" spans="1:16">
      <c r="A2" s="24" t="s">
        <v>2752</v>
      </c>
      <c r="B2" s="24"/>
      <c r="C2" s="24"/>
      <c r="D2" s="24"/>
      <c r="E2" s="24"/>
      <c r="F2" s="24"/>
      <c r="G2" s="24"/>
      <c r="H2" s="24"/>
      <c r="I2" s="24"/>
      <c r="J2" s="24"/>
      <c r="K2" s="24"/>
      <c r="L2" s="24"/>
      <c r="M2" s="89"/>
      <c r="N2" s="89"/>
      <c r="O2" s="89"/>
      <c r="P2" s="89"/>
    </row>
    <row r="3" s="54" customFormat="1" ht="16.65" customHeight="1" spans="1:16">
      <c r="A3" s="24" t="s">
        <v>79</v>
      </c>
      <c r="B3" s="24"/>
      <c r="C3" s="24"/>
      <c r="D3" s="24"/>
      <c r="E3" s="24"/>
      <c r="F3" s="24"/>
      <c r="G3" s="24"/>
      <c r="H3" s="24"/>
      <c r="I3" s="24"/>
      <c r="J3" s="24"/>
      <c r="K3" s="24"/>
      <c r="L3" s="24"/>
      <c r="M3" s="89"/>
      <c r="N3" s="89"/>
      <c r="O3" s="89"/>
      <c r="P3" s="89"/>
    </row>
    <row r="4" s="54" customFormat="1" ht="17.1" customHeight="1" spans="1:17">
      <c r="A4" s="126" t="s">
        <v>80</v>
      </c>
      <c r="B4" s="126" t="s">
        <v>81</v>
      </c>
      <c r="C4" s="126" t="s">
        <v>82</v>
      </c>
      <c r="D4" s="126" t="s">
        <v>83</v>
      </c>
      <c r="E4" s="25" t="s">
        <v>2685</v>
      </c>
      <c r="F4" s="25" t="s">
        <v>138</v>
      </c>
      <c r="G4" s="126" t="s">
        <v>80</v>
      </c>
      <c r="H4" s="126" t="s">
        <v>81</v>
      </c>
      <c r="I4" s="126" t="s">
        <v>82</v>
      </c>
      <c r="J4" s="126" t="s">
        <v>83</v>
      </c>
      <c r="K4" s="25" t="s">
        <v>2685</v>
      </c>
      <c r="L4" s="25" t="s">
        <v>138</v>
      </c>
      <c r="M4" s="135"/>
      <c r="N4" s="135"/>
      <c r="O4" s="135"/>
      <c r="P4" s="135"/>
      <c r="Q4" s="138"/>
    </row>
    <row r="5" s="54" customFormat="1" ht="17.1" customHeight="1" spans="1:17">
      <c r="A5" s="26" t="s">
        <v>2753</v>
      </c>
      <c r="B5" s="28">
        <v>150000</v>
      </c>
      <c r="C5" s="28">
        <v>150000</v>
      </c>
      <c r="D5" s="127">
        <v>117196</v>
      </c>
      <c r="E5" s="127">
        <v>117196</v>
      </c>
      <c r="F5" s="127"/>
      <c r="G5" s="26" t="s">
        <v>1776</v>
      </c>
      <c r="H5" s="28">
        <v>0</v>
      </c>
      <c r="I5" s="28">
        <v>0</v>
      </c>
      <c r="J5" s="28">
        <v>0</v>
      </c>
      <c r="K5" s="28">
        <v>0</v>
      </c>
      <c r="L5" s="28"/>
      <c r="M5" s="89"/>
      <c r="N5" s="89"/>
      <c r="O5" s="89"/>
      <c r="P5" s="89"/>
      <c r="Q5" s="138"/>
    </row>
    <row r="6" s="54" customFormat="1" ht="17.1" customHeight="1" spans="1:17">
      <c r="A6" s="66" t="s">
        <v>2754</v>
      </c>
      <c r="B6" s="28">
        <v>0</v>
      </c>
      <c r="C6" s="28">
        <v>0</v>
      </c>
      <c r="D6" s="127">
        <v>0</v>
      </c>
      <c r="E6" s="127">
        <v>0</v>
      </c>
      <c r="F6" s="127"/>
      <c r="G6" s="26" t="s">
        <v>1825</v>
      </c>
      <c r="H6" s="28">
        <v>0</v>
      </c>
      <c r="I6" s="28">
        <v>0</v>
      </c>
      <c r="J6" s="28">
        <v>0</v>
      </c>
      <c r="K6" s="28">
        <v>0</v>
      </c>
      <c r="L6" s="28"/>
      <c r="M6" s="136"/>
      <c r="N6" s="136"/>
      <c r="O6" s="136"/>
      <c r="P6" s="136"/>
      <c r="Q6" s="138"/>
    </row>
    <row r="7" s="54" customFormat="1" ht="17.1" customHeight="1" spans="1:17">
      <c r="A7" s="87"/>
      <c r="B7" s="27"/>
      <c r="C7" s="27"/>
      <c r="D7" s="27"/>
      <c r="E7" s="27"/>
      <c r="F7" s="27"/>
      <c r="G7" s="128" t="s">
        <v>1867</v>
      </c>
      <c r="H7" s="129">
        <v>0</v>
      </c>
      <c r="I7" s="129">
        <v>0</v>
      </c>
      <c r="J7" s="129">
        <v>0</v>
      </c>
      <c r="K7" s="129">
        <v>0</v>
      </c>
      <c r="L7" s="129"/>
      <c r="M7" s="136"/>
      <c r="N7" s="136"/>
      <c r="O7" s="136"/>
      <c r="P7" s="136"/>
      <c r="Q7" s="138"/>
    </row>
    <row r="8" s="54" customFormat="1" ht="17.1" customHeight="1" spans="1:17">
      <c r="A8" s="130"/>
      <c r="B8" s="131"/>
      <c r="C8" s="131"/>
      <c r="D8" s="131"/>
      <c r="E8" s="131"/>
      <c r="F8" s="131"/>
      <c r="G8" s="26" t="s">
        <v>2039</v>
      </c>
      <c r="H8" s="28">
        <v>0</v>
      </c>
      <c r="I8" s="28">
        <v>0</v>
      </c>
      <c r="J8" s="28">
        <v>0</v>
      </c>
      <c r="K8" s="28">
        <v>0</v>
      </c>
      <c r="L8" s="28"/>
      <c r="M8" s="136"/>
      <c r="N8" s="136"/>
      <c r="O8" s="136"/>
      <c r="P8" s="136"/>
      <c r="Q8" s="138"/>
    </row>
    <row r="9" s="54" customFormat="1" ht="17.1" customHeight="1" spans="1:17">
      <c r="A9" s="26"/>
      <c r="B9" s="27"/>
      <c r="C9" s="27"/>
      <c r="D9" s="27"/>
      <c r="E9" s="27"/>
      <c r="F9" s="27"/>
      <c r="G9" s="26" t="s">
        <v>2110</v>
      </c>
      <c r="H9" s="28">
        <v>144857</v>
      </c>
      <c r="I9" s="28">
        <v>140695</v>
      </c>
      <c r="J9" s="28">
        <v>127051</v>
      </c>
      <c r="K9" s="28">
        <v>127051</v>
      </c>
      <c r="L9" s="28"/>
      <c r="M9" s="136"/>
      <c r="N9" s="136"/>
      <c r="O9" s="136"/>
      <c r="P9" s="136"/>
      <c r="Q9" s="138"/>
    </row>
    <row r="10" s="54" customFormat="1" ht="17.1" customHeight="1" spans="1:17">
      <c r="A10" s="26"/>
      <c r="B10" s="27"/>
      <c r="C10" s="27"/>
      <c r="D10" s="27"/>
      <c r="E10" s="27"/>
      <c r="F10" s="27"/>
      <c r="G10" s="26" t="s">
        <v>2130</v>
      </c>
      <c r="H10" s="28">
        <v>0</v>
      </c>
      <c r="I10" s="28">
        <v>0</v>
      </c>
      <c r="J10" s="28">
        <v>0</v>
      </c>
      <c r="K10" s="28">
        <v>0</v>
      </c>
      <c r="L10" s="28"/>
      <c r="M10" s="136"/>
      <c r="N10" s="136"/>
      <c r="O10" s="136"/>
      <c r="P10" s="136"/>
      <c r="Q10" s="138"/>
    </row>
    <row r="11" s="54" customFormat="1" ht="17.1" customHeight="1" spans="1:17">
      <c r="A11" s="26"/>
      <c r="B11" s="27"/>
      <c r="C11" s="27"/>
      <c r="D11" s="27"/>
      <c r="E11" s="27"/>
      <c r="F11" s="27"/>
      <c r="G11" s="26" t="s">
        <v>2226</v>
      </c>
      <c r="H11" s="28">
        <v>12</v>
      </c>
      <c r="I11" s="28">
        <v>12</v>
      </c>
      <c r="J11" s="28">
        <v>12</v>
      </c>
      <c r="K11" s="28">
        <v>12</v>
      </c>
      <c r="L11" s="28"/>
      <c r="M11" s="136"/>
      <c r="N11" s="136"/>
      <c r="O11" s="136"/>
      <c r="P11" s="136"/>
      <c r="Q11" s="138"/>
    </row>
    <row r="12" s="54" customFormat="1" ht="17.1" customHeight="1" spans="1:17">
      <c r="A12" s="26"/>
      <c r="B12" s="27"/>
      <c r="C12" s="27"/>
      <c r="D12" s="27"/>
      <c r="E12" s="27"/>
      <c r="F12" s="27"/>
      <c r="G12" s="26" t="s">
        <v>2277</v>
      </c>
      <c r="H12" s="28">
        <v>0</v>
      </c>
      <c r="I12" s="28">
        <v>0</v>
      </c>
      <c r="J12" s="28">
        <v>0</v>
      </c>
      <c r="K12" s="28">
        <v>0</v>
      </c>
      <c r="L12" s="28"/>
      <c r="M12" s="136"/>
      <c r="N12" s="136"/>
      <c r="O12" s="136"/>
      <c r="P12" s="136"/>
      <c r="Q12" s="138"/>
    </row>
    <row r="13" s="54" customFormat="1" ht="17.1" customHeight="1" spans="1:17">
      <c r="A13" s="26"/>
      <c r="B13" s="27"/>
      <c r="C13" s="27"/>
      <c r="D13" s="27"/>
      <c r="E13" s="27"/>
      <c r="F13" s="27"/>
      <c r="G13" s="26" t="s">
        <v>2578</v>
      </c>
      <c r="H13" s="28">
        <v>0</v>
      </c>
      <c r="I13" s="28">
        <v>19913</v>
      </c>
      <c r="J13" s="28">
        <v>18850</v>
      </c>
      <c r="K13" s="28">
        <v>18850</v>
      </c>
      <c r="L13" s="28"/>
      <c r="M13" s="136"/>
      <c r="N13" s="136"/>
      <c r="O13" s="136"/>
      <c r="P13" s="136"/>
      <c r="Q13" s="138"/>
    </row>
    <row r="14" s="54" customFormat="1" ht="17.1" customHeight="1" spans="1:17">
      <c r="A14" s="26"/>
      <c r="B14" s="27"/>
      <c r="C14" s="27"/>
      <c r="D14" s="27"/>
      <c r="E14" s="27"/>
      <c r="F14" s="27"/>
      <c r="G14" s="26" t="s">
        <v>2511</v>
      </c>
      <c r="H14" s="28">
        <v>3889</v>
      </c>
      <c r="I14" s="28">
        <v>4555</v>
      </c>
      <c r="J14" s="28">
        <v>4555</v>
      </c>
      <c r="K14" s="28">
        <v>4555</v>
      </c>
      <c r="L14" s="28"/>
      <c r="M14" s="136"/>
      <c r="N14" s="136"/>
      <c r="O14" s="136"/>
      <c r="P14" s="136"/>
      <c r="Q14" s="138"/>
    </row>
    <row r="15" s="54" customFormat="1" ht="17.1" customHeight="1" spans="1:17">
      <c r="A15" s="26"/>
      <c r="B15" s="27"/>
      <c r="C15" s="27"/>
      <c r="D15" s="27"/>
      <c r="E15" s="27"/>
      <c r="F15" s="27"/>
      <c r="G15" s="26" t="s">
        <v>2519</v>
      </c>
      <c r="H15" s="28">
        <v>0</v>
      </c>
      <c r="I15" s="28">
        <v>0</v>
      </c>
      <c r="J15" s="28">
        <v>0</v>
      </c>
      <c r="K15" s="28">
        <v>0</v>
      </c>
      <c r="L15" s="28"/>
      <c r="M15" s="136"/>
      <c r="N15" s="136"/>
      <c r="O15" s="136"/>
      <c r="P15" s="136"/>
      <c r="Q15" s="138"/>
    </row>
    <row r="16" s="54" customFormat="1" ht="17.1" customHeight="1" spans="1:17">
      <c r="A16" s="26"/>
      <c r="B16" s="27"/>
      <c r="C16" s="27"/>
      <c r="D16" s="27"/>
      <c r="E16" s="27"/>
      <c r="F16" s="27"/>
      <c r="G16" s="26" t="s">
        <v>2755</v>
      </c>
      <c r="H16" s="28">
        <v>0</v>
      </c>
      <c r="I16" s="28">
        <v>0</v>
      </c>
      <c r="J16" s="28">
        <v>0</v>
      </c>
      <c r="K16" s="28">
        <v>0</v>
      </c>
      <c r="L16" s="28"/>
      <c r="M16" s="136"/>
      <c r="N16" s="136"/>
      <c r="O16" s="136"/>
      <c r="P16" s="136"/>
      <c r="Q16" s="138"/>
    </row>
    <row r="17" s="54" customFormat="1" ht="17.1" customHeight="1" spans="1:17">
      <c r="A17" s="25" t="s">
        <v>133</v>
      </c>
      <c r="B17" s="28">
        <v>150000</v>
      </c>
      <c r="C17" s="28">
        <v>150000</v>
      </c>
      <c r="D17" s="28">
        <v>117196</v>
      </c>
      <c r="E17" s="28">
        <v>117196</v>
      </c>
      <c r="F17" s="28"/>
      <c r="G17" s="25" t="s">
        <v>134</v>
      </c>
      <c r="H17" s="28">
        <f>SUM(H5:H16)</f>
        <v>148758</v>
      </c>
      <c r="I17" s="28">
        <f>SUM(I5:I16)</f>
        <v>165175</v>
      </c>
      <c r="J17" s="28">
        <f>SUM(J5:J16)</f>
        <v>150468</v>
      </c>
      <c r="K17" s="28">
        <v>150468</v>
      </c>
      <c r="L17" s="28"/>
      <c r="M17" s="136"/>
      <c r="N17" s="136"/>
      <c r="O17" s="136"/>
      <c r="P17" s="136"/>
      <c r="Q17" s="138"/>
    </row>
    <row r="18" s="54" customFormat="1" ht="17.1" customHeight="1" spans="1:17">
      <c r="A18" s="26" t="s">
        <v>2588</v>
      </c>
      <c r="B18" s="27"/>
      <c r="C18" s="27"/>
      <c r="D18" s="28">
        <v>495</v>
      </c>
      <c r="E18" s="28">
        <v>495</v>
      </c>
      <c r="F18" s="28"/>
      <c r="G18" s="26" t="s">
        <v>2589</v>
      </c>
      <c r="H18" s="27"/>
      <c r="I18" s="27"/>
      <c r="J18" s="28">
        <v>3240</v>
      </c>
      <c r="K18" s="28">
        <v>3240</v>
      </c>
      <c r="L18" s="28"/>
      <c r="M18" s="136"/>
      <c r="N18" s="136"/>
      <c r="O18" s="136"/>
      <c r="P18" s="136"/>
      <c r="Q18" s="138"/>
    </row>
    <row r="19" s="54" customFormat="1" ht="17.1" customHeight="1" spans="1:17">
      <c r="A19" s="26" t="s">
        <v>2756</v>
      </c>
      <c r="B19" s="27"/>
      <c r="C19" s="27"/>
      <c r="D19" s="28">
        <v>0</v>
      </c>
      <c r="E19" s="28">
        <v>0</v>
      </c>
      <c r="F19" s="28"/>
      <c r="G19" s="26"/>
      <c r="H19" s="27"/>
      <c r="I19" s="27"/>
      <c r="J19" s="27"/>
      <c r="K19" s="27"/>
      <c r="L19" s="27"/>
      <c r="M19" s="136"/>
      <c r="N19" s="136"/>
      <c r="O19" s="136"/>
      <c r="P19" s="136"/>
      <c r="Q19" s="138"/>
    </row>
    <row r="20" s="54" customFormat="1" ht="17.1" customHeight="1" spans="1:17">
      <c r="A20" s="26" t="s">
        <v>2757</v>
      </c>
      <c r="B20" s="27"/>
      <c r="C20" s="27"/>
      <c r="D20" s="28">
        <v>0</v>
      </c>
      <c r="E20" s="28">
        <v>0</v>
      </c>
      <c r="F20" s="28"/>
      <c r="G20" s="26"/>
      <c r="H20" s="27"/>
      <c r="I20" s="27"/>
      <c r="J20" s="27"/>
      <c r="K20" s="27"/>
      <c r="L20" s="27"/>
      <c r="M20" s="136"/>
      <c r="N20" s="136"/>
      <c r="O20" s="136"/>
      <c r="P20" s="136"/>
      <c r="Q20" s="138"/>
    </row>
    <row r="21" s="54" customFormat="1" ht="17.1" customHeight="1" spans="1:17">
      <c r="A21" s="26" t="s">
        <v>2631</v>
      </c>
      <c r="B21" s="27"/>
      <c r="C21" s="27"/>
      <c r="D21" s="28">
        <v>0</v>
      </c>
      <c r="E21" s="28">
        <v>0</v>
      </c>
      <c r="F21" s="28"/>
      <c r="G21" s="26"/>
      <c r="H21" s="27"/>
      <c r="I21" s="27"/>
      <c r="J21" s="27"/>
      <c r="K21" s="27"/>
      <c r="L21" s="27"/>
      <c r="M21" s="136"/>
      <c r="N21" s="136"/>
      <c r="O21" s="136"/>
      <c r="P21" s="136"/>
      <c r="Q21" s="138"/>
    </row>
    <row r="22" s="54" customFormat="1" ht="17.1" customHeight="1" spans="1:17">
      <c r="A22" s="26" t="s">
        <v>2758</v>
      </c>
      <c r="B22" s="27"/>
      <c r="C22" s="27"/>
      <c r="D22" s="28">
        <v>0</v>
      </c>
      <c r="E22" s="28">
        <v>0</v>
      </c>
      <c r="F22" s="28"/>
      <c r="G22" s="26"/>
      <c r="H22" s="27"/>
      <c r="I22" s="27"/>
      <c r="J22" s="27"/>
      <c r="K22" s="27"/>
      <c r="L22" s="27"/>
      <c r="M22" s="136"/>
      <c r="N22" s="136"/>
      <c r="O22" s="136"/>
      <c r="P22" s="136"/>
      <c r="Q22" s="138"/>
    </row>
    <row r="23" s="54" customFormat="1" ht="17.1" customHeight="1" spans="1:17">
      <c r="A23" s="26" t="s">
        <v>2759</v>
      </c>
      <c r="B23" s="27"/>
      <c r="C23" s="27"/>
      <c r="D23" s="28">
        <v>0</v>
      </c>
      <c r="E23" s="28">
        <v>0</v>
      </c>
      <c r="F23" s="28"/>
      <c r="G23" s="26"/>
      <c r="H23" s="27"/>
      <c r="I23" s="27"/>
      <c r="J23" s="27"/>
      <c r="K23" s="27"/>
      <c r="L23" s="27"/>
      <c r="M23" s="136"/>
      <c r="N23" s="136"/>
      <c r="O23" s="136"/>
      <c r="P23" s="136"/>
      <c r="Q23" s="138"/>
    </row>
    <row r="24" s="54" customFormat="1" ht="17.1" customHeight="1" spans="1:17">
      <c r="A24" s="26" t="s">
        <v>2760</v>
      </c>
      <c r="B24" s="27"/>
      <c r="C24" s="27"/>
      <c r="D24" s="28">
        <v>0</v>
      </c>
      <c r="E24" s="28">
        <v>0</v>
      </c>
      <c r="F24" s="28"/>
      <c r="G24" s="26"/>
      <c r="H24" s="27"/>
      <c r="I24" s="27"/>
      <c r="J24" s="27"/>
      <c r="K24" s="27"/>
      <c r="L24" s="27"/>
      <c r="M24" s="136"/>
      <c r="N24" s="136"/>
      <c r="O24" s="136"/>
      <c r="P24" s="136"/>
      <c r="Q24" s="138"/>
    </row>
    <row r="25" s="54" customFormat="1" ht="17.1" customHeight="1" spans="1:17">
      <c r="A25" s="26" t="s">
        <v>2761</v>
      </c>
      <c r="B25" s="27"/>
      <c r="C25" s="27"/>
      <c r="D25" s="28">
        <v>0</v>
      </c>
      <c r="E25" s="28">
        <v>0</v>
      </c>
      <c r="F25" s="28"/>
      <c r="G25" s="26"/>
      <c r="H25" s="27"/>
      <c r="I25" s="27"/>
      <c r="J25" s="27"/>
      <c r="K25" s="27"/>
      <c r="L25" s="27"/>
      <c r="M25" s="136"/>
      <c r="N25" s="136"/>
      <c r="O25" s="136"/>
      <c r="P25" s="136"/>
      <c r="Q25" s="138"/>
    </row>
    <row r="26" s="54" customFormat="1" ht="17.1" customHeight="1" spans="1:17">
      <c r="A26" s="26" t="s">
        <v>2762</v>
      </c>
      <c r="B26" s="27"/>
      <c r="C26" s="27"/>
      <c r="D26" s="28">
        <v>0</v>
      </c>
      <c r="E26" s="28">
        <v>0</v>
      </c>
      <c r="F26" s="28"/>
      <c r="G26" s="26"/>
      <c r="H26" s="27"/>
      <c r="I26" s="27"/>
      <c r="J26" s="27"/>
      <c r="K26" s="27"/>
      <c r="L26" s="27"/>
      <c r="M26" s="136"/>
      <c r="N26" s="136"/>
      <c r="O26" s="136"/>
      <c r="P26" s="136"/>
      <c r="Q26" s="138"/>
    </row>
    <row r="27" s="54" customFormat="1" ht="17.1" customHeight="1" spans="1:16">
      <c r="A27" s="26" t="s">
        <v>2763</v>
      </c>
      <c r="B27" s="27"/>
      <c r="C27" s="27"/>
      <c r="D27" s="28">
        <v>0</v>
      </c>
      <c r="E27" s="28">
        <v>0</v>
      </c>
      <c r="F27" s="28"/>
      <c r="G27" s="26"/>
      <c r="H27" s="27"/>
      <c r="I27" s="27"/>
      <c r="J27" s="27"/>
      <c r="K27" s="27"/>
      <c r="L27" s="27"/>
      <c r="M27" s="136"/>
      <c r="N27" s="136"/>
      <c r="O27" s="136"/>
      <c r="P27" s="136"/>
    </row>
    <row r="28" ht="17.1" customHeight="1" spans="1:12">
      <c r="A28" s="26" t="s">
        <v>130</v>
      </c>
      <c r="B28" s="27"/>
      <c r="C28" s="27"/>
      <c r="D28" s="28">
        <v>0</v>
      </c>
      <c r="E28" s="28">
        <v>0</v>
      </c>
      <c r="F28" s="28"/>
      <c r="G28" s="26"/>
      <c r="H28" s="27"/>
      <c r="I28" s="27"/>
      <c r="J28" s="27"/>
      <c r="K28" s="27"/>
      <c r="L28" s="27"/>
    </row>
    <row r="29" ht="17.1" customHeight="1" spans="1:12">
      <c r="A29" s="26" t="s">
        <v>2764</v>
      </c>
      <c r="B29" s="27"/>
      <c r="C29" s="27"/>
      <c r="D29" s="28">
        <v>0</v>
      </c>
      <c r="E29" s="28">
        <v>0</v>
      </c>
      <c r="F29" s="28"/>
      <c r="G29" s="26"/>
      <c r="H29" s="27"/>
      <c r="I29" s="27"/>
      <c r="J29" s="27"/>
      <c r="K29" s="27"/>
      <c r="L29" s="27"/>
    </row>
    <row r="30" ht="17.1" customHeight="1" spans="1:12">
      <c r="A30" s="26" t="s">
        <v>2594</v>
      </c>
      <c r="B30" s="27"/>
      <c r="C30" s="27"/>
      <c r="D30" s="28">
        <v>16797</v>
      </c>
      <c r="E30" s="28">
        <v>16797</v>
      </c>
      <c r="F30" s="28"/>
      <c r="G30" s="132"/>
      <c r="H30" s="133"/>
      <c r="I30" s="133"/>
      <c r="J30" s="133"/>
      <c r="K30" s="133"/>
      <c r="L30" s="133"/>
    </row>
    <row r="31" ht="17.1" customHeight="1" spans="1:12">
      <c r="A31" s="26" t="s">
        <v>2595</v>
      </c>
      <c r="B31" s="27"/>
      <c r="C31" s="27"/>
      <c r="D31" s="127">
        <v>0</v>
      </c>
      <c r="E31" s="127">
        <v>0</v>
      </c>
      <c r="F31" s="127"/>
      <c r="G31" s="26" t="s">
        <v>2596</v>
      </c>
      <c r="H31" s="27"/>
      <c r="I31" s="27"/>
      <c r="J31" s="28">
        <v>6000</v>
      </c>
      <c r="K31" s="28">
        <v>6000</v>
      </c>
      <c r="L31" s="28"/>
    </row>
    <row r="32" ht="17.1" customHeight="1" spans="1:12">
      <c r="A32" s="26" t="s">
        <v>2597</v>
      </c>
      <c r="B32" s="27"/>
      <c r="C32" s="27"/>
      <c r="D32" s="127">
        <v>43200</v>
      </c>
      <c r="E32" s="127">
        <v>43200</v>
      </c>
      <c r="F32" s="127"/>
      <c r="G32" s="26" t="s">
        <v>2598</v>
      </c>
      <c r="H32" s="27"/>
      <c r="I32" s="27"/>
      <c r="J32" s="28">
        <v>3273</v>
      </c>
      <c r="K32" s="28">
        <v>3273</v>
      </c>
      <c r="L32" s="28"/>
    </row>
    <row r="33" ht="17.1" customHeight="1" spans="1:12">
      <c r="A33" s="26" t="s">
        <v>2605</v>
      </c>
      <c r="B33" s="27"/>
      <c r="C33" s="27"/>
      <c r="D33" s="127">
        <v>0</v>
      </c>
      <c r="E33" s="127">
        <v>0</v>
      </c>
      <c r="F33" s="127"/>
      <c r="G33" s="26" t="s">
        <v>2606</v>
      </c>
      <c r="H33" s="27"/>
      <c r="I33" s="27"/>
      <c r="J33" s="28">
        <v>0</v>
      </c>
      <c r="K33" s="28">
        <v>0</v>
      </c>
      <c r="L33" s="28"/>
    </row>
    <row r="34" ht="17.1" customHeight="1" spans="1:12">
      <c r="A34" s="26"/>
      <c r="B34" s="27"/>
      <c r="C34" s="27"/>
      <c r="D34" s="27"/>
      <c r="E34" s="27"/>
      <c r="F34" s="27"/>
      <c r="G34" s="26" t="s">
        <v>2765</v>
      </c>
      <c r="H34" s="27"/>
      <c r="I34" s="27"/>
      <c r="J34" s="28">
        <v>0</v>
      </c>
      <c r="K34" s="28">
        <v>0</v>
      </c>
      <c r="L34" s="28"/>
    </row>
    <row r="35" ht="17.1" customHeight="1" spans="1:12">
      <c r="A35" s="26"/>
      <c r="B35" s="27"/>
      <c r="C35" s="27"/>
      <c r="D35" s="27"/>
      <c r="E35" s="27"/>
      <c r="F35" s="27"/>
      <c r="G35" s="132" t="s">
        <v>2608</v>
      </c>
      <c r="H35" s="133"/>
      <c r="I35" s="133"/>
      <c r="J35" s="137">
        <v>14707</v>
      </c>
      <c r="K35" s="137">
        <v>14707</v>
      </c>
      <c r="L35" s="137"/>
    </row>
    <row r="36" ht="17.1" customHeight="1" spans="1:12">
      <c r="A36" s="26"/>
      <c r="B36" s="27"/>
      <c r="C36" s="27"/>
      <c r="D36" s="134"/>
      <c r="E36" s="134"/>
      <c r="F36" s="134"/>
      <c r="G36" s="132"/>
      <c r="H36" s="133"/>
      <c r="I36" s="133"/>
      <c r="J36" s="133"/>
      <c r="K36" s="133"/>
      <c r="L36" s="133"/>
    </row>
    <row r="37" ht="17.1" customHeight="1" spans="1:12">
      <c r="A37" s="26"/>
      <c r="B37" s="27"/>
      <c r="C37" s="27"/>
      <c r="D37" s="134"/>
      <c r="E37" s="134"/>
      <c r="F37" s="134"/>
      <c r="G37" s="132"/>
      <c r="H37" s="133"/>
      <c r="I37" s="133"/>
      <c r="J37" s="133"/>
      <c r="K37" s="133"/>
      <c r="L37" s="133"/>
    </row>
    <row r="38" ht="17.1" customHeight="1" spans="1:12">
      <c r="A38" s="26"/>
      <c r="B38" s="27"/>
      <c r="C38" s="27"/>
      <c r="D38" s="134"/>
      <c r="E38" s="134"/>
      <c r="F38" s="134"/>
      <c r="G38" s="87"/>
      <c r="H38" s="27"/>
      <c r="I38" s="27"/>
      <c r="J38" s="27"/>
      <c r="K38" s="27"/>
      <c r="L38" s="27"/>
    </row>
    <row r="39" ht="17.1" customHeight="1" spans="1:12">
      <c r="A39" s="26"/>
      <c r="B39" s="27"/>
      <c r="C39" s="27"/>
      <c r="D39" s="134"/>
      <c r="E39" s="134"/>
      <c r="F39" s="134"/>
      <c r="G39" s="87"/>
      <c r="H39" s="27"/>
      <c r="I39" s="27"/>
      <c r="J39" s="27"/>
      <c r="K39" s="27"/>
      <c r="L39" s="27"/>
    </row>
    <row r="40" ht="17.1" customHeight="1" spans="1:12">
      <c r="A40" s="26"/>
      <c r="B40" s="27"/>
      <c r="C40" s="27"/>
      <c r="D40" s="134"/>
      <c r="E40" s="134"/>
      <c r="F40" s="134"/>
      <c r="G40" s="87"/>
      <c r="H40" s="27"/>
      <c r="I40" s="27"/>
      <c r="J40" s="27"/>
      <c r="K40" s="27"/>
      <c r="L40" s="27"/>
    </row>
    <row r="41" ht="17.1" customHeight="1" spans="1:12">
      <c r="A41" s="25" t="s">
        <v>2766</v>
      </c>
      <c r="B41" s="27"/>
      <c r="C41" s="27"/>
      <c r="D41" s="28">
        <f>SUM(D17:D40)</f>
        <v>177688</v>
      </c>
      <c r="E41" s="28">
        <v>177688</v>
      </c>
      <c r="F41" s="28"/>
      <c r="G41" s="25" t="s">
        <v>2767</v>
      </c>
      <c r="H41" s="27"/>
      <c r="I41" s="27"/>
      <c r="J41" s="28">
        <f>SUM(J17:J40)</f>
        <v>177688</v>
      </c>
      <c r="K41" s="28">
        <f>SUM(K17:K40)</f>
        <v>177688</v>
      </c>
      <c r="L41" s="28"/>
    </row>
  </sheetData>
  <mergeCells count="3">
    <mergeCell ref="A1:P1"/>
    <mergeCell ref="A2:J2"/>
    <mergeCell ref="A3:J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showZeros="0" workbookViewId="0">
      <selection activeCell="C5" sqref="C5:C76"/>
    </sheetView>
  </sheetViews>
  <sheetFormatPr defaultColWidth="9" defaultRowHeight="13.5" outlineLevelCol="2"/>
  <cols>
    <col min="1" max="1" width="10.75" customWidth="1"/>
    <col min="2" max="2" width="59" customWidth="1"/>
    <col min="3" max="3" width="16.25" customWidth="1"/>
  </cols>
  <sheetData>
    <row r="1" ht="82" customHeight="1" spans="1:3">
      <c r="A1" s="23" t="s">
        <v>39</v>
      </c>
      <c r="B1" s="23"/>
      <c r="C1" s="23"/>
    </row>
    <row r="2" spans="1:3">
      <c r="A2" s="122"/>
      <c r="B2" s="122"/>
      <c r="C2" s="123" t="s">
        <v>2768</v>
      </c>
    </row>
    <row r="3" spans="1:3">
      <c r="A3" s="122"/>
      <c r="B3" s="122"/>
      <c r="C3" s="123" t="s">
        <v>79</v>
      </c>
    </row>
    <row r="4" ht="18" customHeight="1" spans="1:3">
      <c r="A4" s="65" t="s">
        <v>140</v>
      </c>
      <c r="B4" s="65" t="s">
        <v>141</v>
      </c>
      <c r="C4" s="65" t="s">
        <v>83</v>
      </c>
    </row>
    <row r="5" ht="18" customHeight="1" spans="1:3">
      <c r="A5" s="117"/>
      <c r="B5" s="65" t="s">
        <v>2769</v>
      </c>
      <c r="C5" s="28">
        <v>117196</v>
      </c>
    </row>
    <row r="6" ht="18" customHeight="1" spans="1:3">
      <c r="A6" s="26">
        <v>10301</v>
      </c>
      <c r="B6" s="86" t="s">
        <v>2770</v>
      </c>
      <c r="C6" s="28">
        <f>C16+C17+C18+C34</f>
        <v>117196</v>
      </c>
    </row>
    <row r="7" ht="18" customHeight="1" spans="1:3">
      <c r="A7" s="26">
        <v>1030102</v>
      </c>
      <c r="B7" s="86" t="s">
        <v>2771</v>
      </c>
      <c r="C7" s="28">
        <f>SUM(C8:C9)</f>
        <v>0</v>
      </c>
    </row>
    <row r="8" ht="18" customHeight="1" spans="1:3">
      <c r="A8" s="26">
        <v>103010201</v>
      </c>
      <c r="B8" s="66" t="s">
        <v>2772</v>
      </c>
      <c r="C8" s="69">
        <v>0</v>
      </c>
    </row>
    <row r="9" ht="18" customHeight="1" spans="1:3">
      <c r="A9" s="26">
        <v>103010202</v>
      </c>
      <c r="B9" s="66" t="s">
        <v>2773</v>
      </c>
      <c r="C9" s="69">
        <v>0</v>
      </c>
    </row>
    <row r="10" ht="18" customHeight="1" spans="1:3">
      <c r="A10" s="26">
        <v>1030106</v>
      </c>
      <c r="B10" s="86" t="s">
        <v>2774</v>
      </c>
      <c r="C10" s="69">
        <v>0</v>
      </c>
    </row>
    <row r="11" ht="18" customHeight="1" spans="1:3">
      <c r="A11" s="26">
        <v>1030110</v>
      </c>
      <c r="B11" s="86" t="s">
        <v>2775</v>
      </c>
      <c r="C11" s="69">
        <v>0</v>
      </c>
    </row>
    <row r="12" ht="18" customHeight="1" spans="1:3">
      <c r="A12" s="26">
        <v>1030112</v>
      </c>
      <c r="B12" s="86" t="s">
        <v>2776</v>
      </c>
      <c r="C12" s="69">
        <v>0</v>
      </c>
    </row>
    <row r="13" ht="18" customHeight="1" spans="1:3">
      <c r="A13" s="26">
        <v>1030115</v>
      </c>
      <c r="B13" s="86" t="s">
        <v>2777</v>
      </c>
      <c r="C13" s="69">
        <v>0</v>
      </c>
    </row>
    <row r="14" ht="18" customHeight="1" spans="1:3">
      <c r="A14" s="26">
        <v>1030121</v>
      </c>
      <c r="B14" s="86" t="s">
        <v>2778</v>
      </c>
      <c r="C14" s="69">
        <v>0</v>
      </c>
    </row>
    <row r="15" ht="18" customHeight="1" spans="1:3">
      <c r="A15" s="26">
        <v>1030129</v>
      </c>
      <c r="B15" s="86" t="s">
        <v>2779</v>
      </c>
      <c r="C15" s="69">
        <v>0</v>
      </c>
    </row>
    <row r="16" ht="18" customHeight="1" spans="1:3">
      <c r="A16" s="26">
        <v>1030146</v>
      </c>
      <c r="B16" s="86" t="s">
        <v>2780</v>
      </c>
      <c r="C16" s="69">
        <v>1136</v>
      </c>
    </row>
    <row r="17" ht="18" customHeight="1" spans="1:3">
      <c r="A17" s="26">
        <v>1030147</v>
      </c>
      <c r="B17" s="86" t="s">
        <v>2781</v>
      </c>
      <c r="C17" s="69">
        <v>450</v>
      </c>
    </row>
    <row r="18" ht="18" customHeight="1" spans="1:3">
      <c r="A18" s="26">
        <v>1030148</v>
      </c>
      <c r="B18" s="86" t="s">
        <v>2782</v>
      </c>
      <c r="C18" s="28">
        <v>105657</v>
      </c>
    </row>
    <row r="19" ht="18" customHeight="1" spans="1:3">
      <c r="A19" s="26">
        <v>103014801</v>
      </c>
      <c r="B19" s="66" t="s">
        <v>2783</v>
      </c>
      <c r="C19" s="69">
        <v>85326</v>
      </c>
    </row>
    <row r="20" ht="18" customHeight="1" spans="1:3">
      <c r="A20" s="26">
        <v>103014802</v>
      </c>
      <c r="B20" s="66" t="s">
        <v>2784</v>
      </c>
      <c r="C20" s="69">
        <v>0</v>
      </c>
    </row>
    <row r="21" ht="18" customHeight="1" spans="1:3">
      <c r="A21" s="26">
        <v>103014803</v>
      </c>
      <c r="B21" s="66" t="s">
        <v>2785</v>
      </c>
      <c r="C21" s="69">
        <v>20331</v>
      </c>
    </row>
    <row r="22" ht="18" customHeight="1" spans="1:3">
      <c r="A22" s="26">
        <v>103014898</v>
      </c>
      <c r="B22" s="66" t="s">
        <v>2786</v>
      </c>
      <c r="C22" s="69">
        <v>0</v>
      </c>
    </row>
    <row r="23" ht="18" customHeight="1" spans="1:3">
      <c r="A23" s="26">
        <v>103014899</v>
      </c>
      <c r="B23" s="66" t="s">
        <v>2787</v>
      </c>
      <c r="C23" s="69"/>
    </row>
    <row r="24" ht="18" customHeight="1" spans="1:3">
      <c r="A24" s="26">
        <v>1030149</v>
      </c>
      <c r="B24" s="86" t="s">
        <v>2788</v>
      </c>
      <c r="C24" s="69">
        <v>0</v>
      </c>
    </row>
    <row r="25" ht="18" customHeight="1" spans="1:3">
      <c r="A25" s="26">
        <v>1030150</v>
      </c>
      <c r="B25" s="86" t="s">
        <v>2789</v>
      </c>
      <c r="C25" s="28">
        <f>SUM(C26:C27)</f>
        <v>0</v>
      </c>
    </row>
    <row r="26" ht="18" customHeight="1" spans="1:3">
      <c r="A26" s="26">
        <v>103015001</v>
      </c>
      <c r="B26" s="66" t="s">
        <v>2790</v>
      </c>
      <c r="C26" s="69">
        <v>0</v>
      </c>
    </row>
    <row r="27" ht="18" customHeight="1" spans="1:3">
      <c r="A27" s="26">
        <v>103015002</v>
      </c>
      <c r="B27" s="66" t="s">
        <v>2791</v>
      </c>
      <c r="C27" s="69">
        <v>0</v>
      </c>
    </row>
    <row r="28" ht="18" customHeight="1" spans="1:3">
      <c r="A28" s="26">
        <v>1030152</v>
      </c>
      <c r="B28" s="86" t="s">
        <v>2792</v>
      </c>
      <c r="C28" s="69">
        <v>0</v>
      </c>
    </row>
    <row r="29" ht="18" customHeight="1" spans="1:3">
      <c r="A29" s="26">
        <v>1030153</v>
      </c>
      <c r="B29" s="86" t="s">
        <v>2793</v>
      </c>
      <c r="C29" s="69">
        <v>0</v>
      </c>
    </row>
    <row r="30" ht="18" customHeight="1" spans="1:3">
      <c r="A30" s="26">
        <v>1030154</v>
      </c>
      <c r="B30" s="86" t="s">
        <v>2794</v>
      </c>
      <c r="C30" s="69">
        <v>0</v>
      </c>
    </row>
    <row r="31" ht="18" customHeight="1" spans="1:3">
      <c r="A31" s="26">
        <v>1030155</v>
      </c>
      <c r="B31" s="86" t="s">
        <v>2795</v>
      </c>
      <c r="C31" s="28">
        <f>SUM(C32:C33)</f>
        <v>0</v>
      </c>
    </row>
    <row r="32" ht="18" customHeight="1" spans="1:3">
      <c r="A32" s="26">
        <v>103015501</v>
      </c>
      <c r="B32" s="66" t="s">
        <v>2796</v>
      </c>
      <c r="C32" s="69">
        <v>0</v>
      </c>
    </row>
    <row r="33" ht="18" customHeight="1" spans="1:3">
      <c r="A33" s="26">
        <v>103015502</v>
      </c>
      <c r="B33" s="66" t="s">
        <v>2797</v>
      </c>
      <c r="C33" s="69">
        <v>0</v>
      </c>
    </row>
    <row r="34" ht="18" customHeight="1" spans="1:3">
      <c r="A34" s="26">
        <v>1030156</v>
      </c>
      <c r="B34" s="86" t="s">
        <v>2798</v>
      </c>
      <c r="C34" s="69">
        <v>9953</v>
      </c>
    </row>
    <row r="35" ht="18" customHeight="1" spans="1:3">
      <c r="A35" s="26">
        <v>1030157</v>
      </c>
      <c r="B35" s="86" t="s">
        <v>2799</v>
      </c>
      <c r="C35" s="69">
        <v>0</v>
      </c>
    </row>
    <row r="36" ht="18" customHeight="1" spans="1:3">
      <c r="A36" s="26">
        <v>1030158</v>
      </c>
      <c r="B36" s="86" t="s">
        <v>2800</v>
      </c>
      <c r="C36" s="28">
        <f>SUM(C37:C38)</f>
        <v>0</v>
      </c>
    </row>
    <row r="37" ht="18" customHeight="1" spans="1:3">
      <c r="A37" s="26">
        <v>103015801</v>
      </c>
      <c r="B37" s="66" t="s">
        <v>2801</v>
      </c>
      <c r="C37" s="69">
        <v>0</v>
      </c>
    </row>
    <row r="38" ht="18" customHeight="1" spans="1:3">
      <c r="A38" s="26">
        <v>103015803</v>
      </c>
      <c r="B38" s="66" t="s">
        <v>2802</v>
      </c>
      <c r="C38" s="69">
        <v>0</v>
      </c>
    </row>
    <row r="39" ht="18" customHeight="1" spans="1:3">
      <c r="A39" s="26">
        <v>1030159</v>
      </c>
      <c r="B39" s="86" t="s">
        <v>2803</v>
      </c>
      <c r="C39" s="69">
        <v>0</v>
      </c>
    </row>
    <row r="40" ht="18" customHeight="1" spans="1:3">
      <c r="A40" s="26">
        <v>1030166</v>
      </c>
      <c r="B40" s="86" t="s">
        <v>2804</v>
      </c>
      <c r="C40" s="69">
        <v>0</v>
      </c>
    </row>
    <row r="41" ht="18" customHeight="1" spans="1:3">
      <c r="A41" s="26">
        <v>1030168</v>
      </c>
      <c r="B41" s="86" t="s">
        <v>2805</v>
      </c>
      <c r="C41" s="69">
        <v>0</v>
      </c>
    </row>
    <row r="42" ht="18" customHeight="1" spans="1:3">
      <c r="A42" s="26">
        <v>1030171</v>
      </c>
      <c r="B42" s="86" t="s">
        <v>2806</v>
      </c>
      <c r="C42" s="69">
        <v>0</v>
      </c>
    </row>
    <row r="43" ht="18" customHeight="1" spans="1:3">
      <c r="A43" s="26">
        <v>1030175</v>
      </c>
      <c r="B43" s="86" t="s">
        <v>2807</v>
      </c>
      <c r="C43" s="28">
        <f>SUM(C44:C45)</f>
        <v>0</v>
      </c>
    </row>
    <row r="44" ht="18" customHeight="1" spans="1:3">
      <c r="A44" s="26">
        <v>103017501</v>
      </c>
      <c r="B44" s="66" t="s">
        <v>2808</v>
      </c>
      <c r="C44" s="69">
        <v>0</v>
      </c>
    </row>
    <row r="45" ht="18" customHeight="1" spans="1:3">
      <c r="A45" s="26">
        <v>103017502</v>
      </c>
      <c r="B45" s="66" t="s">
        <v>2809</v>
      </c>
      <c r="C45" s="69">
        <v>0</v>
      </c>
    </row>
    <row r="46" ht="18" customHeight="1" spans="1:3">
      <c r="A46" s="26">
        <v>1030178</v>
      </c>
      <c r="B46" s="86" t="s">
        <v>2810</v>
      </c>
      <c r="C46" s="69">
        <v>0</v>
      </c>
    </row>
    <row r="47" ht="18" customHeight="1" spans="1:3">
      <c r="A47" s="26">
        <v>1030180</v>
      </c>
      <c r="B47" s="86" t="s">
        <v>2811</v>
      </c>
      <c r="C47" s="28">
        <f>SUM(C48:C54)</f>
        <v>0</v>
      </c>
    </row>
    <row r="48" ht="18" customHeight="1" spans="1:3">
      <c r="A48" s="26">
        <v>103018001</v>
      </c>
      <c r="B48" s="66" t="s">
        <v>2812</v>
      </c>
      <c r="C48" s="69">
        <v>0</v>
      </c>
    </row>
    <row r="49" ht="18" customHeight="1" spans="1:3">
      <c r="A49" s="26">
        <v>103018002</v>
      </c>
      <c r="B49" s="66" t="s">
        <v>2813</v>
      </c>
      <c r="C49" s="69">
        <v>0</v>
      </c>
    </row>
    <row r="50" ht="18" customHeight="1" spans="1:3">
      <c r="A50" s="26">
        <v>103018003</v>
      </c>
      <c r="B50" s="66" t="s">
        <v>2814</v>
      </c>
      <c r="C50" s="69">
        <v>0</v>
      </c>
    </row>
    <row r="51" ht="18" customHeight="1" spans="1:3">
      <c r="A51" s="26">
        <v>103018004</v>
      </c>
      <c r="B51" s="66" t="s">
        <v>2815</v>
      </c>
      <c r="C51" s="69">
        <v>0</v>
      </c>
    </row>
    <row r="52" ht="18" customHeight="1" spans="1:3">
      <c r="A52" s="26">
        <v>103018005</v>
      </c>
      <c r="B52" s="66" t="s">
        <v>2816</v>
      </c>
      <c r="C52" s="69">
        <v>0</v>
      </c>
    </row>
    <row r="53" ht="18" customHeight="1" spans="1:3">
      <c r="A53" s="26">
        <v>103018006</v>
      </c>
      <c r="B53" s="66" t="s">
        <v>2817</v>
      </c>
      <c r="C53" s="69">
        <v>0</v>
      </c>
    </row>
    <row r="54" ht="18" customHeight="1" spans="1:3">
      <c r="A54" s="26">
        <v>103018007</v>
      </c>
      <c r="B54" s="66" t="s">
        <v>2818</v>
      </c>
      <c r="C54" s="124">
        <v>0</v>
      </c>
    </row>
    <row r="55" ht="18" customHeight="1" spans="1:3">
      <c r="A55" s="26">
        <v>1030181</v>
      </c>
      <c r="B55" s="115" t="s">
        <v>2819</v>
      </c>
      <c r="C55" s="69">
        <v>0</v>
      </c>
    </row>
    <row r="56" ht="18" customHeight="1" spans="1:3">
      <c r="A56" s="26">
        <v>1030199</v>
      </c>
      <c r="B56" s="86" t="s">
        <v>2820</v>
      </c>
      <c r="C56" s="125">
        <v>0</v>
      </c>
    </row>
    <row r="57" ht="18" customHeight="1" spans="1:3">
      <c r="A57" s="26">
        <v>10310</v>
      </c>
      <c r="B57" s="86" t="s">
        <v>2754</v>
      </c>
      <c r="C57" s="28">
        <f>SUM(C58:C61,C65:C70,C73:C74)</f>
        <v>0</v>
      </c>
    </row>
    <row r="58" ht="18" customHeight="1" spans="1:3">
      <c r="A58" s="26">
        <v>1031003</v>
      </c>
      <c r="B58" s="86" t="s">
        <v>2821</v>
      </c>
      <c r="C58" s="69">
        <v>0</v>
      </c>
    </row>
    <row r="59" ht="18" customHeight="1" spans="1:3">
      <c r="A59" s="26">
        <v>1031004</v>
      </c>
      <c r="B59" s="86" t="s">
        <v>2822</v>
      </c>
      <c r="C59" s="69">
        <v>0</v>
      </c>
    </row>
    <row r="60" ht="18" customHeight="1" spans="1:3">
      <c r="A60" s="26">
        <v>1031005</v>
      </c>
      <c r="B60" s="86" t="s">
        <v>2823</v>
      </c>
      <c r="C60" s="69">
        <v>0</v>
      </c>
    </row>
    <row r="61" ht="18" customHeight="1" spans="1:3">
      <c r="A61" s="26">
        <v>1031006</v>
      </c>
      <c r="B61" s="86" t="s">
        <v>2824</v>
      </c>
      <c r="C61" s="28">
        <f>SUM(C62:C64)</f>
        <v>0</v>
      </c>
    </row>
    <row r="62" ht="18" customHeight="1" spans="1:3">
      <c r="A62" s="26">
        <v>103100601</v>
      </c>
      <c r="B62" s="66" t="s">
        <v>2825</v>
      </c>
      <c r="C62" s="69">
        <v>0</v>
      </c>
    </row>
    <row r="63" ht="18" customHeight="1" spans="1:3">
      <c r="A63" s="26">
        <v>103100602</v>
      </c>
      <c r="B63" s="66" t="s">
        <v>2826</v>
      </c>
      <c r="C63" s="69">
        <v>0</v>
      </c>
    </row>
    <row r="64" ht="18" customHeight="1" spans="1:3">
      <c r="A64" s="26">
        <v>103100699</v>
      </c>
      <c r="B64" s="66" t="s">
        <v>2827</v>
      </c>
      <c r="C64" s="69">
        <v>0</v>
      </c>
    </row>
    <row r="65" ht="18" customHeight="1" spans="1:3">
      <c r="A65" s="26">
        <v>1031008</v>
      </c>
      <c r="B65" s="86" t="s">
        <v>2828</v>
      </c>
      <c r="C65" s="69">
        <v>0</v>
      </c>
    </row>
    <row r="66" ht="18" customHeight="1" spans="1:3">
      <c r="A66" s="26">
        <v>1031009</v>
      </c>
      <c r="B66" s="86" t="s">
        <v>2829</v>
      </c>
      <c r="C66" s="69">
        <v>0</v>
      </c>
    </row>
    <row r="67" ht="18" customHeight="1" spans="1:3">
      <c r="A67" s="26">
        <v>1031010</v>
      </c>
      <c r="B67" s="86" t="s">
        <v>2830</v>
      </c>
      <c r="C67" s="69">
        <v>0</v>
      </c>
    </row>
    <row r="68" ht="18" customHeight="1" spans="1:3">
      <c r="A68" s="26">
        <v>1031011</v>
      </c>
      <c r="B68" s="86" t="s">
        <v>2831</v>
      </c>
      <c r="C68" s="69">
        <v>0</v>
      </c>
    </row>
    <row r="69" ht="18" customHeight="1" spans="1:3">
      <c r="A69" s="26">
        <v>1031012</v>
      </c>
      <c r="B69" s="86" t="s">
        <v>2832</v>
      </c>
      <c r="C69" s="69">
        <v>0</v>
      </c>
    </row>
    <row r="70" ht="18" customHeight="1" spans="1:3">
      <c r="A70" s="26">
        <v>1031013</v>
      </c>
      <c r="B70" s="86" t="s">
        <v>2833</v>
      </c>
      <c r="C70" s="28">
        <f>SUM(C71:C72)</f>
        <v>0</v>
      </c>
    </row>
    <row r="71" ht="18" customHeight="1" spans="1:3">
      <c r="A71" s="26">
        <v>103101301</v>
      </c>
      <c r="B71" s="66" t="s">
        <v>2834</v>
      </c>
      <c r="C71" s="69">
        <v>0</v>
      </c>
    </row>
    <row r="72" ht="18" customHeight="1" spans="1:3">
      <c r="A72" s="26">
        <v>103101399</v>
      </c>
      <c r="B72" s="66" t="s">
        <v>2835</v>
      </c>
      <c r="C72" s="69">
        <v>0</v>
      </c>
    </row>
    <row r="73" ht="18" customHeight="1" spans="1:3">
      <c r="A73" s="26">
        <v>1031014</v>
      </c>
      <c r="B73" s="86" t="s">
        <v>2836</v>
      </c>
      <c r="C73" s="69">
        <v>0</v>
      </c>
    </row>
    <row r="74" ht="18" customHeight="1" spans="1:3">
      <c r="A74" s="26">
        <v>1031099</v>
      </c>
      <c r="B74" s="86" t="s">
        <v>2837</v>
      </c>
      <c r="C74" s="28">
        <f>SUM(C75:C76)</f>
        <v>0</v>
      </c>
    </row>
    <row r="75" ht="18" customHeight="1" spans="1:3">
      <c r="A75" s="26">
        <v>103109998</v>
      </c>
      <c r="B75" s="66" t="s">
        <v>2838</v>
      </c>
      <c r="C75" s="69">
        <v>0</v>
      </c>
    </row>
    <row r="76" spans="1:3">
      <c r="A76" s="26">
        <v>103109999</v>
      </c>
      <c r="B76" s="66" t="s">
        <v>2839</v>
      </c>
      <c r="C76" s="69">
        <v>0</v>
      </c>
    </row>
  </sheetData>
  <mergeCells count="1">
    <mergeCell ref="A1:C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showZeros="0" workbookViewId="0">
      <selection activeCell="C34" sqref="C34"/>
    </sheetView>
  </sheetViews>
  <sheetFormatPr defaultColWidth="9" defaultRowHeight="13.5" outlineLevelCol="2"/>
  <cols>
    <col min="1" max="1" width="10.75" customWidth="1"/>
    <col min="2" max="2" width="59" customWidth="1"/>
    <col min="3" max="3" width="22.4833333333333" customWidth="1"/>
  </cols>
  <sheetData>
    <row r="1" ht="55" customHeight="1" spans="1:3">
      <c r="A1" s="23" t="s">
        <v>41</v>
      </c>
      <c r="B1" s="23"/>
      <c r="C1" s="23"/>
    </row>
    <row r="2" spans="1:3">
      <c r="A2" s="122"/>
      <c r="B2" s="122"/>
      <c r="C2" s="123" t="s">
        <v>2840</v>
      </c>
    </row>
    <row r="3" spans="1:3">
      <c r="A3" s="122"/>
      <c r="B3" s="122"/>
      <c r="C3" s="123" t="s">
        <v>79</v>
      </c>
    </row>
    <row r="4" ht="18" customHeight="1" spans="1:3">
      <c r="A4" s="65" t="s">
        <v>140</v>
      </c>
      <c r="B4" s="65" t="s">
        <v>141</v>
      </c>
      <c r="C4" s="65" t="s">
        <v>83</v>
      </c>
    </row>
    <row r="5" ht="18" customHeight="1" spans="1:3">
      <c r="A5" s="117"/>
      <c r="B5" s="65" t="s">
        <v>2769</v>
      </c>
      <c r="C5" s="28">
        <v>117196</v>
      </c>
    </row>
    <row r="6" ht="18" customHeight="1" spans="1:3">
      <c r="A6" s="26">
        <v>10301</v>
      </c>
      <c r="B6" s="86" t="s">
        <v>2770</v>
      </c>
      <c r="C6" s="28">
        <v>117196</v>
      </c>
    </row>
    <row r="7" ht="18" customHeight="1" spans="1:3">
      <c r="A7" s="26">
        <v>1030102</v>
      </c>
      <c r="B7" s="86" t="s">
        <v>2771</v>
      </c>
      <c r="C7" s="28">
        <v>0</v>
      </c>
    </row>
    <row r="8" ht="18" customHeight="1" spans="1:3">
      <c r="A8" s="26">
        <v>103010201</v>
      </c>
      <c r="B8" s="66" t="s">
        <v>2772</v>
      </c>
      <c r="C8" s="69">
        <v>0</v>
      </c>
    </row>
    <row r="9" ht="18" customHeight="1" spans="1:3">
      <c r="A9" s="26">
        <v>103010202</v>
      </c>
      <c r="B9" s="66" t="s">
        <v>2773</v>
      </c>
      <c r="C9" s="69">
        <v>0</v>
      </c>
    </row>
    <row r="10" ht="18" customHeight="1" spans="1:3">
      <c r="A10" s="26">
        <v>1030106</v>
      </c>
      <c r="B10" s="86" t="s">
        <v>2774</v>
      </c>
      <c r="C10" s="69">
        <v>0</v>
      </c>
    </row>
    <row r="11" ht="18" customHeight="1" spans="1:3">
      <c r="A11" s="26">
        <v>1030110</v>
      </c>
      <c r="B11" s="86" t="s">
        <v>2775</v>
      </c>
      <c r="C11" s="69">
        <v>0</v>
      </c>
    </row>
    <row r="12" ht="18" customHeight="1" spans="1:3">
      <c r="A12" s="26">
        <v>1030112</v>
      </c>
      <c r="B12" s="86" t="s">
        <v>2776</v>
      </c>
      <c r="C12" s="69">
        <v>0</v>
      </c>
    </row>
    <row r="13" ht="18" customHeight="1" spans="1:3">
      <c r="A13" s="26">
        <v>1030115</v>
      </c>
      <c r="B13" s="86" t="s">
        <v>2777</v>
      </c>
      <c r="C13" s="69">
        <v>0</v>
      </c>
    </row>
    <row r="14" ht="18" customHeight="1" spans="1:3">
      <c r="A14" s="26">
        <v>1030121</v>
      </c>
      <c r="B14" s="86" t="s">
        <v>2778</v>
      </c>
      <c r="C14" s="69">
        <v>0</v>
      </c>
    </row>
    <row r="15" ht="18" customHeight="1" spans="1:3">
      <c r="A15" s="26">
        <v>1030129</v>
      </c>
      <c r="B15" s="86" t="s">
        <v>2779</v>
      </c>
      <c r="C15" s="69">
        <v>0</v>
      </c>
    </row>
    <row r="16" ht="18" customHeight="1" spans="1:3">
      <c r="A16" s="26">
        <v>1030146</v>
      </c>
      <c r="B16" s="86" t="s">
        <v>2780</v>
      </c>
      <c r="C16" s="69">
        <v>1136</v>
      </c>
    </row>
    <row r="17" ht="18" customHeight="1" spans="1:3">
      <c r="A17" s="26">
        <v>1030147</v>
      </c>
      <c r="B17" s="86" t="s">
        <v>2781</v>
      </c>
      <c r="C17" s="69">
        <v>450</v>
      </c>
    </row>
    <row r="18" ht="18" customHeight="1" spans="1:3">
      <c r="A18" s="26">
        <v>1030148</v>
      </c>
      <c r="B18" s="86" t="s">
        <v>2782</v>
      </c>
      <c r="C18" s="28">
        <v>105657</v>
      </c>
    </row>
    <row r="19" ht="18" customHeight="1" spans="1:3">
      <c r="A19" s="26">
        <v>103014801</v>
      </c>
      <c r="B19" s="66" t="s">
        <v>2783</v>
      </c>
      <c r="C19" s="69">
        <v>85326</v>
      </c>
    </row>
    <row r="20" ht="18" customHeight="1" spans="1:3">
      <c r="A20" s="26">
        <v>103014802</v>
      </c>
      <c r="B20" s="66" t="s">
        <v>2784</v>
      </c>
      <c r="C20" s="69">
        <v>0</v>
      </c>
    </row>
    <row r="21" ht="18" customHeight="1" spans="1:3">
      <c r="A21" s="26">
        <v>103014803</v>
      </c>
      <c r="B21" s="66" t="s">
        <v>2785</v>
      </c>
      <c r="C21" s="69">
        <v>20331</v>
      </c>
    </row>
    <row r="22" ht="18" customHeight="1" spans="1:3">
      <c r="A22" s="26">
        <v>103014898</v>
      </c>
      <c r="B22" s="66" t="s">
        <v>2786</v>
      </c>
      <c r="C22" s="69">
        <v>0</v>
      </c>
    </row>
    <row r="23" ht="18" customHeight="1" spans="1:3">
      <c r="A23" s="26">
        <v>103014899</v>
      </c>
      <c r="B23" s="66" t="s">
        <v>2787</v>
      </c>
      <c r="C23" s="69"/>
    </row>
    <row r="24" ht="18" customHeight="1" spans="1:3">
      <c r="A24" s="26">
        <v>1030149</v>
      </c>
      <c r="B24" s="86" t="s">
        <v>2788</v>
      </c>
      <c r="C24" s="69">
        <v>0</v>
      </c>
    </row>
    <row r="25" ht="18" customHeight="1" spans="1:3">
      <c r="A25" s="26">
        <v>1030150</v>
      </c>
      <c r="B25" s="86" t="s">
        <v>2789</v>
      </c>
      <c r="C25" s="28">
        <v>0</v>
      </c>
    </row>
    <row r="26" ht="18" customHeight="1" spans="1:3">
      <c r="A26" s="26">
        <v>103015001</v>
      </c>
      <c r="B26" s="66" t="s">
        <v>2790</v>
      </c>
      <c r="C26" s="69">
        <v>0</v>
      </c>
    </row>
    <row r="27" ht="18" customHeight="1" spans="1:3">
      <c r="A27" s="26">
        <v>103015002</v>
      </c>
      <c r="B27" s="66" t="s">
        <v>2791</v>
      </c>
      <c r="C27" s="69">
        <v>0</v>
      </c>
    </row>
    <row r="28" ht="18" customHeight="1" spans="1:3">
      <c r="A28" s="26">
        <v>1030152</v>
      </c>
      <c r="B28" s="86" t="s">
        <v>2792</v>
      </c>
      <c r="C28" s="69">
        <v>0</v>
      </c>
    </row>
    <row r="29" ht="18" customHeight="1" spans="1:3">
      <c r="A29" s="26">
        <v>1030153</v>
      </c>
      <c r="B29" s="86" t="s">
        <v>2793</v>
      </c>
      <c r="C29" s="69">
        <v>0</v>
      </c>
    </row>
    <row r="30" ht="18" customHeight="1" spans="1:3">
      <c r="A30" s="26">
        <v>1030154</v>
      </c>
      <c r="B30" s="86" t="s">
        <v>2794</v>
      </c>
      <c r="C30" s="69">
        <v>0</v>
      </c>
    </row>
    <row r="31" ht="18" customHeight="1" spans="1:3">
      <c r="A31" s="26">
        <v>1030155</v>
      </c>
      <c r="B31" s="86" t="s">
        <v>2795</v>
      </c>
      <c r="C31" s="28">
        <v>0</v>
      </c>
    </row>
    <row r="32" ht="18" customHeight="1" spans="1:3">
      <c r="A32" s="26">
        <v>103015501</v>
      </c>
      <c r="B32" s="66" t="s">
        <v>2796</v>
      </c>
      <c r="C32" s="69">
        <v>0</v>
      </c>
    </row>
    <row r="33" ht="18" customHeight="1" spans="1:3">
      <c r="A33" s="26">
        <v>103015502</v>
      </c>
      <c r="B33" s="66" t="s">
        <v>2797</v>
      </c>
      <c r="C33" s="69">
        <v>0</v>
      </c>
    </row>
    <row r="34" ht="18" customHeight="1" spans="1:3">
      <c r="A34" s="26">
        <v>1030156</v>
      </c>
      <c r="B34" s="86" t="s">
        <v>2798</v>
      </c>
      <c r="C34" s="69">
        <v>9953</v>
      </c>
    </row>
    <row r="35" ht="18" customHeight="1" spans="1:3">
      <c r="A35" s="26">
        <v>1030157</v>
      </c>
      <c r="B35" s="86" t="s">
        <v>2799</v>
      </c>
      <c r="C35" s="69">
        <v>0</v>
      </c>
    </row>
    <row r="36" ht="18" customHeight="1" spans="1:3">
      <c r="A36" s="26">
        <v>1030158</v>
      </c>
      <c r="B36" s="86" t="s">
        <v>2800</v>
      </c>
      <c r="C36" s="28">
        <v>0</v>
      </c>
    </row>
    <row r="37" ht="18" customHeight="1" spans="1:3">
      <c r="A37" s="26">
        <v>103015801</v>
      </c>
      <c r="B37" s="66" t="s">
        <v>2801</v>
      </c>
      <c r="C37" s="69">
        <v>0</v>
      </c>
    </row>
    <row r="38" ht="18" customHeight="1" spans="1:3">
      <c r="A38" s="26">
        <v>103015803</v>
      </c>
      <c r="B38" s="66" t="s">
        <v>2802</v>
      </c>
      <c r="C38" s="69">
        <v>0</v>
      </c>
    </row>
    <row r="39" ht="18" customHeight="1" spans="1:3">
      <c r="A39" s="26">
        <v>1030159</v>
      </c>
      <c r="B39" s="86" t="s">
        <v>2803</v>
      </c>
      <c r="C39" s="69">
        <v>0</v>
      </c>
    </row>
    <row r="40" ht="18" customHeight="1" spans="1:3">
      <c r="A40" s="26">
        <v>1030166</v>
      </c>
      <c r="B40" s="86" t="s">
        <v>2804</v>
      </c>
      <c r="C40" s="69">
        <v>0</v>
      </c>
    </row>
    <row r="41" ht="18" customHeight="1" spans="1:3">
      <c r="A41" s="26">
        <v>1030168</v>
      </c>
      <c r="B41" s="86" t="s">
        <v>2805</v>
      </c>
      <c r="C41" s="69">
        <v>0</v>
      </c>
    </row>
    <row r="42" ht="18" customHeight="1" spans="1:3">
      <c r="A42" s="26">
        <v>1030171</v>
      </c>
      <c r="B42" s="86" t="s">
        <v>2806</v>
      </c>
      <c r="C42" s="69">
        <v>0</v>
      </c>
    </row>
    <row r="43" ht="18" customHeight="1" spans="1:3">
      <c r="A43" s="26">
        <v>1030175</v>
      </c>
      <c r="B43" s="86" t="s">
        <v>2807</v>
      </c>
      <c r="C43" s="28">
        <v>0</v>
      </c>
    </row>
    <row r="44" ht="18" customHeight="1" spans="1:3">
      <c r="A44" s="26">
        <v>103017501</v>
      </c>
      <c r="B44" s="66" t="s">
        <v>2808</v>
      </c>
      <c r="C44" s="69">
        <v>0</v>
      </c>
    </row>
    <row r="45" ht="18" customHeight="1" spans="1:3">
      <c r="A45" s="26">
        <v>103017502</v>
      </c>
      <c r="B45" s="66" t="s">
        <v>2809</v>
      </c>
      <c r="C45" s="69">
        <v>0</v>
      </c>
    </row>
    <row r="46" ht="18" customHeight="1" spans="1:3">
      <c r="A46" s="26">
        <v>1030178</v>
      </c>
      <c r="B46" s="86" t="s">
        <v>2810</v>
      </c>
      <c r="C46" s="69">
        <v>0</v>
      </c>
    </row>
    <row r="47" ht="18" customHeight="1" spans="1:3">
      <c r="A47" s="26">
        <v>1030180</v>
      </c>
      <c r="B47" s="86" t="s">
        <v>2811</v>
      </c>
      <c r="C47" s="28">
        <v>0</v>
      </c>
    </row>
    <row r="48" ht="18" customHeight="1" spans="1:3">
      <c r="A48" s="26">
        <v>103018001</v>
      </c>
      <c r="B48" s="66" t="s">
        <v>2812</v>
      </c>
      <c r="C48" s="69">
        <v>0</v>
      </c>
    </row>
    <row r="49" ht="18" customHeight="1" spans="1:3">
      <c r="A49" s="26">
        <v>103018002</v>
      </c>
      <c r="B49" s="66" t="s">
        <v>2813</v>
      </c>
      <c r="C49" s="69">
        <v>0</v>
      </c>
    </row>
    <row r="50" ht="18" customHeight="1" spans="1:3">
      <c r="A50" s="26">
        <v>103018003</v>
      </c>
      <c r="B50" s="66" t="s">
        <v>2814</v>
      </c>
      <c r="C50" s="69">
        <v>0</v>
      </c>
    </row>
    <row r="51" ht="18" customHeight="1" spans="1:3">
      <c r="A51" s="26">
        <v>103018004</v>
      </c>
      <c r="B51" s="66" t="s">
        <v>2815</v>
      </c>
      <c r="C51" s="69">
        <v>0</v>
      </c>
    </row>
    <row r="52" ht="18" customHeight="1" spans="1:3">
      <c r="A52" s="26">
        <v>103018005</v>
      </c>
      <c r="B52" s="66" t="s">
        <v>2816</v>
      </c>
      <c r="C52" s="69">
        <v>0</v>
      </c>
    </row>
    <row r="53" ht="18" customHeight="1" spans="1:3">
      <c r="A53" s="26">
        <v>103018006</v>
      </c>
      <c r="B53" s="66" t="s">
        <v>2817</v>
      </c>
      <c r="C53" s="69">
        <v>0</v>
      </c>
    </row>
    <row r="54" ht="18" customHeight="1" spans="1:3">
      <c r="A54" s="26">
        <v>103018007</v>
      </c>
      <c r="B54" s="66" t="s">
        <v>2818</v>
      </c>
      <c r="C54" s="124">
        <v>0</v>
      </c>
    </row>
    <row r="55" ht="18" customHeight="1" spans="1:3">
      <c r="A55" s="26">
        <v>1030181</v>
      </c>
      <c r="B55" s="115" t="s">
        <v>2819</v>
      </c>
      <c r="C55" s="69">
        <v>0</v>
      </c>
    </row>
    <row r="56" ht="18" customHeight="1" spans="1:3">
      <c r="A56" s="26">
        <v>1030199</v>
      </c>
      <c r="B56" s="86" t="s">
        <v>2820</v>
      </c>
      <c r="C56" s="125">
        <v>0</v>
      </c>
    </row>
    <row r="57" ht="18" customHeight="1" spans="1:3">
      <c r="A57" s="26">
        <v>10310</v>
      </c>
      <c r="B57" s="86" t="s">
        <v>2754</v>
      </c>
      <c r="C57" s="28">
        <v>0</v>
      </c>
    </row>
    <row r="58" ht="18" customHeight="1" spans="1:3">
      <c r="A58" s="26">
        <v>1031003</v>
      </c>
      <c r="B58" s="86" t="s">
        <v>2821</v>
      </c>
      <c r="C58" s="69">
        <v>0</v>
      </c>
    </row>
    <row r="59" ht="18" customHeight="1" spans="1:3">
      <c r="A59" s="26">
        <v>1031004</v>
      </c>
      <c r="B59" s="86" t="s">
        <v>2822</v>
      </c>
      <c r="C59" s="69">
        <v>0</v>
      </c>
    </row>
    <row r="60" ht="18" customHeight="1" spans="1:3">
      <c r="A60" s="26">
        <v>1031005</v>
      </c>
      <c r="B60" s="86" t="s">
        <v>2823</v>
      </c>
      <c r="C60" s="69">
        <v>0</v>
      </c>
    </row>
    <row r="61" ht="18" customHeight="1" spans="1:3">
      <c r="A61" s="26">
        <v>1031006</v>
      </c>
      <c r="B61" s="86" t="s">
        <v>2824</v>
      </c>
      <c r="C61" s="28">
        <v>0</v>
      </c>
    </row>
    <row r="62" ht="18" customHeight="1" spans="1:3">
      <c r="A62" s="26">
        <v>103100601</v>
      </c>
      <c r="B62" s="66" t="s">
        <v>2825</v>
      </c>
      <c r="C62" s="69">
        <v>0</v>
      </c>
    </row>
    <row r="63" ht="18" customHeight="1" spans="1:3">
      <c r="A63" s="26">
        <v>103100602</v>
      </c>
      <c r="B63" s="66" t="s">
        <v>2826</v>
      </c>
      <c r="C63" s="69">
        <v>0</v>
      </c>
    </row>
    <row r="64" ht="18" customHeight="1" spans="1:3">
      <c r="A64" s="26">
        <v>103100699</v>
      </c>
      <c r="B64" s="66" t="s">
        <v>2827</v>
      </c>
      <c r="C64" s="69">
        <v>0</v>
      </c>
    </row>
    <row r="65" ht="18" customHeight="1" spans="1:3">
      <c r="A65" s="26">
        <v>1031008</v>
      </c>
      <c r="B65" s="86" t="s">
        <v>2828</v>
      </c>
      <c r="C65" s="69">
        <v>0</v>
      </c>
    </row>
    <row r="66" ht="18" customHeight="1" spans="1:3">
      <c r="A66" s="26">
        <v>1031009</v>
      </c>
      <c r="B66" s="86" t="s">
        <v>2829</v>
      </c>
      <c r="C66" s="69">
        <v>0</v>
      </c>
    </row>
    <row r="67" ht="18" customHeight="1" spans="1:3">
      <c r="A67" s="26">
        <v>1031010</v>
      </c>
      <c r="B67" s="86" t="s">
        <v>2830</v>
      </c>
      <c r="C67" s="69">
        <v>0</v>
      </c>
    </row>
    <row r="68" ht="18" customHeight="1" spans="1:3">
      <c r="A68" s="26">
        <v>1031011</v>
      </c>
      <c r="B68" s="86" t="s">
        <v>2831</v>
      </c>
      <c r="C68" s="69">
        <v>0</v>
      </c>
    </row>
    <row r="69" ht="18" customHeight="1" spans="1:3">
      <c r="A69" s="26">
        <v>1031012</v>
      </c>
      <c r="B69" s="86" t="s">
        <v>2832</v>
      </c>
      <c r="C69" s="69">
        <v>0</v>
      </c>
    </row>
    <row r="70" ht="18" customHeight="1" spans="1:3">
      <c r="A70" s="26">
        <v>1031013</v>
      </c>
      <c r="B70" s="86" t="s">
        <v>2833</v>
      </c>
      <c r="C70" s="28">
        <v>0</v>
      </c>
    </row>
    <row r="71" ht="18" customHeight="1" spans="1:3">
      <c r="A71" s="26">
        <v>103101301</v>
      </c>
      <c r="B71" s="66" t="s">
        <v>2834</v>
      </c>
      <c r="C71" s="69">
        <v>0</v>
      </c>
    </row>
    <row r="72" ht="18" customHeight="1" spans="1:3">
      <c r="A72" s="26">
        <v>103101399</v>
      </c>
      <c r="B72" s="66" t="s">
        <v>2835</v>
      </c>
      <c r="C72" s="69">
        <v>0</v>
      </c>
    </row>
    <row r="73" ht="18" customHeight="1" spans="1:3">
      <c r="A73" s="26">
        <v>1031014</v>
      </c>
      <c r="B73" s="86" t="s">
        <v>2836</v>
      </c>
      <c r="C73" s="69">
        <v>0</v>
      </c>
    </row>
    <row r="74" ht="18" customHeight="1" spans="1:3">
      <c r="A74" s="26">
        <v>1031099</v>
      </c>
      <c r="B74" s="86" t="s">
        <v>2837</v>
      </c>
      <c r="C74" s="28">
        <v>0</v>
      </c>
    </row>
    <row r="75" ht="18" customHeight="1" spans="1:3">
      <c r="A75" s="26">
        <v>103109998</v>
      </c>
      <c r="B75" s="66" t="s">
        <v>2838</v>
      </c>
      <c r="C75" s="69">
        <v>0</v>
      </c>
    </row>
    <row r="76" ht="18" customHeight="1" spans="1:3">
      <c r="A76" s="26">
        <v>103109999</v>
      </c>
      <c r="B76" s="66" t="s">
        <v>2839</v>
      </c>
      <c r="C76" s="69">
        <v>0</v>
      </c>
    </row>
  </sheetData>
  <mergeCells count="1">
    <mergeCell ref="A1:C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showZeros="0" topLeftCell="A47" workbookViewId="0">
      <selection activeCell="C5" sqref="C5:C276"/>
    </sheetView>
  </sheetViews>
  <sheetFormatPr defaultColWidth="9" defaultRowHeight="13.5" outlineLevelCol="2"/>
  <cols>
    <col min="1" max="1" width="9.44166666666667" customWidth="1"/>
    <col min="2" max="2" width="59" customWidth="1"/>
    <col min="3" max="3" width="22.4833333333333" customWidth="1"/>
  </cols>
  <sheetData>
    <row r="1" ht="78" customHeight="1" spans="1:3">
      <c r="A1" s="23" t="s">
        <v>43</v>
      </c>
      <c r="B1" s="23"/>
      <c r="C1" s="23"/>
    </row>
    <row r="2" spans="1:3">
      <c r="A2" s="122"/>
      <c r="B2" s="122"/>
      <c r="C2" s="123" t="s">
        <v>2841</v>
      </c>
    </row>
    <row r="3" spans="1:3">
      <c r="A3" s="122"/>
      <c r="B3" s="122"/>
      <c r="C3" s="123" t="s">
        <v>79</v>
      </c>
    </row>
    <row r="4" ht="18" customHeight="1" spans="1:3">
      <c r="A4" s="65" t="s">
        <v>140</v>
      </c>
      <c r="B4" s="65" t="s">
        <v>141</v>
      </c>
      <c r="C4" s="65" t="s">
        <v>83</v>
      </c>
    </row>
    <row r="5" ht="18" customHeight="1" spans="1:3">
      <c r="A5" s="117"/>
      <c r="B5" s="65" t="s">
        <v>2842</v>
      </c>
      <c r="C5" s="28">
        <f>C53+C132+C193+C220</f>
        <v>150468</v>
      </c>
    </row>
    <row r="6" ht="18" customHeight="1" spans="1:3">
      <c r="A6" s="26">
        <v>206</v>
      </c>
      <c r="B6" s="86" t="s">
        <v>1776</v>
      </c>
      <c r="C6" s="28">
        <f>C7</f>
        <v>0</v>
      </c>
    </row>
    <row r="7" ht="18" customHeight="1" spans="1:3">
      <c r="A7" s="26">
        <v>20610</v>
      </c>
      <c r="B7" s="86" t="s">
        <v>2843</v>
      </c>
      <c r="C7" s="28">
        <f>SUM(C8:C13)</f>
        <v>0</v>
      </c>
    </row>
    <row r="8" ht="18" customHeight="1" spans="1:3">
      <c r="A8" s="26">
        <v>2061001</v>
      </c>
      <c r="B8" s="66" t="s">
        <v>2844</v>
      </c>
      <c r="C8" s="69">
        <v>0</v>
      </c>
    </row>
    <row r="9" ht="18" customHeight="1" spans="1:3">
      <c r="A9" s="26">
        <v>2061002</v>
      </c>
      <c r="B9" s="66" t="s">
        <v>2845</v>
      </c>
      <c r="C9" s="69">
        <v>0</v>
      </c>
    </row>
    <row r="10" ht="18" customHeight="1" spans="1:3">
      <c r="A10" s="26">
        <v>2061003</v>
      </c>
      <c r="B10" s="66" t="s">
        <v>2846</v>
      </c>
      <c r="C10" s="69">
        <v>0</v>
      </c>
    </row>
    <row r="11" ht="18" customHeight="1" spans="1:3">
      <c r="A11" s="26">
        <v>2061004</v>
      </c>
      <c r="B11" s="66" t="s">
        <v>2847</v>
      </c>
      <c r="C11" s="69">
        <v>0</v>
      </c>
    </row>
    <row r="12" ht="18" customHeight="1" spans="1:3">
      <c r="A12" s="26">
        <v>2061005</v>
      </c>
      <c r="B12" s="66" t="s">
        <v>2848</v>
      </c>
      <c r="C12" s="69">
        <v>0</v>
      </c>
    </row>
    <row r="13" ht="18" customHeight="1" spans="1:3">
      <c r="A13" s="26">
        <v>2061099</v>
      </c>
      <c r="B13" s="66" t="s">
        <v>2849</v>
      </c>
      <c r="C13" s="69">
        <v>0</v>
      </c>
    </row>
    <row r="14" ht="18" customHeight="1" spans="1:3">
      <c r="A14" s="26">
        <v>207</v>
      </c>
      <c r="B14" s="86" t="s">
        <v>1825</v>
      </c>
      <c r="C14" s="28">
        <f>SUM(C15,C21,C27)</f>
        <v>0</v>
      </c>
    </row>
    <row r="15" ht="18" customHeight="1" spans="1:3">
      <c r="A15" s="26">
        <v>20707</v>
      </c>
      <c r="B15" s="86" t="s">
        <v>2850</v>
      </c>
      <c r="C15" s="28">
        <f>SUM(C16:C20)</f>
        <v>0</v>
      </c>
    </row>
    <row r="16" ht="18" customHeight="1" spans="1:3">
      <c r="A16" s="26">
        <v>2070701</v>
      </c>
      <c r="B16" s="66" t="s">
        <v>2851</v>
      </c>
      <c r="C16" s="69">
        <v>0</v>
      </c>
    </row>
    <row r="17" ht="18" customHeight="1" spans="1:3">
      <c r="A17" s="26">
        <v>2070702</v>
      </c>
      <c r="B17" s="66" t="s">
        <v>2852</v>
      </c>
      <c r="C17" s="69">
        <v>0</v>
      </c>
    </row>
    <row r="18" ht="18" customHeight="1" spans="1:3">
      <c r="A18" s="26">
        <v>2070703</v>
      </c>
      <c r="B18" s="66" t="s">
        <v>2853</v>
      </c>
      <c r="C18" s="69">
        <v>0</v>
      </c>
    </row>
    <row r="19" ht="18" customHeight="1" spans="1:3">
      <c r="A19" s="26">
        <v>2070704</v>
      </c>
      <c r="B19" s="66" t="s">
        <v>2854</v>
      </c>
      <c r="C19" s="69">
        <v>0</v>
      </c>
    </row>
    <row r="20" ht="18" customHeight="1" spans="1:3">
      <c r="A20" s="26">
        <v>2070799</v>
      </c>
      <c r="B20" s="66" t="s">
        <v>2855</v>
      </c>
      <c r="C20" s="69">
        <v>0</v>
      </c>
    </row>
    <row r="21" ht="18" customHeight="1" spans="1:3">
      <c r="A21" s="26">
        <v>20709</v>
      </c>
      <c r="B21" s="86" t="s">
        <v>2856</v>
      </c>
      <c r="C21" s="28">
        <f>SUM(C22:C26)</f>
        <v>0</v>
      </c>
    </row>
    <row r="22" ht="18" customHeight="1" spans="1:3">
      <c r="A22" s="26">
        <v>2070901</v>
      </c>
      <c r="B22" s="66" t="s">
        <v>2857</v>
      </c>
      <c r="C22" s="69">
        <v>0</v>
      </c>
    </row>
    <row r="23" ht="18" customHeight="1" spans="1:3">
      <c r="A23" s="26">
        <v>2070902</v>
      </c>
      <c r="B23" s="66" t="s">
        <v>2858</v>
      </c>
      <c r="C23" s="69">
        <v>0</v>
      </c>
    </row>
    <row r="24" ht="18" customHeight="1" spans="1:3">
      <c r="A24" s="26">
        <v>2070903</v>
      </c>
      <c r="B24" s="66" t="s">
        <v>2859</v>
      </c>
      <c r="C24" s="69">
        <v>0</v>
      </c>
    </row>
    <row r="25" ht="18" customHeight="1" spans="1:3">
      <c r="A25" s="26">
        <v>2070904</v>
      </c>
      <c r="B25" s="66" t="s">
        <v>2860</v>
      </c>
      <c r="C25" s="69">
        <v>0</v>
      </c>
    </row>
    <row r="26" ht="18" customHeight="1" spans="1:3">
      <c r="A26" s="26">
        <v>2070999</v>
      </c>
      <c r="B26" s="66" t="s">
        <v>2861</v>
      </c>
      <c r="C26" s="69">
        <v>0</v>
      </c>
    </row>
    <row r="27" ht="18" customHeight="1" spans="1:3">
      <c r="A27" s="26">
        <v>20710</v>
      </c>
      <c r="B27" s="86" t="s">
        <v>2862</v>
      </c>
      <c r="C27" s="28">
        <f>SUM(C28:C29)</f>
        <v>0</v>
      </c>
    </row>
    <row r="28" ht="18" customHeight="1" spans="1:3">
      <c r="A28" s="26">
        <v>2071001</v>
      </c>
      <c r="B28" s="66" t="s">
        <v>2863</v>
      </c>
      <c r="C28" s="69">
        <v>0</v>
      </c>
    </row>
    <row r="29" ht="18" customHeight="1" spans="1:3">
      <c r="A29" s="26">
        <v>2071099</v>
      </c>
      <c r="B29" s="66" t="s">
        <v>2864</v>
      </c>
      <c r="C29" s="69">
        <v>0</v>
      </c>
    </row>
    <row r="30" ht="18" customHeight="1" spans="1:3">
      <c r="A30" s="26">
        <v>208</v>
      </c>
      <c r="B30" s="86" t="s">
        <v>1867</v>
      </c>
      <c r="C30" s="28">
        <f>SUM(C31,C35,C39)</f>
        <v>0</v>
      </c>
    </row>
    <row r="31" ht="18" customHeight="1" spans="1:3">
      <c r="A31" s="26">
        <v>20822</v>
      </c>
      <c r="B31" s="86" t="s">
        <v>2865</v>
      </c>
      <c r="C31" s="28">
        <f>SUM(C32:C34)</f>
        <v>0</v>
      </c>
    </row>
    <row r="32" ht="18" customHeight="1" spans="1:3">
      <c r="A32" s="26">
        <v>2082201</v>
      </c>
      <c r="B32" s="66" t="s">
        <v>2866</v>
      </c>
      <c r="C32" s="69">
        <v>0</v>
      </c>
    </row>
    <row r="33" ht="18" customHeight="1" spans="1:3">
      <c r="A33" s="26">
        <v>2082202</v>
      </c>
      <c r="B33" s="66" t="s">
        <v>2867</v>
      </c>
      <c r="C33" s="69">
        <v>0</v>
      </c>
    </row>
    <row r="34" ht="18" customHeight="1" spans="1:3">
      <c r="A34" s="26">
        <v>2082299</v>
      </c>
      <c r="B34" s="66" t="s">
        <v>2868</v>
      </c>
      <c r="C34" s="69">
        <v>0</v>
      </c>
    </row>
    <row r="35" ht="18" customHeight="1" spans="1:3">
      <c r="A35" s="26">
        <v>20823</v>
      </c>
      <c r="B35" s="86" t="s">
        <v>2869</v>
      </c>
      <c r="C35" s="28">
        <f>SUM(C36:C38)</f>
        <v>0</v>
      </c>
    </row>
    <row r="36" ht="18" customHeight="1" spans="1:3">
      <c r="A36" s="26">
        <v>2082301</v>
      </c>
      <c r="B36" s="66" t="s">
        <v>2866</v>
      </c>
      <c r="C36" s="69">
        <v>0</v>
      </c>
    </row>
    <row r="37" ht="18" customHeight="1" spans="1:3">
      <c r="A37" s="26">
        <v>2082302</v>
      </c>
      <c r="B37" s="66" t="s">
        <v>2867</v>
      </c>
      <c r="C37" s="69">
        <v>0</v>
      </c>
    </row>
    <row r="38" ht="18" customHeight="1" spans="1:3">
      <c r="A38" s="26">
        <v>2082399</v>
      </c>
      <c r="B38" s="66" t="s">
        <v>2870</v>
      </c>
      <c r="C38" s="69">
        <v>0</v>
      </c>
    </row>
    <row r="39" ht="18" customHeight="1" spans="1:3">
      <c r="A39" s="26">
        <v>20829</v>
      </c>
      <c r="B39" s="86" t="s">
        <v>2871</v>
      </c>
      <c r="C39" s="28">
        <f>SUM(C40:C41)</f>
        <v>0</v>
      </c>
    </row>
    <row r="40" ht="18" customHeight="1" spans="1:3">
      <c r="A40" s="26">
        <v>2082901</v>
      </c>
      <c r="B40" s="66" t="s">
        <v>2867</v>
      </c>
      <c r="C40" s="69">
        <v>0</v>
      </c>
    </row>
    <row r="41" ht="18" customHeight="1" spans="1:3">
      <c r="A41" s="26">
        <v>2082999</v>
      </c>
      <c r="B41" s="66" t="s">
        <v>2872</v>
      </c>
      <c r="C41" s="69">
        <v>0</v>
      </c>
    </row>
    <row r="42" ht="18" customHeight="1" spans="1:3">
      <c r="A42" s="26">
        <v>211</v>
      </c>
      <c r="B42" s="86" t="s">
        <v>2039</v>
      </c>
      <c r="C42" s="28">
        <f>SUM(C43,C48)</f>
        <v>0</v>
      </c>
    </row>
    <row r="43" ht="18" customHeight="1" spans="1:3">
      <c r="A43" s="26">
        <v>21160</v>
      </c>
      <c r="B43" s="86" t="s">
        <v>2873</v>
      </c>
      <c r="C43" s="28">
        <f>SUM(C44:C47)</f>
        <v>0</v>
      </c>
    </row>
    <row r="44" ht="18" customHeight="1" spans="1:3">
      <c r="A44" s="26">
        <v>2116001</v>
      </c>
      <c r="B44" s="66" t="s">
        <v>2874</v>
      </c>
      <c r="C44" s="69">
        <v>0</v>
      </c>
    </row>
    <row r="45" ht="18" customHeight="1" spans="1:3">
      <c r="A45" s="26">
        <v>2116002</v>
      </c>
      <c r="B45" s="66" t="s">
        <v>2875</v>
      </c>
      <c r="C45" s="69">
        <v>0</v>
      </c>
    </row>
    <row r="46" ht="18" customHeight="1" spans="1:3">
      <c r="A46" s="26">
        <v>2116003</v>
      </c>
      <c r="B46" s="66" t="s">
        <v>2876</v>
      </c>
      <c r="C46" s="69">
        <v>0</v>
      </c>
    </row>
    <row r="47" ht="18" customHeight="1" spans="1:3">
      <c r="A47" s="26">
        <v>2116099</v>
      </c>
      <c r="B47" s="66" t="s">
        <v>2877</v>
      </c>
      <c r="C47" s="69">
        <v>0</v>
      </c>
    </row>
    <row r="48" ht="18" customHeight="1" spans="1:3">
      <c r="A48" s="26">
        <v>21161</v>
      </c>
      <c r="B48" s="86" t="s">
        <v>2878</v>
      </c>
      <c r="C48" s="28">
        <f>SUM(C49:C52)</f>
        <v>0</v>
      </c>
    </row>
    <row r="49" ht="18" customHeight="1" spans="1:3">
      <c r="A49" s="26">
        <v>2116101</v>
      </c>
      <c r="B49" s="66" t="s">
        <v>2879</v>
      </c>
      <c r="C49" s="69">
        <v>0</v>
      </c>
    </row>
    <row r="50" ht="18" customHeight="1" spans="1:3">
      <c r="A50" s="26">
        <v>2116102</v>
      </c>
      <c r="B50" s="66" t="s">
        <v>2880</v>
      </c>
      <c r="C50" s="69">
        <v>0</v>
      </c>
    </row>
    <row r="51" ht="18" customHeight="1" spans="1:3">
      <c r="A51" s="26">
        <v>2116103</v>
      </c>
      <c r="B51" s="66" t="s">
        <v>2881</v>
      </c>
      <c r="C51" s="69">
        <v>0</v>
      </c>
    </row>
    <row r="52" ht="18" customHeight="1" spans="1:3">
      <c r="A52" s="26">
        <v>2116104</v>
      </c>
      <c r="B52" s="66" t="s">
        <v>2882</v>
      </c>
      <c r="C52" s="69">
        <v>0</v>
      </c>
    </row>
    <row r="53" ht="18" customHeight="1" spans="1:3">
      <c r="A53" s="26">
        <v>212</v>
      </c>
      <c r="B53" s="86" t="s">
        <v>2110</v>
      </c>
      <c r="C53" s="28">
        <v>127051</v>
      </c>
    </row>
    <row r="54" ht="18" customHeight="1" spans="1:3">
      <c r="A54" s="26">
        <v>21208</v>
      </c>
      <c r="B54" s="86" t="s">
        <v>2883</v>
      </c>
      <c r="C54" s="28">
        <v>98332</v>
      </c>
    </row>
    <row r="55" ht="18" customHeight="1" spans="1:3">
      <c r="A55" s="26">
        <v>2120801</v>
      </c>
      <c r="B55" s="66" t="s">
        <v>2884</v>
      </c>
      <c r="C55" s="69">
        <v>34719</v>
      </c>
    </row>
    <row r="56" ht="18" customHeight="1" spans="1:3">
      <c r="A56" s="26">
        <v>2120802</v>
      </c>
      <c r="B56" s="66" t="s">
        <v>2885</v>
      </c>
      <c r="C56" s="69"/>
    </row>
    <row r="57" ht="18" customHeight="1" spans="1:3">
      <c r="A57" s="26">
        <v>2120803</v>
      </c>
      <c r="B57" s="66" t="s">
        <v>2886</v>
      </c>
      <c r="C57" s="69">
        <v>29919</v>
      </c>
    </row>
    <row r="58" ht="18" customHeight="1" spans="1:3">
      <c r="A58" s="26">
        <v>2120804</v>
      </c>
      <c r="B58" s="66" t="s">
        <v>2887</v>
      </c>
      <c r="C58" s="69">
        <v>228</v>
      </c>
    </row>
    <row r="59" ht="18" customHeight="1" spans="1:3">
      <c r="A59" s="26">
        <v>2120805</v>
      </c>
      <c r="B59" s="66" t="s">
        <v>2888</v>
      </c>
      <c r="C59" s="69">
        <v>5852</v>
      </c>
    </row>
    <row r="60" ht="18" customHeight="1" spans="1:3">
      <c r="A60" s="26">
        <v>2120806</v>
      </c>
      <c r="B60" s="66" t="s">
        <v>2889</v>
      </c>
      <c r="C60" s="69">
        <v>17911</v>
      </c>
    </row>
    <row r="61" ht="18" customHeight="1" spans="1:3">
      <c r="A61" s="26">
        <v>2120807</v>
      </c>
      <c r="B61" s="66" t="s">
        <v>2890</v>
      </c>
      <c r="C61" s="69">
        <v>0</v>
      </c>
    </row>
    <row r="62" ht="18" customHeight="1" spans="1:3">
      <c r="A62" s="26">
        <v>2120809</v>
      </c>
      <c r="B62" s="66" t="s">
        <v>2891</v>
      </c>
      <c r="C62" s="69">
        <v>0</v>
      </c>
    </row>
    <row r="63" ht="18" customHeight="1" spans="1:3">
      <c r="A63" s="26">
        <v>2120810</v>
      </c>
      <c r="B63" s="66" t="s">
        <v>2892</v>
      </c>
      <c r="C63" s="69">
        <v>8663</v>
      </c>
    </row>
    <row r="64" ht="18" customHeight="1" spans="1:3">
      <c r="A64" s="26">
        <v>2120811</v>
      </c>
      <c r="B64" s="66" t="s">
        <v>2893</v>
      </c>
      <c r="C64" s="69">
        <v>0</v>
      </c>
    </row>
    <row r="65" ht="18" customHeight="1" spans="1:3">
      <c r="A65" s="26">
        <v>2120813</v>
      </c>
      <c r="B65" s="66" t="s">
        <v>2417</v>
      </c>
      <c r="C65" s="69">
        <v>0</v>
      </c>
    </row>
    <row r="66" ht="18" customHeight="1" spans="1:3">
      <c r="A66" s="26">
        <v>2120899</v>
      </c>
      <c r="B66" s="66" t="s">
        <v>2894</v>
      </c>
      <c r="C66" s="69">
        <v>1040</v>
      </c>
    </row>
    <row r="67" ht="18" customHeight="1" spans="1:3">
      <c r="A67" s="26">
        <v>21210</v>
      </c>
      <c r="B67" s="86" t="s">
        <v>2895</v>
      </c>
      <c r="C67" s="28">
        <f>SUM(C68:C70)</f>
        <v>0</v>
      </c>
    </row>
    <row r="68" ht="18" customHeight="1" spans="1:3">
      <c r="A68" s="26">
        <v>2121001</v>
      </c>
      <c r="B68" s="66" t="s">
        <v>2884</v>
      </c>
      <c r="C68" s="69">
        <v>0</v>
      </c>
    </row>
    <row r="69" ht="18" customHeight="1" spans="1:3">
      <c r="A69" s="26">
        <v>2121002</v>
      </c>
      <c r="B69" s="66" t="s">
        <v>2885</v>
      </c>
      <c r="C69" s="69">
        <v>0</v>
      </c>
    </row>
    <row r="70" ht="18" customHeight="1" spans="1:3">
      <c r="A70" s="26">
        <v>2121099</v>
      </c>
      <c r="B70" s="66" t="s">
        <v>2896</v>
      </c>
      <c r="C70" s="69">
        <v>0</v>
      </c>
    </row>
    <row r="71" ht="18" customHeight="1" spans="1:3">
      <c r="A71" s="26">
        <v>21211</v>
      </c>
      <c r="B71" s="86" t="s">
        <v>2897</v>
      </c>
      <c r="C71" s="69">
        <v>0</v>
      </c>
    </row>
    <row r="72" ht="18" customHeight="1" spans="1:3">
      <c r="A72" s="26">
        <v>21213</v>
      </c>
      <c r="B72" s="86" t="s">
        <v>2898</v>
      </c>
      <c r="C72" s="28">
        <v>6047</v>
      </c>
    </row>
    <row r="73" ht="18" customHeight="1" spans="1:3">
      <c r="A73" s="26">
        <v>2121301</v>
      </c>
      <c r="B73" s="66" t="s">
        <v>2899</v>
      </c>
      <c r="C73" s="69">
        <v>3233</v>
      </c>
    </row>
    <row r="74" ht="18" customHeight="1" spans="1:3">
      <c r="A74" s="26">
        <v>2121302</v>
      </c>
      <c r="B74" s="66" t="s">
        <v>2900</v>
      </c>
      <c r="C74" s="69">
        <v>2814</v>
      </c>
    </row>
    <row r="75" ht="18" customHeight="1" spans="1:3">
      <c r="A75" s="26">
        <v>2121303</v>
      </c>
      <c r="B75" s="66" t="s">
        <v>2901</v>
      </c>
      <c r="C75" s="69">
        <v>0</v>
      </c>
    </row>
    <row r="76" ht="18" customHeight="1" spans="1:3">
      <c r="A76" s="26">
        <v>2121304</v>
      </c>
      <c r="B76" s="66" t="s">
        <v>2902</v>
      </c>
      <c r="C76" s="69">
        <v>0</v>
      </c>
    </row>
    <row r="77" ht="18" customHeight="1" spans="1:3">
      <c r="A77" s="26">
        <v>2121399</v>
      </c>
      <c r="B77" s="66" t="s">
        <v>2903</v>
      </c>
      <c r="C77" s="69">
        <v>0</v>
      </c>
    </row>
    <row r="78" ht="18" customHeight="1" spans="1:3">
      <c r="A78" s="26">
        <v>21214</v>
      </c>
      <c r="B78" s="86" t="s">
        <v>2904</v>
      </c>
      <c r="C78" s="28">
        <f>SUM(C79:C81)</f>
        <v>0</v>
      </c>
    </row>
    <row r="79" ht="18" customHeight="1" spans="1:3">
      <c r="A79" s="26">
        <v>2121401</v>
      </c>
      <c r="B79" s="66" t="s">
        <v>2905</v>
      </c>
      <c r="C79" s="69">
        <v>0</v>
      </c>
    </row>
    <row r="80" ht="18" customHeight="1" spans="1:3">
      <c r="A80" s="26">
        <v>2121402</v>
      </c>
      <c r="B80" s="66" t="s">
        <v>2906</v>
      </c>
      <c r="C80" s="69">
        <v>0</v>
      </c>
    </row>
    <row r="81" ht="18" customHeight="1" spans="1:3">
      <c r="A81" s="26">
        <v>2121499</v>
      </c>
      <c r="B81" s="66" t="s">
        <v>2907</v>
      </c>
      <c r="C81" s="69">
        <v>0</v>
      </c>
    </row>
    <row r="82" ht="18" customHeight="1" spans="1:3">
      <c r="A82" s="26">
        <v>21215</v>
      </c>
      <c r="B82" s="86" t="s">
        <v>2908</v>
      </c>
      <c r="C82" s="28">
        <f>SUM(C83:C85)</f>
        <v>0</v>
      </c>
    </row>
    <row r="83" ht="18" customHeight="1" spans="1:3">
      <c r="A83" s="26">
        <v>2121501</v>
      </c>
      <c r="B83" s="66" t="s">
        <v>2909</v>
      </c>
      <c r="C83" s="69">
        <v>0</v>
      </c>
    </row>
    <row r="84" ht="18" customHeight="1" spans="1:3">
      <c r="A84" s="26">
        <v>2121502</v>
      </c>
      <c r="B84" s="66" t="s">
        <v>2910</v>
      </c>
      <c r="C84" s="69">
        <v>0</v>
      </c>
    </row>
    <row r="85" ht="18" customHeight="1" spans="1:3">
      <c r="A85" s="26">
        <v>2121599</v>
      </c>
      <c r="B85" s="66" t="s">
        <v>2911</v>
      </c>
      <c r="C85" s="69">
        <v>0</v>
      </c>
    </row>
    <row r="86" ht="18" customHeight="1" spans="1:3">
      <c r="A86" s="26">
        <v>21216</v>
      </c>
      <c r="B86" s="86" t="s">
        <v>2912</v>
      </c>
      <c r="C86" s="28">
        <v>22672</v>
      </c>
    </row>
    <row r="87" ht="18" customHeight="1" spans="1:3">
      <c r="A87" s="26">
        <v>2121601</v>
      </c>
      <c r="B87" s="66" t="s">
        <v>2909</v>
      </c>
      <c r="C87" s="69">
        <v>0</v>
      </c>
    </row>
    <row r="88" ht="18" customHeight="1" spans="1:3">
      <c r="A88" s="26">
        <v>2121602</v>
      </c>
      <c r="B88" s="66" t="s">
        <v>2910</v>
      </c>
      <c r="C88" s="69">
        <v>0</v>
      </c>
    </row>
    <row r="89" ht="18" customHeight="1" spans="1:3">
      <c r="A89" s="26">
        <v>2121699</v>
      </c>
      <c r="B89" s="66" t="s">
        <v>2913</v>
      </c>
      <c r="C89" s="69">
        <v>22672</v>
      </c>
    </row>
    <row r="90" ht="18" customHeight="1" spans="1:3">
      <c r="A90" s="26">
        <v>21217</v>
      </c>
      <c r="B90" s="86" t="s">
        <v>2914</v>
      </c>
      <c r="C90" s="28">
        <f>SUM(C91:C95)</f>
        <v>0</v>
      </c>
    </row>
    <row r="91" ht="18" customHeight="1" spans="1:3">
      <c r="A91" s="26">
        <v>2121701</v>
      </c>
      <c r="B91" s="66" t="s">
        <v>2915</v>
      </c>
      <c r="C91" s="69">
        <v>0</v>
      </c>
    </row>
    <row r="92" ht="18" customHeight="1" spans="1:3">
      <c r="A92" s="26">
        <v>2121702</v>
      </c>
      <c r="B92" s="66" t="s">
        <v>2916</v>
      </c>
      <c r="C92" s="69">
        <v>0</v>
      </c>
    </row>
    <row r="93" ht="18" customHeight="1" spans="1:3">
      <c r="A93" s="26">
        <v>2121703</v>
      </c>
      <c r="B93" s="66" t="s">
        <v>2917</v>
      </c>
      <c r="C93" s="69">
        <v>0</v>
      </c>
    </row>
    <row r="94" ht="18" customHeight="1" spans="1:3">
      <c r="A94" s="26">
        <v>2121704</v>
      </c>
      <c r="B94" s="66" t="s">
        <v>2918</v>
      </c>
      <c r="C94" s="69">
        <v>0</v>
      </c>
    </row>
    <row r="95" ht="18" customHeight="1" spans="1:3">
      <c r="A95" s="26">
        <v>2121799</v>
      </c>
      <c r="B95" s="66" t="s">
        <v>2919</v>
      </c>
      <c r="C95" s="69">
        <v>0</v>
      </c>
    </row>
    <row r="96" ht="18" customHeight="1" spans="1:3">
      <c r="A96" s="26">
        <v>21218</v>
      </c>
      <c r="B96" s="86" t="s">
        <v>2920</v>
      </c>
      <c r="C96" s="28">
        <f>SUM(C97:C98)</f>
        <v>0</v>
      </c>
    </row>
    <row r="97" ht="18" customHeight="1" spans="1:3">
      <c r="A97" s="26">
        <v>2121801</v>
      </c>
      <c r="B97" s="66" t="s">
        <v>2921</v>
      </c>
      <c r="C97" s="69">
        <v>0</v>
      </c>
    </row>
    <row r="98" ht="18" customHeight="1" spans="1:3">
      <c r="A98" s="26">
        <v>2121899</v>
      </c>
      <c r="B98" s="66" t="s">
        <v>2922</v>
      </c>
      <c r="C98" s="69">
        <v>0</v>
      </c>
    </row>
    <row r="99" ht="18" customHeight="1" spans="1:3">
      <c r="A99" s="26">
        <v>21219</v>
      </c>
      <c r="B99" s="86" t="s">
        <v>2923</v>
      </c>
      <c r="C99" s="28">
        <f>SUM(C100:C107)</f>
        <v>0</v>
      </c>
    </row>
    <row r="100" ht="18" customHeight="1" spans="1:3">
      <c r="A100" s="26">
        <v>2121901</v>
      </c>
      <c r="B100" s="66" t="s">
        <v>2909</v>
      </c>
      <c r="C100" s="69">
        <v>0</v>
      </c>
    </row>
    <row r="101" ht="18" customHeight="1" spans="1:3">
      <c r="A101" s="26">
        <v>2121902</v>
      </c>
      <c r="B101" s="66" t="s">
        <v>2910</v>
      </c>
      <c r="C101" s="69">
        <v>0</v>
      </c>
    </row>
    <row r="102" ht="18" customHeight="1" spans="1:3">
      <c r="A102" s="26">
        <v>2121903</v>
      </c>
      <c r="B102" s="66" t="s">
        <v>2924</v>
      </c>
      <c r="C102" s="69">
        <v>0</v>
      </c>
    </row>
    <row r="103" ht="18" customHeight="1" spans="1:3">
      <c r="A103" s="26">
        <v>2121904</v>
      </c>
      <c r="B103" s="66" t="s">
        <v>2925</v>
      </c>
      <c r="C103" s="69">
        <v>0</v>
      </c>
    </row>
    <row r="104" ht="18" customHeight="1" spans="1:3">
      <c r="A104" s="26">
        <v>2121905</v>
      </c>
      <c r="B104" s="66" t="s">
        <v>2926</v>
      </c>
      <c r="C104" s="69">
        <v>0</v>
      </c>
    </row>
    <row r="105" ht="18" customHeight="1" spans="1:3">
      <c r="A105" s="26">
        <v>2121906</v>
      </c>
      <c r="B105" s="66" t="s">
        <v>2927</v>
      </c>
      <c r="C105" s="69">
        <v>0</v>
      </c>
    </row>
    <row r="106" ht="18" customHeight="1" spans="1:3">
      <c r="A106" s="26">
        <v>2121907</v>
      </c>
      <c r="B106" s="66" t="s">
        <v>2928</v>
      </c>
      <c r="C106" s="69">
        <v>0</v>
      </c>
    </row>
    <row r="107" ht="18" customHeight="1" spans="1:3">
      <c r="A107" s="26">
        <v>2121999</v>
      </c>
      <c r="B107" s="66" t="s">
        <v>2929</v>
      </c>
      <c r="C107" s="69">
        <v>0</v>
      </c>
    </row>
    <row r="108" ht="18" customHeight="1" spans="1:3">
      <c r="A108" s="26">
        <v>213</v>
      </c>
      <c r="B108" s="86" t="s">
        <v>2130</v>
      </c>
      <c r="C108" s="28">
        <f>SUM(C109,C114,C119,C124,C127)</f>
        <v>0</v>
      </c>
    </row>
    <row r="109" ht="18" customHeight="1" spans="1:3">
      <c r="A109" s="26">
        <v>21366</v>
      </c>
      <c r="B109" s="86" t="s">
        <v>2930</v>
      </c>
      <c r="C109" s="28">
        <f>SUM(C110:C113)</f>
        <v>0</v>
      </c>
    </row>
    <row r="110" ht="18" customHeight="1" spans="1:3">
      <c r="A110" s="26">
        <v>2136601</v>
      </c>
      <c r="B110" s="66" t="s">
        <v>2867</v>
      </c>
      <c r="C110" s="69">
        <v>0</v>
      </c>
    </row>
    <row r="111" ht="18" customHeight="1" spans="1:3">
      <c r="A111" s="26">
        <v>2136602</v>
      </c>
      <c r="B111" s="66" t="s">
        <v>2931</v>
      </c>
      <c r="C111" s="69">
        <v>0</v>
      </c>
    </row>
    <row r="112" ht="18" customHeight="1" spans="1:3">
      <c r="A112" s="26">
        <v>2136603</v>
      </c>
      <c r="B112" s="66" t="s">
        <v>2932</v>
      </c>
      <c r="C112" s="69">
        <v>0</v>
      </c>
    </row>
    <row r="113" ht="18" customHeight="1" spans="1:3">
      <c r="A113" s="26">
        <v>2136699</v>
      </c>
      <c r="B113" s="66" t="s">
        <v>2933</v>
      </c>
      <c r="C113" s="69">
        <v>0</v>
      </c>
    </row>
    <row r="114" ht="18" customHeight="1" spans="1:3">
      <c r="A114" s="26">
        <v>21367</v>
      </c>
      <c r="B114" s="86" t="s">
        <v>2934</v>
      </c>
      <c r="C114" s="28">
        <f>SUM(C115:C118)</f>
        <v>0</v>
      </c>
    </row>
    <row r="115" ht="18" customHeight="1" spans="1:3">
      <c r="A115" s="26">
        <v>2136701</v>
      </c>
      <c r="B115" s="66" t="s">
        <v>2867</v>
      </c>
      <c r="C115" s="69">
        <v>0</v>
      </c>
    </row>
    <row r="116" ht="18" customHeight="1" spans="1:3">
      <c r="A116" s="26">
        <v>2136702</v>
      </c>
      <c r="B116" s="66" t="s">
        <v>2931</v>
      </c>
      <c r="C116" s="69">
        <v>0</v>
      </c>
    </row>
    <row r="117" ht="18" customHeight="1" spans="1:3">
      <c r="A117" s="26">
        <v>2136703</v>
      </c>
      <c r="B117" s="66" t="s">
        <v>2935</v>
      </c>
      <c r="C117" s="69">
        <v>0</v>
      </c>
    </row>
    <row r="118" ht="18" customHeight="1" spans="1:3">
      <c r="A118" s="26">
        <v>2136799</v>
      </c>
      <c r="B118" s="66" t="s">
        <v>2936</v>
      </c>
      <c r="C118" s="69">
        <v>0</v>
      </c>
    </row>
    <row r="119" ht="18" customHeight="1" spans="1:3">
      <c r="A119" s="26">
        <v>21369</v>
      </c>
      <c r="B119" s="86" t="s">
        <v>2937</v>
      </c>
      <c r="C119" s="28">
        <f>SUM(C120:C123)</f>
        <v>0</v>
      </c>
    </row>
    <row r="120" ht="18" customHeight="1" spans="1:3">
      <c r="A120" s="26">
        <v>2136901</v>
      </c>
      <c r="B120" s="66" t="s">
        <v>2195</v>
      </c>
      <c r="C120" s="69">
        <v>0</v>
      </c>
    </row>
    <row r="121" ht="18" customHeight="1" spans="1:3">
      <c r="A121" s="26">
        <v>2136902</v>
      </c>
      <c r="B121" s="66" t="s">
        <v>2938</v>
      </c>
      <c r="C121" s="69">
        <v>0</v>
      </c>
    </row>
    <row r="122" ht="18" customHeight="1" spans="1:3">
      <c r="A122" s="26">
        <v>2136903</v>
      </c>
      <c r="B122" s="66" t="s">
        <v>2939</v>
      </c>
      <c r="C122" s="69">
        <v>0</v>
      </c>
    </row>
    <row r="123" ht="18" customHeight="1" spans="1:3">
      <c r="A123" s="26">
        <v>2136999</v>
      </c>
      <c r="B123" s="66" t="s">
        <v>2940</v>
      </c>
      <c r="C123" s="69">
        <v>0</v>
      </c>
    </row>
    <row r="124" ht="18" customHeight="1" spans="1:3">
      <c r="A124" s="26">
        <v>21370</v>
      </c>
      <c r="B124" s="86" t="s">
        <v>2941</v>
      </c>
      <c r="C124" s="28">
        <f>SUM(C125:C126)</f>
        <v>0</v>
      </c>
    </row>
    <row r="125" ht="18" customHeight="1" spans="1:3">
      <c r="A125" s="26">
        <v>2137001</v>
      </c>
      <c r="B125" s="66" t="s">
        <v>2942</v>
      </c>
      <c r="C125" s="69">
        <v>0</v>
      </c>
    </row>
    <row r="126" ht="18" customHeight="1" spans="1:3">
      <c r="A126" s="26">
        <v>2137099</v>
      </c>
      <c r="B126" s="66" t="s">
        <v>2943</v>
      </c>
      <c r="C126" s="69">
        <v>0</v>
      </c>
    </row>
    <row r="127" ht="18" customHeight="1" spans="1:3">
      <c r="A127" s="26">
        <v>21371</v>
      </c>
      <c r="B127" s="86" t="s">
        <v>2944</v>
      </c>
      <c r="C127" s="28">
        <f>SUM(C128:C131)</f>
        <v>0</v>
      </c>
    </row>
    <row r="128" ht="18" customHeight="1" spans="1:3">
      <c r="A128" s="26">
        <v>2137101</v>
      </c>
      <c r="B128" s="66" t="s">
        <v>2945</v>
      </c>
      <c r="C128" s="69">
        <v>0</v>
      </c>
    </row>
    <row r="129" ht="18" customHeight="1" spans="1:3">
      <c r="A129" s="26">
        <v>2137102</v>
      </c>
      <c r="B129" s="66" t="s">
        <v>2946</v>
      </c>
      <c r="C129" s="69">
        <v>0</v>
      </c>
    </row>
    <row r="130" ht="18" customHeight="1" spans="1:3">
      <c r="A130" s="26">
        <v>2137103</v>
      </c>
      <c r="B130" s="66" t="s">
        <v>2947</v>
      </c>
      <c r="C130" s="69">
        <v>0</v>
      </c>
    </row>
    <row r="131" ht="18" customHeight="1" spans="1:3">
      <c r="A131" s="26">
        <v>2137199</v>
      </c>
      <c r="B131" s="66" t="s">
        <v>2948</v>
      </c>
      <c r="C131" s="69">
        <v>0</v>
      </c>
    </row>
    <row r="132" ht="18" customHeight="1" spans="1:3">
      <c r="A132" s="26">
        <v>214</v>
      </c>
      <c r="B132" s="86" t="s">
        <v>2226</v>
      </c>
      <c r="C132" s="28">
        <v>12</v>
      </c>
    </row>
    <row r="133" ht="18" customHeight="1" spans="1:3">
      <c r="A133" s="26">
        <v>21460</v>
      </c>
      <c r="B133" s="86" t="s">
        <v>2949</v>
      </c>
      <c r="C133" s="28">
        <f>SUM(C134:C137)</f>
        <v>0</v>
      </c>
    </row>
    <row r="134" ht="18" customHeight="1" spans="1:3">
      <c r="A134" s="26">
        <v>2146001</v>
      </c>
      <c r="B134" s="66" t="s">
        <v>2228</v>
      </c>
      <c r="C134" s="69">
        <v>0</v>
      </c>
    </row>
    <row r="135" ht="18" customHeight="1" spans="1:3">
      <c r="A135" s="26">
        <v>2146002</v>
      </c>
      <c r="B135" s="66" t="s">
        <v>2229</v>
      </c>
      <c r="C135" s="69">
        <v>0</v>
      </c>
    </row>
    <row r="136" ht="18" customHeight="1" spans="1:3">
      <c r="A136" s="26">
        <v>2146003</v>
      </c>
      <c r="B136" s="66" t="s">
        <v>2950</v>
      </c>
      <c r="C136" s="69">
        <v>0</v>
      </c>
    </row>
    <row r="137" ht="18" customHeight="1" spans="1:3">
      <c r="A137" s="26">
        <v>2146099</v>
      </c>
      <c r="B137" s="66" t="s">
        <v>2951</v>
      </c>
      <c r="C137" s="69">
        <v>0</v>
      </c>
    </row>
    <row r="138" ht="18" customHeight="1" spans="1:3">
      <c r="A138" s="26">
        <v>21462</v>
      </c>
      <c r="B138" s="86" t="s">
        <v>2952</v>
      </c>
      <c r="C138" s="28">
        <f>SUM(C139:C142)</f>
        <v>0</v>
      </c>
    </row>
    <row r="139" ht="18" customHeight="1" spans="1:3">
      <c r="A139" s="26">
        <v>2146201</v>
      </c>
      <c r="B139" s="66" t="s">
        <v>2950</v>
      </c>
      <c r="C139" s="69">
        <v>0</v>
      </c>
    </row>
    <row r="140" ht="18" customHeight="1" spans="1:3">
      <c r="A140" s="26">
        <v>2146202</v>
      </c>
      <c r="B140" s="66" t="s">
        <v>2953</v>
      </c>
      <c r="C140" s="69">
        <v>0</v>
      </c>
    </row>
    <row r="141" ht="18" customHeight="1" spans="1:3">
      <c r="A141" s="26">
        <v>2146203</v>
      </c>
      <c r="B141" s="66" t="s">
        <v>2954</v>
      </c>
      <c r="C141" s="69">
        <v>0</v>
      </c>
    </row>
    <row r="142" ht="18" customHeight="1" spans="1:3">
      <c r="A142" s="26">
        <v>2146299</v>
      </c>
      <c r="B142" s="66" t="s">
        <v>2955</v>
      </c>
      <c r="C142" s="69">
        <v>0</v>
      </c>
    </row>
    <row r="143" ht="18" customHeight="1" spans="1:3">
      <c r="A143" s="26">
        <v>21463</v>
      </c>
      <c r="B143" s="86" t="s">
        <v>2956</v>
      </c>
      <c r="C143" s="28">
        <f>SUM(C144:C147)</f>
        <v>0</v>
      </c>
    </row>
    <row r="144" ht="18" customHeight="1" spans="1:3">
      <c r="A144" s="26">
        <v>2146301</v>
      </c>
      <c r="B144" s="66" t="s">
        <v>2235</v>
      </c>
      <c r="C144" s="69">
        <v>0</v>
      </c>
    </row>
    <row r="145" ht="18" customHeight="1" spans="1:3">
      <c r="A145" s="26">
        <v>2146302</v>
      </c>
      <c r="B145" s="66" t="s">
        <v>2957</v>
      </c>
      <c r="C145" s="69">
        <v>0</v>
      </c>
    </row>
    <row r="146" ht="18" customHeight="1" spans="1:3">
      <c r="A146" s="26">
        <v>2146303</v>
      </c>
      <c r="B146" s="66" t="s">
        <v>2958</v>
      </c>
      <c r="C146" s="69">
        <v>0</v>
      </c>
    </row>
    <row r="147" ht="18" customHeight="1" spans="1:3">
      <c r="A147" s="26">
        <v>2146399</v>
      </c>
      <c r="B147" s="66" t="s">
        <v>2959</v>
      </c>
      <c r="C147" s="69">
        <v>0</v>
      </c>
    </row>
    <row r="148" ht="18" customHeight="1" spans="1:3">
      <c r="A148" s="26">
        <v>21464</v>
      </c>
      <c r="B148" s="86" t="s">
        <v>2960</v>
      </c>
      <c r="C148" s="28">
        <f>SUM(C149:C156)</f>
        <v>0</v>
      </c>
    </row>
    <row r="149" ht="18" customHeight="1" spans="1:3">
      <c r="A149" s="26">
        <v>2146401</v>
      </c>
      <c r="B149" s="66" t="s">
        <v>2961</v>
      </c>
      <c r="C149" s="69">
        <v>0</v>
      </c>
    </row>
    <row r="150" ht="18" customHeight="1" spans="1:3">
      <c r="A150" s="26">
        <v>2146402</v>
      </c>
      <c r="B150" s="66" t="s">
        <v>2962</v>
      </c>
      <c r="C150" s="69">
        <v>0</v>
      </c>
    </row>
    <row r="151" ht="18" customHeight="1" spans="1:3">
      <c r="A151" s="26">
        <v>2146403</v>
      </c>
      <c r="B151" s="66" t="s">
        <v>2963</v>
      </c>
      <c r="C151" s="69">
        <v>0</v>
      </c>
    </row>
    <row r="152" ht="18" customHeight="1" spans="1:3">
      <c r="A152" s="26">
        <v>2146404</v>
      </c>
      <c r="B152" s="66" t="s">
        <v>2964</v>
      </c>
      <c r="C152" s="69">
        <v>0</v>
      </c>
    </row>
    <row r="153" ht="18" customHeight="1" spans="1:3">
      <c r="A153" s="26">
        <v>2146405</v>
      </c>
      <c r="B153" s="66" t="s">
        <v>2965</v>
      </c>
      <c r="C153" s="69">
        <v>0</v>
      </c>
    </row>
    <row r="154" ht="18" customHeight="1" spans="1:3">
      <c r="A154" s="26">
        <v>2146406</v>
      </c>
      <c r="B154" s="66" t="s">
        <v>2966</v>
      </c>
      <c r="C154" s="69">
        <v>0</v>
      </c>
    </row>
    <row r="155" ht="18" customHeight="1" spans="1:3">
      <c r="A155" s="26">
        <v>2146407</v>
      </c>
      <c r="B155" s="66" t="s">
        <v>2967</v>
      </c>
      <c r="C155" s="69">
        <v>0</v>
      </c>
    </row>
    <row r="156" ht="18" customHeight="1" spans="1:3">
      <c r="A156" s="26">
        <v>2146499</v>
      </c>
      <c r="B156" s="66" t="s">
        <v>2968</v>
      </c>
      <c r="C156" s="69">
        <v>0</v>
      </c>
    </row>
    <row r="157" ht="18" customHeight="1" spans="1:3">
      <c r="A157" s="26">
        <v>21468</v>
      </c>
      <c r="B157" s="86" t="s">
        <v>2969</v>
      </c>
      <c r="C157" s="28">
        <f>SUM(C158:C163)</f>
        <v>0</v>
      </c>
    </row>
    <row r="158" ht="18" customHeight="1" spans="1:3">
      <c r="A158" s="26">
        <v>2146801</v>
      </c>
      <c r="B158" s="66" t="s">
        <v>2970</v>
      </c>
      <c r="C158" s="69">
        <v>0</v>
      </c>
    </row>
    <row r="159" ht="18" customHeight="1" spans="1:3">
      <c r="A159" s="26">
        <v>2146802</v>
      </c>
      <c r="B159" s="66" t="s">
        <v>2971</v>
      </c>
      <c r="C159" s="69">
        <v>0</v>
      </c>
    </row>
    <row r="160" ht="18" customHeight="1" spans="1:3">
      <c r="A160" s="26">
        <v>2146803</v>
      </c>
      <c r="B160" s="66" t="s">
        <v>2972</v>
      </c>
      <c r="C160" s="69">
        <v>0</v>
      </c>
    </row>
    <row r="161" ht="18" customHeight="1" spans="1:3">
      <c r="A161" s="26">
        <v>2146804</v>
      </c>
      <c r="B161" s="66" t="s">
        <v>2973</v>
      </c>
      <c r="C161" s="69">
        <v>0</v>
      </c>
    </row>
    <row r="162" ht="18" customHeight="1" spans="1:3">
      <c r="A162" s="26">
        <v>2146805</v>
      </c>
      <c r="B162" s="66" t="s">
        <v>2974</v>
      </c>
      <c r="C162" s="69">
        <v>0</v>
      </c>
    </row>
    <row r="163" ht="18" customHeight="1" spans="1:3">
      <c r="A163" s="26">
        <v>2146899</v>
      </c>
      <c r="B163" s="66" t="s">
        <v>2975</v>
      </c>
      <c r="C163" s="69">
        <v>0</v>
      </c>
    </row>
    <row r="164" ht="18" customHeight="1" spans="1:3">
      <c r="A164" s="26">
        <v>21469</v>
      </c>
      <c r="B164" s="86" t="s">
        <v>2976</v>
      </c>
      <c r="C164" s="28">
        <v>12</v>
      </c>
    </row>
    <row r="165" ht="18" customHeight="1" spans="1:3">
      <c r="A165" s="26">
        <v>2146901</v>
      </c>
      <c r="B165" s="66" t="s">
        <v>2977</v>
      </c>
      <c r="C165" s="69">
        <v>0</v>
      </c>
    </row>
    <row r="166" ht="18" customHeight="1" spans="1:3">
      <c r="A166" s="26">
        <v>2146902</v>
      </c>
      <c r="B166" s="66" t="s">
        <v>2256</v>
      </c>
      <c r="C166" s="69">
        <v>0</v>
      </c>
    </row>
    <row r="167" ht="18" customHeight="1" spans="1:3">
      <c r="A167" s="26">
        <v>2146903</v>
      </c>
      <c r="B167" s="66" t="s">
        <v>2978</v>
      </c>
      <c r="C167" s="69">
        <v>0</v>
      </c>
    </row>
    <row r="168" ht="18" customHeight="1" spans="1:3">
      <c r="A168" s="26">
        <v>2146904</v>
      </c>
      <c r="B168" s="66" t="s">
        <v>2979</v>
      </c>
      <c r="C168" s="69">
        <v>0</v>
      </c>
    </row>
    <row r="169" ht="18" customHeight="1" spans="1:3">
      <c r="A169" s="26">
        <v>2146906</v>
      </c>
      <c r="B169" s="66" t="s">
        <v>2980</v>
      </c>
      <c r="C169" s="69">
        <v>0</v>
      </c>
    </row>
    <row r="170" ht="18" customHeight="1" spans="1:3">
      <c r="A170" s="26">
        <v>2146907</v>
      </c>
      <c r="B170" s="66" t="s">
        <v>2981</v>
      </c>
      <c r="C170" s="69">
        <v>12</v>
      </c>
    </row>
    <row r="171" ht="18" customHeight="1" spans="1:3">
      <c r="A171" s="26">
        <v>2146908</v>
      </c>
      <c r="B171" s="66" t="s">
        <v>2982</v>
      </c>
      <c r="C171" s="69"/>
    </row>
    <row r="172" ht="18" customHeight="1" spans="1:3">
      <c r="A172" s="26">
        <v>2146999</v>
      </c>
      <c r="B172" s="66" t="s">
        <v>2983</v>
      </c>
      <c r="C172" s="69">
        <v>0</v>
      </c>
    </row>
    <row r="173" ht="18" customHeight="1" spans="1:3">
      <c r="A173" s="26">
        <v>21470</v>
      </c>
      <c r="B173" s="86" t="s">
        <v>2984</v>
      </c>
      <c r="C173" s="28">
        <f>SUM(C174:C175)</f>
        <v>0</v>
      </c>
    </row>
    <row r="174" ht="18" customHeight="1" spans="1:3">
      <c r="A174" s="26">
        <v>2147001</v>
      </c>
      <c r="B174" s="66" t="s">
        <v>2985</v>
      </c>
      <c r="C174" s="69">
        <v>0</v>
      </c>
    </row>
    <row r="175" ht="18" customHeight="1" spans="1:3">
      <c r="A175" s="26">
        <v>2147099</v>
      </c>
      <c r="B175" s="66" t="s">
        <v>2986</v>
      </c>
      <c r="C175" s="69">
        <v>0</v>
      </c>
    </row>
    <row r="176" ht="18" customHeight="1" spans="1:3">
      <c r="A176" s="26">
        <v>21471</v>
      </c>
      <c r="B176" s="86" t="s">
        <v>2987</v>
      </c>
      <c r="C176" s="28">
        <f>SUM(C177:C178)</f>
        <v>0</v>
      </c>
    </row>
    <row r="177" ht="18" customHeight="1" spans="1:3">
      <c r="A177" s="26">
        <v>2147101</v>
      </c>
      <c r="B177" s="66" t="s">
        <v>2985</v>
      </c>
      <c r="C177" s="69">
        <v>0</v>
      </c>
    </row>
    <row r="178" ht="18" customHeight="1" spans="1:3">
      <c r="A178" s="26">
        <v>2147199</v>
      </c>
      <c r="B178" s="66" t="s">
        <v>2988</v>
      </c>
      <c r="C178" s="69">
        <v>0</v>
      </c>
    </row>
    <row r="179" ht="18" customHeight="1" spans="1:3">
      <c r="A179" s="26">
        <v>21472</v>
      </c>
      <c r="B179" s="86" t="s">
        <v>2989</v>
      </c>
      <c r="C179" s="69">
        <v>0</v>
      </c>
    </row>
    <row r="180" ht="18" customHeight="1" spans="1:3">
      <c r="A180" s="26">
        <v>21473</v>
      </c>
      <c r="B180" s="86" t="s">
        <v>2990</v>
      </c>
      <c r="C180" s="28">
        <f>SUM(C181:C183)</f>
        <v>0</v>
      </c>
    </row>
    <row r="181" ht="18" customHeight="1" spans="1:3">
      <c r="A181" s="26">
        <v>2147301</v>
      </c>
      <c r="B181" s="66" t="s">
        <v>2991</v>
      </c>
      <c r="C181" s="69">
        <v>0</v>
      </c>
    </row>
    <row r="182" ht="18" customHeight="1" spans="1:3">
      <c r="A182" s="26">
        <v>2147303</v>
      </c>
      <c r="B182" s="66" t="s">
        <v>2992</v>
      </c>
      <c r="C182" s="69">
        <v>0</v>
      </c>
    </row>
    <row r="183" ht="18" customHeight="1" spans="1:3">
      <c r="A183" s="26">
        <v>2147399</v>
      </c>
      <c r="B183" s="66" t="s">
        <v>2993</v>
      </c>
      <c r="C183" s="69">
        <v>0</v>
      </c>
    </row>
    <row r="184" ht="18" customHeight="1" spans="1:3">
      <c r="A184" s="26">
        <v>215</v>
      </c>
      <c r="B184" s="86" t="s">
        <v>2277</v>
      </c>
      <c r="C184" s="28">
        <f>C185</f>
        <v>0</v>
      </c>
    </row>
    <row r="185" ht="18" customHeight="1" spans="1:3">
      <c r="A185" s="26">
        <v>21562</v>
      </c>
      <c r="B185" s="86" t="s">
        <v>2994</v>
      </c>
      <c r="C185" s="28">
        <f>SUM(C186:C188)</f>
        <v>0</v>
      </c>
    </row>
    <row r="186" ht="18" customHeight="1" spans="1:3">
      <c r="A186" s="26">
        <v>2156201</v>
      </c>
      <c r="B186" s="66" t="s">
        <v>2995</v>
      </c>
      <c r="C186" s="69">
        <v>0</v>
      </c>
    </row>
    <row r="187" ht="18" customHeight="1" spans="1:3">
      <c r="A187" s="26">
        <v>2156202</v>
      </c>
      <c r="B187" s="66" t="s">
        <v>2996</v>
      </c>
      <c r="C187" s="69">
        <v>0</v>
      </c>
    </row>
    <row r="188" ht="18" customHeight="1" spans="1:3">
      <c r="A188" s="26">
        <v>2156299</v>
      </c>
      <c r="B188" s="66" t="s">
        <v>2997</v>
      </c>
      <c r="C188" s="69">
        <v>0</v>
      </c>
    </row>
    <row r="189" ht="18" customHeight="1" spans="1:3">
      <c r="A189" s="26">
        <v>217</v>
      </c>
      <c r="B189" s="86" t="s">
        <v>2335</v>
      </c>
      <c r="C189" s="28">
        <f>C190</f>
        <v>0</v>
      </c>
    </row>
    <row r="190" ht="18" customHeight="1" spans="1:3">
      <c r="A190" s="26">
        <v>21704</v>
      </c>
      <c r="B190" s="86" t="s">
        <v>2355</v>
      </c>
      <c r="C190" s="28">
        <f>SUM(C191:C192)</f>
        <v>0</v>
      </c>
    </row>
    <row r="191" ht="18" customHeight="1" spans="1:3">
      <c r="A191" s="26">
        <v>2170402</v>
      </c>
      <c r="B191" s="66" t="s">
        <v>2998</v>
      </c>
      <c r="C191" s="69">
        <v>0</v>
      </c>
    </row>
    <row r="192" ht="18" customHeight="1" spans="1:3">
      <c r="A192" s="26">
        <v>2170403</v>
      </c>
      <c r="B192" s="66" t="s">
        <v>2999</v>
      </c>
      <c r="C192" s="69">
        <v>0</v>
      </c>
    </row>
    <row r="193" ht="18" customHeight="1" spans="1:3">
      <c r="A193" s="26">
        <v>229</v>
      </c>
      <c r="B193" s="86" t="s">
        <v>2578</v>
      </c>
      <c r="C193" s="28">
        <v>18850</v>
      </c>
    </row>
    <row r="194" ht="18" customHeight="1" spans="1:3">
      <c r="A194" s="26">
        <v>22904</v>
      </c>
      <c r="B194" s="86" t="s">
        <v>3000</v>
      </c>
      <c r="C194" s="28">
        <v>18850</v>
      </c>
    </row>
    <row r="195" ht="18" customHeight="1" spans="1:3">
      <c r="A195" s="26">
        <v>2290401</v>
      </c>
      <c r="B195" s="66" t="s">
        <v>3001</v>
      </c>
      <c r="C195" s="69">
        <v>0</v>
      </c>
    </row>
    <row r="196" ht="18" customHeight="1" spans="1:3">
      <c r="A196" s="26">
        <v>2290402</v>
      </c>
      <c r="B196" s="66" t="s">
        <v>3002</v>
      </c>
      <c r="C196" s="69">
        <v>18850</v>
      </c>
    </row>
    <row r="197" ht="18" customHeight="1" spans="1:3">
      <c r="A197" s="26">
        <v>2290403</v>
      </c>
      <c r="B197" s="66" t="s">
        <v>3003</v>
      </c>
      <c r="C197" s="69">
        <v>0</v>
      </c>
    </row>
    <row r="198" ht="18" customHeight="1" spans="1:3">
      <c r="A198" s="26">
        <v>22908</v>
      </c>
      <c r="B198" s="86" t="s">
        <v>3004</v>
      </c>
      <c r="C198" s="28">
        <f>SUM(C199:C206)</f>
        <v>0</v>
      </c>
    </row>
    <row r="199" ht="18" customHeight="1" spans="1:3">
      <c r="A199" s="26">
        <v>2290802</v>
      </c>
      <c r="B199" s="66" t="s">
        <v>3005</v>
      </c>
      <c r="C199" s="69">
        <v>0</v>
      </c>
    </row>
    <row r="200" ht="18" customHeight="1" spans="1:3">
      <c r="A200" s="26">
        <v>2290803</v>
      </c>
      <c r="B200" s="66" t="s">
        <v>3006</v>
      </c>
      <c r="C200" s="69">
        <v>0</v>
      </c>
    </row>
    <row r="201" ht="18" customHeight="1" spans="1:3">
      <c r="A201" s="26">
        <v>2290804</v>
      </c>
      <c r="B201" s="66" t="s">
        <v>3007</v>
      </c>
      <c r="C201" s="69">
        <v>0</v>
      </c>
    </row>
    <row r="202" ht="18" customHeight="1" spans="1:3">
      <c r="A202" s="26">
        <v>2290805</v>
      </c>
      <c r="B202" s="66" t="s">
        <v>3008</v>
      </c>
      <c r="C202" s="69">
        <v>0</v>
      </c>
    </row>
    <row r="203" ht="18" customHeight="1" spans="1:3">
      <c r="A203" s="26">
        <v>2290806</v>
      </c>
      <c r="B203" s="66" t="s">
        <v>3009</v>
      </c>
      <c r="C203" s="69">
        <v>0</v>
      </c>
    </row>
    <row r="204" ht="18" customHeight="1" spans="1:3">
      <c r="A204" s="26">
        <v>2290807</v>
      </c>
      <c r="B204" s="66" t="s">
        <v>3010</v>
      </c>
      <c r="C204" s="69">
        <v>0</v>
      </c>
    </row>
    <row r="205" ht="18" customHeight="1" spans="1:3">
      <c r="A205" s="26">
        <v>2290808</v>
      </c>
      <c r="B205" s="66" t="s">
        <v>3011</v>
      </c>
      <c r="C205" s="69">
        <v>0</v>
      </c>
    </row>
    <row r="206" ht="18" customHeight="1" spans="1:3">
      <c r="A206" s="26">
        <v>2290899</v>
      </c>
      <c r="B206" s="66" t="s">
        <v>3012</v>
      </c>
      <c r="C206" s="69">
        <v>0</v>
      </c>
    </row>
    <row r="207" ht="18" customHeight="1" spans="1:3">
      <c r="A207" s="26">
        <v>22909</v>
      </c>
      <c r="B207" s="86" t="s">
        <v>3013</v>
      </c>
      <c r="C207" s="69">
        <v>0</v>
      </c>
    </row>
    <row r="208" ht="18" customHeight="1" spans="1:3">
      <c r="A208" s="26">
        <v>22960</v>
      </c>
      <c r="B208" s="86" t="s">
        <v>3014</v>
      </c>
      <c r="C208" s="28">
        <f>SUM(C209:C219)</f>
        <v>0</v>
      </c>
    </row>
    <row r="209" ht="18" customHeight="1" spans="1:3">
      <c r="A209" s="26">
        <v>2296001</v>
      </c>
      <c r="B209" s="66" t="s">
        <v>3015</v>
      </c>
      <c r="C209" s="69">
        <v>0</v>
      </c>
    </row>
    <row r="210" ht="18" customHeight="1" spans="1:3">
      <c r="A210" s="26">
        <v>2296002</v>
      </c>
      <c r="B210" s="66" t="s">
        <v>3016</v>
      </c>
      <c r="C210" s="69">
        <v>0</v>
      </c>
    </row>
    <row r="211" ht="18" customHeight="1" spans="1:3">
      <c r="A211" s="26">
        <v>2296003</v>
      </c>
      <c r="B211" s="66" t="s">
        <v>3017</v>
      </c>
      <c r="C211" s="69">
        <v>0</v>
      </c>
    </row>
    <row r="212" ht="18" customHeight="1" spans="1:3">
      <c r="A212" s="26">
        <v>2296004</v>
      </c>
      <c r="B212" s="66" t="s">
        <v>3018</v>
      </c>
      <c r="C212" s="69">
        <v>0</v>
      </c>
    </row>
    <row r="213" ht="18" customHeight="1" spans="1:3">
      <c r="A213" s="26">
        <v>2296005</v>
      </c>
      <c r="B213" s="66" t="s">
        <v>3019</v>
      </c>
      <c r="C213" s="69">
        <v>0</v>
      </c>
    </row>
    <row r="214" ht="18" customHeight="1" spans="1:3">
      <c r="A214" s="26">
        <v>2296006</v>
      </c>
      <c r="B214" s="66" t="s">
        <v>3020</v>
      </c>
      <c r="C214" s="69">
        <v>0</v>
      </c>
    </row>
    <row r="215" ht="18" customHeight="1" spans="1:3">
      <c r="A215" s="26">
        <v>2296010</v>
      </c>
      <c r="B215" s="66" t="s">
        <v>3021</v>
      </c>
      <c r="C215" s="69">
        <v>0</v>
      </c>
    </row>
    <row r="216" ht="18" customHeight="1" spans="1:3">
      <c r="A216" s="26">
        <v>2296011</v>
      </c>
      <c r="B216" s="66" t="s">
        <v>3022</v>
      </c>
      <c r="C216" s="69">
        <v>0</v>
      </c>
    </row>
    <row r="217" ht="18" customHeight="1" spans="1:3">
      <c r="A217" s="26">
        <v>2296012</v>
      </c>
      <c r="B217" s="66" t="s">
        <v>3023</v>
      </c>
      <c r="C217" s="69">
        <v>0</v>
      </c>
    </row>
    <row r="218" ht="18" customHeight="1" spans="1:3">
      <c r="A218" s="26">
        <v>2296013</v>
      </c>
      <c r="B218" s="66" t="s">
        <v>3024</v>
      </c>
      <c r="C218" s="69">
        <v>0</v>
      </c>
    </row>
    <row r="219" ht="18" customHeight="1" spans="1:3">
      <c r="A219" s="26">
        <v>2296099</v>
      </c>
      <c r="B219" s="66" t="s">
        <v>3025</v>
      </c>
      <c r="C219" s="69">
        <v>0</v>
      </c>
    </row>
    <row r="220" ht="18" customHeight="1" spans="1:3">
      <c r="A220" s="26">
        <v>232</v>
      </c>
      <c r="B220" s="86" t="s">
        <v>2511</v>
      </c>
      <c r="C220" s="28">
        <v>4555</v>
      </c>
    </row>
    <row r="221" ht="18" customHeight="1" spans="1:3">
      <c r="A221" s="26">
        <v>23204</v>
      </c>
      <c r="B221" s="86" t="s">
        <v>3026</v>
      </c>
      <c r="C221" s="28">
        <v>4555</v>
      </c>
    </row>
    <row r="222" ht="18" customHeight="1" spans="1:3">
      <c r="A222" s="26">
        <v>2320401</v>
      </c>
      <c r="B222" s="66" t="s">
        <v>3027</v>
      </c>
      <c r="C222" s="69">
        <v>0</v>
      </c>
    </row>
    <row r="223" ht="18" customHeight="1" spans="1:3">
      <c r="A223" s="26">
        <v>2320402</v>
      </c>
      <c r="B223" s="66" t="s">
        <v>3028</v>
      </c>
      <c r="C223" s="69">
        <v>0</v>
      </c>
    </row>
    <row r="224" ht="18" customHeight="1" spans="1:3">
      <c r="A224" s="26">
        <v>2320405</v>
      </c>
      <c r="B224" s="66" t="s">
        <v>3029</v>
      </c>
      <c r="C224" s="69"/>
    </row>
    <row r="225" ht="18" customHeight="1" spans="1:3">
      <c r="A225" s="26">
        <v>2320411</v>
      </c>
      <c r="B225" s="66" t="s">
        <v>3030</v>
      </c>
      <c r="C225" s="69">
        <v>2538</v>
      </c>
    </row>
    <row r="226" ht="18" customHeight="1" spans="1:3">
      <c r="A226" s="26">
        <v>2320413</v>
      </c>
      <c r="B226" s="66" t="s">
        <v>3031</v>
      </c>
      <c r="C226" s="69">
        <v>0</v>
      </c>
    </row>
    <row r="227" ht="18" customHeight="1" spans="1:3">
      <c r="A227" s="26">
        <v>2320414</v>
      </c>
      <c r="B227" s="66" t="s">
        <v>3032</v>
      </c>
      <c r="C227" s="69">
        <v>0</v>
      </c>
    </row>
    <row r="228" ht="18" customHeight="1" spans="1:3">
      <c r="A228" s="26">
        <v>2320416</v>
      </c>
      <c r="B228" s="66" t="s">
        <v>3033</v>
      </c>
      <c r="C228" s="69">
        <v>0</v>
      </c>
    </row>
    <row r="229" ht="18" customHeight="1" spans="1:3">
      <c r="A229" s="26">
        <v>2320417</v>
      </c>
      <c r="B229" s="66" t="s">
        <v>3034</v>
      </c>
      <c r="C229" s="69">
        <v>0</v>
      </c>
    </row>
    <row r="230" ht="18" customHeight="1" spans="1:3">
      <c r="A230" s="26">
        <v>2320418</v>
      </c>
      <c r="B230" s="66" t="s">
        <v>3035</v>
      </c>
      <c r="C230" s="69">
        <v>0</v>
      </c>
    </row>
    <row r="231" ht="18" customHeight="1" spans="1:3">
      <c r="A231" s="26">
        <v>2320419</v>
      </c>
      <c r="B231" s="66" t="s">
        <v>3036</v>
      </c>
      <c r="C231" s="69">
        <v>0</v>
      </c>
    </row>
    <row r="232" ht="18" customHeight="1" spans="1:3">
      <c r="A232" s="26">
        <v>2320420</v>
      </c>
      <c r="B232" s="66" t="s">
        <v>3037</v>
      </c>
      <c r="C232" s="69">
        <v>0</v>
      </c>
    </row>
    <row r="233" ht="18" customHeight="1" spans="1:3">
      <c r="A233" s="26">
        <v>2320431</v>
      </c>
      <c r="B233" s="66" t="s">
        <v>3038</v>
      </c>
      <c r="C233" s="69">
        <v>0</v>
      </c>
    </row>
    <row r="234" ht="18" customHeight="1" spans="1:3">
      <c r="A234" s="26">
        <v>2320432</v>
      </c>
      <c r="B234" s="66" t="s">
        <v>3039</v>
      </c>
      <c r="C234" s="69"/>
    </row>
    <row r="235" ht="18" customHeight="1" spans="1:3">
      <c r="A235" s="26">
        <v>2320433</v>
      </c>
      <c r="B235" s="66" t="s">
        <v>3040</v>
      </c>
      <c r="C235" s="69">
        <v>2017</v>
      </c>
    </row>
    <row r="236" ht="18" customHeight="1" spans="1:3">
      <c r="A236" s="26">
        <v>2320498</v>
      </c>
      <c r="B236" s="66" t="s">
        <v>3041</v>
      </c>
      <c r="C236" s="69"/>
    </row>
    <row r="237" ht="18" customHeight="1" spans="1:3">
      <c r="A237" s="26">
        <v>2320499</v>
      </c>
      <c r="B237" s="66" t="s">
        <v>3042</v>
      </c>
      <c r="C237" s="69">
        <v>0</v>
      </c>
    </row>
    <row r="238" ht="18" customHeight="1" spans="1:3">
      <c r="A238" s="26">
        <v>233</v>
      </c>
      <c r="B238" s="86" t="s">
        <v>2519</v>
      </c>
      <c r="C238" s="28">
        <f>C239</f>
        <v>0</v>
      </c>
    </row>
    <row r="239" ht="18" customHeight="1" spans="1:3">
      <c r="A239" s="26">
        <v>23304</v>
      </c>
      <c r="B239" s="86" t="s">
        <v>3043</v>
      </c>
      <c r="C239" s="28">
        <f>SUM(C240:C255)</f>
        <v>0</v>
      </c>
    </row>
    <row r="240" ht="18" customHeight="1" spans="1:3">
      <c r="A240" s="26">
        <v>2330401</v>
      </c>
      <c r="B240" s="66" t="s">
        <v>3044</v>
      </c>
      <c r="C240" s="69">
        <v>0</v>
      </c>
    </row>
    <row r="241" ht="18" customHeight="1" spans="1:3">
      <c r="A241" s="26">
        <v>2330402</v>
      </c>
      <c r="B241" s="66" t="s">
        <v>3045</v>
      </c>
      <c r="C241" s="69">
        <v>0</v>
      </c>
    </row>
    <row r="242" ht="18" customHeight="1" spans="1:3">
      <c r="A242" s="26">
        <v>2330405</v>
      </c>
      <c r="B242" s="66" t="s">
        <v>3046</v>
      </c>
      <c r="C242" s="69">
        <v>0</v>
      </c>
    </row>
    <row r="243" ht="18" customHeight="1" spans="1:3">
      <c r="A243" s="26">
        <v>2330411</v>
      </c>
      <c r="B243" s="66" t="s">
        <v>3047</v>
      </c>
      <c r="C243" s="69">
        <v>0</v>
      </c>
    </row>
    <row r="244" ht="18" customHeight="1" spans="1:3">
      <c r="A244" s="26">
        <v>2330413</v>
      </c>
      <c r="B244" s="66" t="s">
        <v>3048</v>
      </c>
      <c r="C244" s="69">
        <v>0</v>
      </c>
    </row>
    <row r="245" ht="18" customHeight="1" spans="1:3">
      <c r="A245" s="26">
        <v>2330414</v>
      </c>
      <c r="B245" s="66" t="s">
        <v>3049</v>
      </c>
      <c r="C245" s="69">
        <v>0</v>
      </c>
    </row>
    <row r="246" ht="18" customHeight="1" spans="1:3">
      <c r="A246" s="26">
        <v>2330416</v>
      </c>
      <c r="B246" s="66" t="s">
        <v>3050</v>
      </c>
      <c r="C246" s="69">
        <v>0</v>
      </c>
    </row>
    <row r="247" ht="18" customHeight="1" spans="1:3">
      <c r="A247" s="26">
        <v>2330417</v>
      </c>
      <c r="B247" s="66" t="s">
        <v>3051</v>
      </c>
      <c r="C247" s="69">
        <v>0</v>
      </c>
    </row>
    <row r="248" ht="18" customHeight="1" spans="1:3">
      <c r="A248" s="26">
        <v>2330418</v>
      </c>
      <c r="B248" s="66" t="s">
        <v>3052</v>
      </c>
      <c r="C248" s="69">
        <v>0</v>
      </c>
    </row>
    <row r="249" ht="18" customHeight="1" spans="1:3">
      <c r="A249" s="26">
        <v>2330419</v>
      </c>
      <c r="B249" s="66" t="s">
        <v>3053</v>
      </c>
      <c r="C249" s="69">
        <v>0</v>
      </c>
    </row>
    <row r="250" ht="18" customHeight="1" spans="1:3">
      <c r="A250" s="26">
        <v>2330420</v>
      </c>
      <c r="B250" s="66" t="s">
        <v>3054</v>
      </c>
      <c r="C250" s="69">
        <v>0</v>
      </c>
    </row>
    <row r="251" ht="18" customHeight="1" spans="1:3">
      <c r="A251" s="26">
        <v>2330431</v>
      </c>
      <c r="B251" s="66" t="s">
        <v>3055</v>
      </c>
      <c r="C251" s="69">
        <v>0</v>
      </c>
    </row>
    <row r="252" ht="18" customHeight="1" spans="1:3">
      <c r="A252" s="26">
        <v>2330432</v>
      </c>
      <c r="B252" s="66" t="s">
        <v>3056</v>
      </c>
      <c r="C252" s="69">
        <v>0</v>
      </c>
    </row>
    <row r="253" ht="18" customHeight="1" spans="1:3">
      <c r="A253" s="26">
        <v>2330433</v>
      </c>
      <c r="B253" s="66" t="s">
        <v>3057</v>
      </c>
      <c r="C253" s="69">
        <v>0</v>
      </c>
    </row>
    <row r="254" ht="18" customHeight="1" spans="1:3">
      <c r="A254" s="26">
        <v>2330498</v>
      </c>
      <c r="B254" s="66" t="s">
        <v>3058</v>
      </c>
      <c r="C254" s="69">
        <v>0</v>
      </c>
    </row>
    <row r="255" ht="18" customHeight="1" spans="1:3">
      <c r="A255" s="26">
        <v>2330499</v>
      </c>
      <c r="B255" s="66" t="s">
        <v>3059</v>
      </c>
      <c r="C255" s="69">
        <v>0</v>
      </c>
    </row>
    <row r="256" ht="18" customHeight="1" spans="1:3">
      <c r="A256" s="26">
        <v>234</v>
      </c>
      <c r="B256" s="117" t="s">
        <v>2755</v>
      </c>
      <c r="C256" s="28">
        <f>SUM(C257,C270)</f>
        <v>0</v>
      </c>
    </row>
    <row r="257" ht="18" customHeight="1" spans="1:3">
      <c r="A257" s="26">
        <v>23401</v>
      </c>
      <c r="B257" s="117" t="s">
        <v>2543</v>
      </c>
      <c r="C257" s="28">
        <f>SUM(C258:C269)</f>
        <v>0</v>
      </c>
    </row>
    <row r="258" ht="18" customHeight="1" spans="1:3">
      <c r="A258" s="26">
        <v>2340101</v>
      </c>
      <c r="B258" s="26" t="s">
        <v>3060</v>
      </c>
      <c r="C258" s="69">
        <v>0</v>
      </c>
    </row>
    <row r="259" ht="18" customHeight="1" spans="1:3">
      <c r="A259" s="26">
        <v>2340102</v>
      </c>
      <c r="B259" s="26" t="s">
        <v>3061</v>
      </c>
      <c r="C259" s="69">
        <v>0</v>
      </c>
    </row>
    <row r="260" ht="18" customHeight="1" spans="1:3">
      <c r="A260" s="26">
        <v>2340103</v>
      </c>
      <c r="B260" s="26" t="s">
        <v>3062</v>
      </c>
      <c r="C260" s="69">
        <v>0</v>
      </c>
    </row>
    <row r="261" ht="18" customHeight="1" spans="1:3">
      <c r="A261" s="26">
        <v>2340104</v>
      </c>
      <c r="B261" s="26" t="s">
        <v>3063</v>
      </c>
      <c r="C261" s="69">
        <v>0</v>
      </c>
    </row>
    <row r="262" ht="18" customHeight="1" spans="1:3">
      <c r="A262" s="26">
        <v>2340105</v>
      </c>
      <c r="B262" s="26" t="s">
        <v>3064</v>
      </c>
      <c r="C262" s="69">
        <v>0</v>
      </c>
    </row>
    <row r="263" ht="18" customHeight="1" spans="1:3">
      <c r="A263" s="26">
        <v>2340106</v>
      </c>
      <c r="B263" s="26" t="s">
        <v>3065</v>
      </c>
      <c r="C263" s="69">
        <v>0</v>
      </c>
    </row>
    <row r="264" ht="18" customHeight="1" spans="1:3">
      <c r="A264" s="26">
        <v>2340107</v>
      </c>
      <c r="B264" s="26" t="s">
        <v>3066</v>
      </c>
      <c r="C264" s="69">
        <v>0</v>
      </c>
    </row>
    <row r="265" ht="18" customHeight="1" spans="1:3">
      <c r="A265" s="26">
        <v>2340108</v>
      </c>
      <c r="B265" s="26" t="s">
        <v>3067</v>
      </c>
      <c r="C265" s="69">
        <v>0</v>
      </c>
    </row>
    <row r="266" ht="18" customHeight="1" spans="1:3">
      <c r="A266" s="26">
        <v>2340109</v>
      </c>
      <c r="B266" s="26" t="s">
        <v>3068</v>
      </c>
      <c r="C266" s="69">
        <v>0</v>
      </c>
    </row>
    <row r="267" ht="18" customHeight="1" spans="1:3">
      <c r="A267" s="26">
        <v>2340110</v>
      </c>
      <c r="B267" s="26" t="s">
        <v>3069</v>
      </c>
      <c r="C267" s="69">
        <v>0</v>
      </c>
    </row>
    <row r="268" ht="18" customHeight="1" spans="1:3">
      <c r="A268" s="26">
        <v>2340111</v>
      </c>
      <c r="B268" s="26" t="s">
        <v>3070</v>
      </c>
      <c r="C268" s="69">
        <v>0</v>
      </c>
    </row>
    <row r="269" ht="18" customHeight="1" spans="1:3">
      <c r="A269" s="26">
        <v>2340199</v>
      </c>
      <c r="B269" s="26" t="s">
        <v>3071</v>
      </c>
      <c r="C269" s="69">
        <v>0</v>
      </c>
    </row>
    <row r="270" ht="18" customHeight="1" spans="1:3">
      <c r="A270" s="26">
        <v>23402</v>
      </c>
      <c r="B270" s="117" t="s">
        <v>3072</v>
      </c>
      <c r="C270" s="28">
        <f>SUM(C271:C276)</f>
        <v>0</v>
      </c>
    </row>
    <row r="271" ht="18" customHeight="1" spans="1:3">
      <c r="A271" s="26">
        <v>2340201</v>
      </c>
      <c r="B271" s="26" t="s">
        <v>2314</v>
      </c>
      <c r="C271" s="69">
        <v>0</v>
      </c>
    </row>
    <row r="272" ht="18" customHeight="1" spans="1:3">
      <c r="A272" s="26">
        <v>2340202</v>
      </c>
      <c r="B272" s="26" t="s">
        <v>2359</v>
      </c>
      <c r="C272" s="69">
        <v>0</v>
      </c>
    </row>
    <row r="273" ht="18" customHeight="1" spans="1:3">
      <c r="A273" s="26">
        <v>2340203</v>
      </c>
      <c r="B273" s="26" t="s">
        <v>2217</v>
      </c>
      <c r="C273" s="69">
        <v>0</v>
      </c>
    </row>
    <row r="274" ht="18" customHeight="1" spans="1:3">
      <c r="A274" s="26">
        <v>2340204</v>
      </c>
      <c r="B274" s="26" t="s">
        <v>3073</v>
      </c>
      <c r="C274" s="69">
        <v>0</v>
      </c>
    </row>
    <row r="275" ht="18" customHeight="1" spans="1:3">
      <c r="A275" s="26">
        <v>2340205</v>
      </c>
      <c r="B275" s="26" t="s">
        <v>3074</v>
      </c>
      <c r="C275" s="69">
        <v>0</v>
      </c>
    </row>
    <row r="276" spans="1:3">
      <c r="A276" s="26">
        <v>2340299</v>
      </c>
      <c r="B276" s="26" t="s">
        <v>3075</v>
      </c>
      <c r="C276" s="69">
        <v>0</v>
      </c>
    </row>
  </sheetData>
  <mergeCells count="1">
    <mergeCell ref="A1:C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showZeros="0" workbookViewId="0">
      <selection activeCell="C220" sqref="C220:C235"/>
    </sheetView>
  </sheetViews>
  <sheetFormatPr defaultColWidth="9" defaultRowHeight="13.5" outlineLevelCol="2"/>
  <cols>
    <col min="1" max="1" width="9.44166666666667" customWidth="1"/>
    <col min="2" max="2" width="59" customWidth="1"/>
    <col min="3" max="3" width="22.4833333333333" customWidth="1"/>
  </cols>
  <sheetData>
    <row r="1" ht="94" customHeight="1" spans="1:3">
      <c r="A1" s="23" t="s">
        <v>45</v>
      </c>
      <c r="B1" s="23"/>
      <c r="C1" s="23"/>
    </row>
    <row r="2" ht="18" customHeight="1" spans="1:3">
      <c r="A2" s="122"/>
      <c r="B2" s="122"/>
      <c r="C2" s="123" t="s">
        <v>3076</v>
      </c>
    </row>
    <row r="3" ht="18" customHeight="1" spans="1:3">
      <c r="A3" s="122"/>
      <c r="B3" s="122"/>
      <c r="C3" s="123" t="s">
        <v>79</v>
      </c>
    </row>
    <row r="4" ht="18" customHeight="1" spans="1:3">
      <c r="A4" s="65" t="s">
        <v>140</v>
      </c>
      <c r="B4" s="65" t="s">
        <v>141</v>
      </c>
      <c r="C4" s="65" t="s">
        <v>83</v>
      </c>
    </row>
    <row r="5" ht="18" customHeight="1" spans="1:3">
      <c r="A5" s="117"/>
      <c r="B5" s="65" t="s">
        <v>2842</v>
      </c>
      <c r="C5" s="28">
        <v>150468</v>
      </c>
    </row>
    <row r="6" ht="18" customHeight="1" spans="1:3">
      <c r="A6" s="26">
        <v>206</v>
      </c>
      <c r="B6" s="86" t="s">
        <v>1776</v>
      </c>
      <c r="C6" s="28">
        <v>0</v>
      </c>
    </row>
    <row r="7" ht="18" customHeight="1" spans="1:3">
      <c r="A7" s="26">
        <v>20610</v>
      </c>
      <c r="B7" s="86" t="s">
        <v>2843</v>
      </c>
      <c r="C7" s="28">
        <v>0</v>
      </c>
    </row>
    <row r="8" ht="18" customHeight="1" spans="1:3">
      <c r="A8" s="26">
        <v>2061001</v>
      </c>
      <c r="B8" s="66" t="s">
        <v>2844</v>
      </c>
      <c r="C8" s="69">
        <v>0</v>
      </c>
    </row>
    <row r="9" ht="18" customHeight="1" spans="1:3">
      <c r="A9" s="26">
        <v>2061002</v>
      </c>
      <c r="B9" s="66" t="s">
        <v>2845</v>
      </c>
      <c r="C9" s="69">
        <v>0</v>
      </c>
    </row>
    <row r="10" ht="18" customHeight="1" spans="1:3">
      <c r="A10" s="26">
        <v>2061003</v>
      </c>
      <c r="B10" s="66" t="s">
        <v>2846</v>
      </c>
      <c r="C10" s="69">
        <v>0</v>
      </c>
    </row>
    <row r="11" ht="18" customHeight="1" spans="1:3">
      <c r="A11" s="26">
        <v>2061004</v>
      </c>
      <c r="B11" s="66" t="s">
        <v>2847</v>
      </c>
      <c r="C11" s="69">
        <v>0</v>
      </c>
    </row>
    <row r="12" ht="18" customHeight="1" spans="1:3">
      <c r="A12" s="26">
        <v>2061005</v>
      </c>
      <c r="B12" s="66" t="s">
        <v>2848</v>
      </c>
      <c r="C12" s="69">
        <v>0</v>
      </c>
    </row>
    <row r="13" ht="18" customHeight="1" spans="1:3">
      <c r="A13" s="26">
        <v>2061099</v>
      </c>
      <c r="B13" s="66" t="s">
        <v>2849</v>
      </c>
      <c r="C13" s="69">
        <v>0</v>
      </c>
    </row>
    <row r="14" ht="18" customHeight="1" spans="1:3">
      <c r="A14" s="26">
        <v>207</v>
      </c>
      <c r="B14" s="86" t="s">
        <v>1825</v>
      </c>
      <c r="C14" s="28">
        <v>0</v>
      </c>
    </row>
    <row r="15" ht="18" customHeight="1" spans="1:3">
      <c r="A15" s="26">
        <v>20707</v>
      </c>
      <c r="B15" s="86" t="s">
        <v>2850</v>
      </c>
      <c r="C15" s="28">
        <v>0</v>
      </c>
    </row>
    <row r="16" ht="18" customHeight="1" spans="1:3">
      <c r="A16" s="26">
        <v>2070701</v>
      </c>
      <c r="B16" s="66" t="s">
        <v>2851</v>
      </c>
      <c r="C16" s="69">
        <v>0</v>
      </c>
    </row>
    <row r="17" ht="18" customHeight="1" spans="1:3">
      <c r="A17" s="26">
        <v>2070702</v>
      </c>
      <c r="B17" s="66" t="s">
        <v>2852</v>
      </c>
      <c r="C17" s="69">
        <v>0</v>
      </c>
    </row>
    <row r="18" ht="18" customHeight="1" spans="1:3">
      <c r="A18" s="26">
        <v>2070703</v>
      </c>
      <c r="B18" s="66" t="s">
        <v>2853</v>
      </c>
      <c r="C18" s="69">
        <v>0</v>
      </c>
    </row>
    <row r="19" ht="18" customHeight="1" spans="1:3">
      <c r="A19" s="26">
        <v>2070704</v>
      </c>
      <c r="B19" s="66" t="s">
        <v>2854</v>
      </c>
      <c r="C19" s="69">
        <v>0</v>
      </c>
    </row>
    <row r="20" ht="18" customHeight="1" spans="1:3">
      <c r="A20" s="26">
        <v>2070799</v>
      </c>
      <c r="B20" s="66" t="s">
        <v>2855</v>
      </c>
      <c r="C20" s="69">
        <v>0</v>
      </c>
    </row>
    <row r="21" ht="18" customHeight="1" spans="1:3">
      <c r="A21" s="26">
        <v>20709</v>
      </c>
      <c r="B21" s="86" t="s">
        <v>2856</v>
      </c>
      <c r="C21" s="28">
        <v>0</v>
      </c>
    </row>
    <row r="22" ht="18" customHeight="1" spans="1:3">
      <c r="A22" s="26">
        <v>2070901</v>
      </c>
      <c r="B22" s="66" t="s">
        <v>2857</v>
      </c>
      <c r="C22" s="69">
        <v>0</v>
      </c>
    </row>
    <row r="23" ht="18" customHeight="1" spans="1:3">
      <c r="A23" s="26">
        <v>2070902</v>
      </c>
      <c r="B23" s="66" t="s">
        <v>2858</v>
      </c>
      <c r="C23" s="69">
        <v>0</v>
      </c>
    </row>
    <row r="24" ht="18" customHeight="1" spans="1:3">
      <c r="A24" s="26">
        <v>2070903</v>
      </c>
      <c r="B24" s="66" t="s">
        <v>2859</v>
      </c>
      <c r="C24" s="69">
        <v>0</v>
      </c>
    </row>
    <row r="25" ht="18" customHeight="1" spans="1:3">
      <c r="A25" s="26">
        <v>2070904</v>
      </c>
      <c r="B25" s="66" t="s">
        <v>2860</v>
      </c>
      <c r="C25" s="69">
        <v>0</v>
      </c>
    </row>
    <row r="26" ht="18" customHeight="1" spans="1:3">
      <c r="A26" s="26">
        <v>2070999</v>
      </c>
      <c r="B26" s="66" t="s">
        <v>2861</v>
      </c>
      <c r="C26" s="69">
        <v>0</v>
      </c>
    </row>
    <row r="27" ht="18" customHeight="1" spans="1:3">
      <c r="A27" s="26">
        <v>20710</v>
      </c>
      <c r="B27" s="86" t="s">
        <v>2862</v>
      </c>
      <c r="C27" s="28">
        <v>0</v>
      </c>
    </row>
    <row r="28" ht="18" customHeight="1" spans="1:3">
      <c r="A28" s="26">
        <v>2071001</v>
      </c>
      <c r="B28" s="66" t="s">
        <v>2863</v>
      </c>
      <c r="C28" s="69">
        <v>0</v>
      </c>
    </row>
    <row r="29" ht="18" customHeight="1" spans="1:3">
      <c r="A29" s="26">
        <v>2071099</v>
      </c>
      <c r="B29" s="66" t="s">
        <v>2864</v>
      </c>
      <c r="C29" s="69">
        <v>0</v>
      </c>
    </row>
    <row r="30" ht="18" customHeight="1" spans="1:3">
      <c r="A30" s="26">
        <v>208</v>
      </c>
      <c r="B30" s="86" t="s">
        <v>1867</v>
      </c>
      <c r="C30" s="28">
        <v>0</v>
      </c>
    </row>
    <row r="31" ht="18" customHeight="1" spans="1:3">
      <c r="A31" s="26">
        <v>20822</v>
      </c>
      <c r="B31" s="86" t="s">
        <v>2865</v>
      </c>
      <c r="C31" s="28">
        <v>0</v>
      </c>
    </row>
    <row r="32" ht="18" customHeight="1" spans="1:3">
      <c r="A32" s="26">
        <v>2082201</v>
      </c>
      <c r="B32" s="66" t="s">
        <v>2866</v>
      </c>
      <c r="C32" s="69">
        <v>0</v>
      </c>
    </row>
    <row r="33" ht="18" customHeight="1" spans="1:3">
      <c r="A33" s="26">
        <v>2082202</v>
      </c>
      <c r="B33" s="66" t="s">
        <v>2867</v>
      </c>
      <c r="C33" s="69">
        <v>0</v>
      </c>
    </row>
    <row r="34" ht="18" customHeight="1" spans="1:3">
      <c r="A34" s="26">
        <v>2082299</v>
      </c>
      <c r="B34" s="66" t="s">
        <v>2868</v>
      </c>
      <c r="C34" s="69">
        <v>0</v>
      </c>
    </row>
    <row r="35" ht="18" customHeight="1" spans="1:3">
      <c r="A35" s="26">
        <v>20823</v>
      </c>
      <c r="B35" s="86" t="s">
        <v>2869</v>
      </c>
      <c r="C35" s="28">
        <v>0</v>
      </c>
    </row>
    <row r="36" ht="18" customHeight="1" spans="1:3">
      <c r="A36" s="26">
        <v>2082301</v>
      </c>
      <c r="B36" s="66" t="s">
        <v>2866</v>
      </c>
      <c r="C36" s="69">
        <v>0</v>
      </c>
    </row>
    <row r="37" ht="18" customHeight="1" spans="1:3">
      <c r="A37" s="26">
        <v>2082302</v>
      </c>
      <c r="B37" s="66" t="s">
        <v>2867</v>
      </c>
      <c r="C37" s="69">
        <v>0</v>
      </c>
    </row>
    <row r="38" ht="18" customHeight="1" spans="1:3">
      <c r="A38" s="26">
        <v>2082399</v>
      </c>
      <c r="B38" s="66" t="s">
        <v>2870</v>
      </c>
      <c r="C38" s="69">
        <v>0</v>
      </c>
    </row>
    <row r="39" ht="18" customHeight="1" spans="1:3">
      <c r="A39" s="26">
        <v>20829</v>
      </c>
      <c r="B39" s="86" t="s">
        <v>2871</v>
      </c>
      <c r="C39" s="28">
        <v>0</v>
      </c>
    </row>
    <row r="40" ht="18" customHeight="1" spans="1:3">
      <c r="A40" s="26">
        <v>2082901</v>
      </c>
      <c r="B40" s="66" t="s">
        <v>2867</v>
      </c>
      <c r="C40" s="69">
        <v>0</v>
      </c>
    </row>
    <row r="41" ht="18" customHeight="1" spans="1:3">
      <c r="A41" s="26">
        <v>2082999</v>
      </c>
      <c r="B41" s="66" t="s">
        <v>2872</v>
      </c>
      <c r="C41" s="69">
        <v>0</v>
      </c>
    </row>
    <row r="42" ht="18" customHeight="1" spans="1:3">
      <c r="A42" s="26">
        <v>211</v>
      </c>
      <c r="B42" s="86" t="s">
        <v>2039</v>
      </c>
      <c r="C42" s="28">
        <v>0</v>
      </c>
    </row>
    <row r="43" ht="18" customHeight="1" spans="1:3">
      <c r="A43" s="26">
        <v>21160</v>
      </c>
      <c r="B43" s="86" t="s">
        <v>2873</v>
      </c>
      <c r="C43" s="28">
        <v>0</v>
      </c>
    </row>
    <row r="44" ht="18" customHeight="1" spans="1:3">
      <c r="A44" s="26">
        <v>2116001</v>
      </c>
      <c r="B44" s="66" t="s">
        <v>2874</v>
      </c>
      <c r="C44" s="69">
        <v>0</v>
      </c>
    </row>
    <row r="45" ht="18" customHeight="1" spans="1:3">
      <c r="A45" s="26">
        <v>2116002</v>
      </c>
      <c r="B45" s="66" t="s">
        <v>2875</v>
      </c>
      <c r="C45" s="69">
        <v>0</v>
      </c>
    </row>
    <row r="46" ht="18" customHeight="1" spans="1:3">
      <c r="A46" s="26">
        <v>2116003</v>
      </c>
      <c r="B46" s="66" t="s">
        <v>2876</v>
      </c>
      <c r="C46" s="69">
        <v>0</v>
      </c>
    </row>
    <row r="47" ht="18" customHeight="1" spans="1:3">
      <c r="A47" s="26">
        <v>2116099</v>
      </c>
      <c r="B47" s="66" t="s">
        <v>2877</v>
      </c>
      <c r="C47" s="69">
        <v>0</v>
      </c>
    </row>
    <row r="48" ht="18" customHeight="1" spans="1:3">
      <c r="A48" s="26">
        <v>21161</v>
      </c>
      <c r="B48" s="86" t="s">
        <v>2878</v>
      </c>
      <c r="C48" s="28">
        <v>0</v>
      </c>
    </row>
    <row r="49" ht="18" customHeight="1" spans="1:3">
      <c r="A49" s="26">
        <v>2116101</v>
      </c>
      <c r="B49" s="66" t="s">
        <v>2879</v>
      </c>
      <c r="C49" s="69">
        <v>0</v>
      </c>
    </row>
    <row r="50" ht="18" customHeight="1" spans="1:3">
      <c r="A50" s="26">
        <v>2116102</v>
      </c>
      <c r="B50" s="66" t="s">
        <v>2880</v>
      </c>
      <c r="C50" s="69">
        <v>0</v>
      </c>
    </row>
    <row r="51" ht="18" customHeight="1" spans="1:3">
      <c r="A51" s="26">
        <v>2116103</v>
      </c>
      <c r="B51" s="66" t="s">
        <v>2881</v>
      </c>
      <c r="C51" s="69">
        <v>0</v>
      </c>
    </row>
    <row r="52" ht="18" customHeight="1" spans="1:3">
      <c r="A52" s="26">
        <v>2116104</v>
      </c>
      <c r="B52" s="66" t="s">
        <v>2882</v>
      </c>
      <c r="C52" s="69">
        <v>0</v>
      </c>
    </row>
    <row r="53" ht="18" customHeight="1" spans="1:3">
      <c r="A53" s="26">
        <v>212</v>
      </c>
      <c r="B53" s="86" t="s">
        <v>2110</v>
      </c>
      <c r="C53" s="28">
        <v>127051</v>
      </c>
    </row>
    <row r="54" ht="18" customHeight="1" spans="1:3">
      <c r="A54" s="26">
        <v>21208</v>
      </c>
      <c r="B54" s="86" t="s">
        <v>2883</v>
      </c>
      <c r="C54" s="28">
        <v>98332</v>
      </c>
    </row>
    <row r="55" ht="18" customHeight="1" spans="1:3">
      <c r="A55" s="26">
        <v>2120801</v>
      </c>
      <c r="B55" s="66" t="s">
        <v>2884</v>
      </c>
      <c r="C55" s="69">
        <v>34719</v>
      </c>
    </row>
    <row r="56" ht="18" customHeight="1" spans="1:3">
      <c r="A56" s="26">
        <v>2120802</v>
      </c>
      <c r="B56" s="66" t="s">
        <v>2885</v>
      </c>
      <c r="C56" s="69"/>
    </row>
    <row r="57" ht="18" customHeight="1" spans="1:3">
      <c r="A57" s="26">
        <v>2120803</v>
      </c>
      <c r="B57" s="66" t="s">
        <v>2886</v>
      </c>
      <c r="C57" s="69">
        <v>29919</v>
      </c>
    </row>
    <row r="58" ht="18" customHeight="1" spans="1:3">
      <c r="A58" s="26">
        <v>2120804</v>
      </c>
      <c r="B58" s="66" t="s">
        <v>2887</v>
      </c>
      <c r="C58" s="69">
        <v>228</v>
      </c>
    </row>
    <row r="59" ht="18" customHeight="1" spans="1:3">
      <c r="A59" s="26">
        <v>2120805</v>
      </c>
      <c r="B59" s="66" t="s">
        <v>2888</v>
      </c>
      <c r="C59" s="69">
        <v>5852</v>
      </c>
    </row>
    <row r="60" ht="18" customHeight="1" spans="1:3">
      <c r="A60" s="26">
        <v>2120806</v>
      </c>
      <c r="B60" s="66" t="s">
        <v>2889</v>
      </c>
      <c r="C60" s="69">
        <v>17911</v>
      </c>
    </row>
    <row r="61" ht="18" customHeight="1" spans="1:3">
      <c r="A61" s="26">
        <v>2120807</v>
      </c>
      <c r="B61" s="66" t="s">
        <v>2890</v>
      </c>
      <c r="C61" s="69">
        <v>0</v>
      </c>
    </row>
    <row r="62" ht="18" customHeight="1" spans="1:3">
      <c r="A62" s="26">
        <v>2120809</v>
      </c>
      <c r="B62" s="66" t="s">
        <v>2891</v>
      </c>
      <c r="C62" s="69">
        <v>0</v>
      </c>
    </row>
    <row r="63" ht="18" customHeight="1" spans="1:3">
      <c r="A63" s="26">
        <v>2120810</v>
      </c>
      <c r="B63" s="66" t="s">
        <v>2892</v>
      </c>
      <c r="C63" s="69">
        <v>8663</v>
      </c>
    </row>
    <row r="64" ht="18" customHeight="1" spans="1:3">
      <c r="A64" s="26">
        <v>2120811</v>
      </c>
      <c r="B64" s="66" t="s">
        <v>2893</v>
      </c>
      <c r="C64" s="69">
        <v>0</v>
      </c>
    </row>
    <row r="65" ht="18" customHeight="1" spans="1:3">
      <c r="A65" s="26">
        <v>2120813</v>
      </c>
      <c r="B65" s="66" t="s">
        <v>2417</v>
      </c>
      <c r="C65" s="69">
        <v>0</v>
      </c>
    </row>
    <row r="66" ht="18" customHeight="1" spans="1:3">
      <c r="A66" s="26">
        <v>2120899</v>
      </c>
      <c r="B66" s="66" t="s">
        <v>2894</v>
      </c>
      <c r="C66" s="69">
        <v>1040</v>
      </c>
    </row>
    <row r="67" ht="18" customHeight="1" spans="1:3">
      <c r="A67" s="26">
        <v>21210</v>
      </c>
      <c r="B67" s="86" t="s">
        <v>2895</v>
      </c>
      <c r="C67" s="28">
        <v>0</v>
      </c>
    </row>
    <row r="68" ht="18" customHeight="1" spans="1:3">
      <c r="A68" s="26">
        <v>2121001</v>
      </c>
      <c r="B68" s="66" t="s">
        <v>2884</v>
      </c>
      <c r="C68" s="69">
        <v>0</v>
      </c>
    </row>
    <row r="69" ht="18" customHeight="1" spans="1:3">
      <c r="A69" s="26">
        <v>2121002</v>
      </c>
      <c r="B69" s="66" t="s">
        <v>2885</v>
      </c>
      <c r="C69" s="69">
        <v>0</v>
      </c>
    </row>
    <row r="70" ht="18" customHeight="1" spans="1:3">
      <c r="A70" s="26">
        <v>2121099</v>
      </c>
      <c r="B70" s="66" t="s">
        <v>2896</v>
      </c>
      <c r="C70" s="69">
        <v>0</v>
      </c>
    </row>
    <row r="71" ht="18" customHeight="1" spans="1:3">
      <c r="A71" s="26">
        <v>21211</v>
      </c>
      <c r="B71" s="86" t="s">
        <v>2897</v>
      </c>
      <c r="C71" s="69">
        <v>0</v>
      </c>
    </row>
    <row r="72" ht="18" customHeight="1" spans="1:3">
      <c r="A72" s="26">
        <v>21213</v>
      </c>
      <c r="B72" s="86" t="s">
        <v>2898</v>
      </c>
      <c r="C72" s="28">
        <v>6047</v>
      </c>
    </row>
    <row r="73" ht="18" customHeight="1" spans="1:3">
      <c r="A73" s="26">
        <v>2121301</v>
      </c>
      <c r="B73" s="66" t="s">
        <v>2899</v>
      </c>
      <c r="C73" s="69">
        <v>3233</v>
      </c>
    </row>
    <row r="74" ht="18" customHeight="1" spans="1:3">
      <c r="A74" s="26">
        <v>2121302</v>
      </c>
      <c r="B74" s="66" t="s">
        <v>2900</v>
      </c>
      <c r="C74" s="69">
        <v>2814</v>
      </c>
    </row>
    <row r="75" ht="18" customHeight="1" spans="1:3">
      <c r="A75" s="26">
        <v>2121303</v>
      </c>
      <c r="B75" s="66" t="s">
        <v>2901</v>
      </c>
      <c r="C75" s="69">
        <v>0</v>
      </c>
    </row>
    <row r="76" ht="18" customHeight="1" spans="1:3">
      <c r="A76" s="26">
        <v>2121304</v>
      </c>
      <c r="B76" s="66" t="s">
        <v>2902</v>
      </c>
      <c r="C76" s="69">
        <v>0</v>
      </c>
    </row>
    <row r="77" ht="18" customHeight="1" spans="1:3">
      <c r="A77" s="26">
        <v>2121399</v>
      </c>
      <c r="B77" s="66" t="s">
        <v>2903</v>
      </c>
      <c r="C77" s="69">
        <v>0</v>
      </c>
    </row>
    <row r="78" ht="18" customHeight="1" spans="1:3">
      <c r="A78" s="26">
        <v>21214</v>
      </c>
      <c r="B78" s="86" t="s">
        <v>2904</v>
      </c>
      <c r="C78" s="28">
        <v>0</v>
      </c>
    </row>
    <row r="79" ht="18" customHeight="1" spans="1:3">
      <c r="A79" s="26">
        <v>2121401</v>
      </c>
      <c r="B79" s="66" t="s">
        <v>2905</v>
      </c>
      <c r="C79" s="69">
        <v>0</v>
      </c>
    </row>
    <row r="80" ht="18" customHeight="1" spans="1:3">
      <c r="A80" s="26">
        <v>2121402</v>
      </c>
      <c r="B80" s="66" t="s">
        <v>2906</v>
      </c>
      <c r="C80" s="69">
        <v>0</v>
      </c>
    </row>
    <row r="81" ht="18" customHeight="1" spans="1:3">
      <c r="A81" s="26">
        <v>2121499</v>
      </c>
      <c r="B81" s="66" t="s">
        <v>2907</v>
      </c>
      <c r="C81" s="69">
        <v>0</v>
      </c>
    </row>
    <row r="82" ht="18" customHeight="1" spans="1:3">
      <c r="A82" s="26">
        <v>21215</v>
      </c>
      <c r="B82" s="86" t="s">
        <v>2908</v>
      </c>
      <c r="C82" s="28">
        <v>0</v>
      </c>
    </row>
    <row r="83" ht="18" customHeight="1" spans="1:3">
      <c r="A83" s="26">
        <v>2121501</v>
      </c>
      <c r="B83" s="66" t="s">
        <v>2909</v>
      </c>
      <c r="C83" s="69">
        <v>0</v>
      </c>
    </row>
    <row r="84" ht="18" customHeight="1" spans="1:3">
      <c r="A84" s="26">
        <v>2121502</v>
      </c>
      <c r="B84" s="66" t="s">
        <v>2910</v>
      </c>
      <c r="C84" s="69">
        <v>0</v>
      </c>
    </row>
    <row r="85" ht="18" customHeight="1" spans="1:3">
      <c r="A85" s="26">
        <v>2121599</v>
      </c>
      <c r="B85" s="66" t="s">
        <v>2911</v>
      </c>
      <c r="C85" s="69">
        <v>0</v>
      </c>
    </row>
    <row r="86" ht="18" customHeight="1" spans="1:3">
      <c r="A86" s="26">
        <v>21216</v>
      </c>
      <c r="B86" s="86" t="s">
        <v>2912</v>
      </c>
      <c r="C86" s="28">
        <v>22672</v>
      </c>
    </row>
    <row r="87" ht="18" customHeight="1" spans="1:3">
      <c r="A87" s="26">
        <v>2121601</v>
      </c>
      <c r="B87" s="66" t="s">
        <v>2909</v>
      </c>
      <c r="C87" s="69">
        <v>0</v>
      </c>
    </row>
    <row r="88" ht="18" customHeight="1" spans="1:3">
      <c r="A88" s="26">
        <v>2121602</v>
      </c>
      <c r="B88" s="66" t="s">
        <v>2910</v>
      </c>
      <c r="C88" s="69">
        <v>0</v>
      </c>
    </row>
    <row r="89" ht="18" customHeight="1" spans="1:3">
      <c r="A89" s="26">
        <v>2121699</v>
      </c>
      <c r="B89" s="66" t="s">
        <v>2913</v>
      </c>
      <c r="C89" s="69">
        <v>22672</v>
      </c>
    </row>
    <row r="90" ht="18" customHeight="1" spans="1:3">
      <c r="A90" s="26">
        <v>21217</v>
      </c>
      <c r="B90" s="86" t="s">
        <v>2914</v>
      </c>
      <c r="C90" s="28">
        <v>0</v>
      </c>
    </row>
    <row r="91" ht="18" customHeight="1" spans="1:3">
      <c r="A91" s="26">
        <v>2121701</v>
      </c>
      <c r="B91" s="66" t="s">
        <v>2915</v>
      </c>
      <c r="C91" s="69">
        <v>0</v>
      </c>
    </row>
    <row r="92" ht="18" customHeight="1" spans="1:3">
      <c r="A92" s="26">
        <v>2121702</v>
      </c>
      <c r="B92" s="66" t="s">
        <v>2916</v>
      </c>
      <c r="C92" s="69">
        <v>0</v>
      </c>
    </row>
    <row r="93" ht="18" customHeight="1" spans="1:3">
      <c r="A93" s="26">
        <v>2121703</v>
      </c>
      <c r="B93" s="66" t="s">
        <v>2917</v>
      </c>
      <c r="C93" s="69">
        <v>0</v>
      </c>
    </row>
    <row r="94" ht="18" customHeight="1" spans="1:3">
      <c r="A94" s="26">
        <v>2121704</v>
      </c>
      <c r="B94" s="66" t="s">
        <v>2918</v>
      </c>
      <c r="C94" s="69">
        <v>0</v>
      </c>
    </row>
    <row r="95" ht="18" customHeight="1" spans="1:3">
      <c r="A95" s="26">
        <v>2121799</v>
      </c>
      <c r="B95" s="66" t="s">
        <v>2919</v>
      </c>
      <c r="C95" s="69">
        <v>0</v>
      </c>
    </row>
    <row r="96" ht="18" customHeight="1" spans="1:3">
      <c r="A96" s="26">
        <v>21218</v>
      </c>
      <c r="B96" s="86" t="s">
        <v>2920</v>
      </c>
      <c r="C96" s="28">
        <v>0</v>
      </c>
    </row>
    <row r="97" ht="18" customHeight="1" spans="1:3">
      <c r="A97" s="26">
        <v>2121801</v>
      </c>
      <c r="B97" s="66" t="s">
        <v>2921</v>
      </c>
      <c r="C97" s="69">
        <v>0</v>
      </c>
    </row>
    <row r="98" ht="18" customHeight="1" spans="1:3">
      <c r="A98" s="26">
        <v>2121899</v>
      </c>
      <c r="B98" s="66" t="s">
        <v>2922</v>
      </c>
      <c r="C98" s="69">
        <v>0</v>
      </c>
    </row>
    <row r="99" ht="18" customHeight="1" spans="1:3">
      <c r="A99" s="26">
        <v>21219</v>
      </c>
      <c r="B99" s="86" t="s">
        <v>2923</v>
      </c>
      <c r="C99" s="28">
        <v>0</v>
      </c>
    </row>
    <row r="100" ht="18" customHeight="1" spans="1:3">
      <c r="A100" s="26">
        <v>2121901</v>
      </c>
      <c r="B100" s="66" t="s">
        <v>2909</v>
      </c>
      <c r="C100" s="69">
        <v>0</v>
      </c>
    </row>
    <row r="101" ht="18" customHeight="1" spans="1:3">
      <c r="A101" s="26">
        <v>2121902</v>
      </c>
      <c r="B101" s="66" t="s">
        <v>2910</v>
      </c>
      <c r="C101" s="69">
        <v>0</v>
      </c>
    </row>
    <row r="102" ht="18" customHeight="1" spans="1:3">
      <c r="A102" s="26">
        <v>2121903</v>
      </c>
      <c r="B102" s="66" t="s">
        <v>2924</v>
      </c>
      <c r="C102" s="69">
        <v>0</v>
      </c>
    </row>
    <row r="103" ht="18" customHeight="1" spans="1:3">
      <c r="A103" s="26">
        <v>2121904</v>
      </c>
      <c r="B103" s="66" t="s">
        <v>2925</v>
      </c>
      <c r="C103" s="69">
        <v>0</v>
      </c>
    </row>
    <row r="104" ht="18" customHeight="1" spans="1:3">
      <c r="A104" s="26">
        <v>2121905</v>
      </c>
      <c r="B104" s="66" t="s">
        <v>2926</v>
      </c>
      <c r="C104" s="69">
        <v>0</v>
      </c>
    </row>
    <row r="105" ht="18" customHeight="1" spans="1:3">
      <c r="A105" s="26">
        <v>2121906</v>
      </c>
      <c r="B105" s="66" t="s">
        <v>2927</v>
      </c>
      <c r="C105" s="69">
        <v>0</v>
      </c>
    </row>
    <row r="106" ht="18" customHeight="1" spans="1:3">
      <c r="A106" s="26">
        <v>2121907</v>
      </c>
      <c r="B106" s="66" t="s">
        <v>2928</v>
      </c>
      <c r="C106" s="69">
        <v>0</v>
      </c>
    </row>
    <row r="107" ht="18" customHeight="1" spans="1:3">
      <c r="A107" s="26">
        <v>2121999</v>
      </c>
      <c r="B107" s="66" t="s">
        <v>2929</v>
      </c>
      <c r="C107" s="69">
        <v>0</v>
      </c>
    </row>
    <row r="108" ht="18" customHeight="1" spans="1:3">
      <c r="A108" s="26">
        <v>213</v>
      </c>
      <c r="B108" s="86" t="s">
        <v>2130</v>
      </c>
      <c r="C108" s="28">
        <v>0</v>
      </c>
    </row>
    <row r="109" ht="18" customHeight="1" spans="1:3">
      <c r="A109" s="26">
        <v>21366</v>
      </c>
      <c r="B109" s="86" t="s">
        <v>2930</v>
      </c>
      <c r="C109" s="28">
        <v>0</v>
      </c>
    </row>
    <row r="110" ht="18" customHeight="1" spans="1:3">
      <c r="A110" s="26">
        <v>2136601</v>
      </c>
      <c r="B110" s="66" t="s">
        <v>2867</v>
      </c>
      <c r="C110" s="69">
        <v>0</v>
      </c>
    </row>
    <row r="111" ht="18" customHeight="1" spans="1:3">
      <c r="A111" s="26">
        <v>2136602</v>
      </c>
      <c r="B111" s="66" t="s">
        <v>2931</v>
      </c>
      <c r="C111" s="69">
        <v>0</v>
      </c>
    </row>
    <row r="112" ht="18" customHeight="1" spans="1:3">
      <c r="A112" s="26">
        <v>2136603</v>
      </c>
      <c r="B112" s="66" t="s">
        <v>2932</v>
      </c>
      <c r="C112" s="69">
        <v>0</v>
      </c>
    </row>
    <row r="113" ht="18" customHeight="1" spans="1:3">
      <c r="A113" s="26">
        <v>2136699</v>
      </c>
      <c r="B113" s="66" t="s">
        <v>2933</v>
      </c>
      <c r="C113" s="69">
        <v>0</v>
      </c>
    </row>
    <row r="114" ht="18" customHeight="1" spans="1:3">
      <c r="A114" s="26">
        <v>21367</v>
      </c>
      <c r="B114" s="86" t="s">
        <v>2934</v>
      </c>
      <c r="C114" s="28">
        <v>0</v>
      </c>
    </row>
    <row r="115" ht="18" customHeight="1" spans="1:3">
      <c r="A115" s="26">
        <v>2136701</v>
      </c>
      <c r="B115" s="66" t="s">
        <v>2867</v>
      </c>
      <c r="C115" s="69">
        <v>0</v>
      </c>
    </row>
    <row r="116" ht="18" customHeight="1" spans="1:3">
      <c r="A116" s="26">
        <v>2136702</v>
      </c>
      <c r="B116" s="66" t="s">
        <v>2931</v>
      </c>
      <c r="C116" s="69">
        <v>0</v>
      </c>
    </row>
    <row r="117" ht="18" customHeight="1" spans="1:3">
      <c r="A117" s="26">
        <v>2136703</v>
      </c>
      <c r="B117" s="66" t="s">
        <v>2935</v>
      </c>
      <c r="C117" s="69">
        <v>0</v>
      </c>
    </row>
    <row r="118" ht="18" customHeight="1" spans="1:3">
      <c r="A118" s="26">
        <v>2136799</v>
      </c>
      <c r="B118" s="66" t="s">
        <v>2936</v>
      </c>
      <c r="C118" s="69">
        <v>0</v>
      </c>
    </row>
    <row r="119" ht="18" customHeight="1" spans="1:3">
      <c r="A119" s="26">
        <v>21369</v>
      </c>
      <c r="B119" s="86" t="s">
        <v>2937</v>
      </c>
      <c r="C119" s="28">
        <v>0</v>
      </c>
    </row>
    <row r="120" ht="18" customHeight="1" spans="1:3">
      <c r="A120" s="26">
        <v>2136901</v>
      </c>
      <c r="B120" s="66" t="s">
        <v>2195</v>
      </c>
      <c r="C120" s="69">
        <v>0</v>
      </c>
    </row>
    <row r="121" ht="18" customHeight="1" spans="1:3">
      <c r="A121" s="26">
        <v>2136902</v>
      </c>
      <c r="B121" s="66" t="s">
        <v>2938</v>
      </c>
      <c r="C121" s="69">
        <v>0</v>
      </c>
    </row>
    <row r="122" ht="18" customHeight="1" spans="1:3">
      <c r="A122" s="26">
        <v>2136903</v>
      </c>
      <c r="B122" s="66" t="s">
        <v>2939</v>
      </c>
      <c r="C122" s="69">
        <v>0</v>
      </c>
    </row>
    <row r="123" ht="18" customHeight="1" spans="1:3">
      <c r="A123" s="26">
        <v>2136999</v>
      </c>
      <c r="B123" s="66" t="s">
        <v>2940</v>
      </c>
      <c r="C123" s="69">
        <v>0</v>
      </c>
    </row>
    <row r="124" ht="18" customHeight="1" spans="1:3">
      <c r="A124" s="26">
        <v>21370</v>
      </c>
      <c r="B124" s="86" t="s">
        <v>2941</v>
      </c>
      <c r="C124" s="28">
        <v>0</v>
      </c>
    </row>
    <row r="125" ht="18" customHeight="1" spans="1:3">
      <c r="A125" s="26">
        <v>2137001</v>
      </c>
      <c r="B125" s="66" t="s">
        <v>2942</v>
      </c>
      <c r="C125" s="69">
        <v>0</v>
      </c>
    </row>
    <row r="126" ht="18" customHeight="1" spans="1:3">
      <c r="A126" s="26">
        <v>2137099</v>
      </c>
      <c r="B126" s="66" t="s">
        <v>2943</v>
      </c>
      <c r="C126" s="69">
        <v>0</v>
      </c>
    </row>
    <row r="127" ht="18" customHeight="1" spans="1:3">
      <c r="A127" s="26">
        <v>21371</v>
      </c>
      <c r="B127" s="86" t="s">
        <v>2944</v>
      </c>
      <c r="C127" s="28">
        <v>0</v>
      </c>
    </row>
    <row r="128" ht="18" customHeight="1" spans="1:3">
      <c r="A128" s="26">
        <v>2137101</v>
      </c>
      <c r="B128" s="66" t="s">
        <v>2945</v>
      </c>
      <c r="C128" s="69">
        <v>0</v>
      </c>
    </row>
    <row r="129" ht="18" customHeight="1" spans="1:3">
      <c r="A129" s="26">
        <v>2137102</v>
      </c>
      <c r="B129" s="66" t="s">
        <v>2946</v>
      </c>
      <c r="C129" s="69">
        <v>0</v>
      </c>
    </row>
    <row r="130" ht="18" customHeight="1" spans="1:3">
      <c r="A130" s="26">
        <v>2137103</v>
      </c>
      <c r="B130" s="66" t="s">
        <v>2947</v>
      </c>
      <c r="C130" s="69">
        <v>0</v>
      </c>
    </row>
    <row r="131" ht="18" customHeight="1" spans="1:3">
      <c r="A131" s="26">
        <v>2137199</v>
      </c>
      <c r="B131" s="66" t="s">
        <v>2948</v>
      </c>
      <c r="C131" s="69">
        <v>0</v>
      </c>
    </row>
    <row r="132" ht="18" customHeight="1" spans="1:3">
      <c r="A132" s="26">
        <v>214</v>
      </c>
      <c r="B132" s="86" t="s">
        <v>2226</v>
      </c>
      <c r="C132" s="28">
        <v>12</v>
      </c>
    </row>
    <row r="133" ht="18" customHeight="1" spans="1:3">
      <c r="A133" s="26">
        <v>21460</v>
      </c>
      <c r="B133" s="86" t="s">
        <v>2949</v>
      </c>
      <c r="C133" s="28">
        <v>0</v>
      </c>
    </row>
    <row r="134" ht="18" customHeight="1" spans="1:3">
      <c r="A134" s="26">
        <v>2146001</v>
      </c>
      <c r="B134" s="66" t="s">
        <v>2228</v>
      </c>
      <c r="C134" s="69">
        <v>0</v>
      </c>
    </row>
    <row r="135" ht="18" customHeight="1" spans="1:3">
      <c r="A135" s="26">
        <v>2146002</v>
      </c>
      <c r="B135" s="66" t="s">
        <v>2229</v>
      </c>
      <c r="C135" s="69">
        <v>0</v>
      </c>
    </row>
    <row r="136" ht="18" customHeight="1" spans="1:3">
      <c r="A136" s="26">
        <v>2146003</v>
      </c>
      <c r="B136" s="66" t="s">
        <v>2950</v>
      </c>
      <c r="C136" s="69">
        <v>0</v>
      </c>
    </row>
    <row r="137" ht="18" customHeight="1" spans="1:3">
      <c r="A137" s="26">
        <v>2146099</v>
      </c>
      <c r="B137" s="66" t="s">
        <v>2951</v>
      </c>
      <c r="C137" s="69">
        <v>0</v>
      </c>
    </row>
    <row r="138" ht="18" customHeight="1" spans="1:3">
      <c r="A138" s="26">
        <v>21462</v>
      </c>
      <c r="B138" s="86" t="s">
        <v>2952</v>
      </c>
      <c r="C138" s="28">
        <v>0</v>
      </c>
    </row>
    <row r="139" ht="18" customHeight="1" spans="1:3">
      <c r="A139" s="26">
        <v>2146201</v>
      </c>
      <c r="B139" s="66" t="s">
        <v>2950</v>
      </c>
      <c r="C139" s="69">
        <v>0</v>
      </c>
    </row>
    <row r="140" ht="18" customHeight="1" spans="1:3">
      <c r="A140" s="26">
        <v>2146202</v>
      </c>
      <c r="B140" s="66" t="s">
        <v>2953</v>
      </c>
      <c r="C140" s="69">
        <v>0</v>
      </c>
    </row>
    <row r="141" ht="18" customHeight="1" spans="1:3">
      <c r="A141" s="26">
        <v>2146203</v>
      </c>
      <c r="B141" s="66" t="s">
        <v>2954</v>
      </c>
      <c r="C141" s="69">
        <v>0</v>
      </c>
    </row>
    <row r="142" ht="18" customHeight="1" spans="1:3">
      <c r="A142" s="26">
        <v>2146299</v>
      </c>
      <c r="B142" s="66" t="s">
        <v>2955</v>
      </c>
      <c r="C142" s="69">
        <v>0</v>
      </c>
    </row>
    <row r="143" ht="18" customHeight="1" spans="1:3">
      <c r="A143" s="26">
        <v>21463</v>
      </c>
      <c r="B143" s="86" t="s">
        <v>2956</v>
      </c>
      <c r="C143" s="28">
        <v>0</v>
      </c>
    </row>
    <row r="144" ht="18" customHeight="1" spans="1:3">
      <c r="A144" s="26">
        <v>2146301</v>
      </c>
      <c r="B144" s="66" t="s">
        <v>2235</v>
      </c>
      <c r="C144" s="69">
        <v>0</v>
      </c>
    </row>
    <row r="145" ht="18" customHeight="1" spans="1:3">
      <c r="A145" s="26">
        <v>2146302</v>
      </c>
      <c r="B145" s="66" t="s">
        <v>2957</v>
      </c>
      <c r="C145" s="69">
        <v>0</v>
      </c>
    </row>
    <row r="146" ht="18" customHeight="1" spans="1:3">
      <c r="A146" s="26">
        <v>2146303</v>
      </c>
      <c r="B146" s="66" t="s">
        <v>2958</v>
      </c>
      <c r="C146" s="69">
        <v>0</v>
      </c>
    </row>
    <row r="147" ht="18" customHeight="1" spans="1:3">
      <c r="A147" s="26">
        <v>2146399</v>
      </c>
      <c r="B147" s="66" t="s">
        <v>2959</v>
      </c>
      <c r="C147" s="69">
        <v>0</v>
      </c>
    </row>
    <row r="148" ht="18" customHeight="1" spans="1:3">
      <c r="A148" s="26">
        <v>21464</v>
      </c>
      <c r="B148" s="86" t="s">
        <v>2960</v>
      </c>
      <c r="C148" s="28">
        <v>0</v>
      </c>
    </row>
    <row r="149" ht="18" customHeight="1" spans="1:3">
      <c r="A149" s="26">
        <v>2146401</v>
      </c>
      <c r="B149" s="66" t="s">
        <v>2961</v>
      </c>
      <c r="C149" s="69">
        <v>0</v>
      </c>
    </row>
    <row r="150" ht="18" customHeight="1" spans="1:3">
      <c r="A150" s="26">
        <v>2146402</v>
      </c>
      <c r="B150" s="66" t="s">
        <v>2962</v>
      </c>
      <c r="C150" s="69">
        <v>0</v>
      </c>
    </row>
    <row r="151" ht="18" customHeight="1" spans="1:3">
      <c r="A151" s="26">
        <v>2146403</v>
      </c>
      <c r="B151" s="66" t="s">
        <v>2963</v>
      </c>
      <c r="C151" s="69">
        <v>0</v>
      </c>
    </row>
    <row r="152" ht="18" customHeight="1" spans="1:3">
      <c r="A152" s="26">
        <v>2146404</v>
      </c>
      <c r="B152" s="66" t="s">
        <v>2964</v>
      </c>
      <c r="C152" s="69">
        <v>0</v>
      </c>
    </row>
    <row r="153" ht="18" customHeight="1" spans="1:3">
      <c r="A153" s="26">
        <v>2146405</v>
      </c>
      <c r="B153" s="66" t="s">
        <v>2965</v>
      </c>
      <c r="C153" s="69">
        <v>0</v>
      </c>
    </row>
    <row r="154" ht="18" customHeight="1" spans="1:3">
      <c r="A154" s="26">
        <v>2146406</v>
      </c>
      <c r="B154" s="66" t="s">
        <v>2966</v>
      </c>
      <c r="C154" s="69">
        <v>0</v>
      </c>
    </row>
    <row r="155" ht="18" customHeight="1" spans="1:3">
      <c r="A155" s="26">
        <v>2146407</v>
      </c>
      <c r="B155" s="66" t="s">
        <v>2967</v>
      </c>
      <c r="C155" s="69">
        <v>0</v>
      </c>
    </row>
    <row r="156" ht="18" customHeight="1" spans="1:3">
      <c r="A156" s="26">
        <v>2146499</v>
      </c>
      <c r="B156" s="66" t="s">
        <v>2968</v>
      </c>
      <c r="C156" s="69">
        <v>0</v>
      </c>
    </row>
    <row r="157" ht="18" customHeight="1" spans="1:3">
      <c r="A157" s="26">
        <v>21468</v>
      </c>
      <c r="B157" s="86" t="s">
        <v>2969</v>
      </c>
      <c r="C157" s="28">
        <v>0</v>
      </c>
    </row>
    <row r="158" ht="18" customHeight="1" spans="1:3">
      <c r="A158" s="26">
        <v>2146801</v>
      </c>
      <c r="B158" s="66" t="s">
        <v>2970</v>
      </c>
      <c r="C158" s="69">
        <v>0</v>
      </c>
    </row>
    <row r="159" ht="18" customHeight="1" spans="1:3">
      <c r="A159" s="26">
        <v>2146802</v>
      </c>
      <c r="B159" s="66" t="s">
        <v>2971</v>
      </c>
      <c r="C159" s="69">
        <v>0</v>
      </c>
    </row>
    <row r="160" ht="18" customHeight="1" spans="1:3">
      <c r="A160" s="26">
        <v>2146803</v>
      </c>
      <c r="B160" s="66" t="s">
        <v>2972</v>
      </c>
      <c r="C160" s="69">
        <v>0</v>
      </c>
    </row>
    <row r="161" ht="18" customHeight="1" spans="1:3">
      <c r="A161" s="26">
        <v>2146804</v>
      </c>
      <c r="B161" s="66" t="s">
        <v>2973</v>
      </c>
      <c r="C161" s="69">
        <v>0</v>
      </c>
    </row>
    <row r="162" ht="18" customHeight="1" spans="1:3">
      <c r="A162" s="26">
        <v>2146805</v>
      </c>
      <c r="B162" s="66" t="s">
        <v>2974</v>
      </c>
      <c r="C162" s="69">
        <v>0</v>
      </c>
    </row>
    <row r="163" ht="18" customHeight="1" spans="1:3">
      <c r="A163" s="26">
        <v>2146899</v>
      </c>
      <c r="B163" s="66" t="s">
        <v>2975</v>
      </c>
      <c r="C163" s="69">
        <v>0</v>
      </c>
    </row>
    <row r="164" ht="18" customHeight="1" spans="1:3">
      <c r="A164" s="26">
        <v>21469</v>
      </c>
      <c r="B164" s="86" t="s">
        <v>2976</v>
      </c>
      <c r="C164" s="28">
        <v>12</v>
      </c>
    </row>
    <row r="165" ht="18" customHeight="1" spans="1:3">
      <c r="A165" s="26">
        <v>2146901</v>
      </c>
      <c r="B165" s="66" t="s">
        <v>2977</v>
      </c>
      <c r="C165" s="69">
        <v>0</v>
      </c>
    </row>
    <row r="166" ht="18" customHeight="1" spans="1:3">
      <c r="A166" s="26">
        <v>2146902</v>
      </c>
      <c r="B166" s="66" t="s">
        <v>2256</v>
      </c>
      <c r="C166" s="69">
        <v>0</v>
      </c>
    </row>
    <row r="167" ht="18" customHeight="1" spans="1:3">
      <c r="A167" s="26">
        <v>2146903</v>
      </c>
      <c r="B167" s="66" t="s">
        <v>2978</v>
      </c>
      <c r="C167" s="69">
        <v>0</v>
      </c>
    </row>
    <row r="168" ht="18" customHeight="1" spans="1:3">
      <c r="A168" s="26">
        <v>2146904</v>
      </c>
      <c r="B168" s="66" t="s">
        <v>2979</v>
      </c>
      <c r="C168" s="69">
        <v>0</v>
      </c>
    </row>
    <row r="169" ht="18" customHeight="1" spans="1:3">
      <c r="A169" s="26">
        <v>2146906</v>
      </c>
      <c r="B169" s="66" t="s">
        <v>2980</v>
      </c>
      <c r="C169" s="69">
        <v>0</v>
      </c>
    </row>
    <row r="170" ht="18" customHeight="1" spans="1:3">
      <c r="A170" s="26">
        <v>2146907</v>
      </c>
      <c r="B170" s="66" t="s">
        <v>2981</v>
      </c>
      <c r="C170" s="69">
        <v>12</v>
      </c>
    </row>
    <row r="171" ht="18" customHeight="1" spans="1:3">
      <c r="A171" s="26">
        <v>2146908</v>
      </c>
      <c r="B171" s="66" t="s">
        <v>2982</v>
      </c>
      <c r="C171" s="69"/>
    </row>
    <row r="172" ht="18" customHeight="1" spans="1:3">
      <c r="A172" s="26">
        <v>2146999</v>
      </c>
      <c r="B172" s="66" t="s">
        <v>2983</v>
      </c>
      <c r="C172" s="69">
        <v>0</v>
      </c>
    </row>
    <row r="173" ht="18" customHeight="1" spans="1:3">
      <c r="A173" s="26">
        <v>21470</v>
      </c>
      <c r="B173" s="86" t="s">
        <v>2984</v>
      </c>
      <c r="C173" s="28">
        <v>0</v>
      </c>
    </row>
    <row r="174" ht="18" customHeight="1" spans="1:3">
      <c r="A174" s="26">
        <v>2147001</v>
      </c>
      <c r="B174" s="66" t="s">
        <v>2985</v>
      </c>
      <c r="C174" s="69">
        <v>0</v>
      </c>
    </row>
    <row r="175" ht="18" customHeight="1" spans="1:3">
      <c r="A175" s="26">
        <v>2147099</v>
      </c>
      <c r="B175" s="66" t="s">
        <v>2986</v>
      </c>
      <c r="C175" s="69">
        <v>0</v>
      </c>
    </row>
    <row r="176" ht="18" customHeight="1" spans="1:3">
      <c r="A176" s="26">
        <v>21471</v>
      </c>
      <c r="B176" s="86" t="s">
        <v>2987</v>
      </c>
      <c r="C176" s="28">
        <v>0</v>
      </c>
    </row>
    <row r="177" ht="18" customHeight="1" spans="1:3">
      <c r="A177" s="26">
        <v>2147101</v>
      </c>
      <c r="B177" s="66" t="s">
        <v>2985</v>
      </c>
      <c r="C177" s="69">
        <v>0</v>
      </c>
    </row>
    <row r="178" ht="18" customHeight="1" spans="1:3">
      <c r="A178" s="26">
        <v>2147199</v>
      </c>
      <c r="B178" s="66" t="s">
        <v>2988</v>
      </c>
      <c r="C178" s="69">
        <v>0</v>
      </c>
    </row>
    <row r="179" ht="18" customHeight="1" spans="1:3">
      <c r="A179" s="26">
        <v>21472</v>
      </c>
      <c r="B179" s="86" t="s">
        <v>2989</v>
      </c>
      <c r="C179" s="69">
        <v>0</v>
      </c>
    </row>
    <row r="180" ht="18" customHeight="1" spans="1:3">
      <c r="A180" s="26">
        <v>21473</v>
      </c>
      <c r="B180" s="86" t="s">
        <v>2990</v>
      </c>
      <c r="C180" s="28">
        <v>0</v>
      </c>
    </row>
    <row r="181" ht="18" customHeight="1" spans="1:3">
      <c r="A181" s="26">
        <v>2147301</v>
      </c>
      <c r="B181" s="66" t="s">
        <v>2991</v>
      </c>
      <c r="C181" s="69">
        <v>0</v>
      </c>
    </row>
    <row r="182" ht="18" customHeight="1" spans="1:3">
      <c r="A182" s="26">
        <v>2147303</v>
      </c>
      <c r="B182" s="66" t="s">
        <v>2992</v>
      </c>
      <c r="C182" s="69">
        <v>0</v>
      </c>
    </row>
    <row r="183" ht="18" customHeight="1" spans="1:3">
      <c r="A183" s="26">
        <v>2147399</v>
      </c>
      <c r="B183" s="66" t="s">
        <v>2993</v>
      </c>
      <c r="C183" s="69">
        <v>0</v>
      </c>
    </row>
    <row r="184" ht="18" customHeight="1" spans="1:3">
      <c r="A184" s="26">
        <v>215</v>
      </c>
      <c r="B184" s="86" t="s">
        <v>2277</v>
      </c>
      <c r="C184" s="28">
        <v>0</v>
      </c>
    </row>
    <row r="185" ht="18" customHeight="1" spans="1:3">
      <c r="A185" s="26">
        <v>21562</v>
      </c>
      <c r="B185" s="86" t="s">
        <v>2994</v>
      </c>
      <c r="C185" s="28">
        <v>0</v>
      </c>
    </row>
    <row r="186" ht="18" customHeight="1" spans="1:3">
      <c r="A186" s="26">
        <v>2156201</v>
      </c>
      <c r="B186" s="66" t="s">
        <v>2995</v>
      </c>
      <c r="C186" s="69">
        <v>0</v>
      </c>
    </row>
    <row r="187" ht="18" customHeight="1" spans="1:3">
      <c r="A187" s="26">
        <v>2156202</v>
      </c>
      <c r="B187" s="66" t="s">
        <v>2996</v>
      </c>
      <c r="C187" s="69">
        <v>0</v>
      </c>
    </row>
    <row r="188" ht="18" customHeight="1" spans="1:3">
      <c r="A188" s="26">
        <v>2156299</v>
      </c>
      <c r="B188" s="66" t="s">
        <v>2997</v>
      </c>
      <c r="C188" s="69">
        <v>0</v>
      </c>
    </row>
    <row r="189" ht="18" customHeight="1" spans="1:3">
      <c r="A189" s="26">
        <v>217</v>
      </c>
      <c r="B189" s="86" t="s">
        <v>2335</v>
      </c>
      <c r="C189" s="28">
        <v>0</v>
      </c>
    </row>
    <row r="190" ht="18" customHeight="1" spans="1:3">
      <c r="A190" s="26">
        <v>21704</v>
      </c>
      <c r="B190" s="86" t="s">
        <v>2355</v>
      </c>
      <c r="C190" s="28">
        <v>0</v>
      </c>
    </row>
    <row r="191" ht="18" customHeight="1" spans="1:3">
      <c r="A191" s="26">
        <v>2170402</v>
      </c>
      <c r="B191" s="66" t="s">
        <v>2998</v>
      </c>
      <c r="C191" s="69">
        <v>0</v>
      </c>
    </row>
    <row r="192" ht="18" customHeight="1" spans="1:3">
      <c r="A192" s="26">
        <v>2170403</v>
      </c>
      <c r="B192" s="66" t="s">
        <v>2999</v>
      </c>
      <c r="C192" s="69">
        <v>0</v>
      </c>
    </row>
    <row r="193" ht="18" customHeight="1" spans="1:3">
      <c r="A193" s="26">
        <v>229</v>
      </c>
      <c r="B193" s="86" t="s">
        <v>2578</v>
      </c>
      <c r="C193" s="28">
        <v>18850</v>
      </c>
    </row>
    <row r="194" ht="18" customHeight="1" spans="1:3">
      <c r="A194" s="26">
        <v>22904</v>
      </c>
      <c r="B194" s="86" t="s">
        <v>3000</v>
      </c>
      <c r="C194" s="28">
        <v>18850</v>
      </c>
    </row>
    <row r="195" ht="18" customHeight="1" spans="1:3">
      <c r="A195" s="26">
        <v>2290401</v>
      </c>
      <c r="B195" s="66" t="s">
        <v>3001</v>
      </c>
      <c r="C195" s="69">
        <v>0</v>
      </c>
    </row>
    <row r="196" ht="18" customHeight="1" spans="1:3">
      <c r="A196" s="26">
        <v>2290402</v>
      </c>
      <c r="B196" s="66" t="s">
        <v>3002</v>
      </c>
      <c r="C196" s="69">
        <v>18850</v>
      </c>
    </row>
    <row r="197" ht="18" customHeight="1" spans="1:3">
      <c r="A197" s="26">
        <v>2290403</v>
      </c>
      <c r="B197" s="66" t="s">
        <v>3003</v>
      </c>
      <c r="C197" s="69">
        <v>0</v>
      </c>
    </row>
    <row r="198" ht="18" customHeight="1" spans="1:3">
      <c r="A198" s="26">
        <v>22908</v>
      </c>
      <c r="B198" s="86" t="s">
        <v>3004</v>
      </c>
      <c r="C198" s="28">
        <v>0</v>
      </c>
    </row>
    <row r="199" ht="18" customHeight="1" spans="1:3">
      <c r="A199" s="26">
        <v>2290802</v>
      </c>
      <c r="B199" s="66" t="s">
        <v>3005</v>
      </c>
      <c r="C199" s="69">
        <v>0</v>
      </c>
    </row>
    <row r="200" ht="18" customHeight="1" spans="1:3">
      <c r="A200" s="26">
        <v>2290803</v>
      </c>
      <c r="B200" s="66" t="s">
        <v>3006</v>
      </c>
      <c r="C200" s="69">
        <v>0</v>
      </c>
    </row>
    <row r="201" ht="18" customHeight="1" spans="1:3">
      <c r="A201" s="26">
        <v>2290804</v>
      </c>
      <c r="B201" s="66" t="s">
        <v>3007</v>
      </c>
      <c r="C201" s="69">
        <v>0</v>
      </c>
    </row>
    <row r="202" ht="18" customHeight="1" spans="1:3">
      <c r="A202" s="26">
        <v>2290805</v>
      </c>
      <c r="B202" s="66" t="s">
        <v>3008</v>
      </c>
      <c r="C202" s="69">
        <v>0</v>
      </c>
    </row>
    <row r="203" ht="18" customHeight="1" spans="1:3">
      <c r="A203" s="26">
        <v>2290806</v>
      </c>
      <c r="B203" s="66" t="s">
        <v>3009</v>
      </c>
      <c r="C203" s="69">
        <v>0</v>
      </c>
    </row>
    <row r="204" ht="18" customHeight="1" spans="1:3">
      <c r="A204" s="26">
        <v>2290807</v>
      </c>
      <c r="B204" s="66" t="s">
        <v>3010</v>
      </c>
      <c r="C204" s="69">
        <v>0</v>
      </c>
    </row>
    <row r="205" ht="18" customHeight="1" spans="1:3">
      <c r="A205" s="26">
        <v>2290808</v>
      </c>
      <c r="B205" s="66" t="s">
        <v>3011</v>
      </c>
      <c r="C205" s="69">
        <v>0</v>
      </c>
    </row>
    <row r="206" ht="18" customHeight="1" spans="1:3">
      <c r="A206" s="26">
        <v>2290899</v>
      </c>
      <c r="B206" s="66" t="s">
        <v>3012</v>
      </c>
      <c r="C206" s="69">
        <v>0</v>
      </c>
    </row>
    <row r="207" ht="18" customHeight="1" spans="1:3">
      <c r="A207" s="26">
        <v>22909</v>
      </c>
      <c r="B207" s="86" t="s">
        <v>3013</v>
      </c>
      <c r="C207" s="69">
        <v>0</v>
      </c>
    </row>
    <row r="208" ht="18" customHeight="1" spans="1:3">
      <c r="A208" s="26">
        <v>22960</v>
      </c>
      <c r="B208" s="86" t="s">
        <v>3014</v>
      </c>
      <c r="C208" s="28">
        <v>0</v>
      </c>
    </row>
    <row r="209" ht="18" customHeight="1" spans="1:3">
      <c r="A209" s="26">
        <v>2296001</v>
      </c>
      <c r="B209" s="66" t="s">
        <v>3015</v>
      </c>
      <c r="C209" s="69">
        <v>0</v>
      </c>
    </row>
    <row r="210" ht="18" customHeight="1" spans="1:3">
      <c r="A210" s="26">
        <v>2296002</v>
      </c>
      <c r="B210" s="66" t="s">
        <v>3016</v>
      </c>
      <c r="C210" s="69">
        <v>0</v>
      </c>
    </row>
    <row r="211" ht="18" customHeight="1" spans="1:3">
      <c r="A211" s="26">
        <v>2296003</v>
      </c>
      <c r="B211" s="66" t="s">
        <v>3017</v>
      </c>
      <c r="C211" s="69">
        <v>0</v>
      </c>
    </row>
    <row r="212" ht="18" customHeight="1" spans="1:3">
      <c r="A212" s="26">
        <v>2296004</v>
      </c>
      <c r="B212" s="66" t="s">
        <v>3018</v>
      </c>
      <c r="C212" s="69">
        <v>0</v>
      </c>
    </row>
    <row r="213" ht="18" customHeight="1" spans="1:3">
      <c r="A213" s="26">
        <v>2296005</v>
      </c>
      <c r="B213" s="66" t="s">
        <v>3019</v>
      </c>
      <c r="C213" s="69">
        <v>0</v>
      </c>
    </row>
    <row r="214" ht="18" customHeight="1" spans="1:3">
      <c r="A214" s="26">
        <v>2296006</v>
      </c>
      <c r="B214" s="66" t="s">
        <v>3020</v>
      </c>
      <c r="C214" s="69">
        <v>0</v>
      </c>
    </row>
    <row r="215" ht="18" customHeight="1" spans="1:3">
      <c r="A215" s="26">
        <v>2296010</v>
      </c>
      <c r="B215" s="66" t="s">
        <v>3021</v>
      </c>
      <c r="C215" s="69">
        <v>0</v>
      </c>
    </row>
    <row r="216" ht="18" customHeight="1" spans="1:3">
      <c r="A216" s="26">
        <v>2296011</v>
      </c>
      <c r="B216" s="66" t="s">
        <v>3022</v>
      </c>
      <c r="C216" s="69">
        <v>0</v>
      </c>
    </row>
    <row r="217" ht="18" customHeight="1" spans="1:3">
      <c r="A217" s="26">
        <v>2296012</v>
      </c>
      <c r="B217" s="66" t="s">
        <v>3023</v>
      </c>
      <c r="C217" s="69">
        <v>0</v>
      </c>
    </row>
    <row r="218" ht="18" customHeight="1" spans="1:3">
      <c r="A218" s="26">
        <v>2296013</v>
      </c>
      <c r="B218" s="66" t="s">
        <v>3024</v>
      </c>
      <c r="C218" s="69">
        <v>0</v>
      </c>
    </row>
    <row r="219" ht="18" customHeight="1" spans="1:3">
      <c r="A219" s="26">
        <v>2296099</v>
      </c>
      <c r="B219" s="66" t="s">
        <v>3025</v>
      </c>
      <c r="C219" s="69">
        <v>0</v>
      </c>
    </row>
    <row r="220" ht="18" customHeight="1" spans="1:3">
      <c r="A220" s="26">
        <v>232</v>
      </c>
      <c r="B220" s="86" t="s">
        <v>2511</v>
      </c>
      <c r="C220" s="28">
        <v>4555</v>
      </c>
    </row>
    <row r="221" ht="18" customHeight="1" spans="1:3">
      <c r="A221" s="26">
        <v>23204</v>
      </c>
      <c r="B221" s="86" t="s">
        <v>3026</v>
      </c>
      <c r="C221" s="28">
        <v>4555</v>
      </c>
    </row>
    <row r="222" ht="18" customHeight="1" spans="1:3">
      <c r="A222" s="26">
        <v>2320401</v>
      </c>
      <c r="B222" s="66" t="s">
        <v>3027</v>
      </c>
      <c r="C222" s="69">
        <v>0</v>
      </c>
    </row>
    <row r="223" ht="18" customHeight="1" spans="1:3">
      <c r="A223" s="26">
        <v>2320402</v>
      </c>
      <c r="B223" s="66" t="s">
        <v>3028</v>
      </c>
      <c r="C223" s="69">
        <v>0</v>
      </c>
    </row>
    <row r="224" ht="18" customHeight="1" spans="1:3">
      <c r="A224" s="26">
        <v>2320405</v>
      </c>
      <c r="B224" s="66" t="s">
        <v>3029</v>
      </c>
      <c r="C224" s="69"/>
    </row>
    <row r="225" ht="18" customHeight="1" spans="1:3">
      <c r="A225" s="26">
        <v>2320411</v>
      </c>
      <c r="B225" s="66" t="s">
        <v>3030</v>
      </c>
      <c r="C225" s="69">
        <v>2538</v>
      </c>
    </row>
    <row r="226" ht="18" customHeight="1" spans="1:3">
      <c r="A226" s="26">
        <v>2320413</v>
      </c>
      <c r="B226" s="66" t="s">
        <v>3031</v>
      </c>
      <c r="C226" s="69">
        <v>0</v>
      </c>
    </row>
    <row r="227" ht="18" customHeight="1" spans="1:3">
      <c r="A227" s="26">
        <v>2320414</v>
      </c>
      <c r="B227" s="66" t="s">
        <v>3032</v>
      </c>
      <c r="C227" s="69">
        <v>0</v>
      </c>
    </row>
    <row r="228" ht="18" customHeight="1" spans="1:3">
      <c r="A228" s="26">
        <v>2320416</v>
      </c>
      <c r="B228" s="66" t="s">
        <v>3033</v>
      </c>
      <c r="C228" s="69">
        <v>0</v>
      </c>
    </row>
    <row r="229" ht="18" customHeight="1" spans="1:3">
      <c r="A229" s="26">
        <v>2320417</v>
      </c>
      <c r="B229" s="66" t="s">
        <v>3034</v>
      </c>
      <c r="C229" s="69">
        <v>0</v>
      </c>
    </row>
    <row r="230" ht="18" customHeight="1" spans="1:3">
      <c r="A230" s="26">
        <v>2320418</v>
      </c>
      <c r="B230" s="66" t="s">
        <v>3035</v>
      </c>
      <c r="C230" s="69">
        <v>0</v>
      </c>
    </row>
    <row r="231" ht="18" customHeight="1" spans="1:3">
      <c r="A231" s="26">
        <v>2320419</v>
      </c>
      <c r="B231" s="66" t="s">
        <v>3036</v>
      </c>
      <c r="C231" s="69">
        <v>0</v>
      </c>
    </row>
    <row r="232" ht="18" customHeight="1" spans="1:3">
      <c r="A232" s="26">
        <v>2320420</v>
      </c>
      <c r="B232" s="66" t="s">
        <v>3037</v>
      </c>
      <c r="C232" s="69">
        <v>0</v>
      </c>
    </row>
    <row r="233" ht="18" customHeight="1" spans="1:3">
      <c r="A233" s="26">
        <v>2320431</v>
      </c>
      <c r="B233" s="66" t="s">
        <v>3038</v>
      </c>
      <c r="C233" s="69">
        <v>0</v>
      </c>
    </row>
    <row r="234" ht="18" customHeight="1" spans="1:3">
      <c r="A234" s="26">
        <v>2320432</v>
      </c>
      <c r="B234" s="66" t="s">
        <v>3039</v>
      </c>
      <c r="C234" s="69"/>
    </row>
    <row r="235" ht="18" customHeight="1" spans="1:3">
      <c r="A235" s="26">
        <v>2320433</v>
      </c>
      <c r="B235" s="66" t="s">
        <v>3040</v>
      </c>
      <c r="C235" s="69">
        <v>2017</v>
      </c>
    </row>
    <row r="236" ht="18" customHeight="1" spans="1:3">
      <c r="A236" s="26">
        <v>2320498</v>
      </c>
      <c r="B236" s="66" t="s">
        <v>3041</v>
      </c>
      <c r="C236" s="69"/>
    </row>
    <row r="237" ht="18" customHeight="1" spans="1:3">
      <c r="A237" s="26">
        <v>2320499</v>
      </c>
      <c r="B237" s="66" t="s">
        <v>3042</v>
      </c>
      <c r="C237" s="69">
        <v>0</v>
      </c>
    </row>
    <row r="238" ht="18" customHeight="1" spans="1:3">
      <c r="A238" s="26">
        <v>233</v>
      </c>
      <c r="B238" s="86" t="s">
        <v>2519</v>
      </c>
      <c r="C238" s="28">
        <v>0</v>
      </c>
    </row>
    <row r="239" ht="18" customHeight="1" spans="1:3">
      <c r="A239" s="26">
        <v>23304</v>
      </c>
      <c r="B239" s="86" t="s">
        <v>3043</v>
      </c>
      <c r="C239" s="28">
        <v>0</v>
      </c>
    </row>
    <row r="240" ht="18" customHeight="1" spans="1:3">
      <c r="A240" s="26">
        <v>2330401</v>
      </c>
      <c r="B240" s="66" t="s">
        <v>3044</v>
      </c>
      <c r="C240" s="69">
        <v>0</v>
      </c>
    </row>
    <row r="241" ht="18" customHeight="1" spans="1:3">
      <c r="A241" s="26">
        <v>2330402</v>
      </c>
      <c r="B241" s="66" t="s">
        <v>3045</v>
      </c>
      <c r="C241" s="69">
        <v>0</v>
      </c>
    </row>
    <row r="242" ht="18" customHeight="1" spans="1:3">
      <c r="A242" s="26">
        <v>2330405</v>
      </c>
      <c r="B242" s="66" t="s">
        <v>3046</v>
      </c>
      <c r="C242" s="69">
        <v>0</v>
      </c>
    </row>
    <row r="243" ht="18" customHeight="1" spans="1:3">
      <c r="A243" s="26">
        <v>2330411</v>
      </c>
      <c r="B243" s="66" t="s">
        <v>3047</v>
      </c>
      <c r="C243" s="69">
        <v>0</v>
      </c>
    </row>
    <row r="244" ht="18" customHeight="1" spans="1:3">
      <c r="A244" s="26">
        <v>2330413</v>
      </c>
      <c r="B244" s="66" t="s">
        <v>3048</v>
      </c>
      <c r="C244" s="69">
        <v>0</v>
      </c>
    </row>
    <row r="245" ht="18" customHeight="1" spans="1:3">
      <c r="A245" s="26">
        <v>2330414</v>
      </c>
      <c r="B245" s="66" t="s">
        <v>3049</v>
      </c>
      <c r="C245" s="69">
        <v>0</v>
      </c>
    </row>
    <row r="246" ht="18" customHeight="1" spans="1:3">
      <c r="A246" s="26">
        <v>2330416</v>
      </c>
      <c r="B246" s="66" t="s">
        <v>3050</v>
      </c>
      <c r="C246" s="69">
        <v>0</v>
      </c>
    </row>
    <row r="247" ht="18" customHeight="1" spans="1:3">
      <c r="A247" s="26">
        <v>2330417</v>
      </c>
      <c r="B247" s="66" t="s">
        <v>3051</v>
      </c>
      <c r="C247" s="69">
        <v>0</v>
      </c>
    </row>
    <row r="248" ht="18" customHeight="1" spans="1:3">
      <c r="A248" s="26">
        <v>2330418</v>
      </c>
      <c r="B248" s="66" t="s">
        <v>3052</v>
      </c>
      <c r="C248" s="69">
        <v>0</v>
      </c>
    </row>
    <row r="249" ht="18" customHeight="1" spans="1:3">
      <c r="A249" s="26">
        <v>2330419</v>
      </c>
      <c r="B249" s="66" t="s">
        <v>3053</v>
      </c>
      <c r="C249" s="69">
        <v>0</v>
      </c>
    </row>
    <row r="250" ht="18" customHeight="1" spans="1:3">
      <c r="A250" s="26">
        <v>2330420</v>
      </c>
      <c r="B250" s="66" t="s">
        <v>3054</v>
      </c>
      <c r="C250" s="69">
        <v>0</v>
      </c>
    </row>
    <row r="251" ht="18" customHeight="1" spans="1:3">
      <c r="A251" s="26">
        <v>2330431</v>
      </c>
      <c r="B251" s="66" t="s">
        <v>3055</v>
      </c>
      <c r="C251" s="69">
        <v>0</v>
      </c>
    </row>
    <row r="252" ht="18" customHeight="1" spans="1:3">
      <c r="A252" s="26">
        <v>2330432</v>
      </c>
      <c r="B252" s="66" t="s">
        <v>3056</v>
      </c>
      <c r="C252" s="69">
        <v>0</v>
      </c>
    </row>
    <row r="253" ht="18" customHeight="1" spans="1:3">
      <c r="A253" s="26">
        <v>2330433</v>
      </c>
      <c r="B253" s="66" t="s">
        <v>3057</v>
      </c>
      <c r="C253" s="69">
        <v>0</v>
      </c>
    </row>
    <row r="254" ht="18" customHeight="1" spans="1:3">
      <c r="A254" s="26">
        <v>2330498</v>
      </c>
      <c r="B254" s="66" t="s">
        <v>3058</v>
      </c>
      <c r="C254" s="69">
        <v>0</v>
      </c>
    </row>
    <row r="255" ht="18" customHeight="1" spans="1:3">
      <c r="A255" s="26">
        <v>2330499</v>
      </c>
      <c r="B255" s="66" t="s">
        <v>3059</v>
      </c>
      <c r="C255" s="69">
        <v>0</v>
      </c>
    </row>
    <row r="256" ht="18" customHeight="1" spans="1:3">
      <c r="A256" s="26">
        <v>234</v>
      </c>
      <c r="B256" s="117" t="s">
        <v>2755</v>
      </c>
      <c r="C256" s="28">
        <v>0</v>
      </c>
    </row>
    <row r="257" ht="18" customHeight="1" spans="1:3">
      <c r="A257" s="26">
        <v>23401</v>
      </c>
      <c r="B257" s="117" t="s">
        <v>2543</v>
      </c>
      <c r="C257" s="28">
        <v>0</v>
      </c>
    </row>
    <row r="258" ht="18" customHeight="1" spans="1:3">
      <c r="A258" s="26">
        <v>2340101</v>
      </c>
      <c r="B258" s="26" t="s">
        <v>3060</v>
      </c>
      <c r="C258" s="69">
        <v>0</v>
      </c>
    </row>
    <row r="259" ht="18" customHeight="1" spans="1:3">
      <c r="A259" s="26">
        <v>2340102</v>
      </c>
      <c r="B259" s="26" t="s">
        <v>3061</v>
      </c>
      <c r="C259" s="69">
        <v>0</v>
      </c>
    </row>
    <row r="260" ht="18" customHeight="1" spans="1:3">
      <c r="A260" s="26">
        <v>2340103</v>
      </c>
      <c r="B260" s="26" t="s">
        <v>3062</v>
      </c>
      <c r="C260" s="69">
        <v>0</v>
      </c>
    </row>
    <row r="261" ht="18" customHeight="1" spans="1:3">
      <c r="A261" s="26">
        <v>2340104</v>
      </c>
      <c r="B261" s="26" t="s">
        <v>3063</v>
      </c>
      <c r="C261" s="69">
        <v>0</v>
      </c>
    </row>
    <row r="262" ht="18" customHeight="1" spans="1:3">
      <c r="A262" s="26">
        <v>2340105</v>
      </c>
      <c r="B262" s="26" t="s">
        <v>3064</v>
      </c>
      <c r="C262" s="69">
        <v>0</v>
      </c>
    </row>
    <row r="263" ht="18" customHeight="1" spans="1:3">
      <c r="A263" s="26">
        <v>2340106</v>
      </c>
      <c r="B263" s="26" t="s">
        <v>3065</v>
      </c>
      <c r="C263" s="69">
        <v>0</v>
      </c>
    </row>
    <row r="264" ht="18" customHeight="1" spans="1:3">
      <c r="A264" s="26">
        <v>2340107</v>
      </c>
      <c r="B264" s="26" t="s">
        <v>3066</v>
      </c>
      <c r="C264" s="69">
        <v>0</v>
      </c>
    </row>
    <row r="265" ht="18" customHeight="1" spans="1:3">
      <c r="A265" s="26">
        <v>2340108</v>
      </c>
      <c r="B265" s="26" t="s">
        <v>3067</v>
      </c>
      <c r="C265" s="69">
        <v>0</v>
      </c>
    </row>
    <row r="266" ht="18" customHeight="1" spans="1:3">
      <c r="A266" s="26">
        <v>2340109</v>
      </c>
      <c r="B266" s="26" t="s">
        <v>3068</v>
      </c>
      <c r="C266" s="69">
        <v>0</v>
      </c>
    </row>
    <row r="267" ht="18" customHeight="1" spans="1:3">
      <c r="A267" s="26">
        <v>2340110</v>
      </c>
      <c r="B267" s="26" t="s">
        <v>3069</v>
      </c>
      <c r="C267" s="69">
        <v>0</v>
      </c>
    </row>
    <row r="268" ht="18" customHeight="1" spans="1:3">
      <c r="A268" s="26">
        <v>2340111</v>
      </c>
      <c r="B268" s="26" t="s">
        <v>3070</v>
      </c>
      <c r="C268" s="69">
        <v>0</v>
      </c>
    </row>
    <row r="269" ht="18" customHeight="1" spans="1:3">
      <c r="A269" s="26">
        <v>2340199</v>
      </c>
      <c r="B269" s="26" t="s">
        <v>3071</v>
      </c>
      <c r="C269" s="69">
        <v>0</v>
      </c>
    </row>
    <row r="270" ht="18" customHeight="1" spans="1:3">
      <c r="A270" s="26">
        <v>23402</v>
      </c>
      <c r="B270" s="117" t="s">
        <v>3072</v>
      </c>
      <c r="C270" s="28">
        <v>0</v>
      </c>
    </row>
    <row r="271" ht="18" customHeight="1" spans="1:3">
      <c r="A271" s="26">
        <v>2340201</v>
      </c>
      <c r="B271" s="26" t="s">
        <v>2314</v>
      </c>
      <c r="C271" s="69">
        <v>0</v>
      </c>
    </row>
    <row r="272" ht="18" customHeight="1" spans="1:3">
      <c r="A272" s="26">
        <v>2340202</v>
      </c>
      <c r="B272" s="26" t="s">
        <v>2359</v>
      </c>
      <c r="C272" s="69">
        <v>0</v>
      </c>
    </row>
    <row r="273" ht="18" customHeight="1" spans="1:3">
      <c r="A273" s="26">
        <v>2340203</v>
      </c>
      <c r="B273" s="26" t="s">
        <v>2217</v>
      </c>
      <c r="C273" s="69">
        <v>0</v>
      </c>
    </row>
    <row r="274" ht="18" customHeight="1" spans="1:3">
      <c r="A274" s="26">
        <v>2340204</v>
      </c>
      <c r="B274" s="26" t="s">
        <v>3073</v>
      </c>
      <c r="C274" s="69">
        <v>0</v>
      </c>
    </row>
    <row r="275" ht="18" customHeight="1" spans="1:3">
      <c r="A275" s="26">
        <v>2340205</v>
      </c>
      <c r="B275" s="26" t="s">
        <v>3074</v>
      </c>
      <c r="C275" s="69">
        <v>0</v>
      </c>
    </row>
    <row r="276" ht="18" customHeight="1" spans="1:3">
      <c r="A276" s="26">
        <v>2340299</v>
      </c>
      <c r="B276" s="26" t="s">
        <v>3075</v>
      </c>
      <c r="C276" s="69">
        <v>0</v>
      </c>
    </row>
  </sheetData>
  <mergeCells count="1">
    <mergeCell ref="A1:C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7"/>
  <sheetViews>
    <sheetView showZeros="0" workbookViewId="0">
      <selection activeCell="F277" sqref="F277"/>
    </sheetView>
  </sheetViews>
  <sheetFormatPr defaultColWidth="9" defaultRowHeight="13.5" outlineLevelCol="5"/>
  <cols>
    <col min="2" max="2" width="41.1083333333333" customWidth="1"/>
    <col min="3" max="4" width="16.6666666666667" customWidth="1"/>
    <col min="5" max="5" width="46.3333333333333" customWidth="1"/>
    <col min="6" max="6" width="14.875" customWidth="1"/>
    <col min="7" max="242" width="9.10833333333333" customWidth="1"/>
    <col min="243" max="243" width="41.1083333333333" customWidth="1"/>
    <col min="244" max="246" width="16.6666666666667" customWidth="1"/>
    <col min="247" max="247" width="15.1083333333333" customWidth="1"/>
    <col min="248" max="249" width="16.6666666666667" customWidth="1"/>
    <col min="250" max="250" width="15.775" customWidth="1"/>
    <col min="251" max="251" width="14.2166666666667" customWidth="1"/>
    <col min="252" max="252" width="46.3333333333333" customWidth="1"/>
    <col min="253" max="258" width="10.775" customWidth="1"/>
    <col min="259" max="259" width="29" customWidth="1"/>
    <col min="260" max="260" width="10.4416666666667" customWidth="1"/>
    <col min="261" max="261" width="10.8833333333333" customWidth="1"/>
    <col min="262" max="262" width="10.4416666666667" customWidth="1"/>
    <col min="263" max="498" width="9.10833333333333" customWidth="1"/>
    <col min="499" max="499" width="41.1083333333333" customWidth="1"/>
    <col min="500" max="502" width="16.6666666666667" customWidth="1"/>
    <col min="503" max="503" width="15.1083333333333" customWidth="1"/>
    <col min="504" max="505" width="16.6666666666667" customWidth="1"/>
    <col min="506" max="506" width="15.775" customWidth="1"/>
    <col min="507" max="507" width="14.2166666666667" customWidth="1"/>
    <col min="508" max="508" width="46.3333333333333" customWidth="1"/>
    <col min="509" max="514" width="10.775" customWidth="1"/>
    <col min="515" max="515" width="29" customWidth="1"/>
    <col min="516" max="516" width="10.4416666666667" customWidth="1"/>
    <col min="517" max="517" width="10.8833333333333" customWidth="1"/>
    <col min="518" max="518" width="10.4416666666667" customWidth="1"/>
    <col min="519" max="754" width="9.10833333333333" customWidth="1"/>
    <col min="755" max="755" width="41.1083333333333" customWidth="1"/>
    <col min="756" max="758" width="16.6666666666667" customWidth="1"/>
    <col min="759" max="759" width="15.1083333333333" customWidth="1"/>
    <col min="760" max="761" width="16.6666666666667" customWidth="1"/>
    <col min="762" max="762" width="15.775" customWidth="1"/>
    <col min="763" max="763" width="14.2166666666667" customWidth="1"/>
    <col min="764" max="764" width="46.3333333333333" customWidth="1"/>
    <col min="765" max="770" width="10.775" customWidth="1"/>
    <col min="771" max="771" width="29" customWidth="1"/>
    <col min="772" max="772" width="10.4416666666667" customWidth="1"/>
    <col min="773" max="773" width="10.8833333333333" customWidth="1"/>
    <col min="774" max="774" width="10.4416666666667" customWidth="1"/>
    <col min="775" max="1010" width="9.10833333333333" customWidth="1"/>
    <col min="1011" max="1011" width="41.1083333333333" customWidth="1"/>
    <col min="1012" max="1014" width="16.6666666666667" customWidth="1"/>
    <col min="1015" max="1015" width="15.1083333333333" customWidth="1"/>
    <col min="1016" max="1017" width="16.6666666666667" customWidth="1"/>
    <col min="1018" max="1018" width="15.775" customWidth="1"/>
    <col min="1019" max="1019" width="14.2166666666667" customWidth="1"/>
    <col min="1020" max="1020" width="46.3333333333333" customWidth="1"/>
    <col min="1021" max="1026" width="10.775" customWidth="1"/>
    <col min="1027" max="1027" width="29" customWidth="1"/>
    <col min="1028" max="1028" width="10.4416666666667" customWidth="1"/>
    <col min="1029" max="1029" width="10.8833333333333" customWidth="1"/>
    <col min="1030" max="1030" width="10.4416666666667" customWidth="1"/>
    <col min="1031" max="1266" width="9.10833333333333" customWidth="1"/>
    <col min="1267" max="1267" width="41.1083333333333" customWidth="1"/>
    <col min="1268" max="1270" width="16.6666666666667" customWidth="1"/>
    <col min="1271" max="1271" width="15.1083333333333" customWidth="1"/>
    <col min="1272" max="1273" width="16.6666666666667" customWidth="1"/>
    <col min="1274" max="1274" width="15.775" customWidth="1"/>
    <col min="1275" max="1275" width="14.2166666666667" customWidth="1"/>
    <col min="1276" max="1276" width="46.3333333333333" customWidth="1"/>
    <col min="1277" max="1282" width="10.775" customWidth="1"/>
    <col min="1283" max="1283" width="29" customWidth="1"/>
    <col min="1284" max="1284" width="10.4416666666667" customWidth="1"/>
    <col min="1285" max="1285" width="10.8833333333333" customWidth="1"/>
    <col min="1286" max="1286" width="10.4416666666667" customWidth="1"/>
    <col min="1287" max="1522" width="9.10833333333333" customWidth="1"/>
    <col min="1523" max="1523" width="41.1083333333333" customWidth="1"/>
    <col min="1524" max="1526" width="16.6666666666667" customWidth="1"/>
    <col min="1527" max="1527" width="15.1083333333333" customWidth="1"/>
    <col min="1528" max="1529" width="16.6666666666667" customWidth="1"/>
    <col min="1530" max="1530" width="15.775" customWidth="1"/>
    <col min="1531" max="1531" width="14.2166666666667" customWidth="1"/>
    <col min="1532" max="1532" width="46.3333333333333" customWidth="1"/>
    <col min="1533" max="1538" width="10.775" customWidth="1"/>
    <col min="1539" max="1539" width="29" customWidth="1"/>
    <col min="1540" max="1540" width="10.4416666666667" customWidth="1"/>
    <col min="1541" max="1541" width="10.8833333333333" customWidth="1"/>
    <col min="1542" max="1542" width="10.4416666666667" customWidth="1"/>
    <col min="1543" max="1778" width="9.10833333333333" customWidth="1"/>
    <col min="1779" max="1779" width="41.1083333333333" customWidth="1"/>
    <col min="1780" max="1782" width="16.6666666666667" customWidth="1"/>
    <col min="1783" max="1783" width="15.1083333333333" customWidth="1"/>
    <col min="1784" max="1785" width="16.6666666666667" customWidth="1"/>
    <col min="1786" max="1786" width="15.775" customWidth="1"/>
    <col min="1787" max="1787" width="14.2166666666667" customWidth="1"/>
    <col min="1788" max="1788" width="46.3333333333333" customWidth="1"/>
    <col min="1789" max="1794" width="10.775" customWidth="1"/>
    <col min="1795" max="1795" width="29" customWidth="1"/>
    <col min="1796" max="1796" width="10.4416666666667" customWidth="1"/>
    <col min="1797" max="1797" width="10.8833333333333" customWidth="1"/>
    <col min="1798" max="1798" width="10.4416666666667" customWidth="1"/>
    <col min="1799" max="2034" width="9.10833333333333" customWidth="1"/>
    <col min="2035" max="2035" width="41.1083333333333" customWidth="1"/>
    <col min="2036" max="2038" width="16.6666666666667" customWidth="1"/>
    <col min="2039" max="2039" width="15.1083333333333" customWidth="1"/>
    <col min="2040" max="2041" width="16.6666666666667" customWidth="1"/>
    <col min="2042" max="2042" width="15.775" customWidth="1"/>
    <col min="2043" max="2043" width="14.2166666666667" customWidth="1"/>
    <col min="2044" max="2044" width="46.3333333333333" customWidth="1"/>
    <col min="2045" max="2050" width="10.775" customWidth="1"/>
    <col min="2051" max="2051" width="29" customWidth="1"/>
    <col min="2052" max="2052" width="10.4416666666667" customWidth="1"/>
    <col min="2053" max="2053" width="10.8833333333333" customWidth="1"/>
    <col min="2054" max="2054" width="10.4416666666667" customWidth="1"/>
    <col min="2055" max="2290" width="9.10833333333333" customWidth="1"/>
    <col min="2291" max="2291" width="41.1083333333333" customWidth="1"/>
    <col min="2292" max="2294" width="16.6666666666667" customWidth="1"/>
    <col min="2295" max="2295" width="15.1083333333333" customWidth="1"/>
    <col min="2296" max="2297" width="16.6666666666667" customWidth="1"/>
    <col min="2298" max="2298" width="15.775" customWidth="1"/>
    <col min="2299" max="2299" width="14.2166666666667" customWidth="1"/>
    <col min="2300" max="2300" width="46.3333333333333" customWidth="1"/>
    <col min="2301" max="2306" width="10.775" customWidth="1"/>
    <col min="2307" max="2307" width="29" customWidth="1"/>
    <col min="2308" max="2308" width="10.4416666666667" customWidth="1"/>
    <col min="2309" max="2309" width="10.8833333333333" customWidth="1"/>
    <col min="2310" max="2310" width="10.4416666666667" customWidth="1"/>
    <col min="2311" max="2546" width="9.10833333333333" customWidth="1"/>
    <col min="2547" max="2547" width="41.1083333333333" customWidth="1"/>
    <col min="2548" max="2550" width="16.6666666666667" customWidth="1"/>
    <col min="2551" max="2551" width="15.1083333333333" customWidth="1"/>
    <col min="2552" max="2553" width="16.6666666666667" customWidth="1"/>
    <col min="2554" max="2554" width="15.775" customWidth="1"/>
    <col min="2555" max="2555" width="14.2166666666667" customWidth="1"/>
    <col min="2556" max="2556" width="46.3333333333333" customWidth="1"/>
    <col min="2557" max="2562" width="10.775" customWidth="1"/>
    <col min="2563" max="2563" width="29" customWidth="1"/>
    <col min="2564" max="2564" width="10.4416666666667" customWidth="1"/>
    <col min="2565" max="2565" width="10.8833333333333" customWidth="1"/>
    <col min="2566" max="2566" width="10.4416666666667" customWidth="1"/>
    <col min="2567" max="2802" width="9.10833333333333" customWidth="1"/>
    <col min="2803" max="2803" width="41.1083333333333" customWidth="1"/>
    <col min="2804" max="2806" width="16.6666666666667" customWidth="1"/>
    <col min="2807" max="2807" width="15.1083333333333" customWidth="1"/>
    <col min="2808" max="2809" width="16.6666666666667" customWidth="1"/>
    <col min="2810" max="2810" width="15.775" customWidth="1"/>
    <col min="2811" max="2811" width="14.2166666666667" customWidth="1"/>
    <col min="2812" max="2812" width="46.3333333333333" customWidth="1"/>
    <col min="2813" max="2818" width="10.775" customWidth="1"/>
    <col min="2819" max="2819" width="29" customWidth="1"/>
    <col min="2820" max="2820" width="10.4416666666667" customWidth="1"/>
    <col min="2821" max="2821" width="10.8833333333333" customWidth="1"/>
    <col min="2822" max="2822" width="10.4416666666667" customWidth="1"/>
    <col min="2823" max="3058" width="9.10833333333333" customWidth="1"/>
    <col min="3059" max="3059" width="41.1083333333333" customWidth="1"/>
    <col min="3060" max="3062" width="16.6666666666667" customWidth="1"/>
    <col min="3063" max="3063" width="15.1083333333333" customWidth="1"/>
    <col min="3064" max="3065" width="16.6666666666667" customWidth="1"/>
    <col min="3066" max="3066" width="15.775" customWidth="1"/>
    <col min="3067" max="3067" width="14.2166666666667" customWidth="1"/>
    <col min="3068" max="3068" width="46.3333333333333" customWidth="1"/>
    <col min="3069" max="3074" width="10.775" customWidth="1"/>
    <col min="3075" max="3075" width="29" customWidth="1"/>
    <col min="3076" max="3076" width="10.4416666666667" customWidth="1"/>
    <col min="3077" max="3077" width="10.8833333333333" customWidth="1"/>
    <col min="3078" max="3078" width="10.4416666666667" customWidth="1"/>
    <col min="3079" max="3314" width="9.10833333333333" customWidth="1"/>
    <col min="3315" max="3315" width="41.1083333333333" customWidth="1"/>
    <col min="3316" max="3318" width="16.6666666666667" customWidth="1"/>
    <col min="3319" max="3319" width="15.1083333333333" customWidth="1"/>
    <col min="3320" max="3321" width="16.6666666666667" customWidth="1"/>
    <col min="3322" max="3322" width="15.775" customWidth="1"/>
    <col min="3323" max="3323" width="14.2166666666667" customWidth="1"/>
    <col min="3324" max="3324" width="46.3333333333333" customWidth="1"/>
    <col min="3325" max="3330" width="10.775" customWidth="1"/>
    <col min="3331" max="3331" width="29" customWidth="1"/>
    <col min="3332" max="3332" width="10.4416666666667" customWidth="1"/>
    <col min="3333" max="3333" width="10.8833333333333" customWidth="1"/>
    <col min="3334" max="3334" width="10.4416666666667" customWidth="1"/>
    <col min="3335" max="3570" width="9.10833333333333" customWidth="1"/>
    <col min="3571" max="3571" width="41.1083333333333" customWidth="1"/>
    <col min="3572" max="3574" width="16.6666666666667" customWidth="1"/>
    <col min="3575" max="3575" width="15.1083333333333" customWidth="1"/>
    <col min="3576" max="3577" width="16.6666666666667" customWidth="1"/>
    <col min="3578" max="3578" width="15.775" customWidth="1"/>
    <col min="3579" max="3579" width="14.2166666666667" customWidth="1"/>
    <col min="3580" max="3580" width="46.3333333333333" customWidth="1"/>
    <col min="3581" max="3586" width="10.775" customWidth="1"/>
    <col min="3587" max="3587" width="29" customWidth="1"/>
    <col min="3588" max="3588" width="10.4416666666667" customWidth="1"/>
    <col min="3589" max="3589" width="10.8833333333333" customWidth="1"/>
    <col min="3590" max="3590" width="10.4416666666667" customWidth="1"/>
    <col min="3591" max="3826" width="9.10833333333333" customWidth="1"/>
    <col min="3827" max="3827" width="41.1083333333333" customWidth="1"/>
    <col min="3828" max="3830" width="16.6666666666667" customWidth="1"/>
    <col min="3831" max="3831" width="15.1083333333333" customWidth="1"/>
    <col min="3832" max="3833" width="16.6666666666667" customWidth="1"/>
    <col min="3834" max="3834" width="15.775" customWidth="1"/>
    <col min="3835" max="3835" width="14.2166666666667" customWidth="1"/>
    <col min="3836" max="3836" width="46.3333333333333" customWidth="1"/>
    <col min="3837" max="3842" width="10.775" customWidth="1"/>
    <col min="3843" max="3843" width="29" customWidth="1"/>
    <col min="3844" max="3844" width="10.4416666666667" customWidth="1"/>
    <col min="3845" max="3845" width="10.8833333333333" customWidth="1"/>
    <col min="3846" max="3846" width="10.4416666666667" customWidth="1"/>
    <col min="3847" max="4082" width="9.10833333333333" customWidth="1"/>
    <col min="4083" max="4083" width="41.1083333333333" customWidth="1"/>
    <col min="4084" max="4086" width="16.6666666666667" customWidth="1"/>
    <col min="4087" max="4087" width="15.1083333333333" customWidth="1"/>
    <col min="4088" max="4089" width="16.6666666666667" customWidth="1"/>
    <col min="4090" max="4090" width="15.775" customWidth="1"/>
    <col min="4091" max="4091" width="14.2166666666667" customWidth="1"/>
    <col min="4092" max="4092" width="46.3333333333333" customWidth="1"/>
    <col min="4093" max="4098" width="10.775" customWidth="1"/>
    <col min="4099" max="4099" width="29" customWidth="1"/>
    <col min="4100" max="4100" width="10.4416666666667" customWidth="1"/>
    <col min="4101" max="4101" width="10.8833333333333" customWidth="1"/>
    <col min="4102" max="4102" width="10.4416666666667" customWidth="1"/>
    <col min="4103" max="4338" width="9.10833333333333" customWidth="1"/>
    <col min="4339" max="4339" width="41.1083333333333" customWidth="1"/>
    <col min="4340" max="4342" width="16.6666666666667" customWidth="1"/>
    <col min="4343" max="4343" width="15.1083333333333" customWidth="1"/>
    <col min="4344" max="4345" width="16.6666666666667" customWidth="1"/>
    <col min="4346" max="4346" width="15.775" customWidth="1"/>
    <col min="4347" max="4347" width="14.2166666666667" customWidth="1"/>
    <col min="4348" max="4348" width="46.3333333333333" customWidth="1"/>
    <col min="4349" max="4354" width="10.775" customWidth="1"/>
    <col min="4355" max="4355" width="29" customWidth="1"/>
    <col min="4356" max="4356" width="10.4416666666667" customWidth="1"/>
    <col min="4357" max="4357" width="10.8833333333333" customWidth="1"/>
    <col min="4358" max="4358" width="10.4416666666667" customWidth="1"/>
    <col min="4359" max="4594" width="9.10833333333333" customWidth="1"/>
    <col min="4595" max="4595" width="41.1083333333333" customWidth="1"/>
    <col min="4596" max="4598" width="16.6666666666667" customWidth="1"/>
    <col min="4599" max="4599" width="15.1083333333333" customWidth="1"/>
    <col min="4600" max="4601" width="16.6666666666667" customWidth="1"/>
    <col min="4602" max="4602" width="15.775" customWidth="1"/>
    <col min="4603" max="4603" width="14.2166666666667" customWidth="1"/>
    <col min="4604" max="4604" width="46.3333333333333" customWidth="1"/>
    <col min="4605" max="4610" width="10.775" customWidth="1"/>
    <col min="4611" max="4611" width="29" customWidth="1"/>
    <col min="4612" max="4612" width="10.4416666666667" customWidth="1"/>
    <col min="4613" max="4613" width="10.8833333333333" customWidth="1"/>
    <col min="4614" max="4614" width="10.4416666666667" customWidth="1"/>
    <col min="4615" max="4850" width="9.10833333333333" customWidth="1"/>
    <col min="4851" max="4851" width="41.1083333333333" customWidth="1"/>
    <col min="4852" max="4854" width="16.6666666666667" customWidth="1"/>
    <col min="4855" max="4855" width="15.1083333333333" customWidth="1"/>
    <col min="4856" max="4857" width="16.6666666666667" customWidth="1"/>
    <col min="4858" max="4858" width="15.775" customWidth="1"/>
    <col min="4859" max="4859" width="14.2166666666667" customWidth="1"/>
    <col min="4860" max="4860" width="46.3333333333333" customWidth="1"/>
    <col min="4861" max="4866" width="10.775" customWidth="1"/>
    <col min="4867" max="4867" width="29" customWidth="1"/>
    <col min="4868" max="4868" width="10.4416666666667" customWidth="1"/>
    <col min="4869" max="4869" width="10.8833333333333" customWidth="1"/>
    <col min="4870" max="4870" width="10.4416666666667" customWidth="1"/>
    <col min="4871" max="5106" width="9.10833333333333" customWidth="1"/>
    <col min="5107" max="5107" width="41.1083333333333" customWidth="1"/>
    <col min="5108" max="5110" width="16.6666666666667" customWidth="1"/>
    <col min="5111" max="5111" width="15.1083333333333" customWidth="1"/>
    <col min="5112" max="5113" width="16.6666666666667" customWidth="1"/>
    <col min="5114" max="5114" width="15.775" customWidth="1"/>
    <col min="5115" max="5115" width="14.2166666666667" customWidth="1"/>
    <col min="5116" max="5116" width="46.3333333333333" customWidth="1"/>
    <col min="5117" max="5122" width="10.775" customWidth="1"/>
    <col min="5123" max="5123" width="29" customWidth="1"/>
    <col min="5124" max="5124" width="10.4416666666667" customWidth="1"/>
    <col min="5125" max="5125" width="10.8833333333333" customWidth="1"/>
    <col min="5126" max="5126" width="10.4416666666667" customWidth="1"/>
    <col min="5127" max="5362" width="9.10833333333333" customWidth="1"/>
    <col min="5363" max="5363" width="41.1083333333333" customWidth="1"/>
    <col min="5364" max="5366" width="16.6666666666667" customWidth="1"/>
    <col min="5367" max="5367" width="15.1083333333333" customWidth="1"/>
    <col min="5368" max="5369" width="16.6666666666667" customWidth="1"/>
    <col min="5370" max="5370" width="15.775" customWidth="1"/>
    <col min="5371" max="5371" width="14.2166666666667" customWidth="1"/>
    <col min="5372" max="5372" width="46.3333333333333" customWidth="1"/>
    <col min="5373" max="5378" width="10.775" customWidth="1"/>
    <col min="5379" max="5379" width="29" customWidth="1"/>
    <col min="5380" max="5380" width="10.4416666666667" customWidth="1"/>
    <col min="5381" max="5381" width="10.8833333333333" customWidth="1"/>
    <col min="5382" max="5382" width="10.4416666666667" customWidth="1"/>
    <col min="5383" max="5618" width="9.10833333333333" customWidth="1"/>
    <col min="5619" max="5619" width="41.1083333333333" customWidth="1"/>
    <col min="5620" max="5622" width="16.6666666666667" customWidth="1"/>
    <col min="5623" max="5623" width="15.1083333333333" customWidth="1"/>
    <col min="5624" max="5625" width="16.6666666666667" customWidth="1"/>
    <col min="5626" max="5626" width="15.775" customWidth="1"/>
    <col min="5627" max="5627" width="14.2166666666667" customWidth="1"/>
    <col min="5628" max="5628" width="46.3333333333333" customWidth="1"/>
    <col min="5629" max="5634" width="10.775" customWidth="1"/>
    <col min="5635" max="5635" width="29" customWidth="1"/>
    <col min="5636" max="5636" width="10.4416666666667" customWidth="1"/>
    <col min="5637" max="5637" width="10.8833333333333" customWidth="1"/>
    <col min="5638" max="5638" width="10.4416666666667" customWidth="1"/>
    <col min="5639" max="5874" width="9.10833333333333" customWidth="1"/>
    <col min="5875" max="5875" width="41.1083333333333" customWidth="1"/>
    <col min="5876" max="5878" width="16.6666666666667" customWidth="1"/>
    <col min="5879" max="5879" width="15.1083333333333" customWidth="1"/>
    <col min="5880" max="5881" width="16.6666666666667" customWidth="1"/>
    <col min="5882" max="5882" width="15.775" customWidth="1"/>
    <col min="5883" max="5883" width="14.2166666666667" customWidth="1"/>
    <col min="5884" max="5884" width="46.3333333333333" customWidth="1"/>
    <col min="5885" max="5890" width="10.775" customWidth="1"/>
    <col min="5891" max="5891" width="29" customWidth="1"/>
    <col min="5892" max="5892" width="10.4416666666667" customWidth="1"/>
    <col min="5893" max="5893" width="10.8833333333333" customWidth="1"/>
    <col min="5894" max="5894" width="10.4416666666667" customWidth="1"/>
    <col min="5895" max="6130" width="9.10833333333333" customWidth="1"/>
    <col min="6131" max="6131" width="41.1083333333333" customWidth="1"/>
    <col min="6132" max="6134" width="16.6666666666667" customWidth="1"/>
    <col min="6135" max="6135" width="15.1083333333333" customWidth="1"/>
    <col min="6136" max="6137" width="16.6666666666667" customWidth="1"/>
    <col min="6138" max="6138" width="15.775" customWidth="1"/>
    <col min="6139" max="6139" width="14.2166666666667" customWidth="1"/>
    <col min="6140" max="6140" width="46.3333333333333" customWidth="1"/>
    <col min="6141" max="6146" width="10.775" customWidth="1"/>
    <col min="6147" max="6147" width="29" customWidth="1"/>
    <col min="6148" max="6148" width="10.4416666666667" customWidth="1"/>
    <col min="6149" max="6149" width="10.8833333333333" customWidth="1"/>
    <col min="6150" max="6150" width="10.4416666666667" customWidth="1"/>
    <col min="6151" max="6386" width="9.10833333333333" customWidth="1"/>
    <col min="6387" max="6387" width="41.1083333333333" customWidth="1"/>
    <col min="6388" max="6390" width="16.6666666666667" customWidth="1"/>
    <col min="6391" max="6391" width="15.1083333333333" customWidth="1"/>
    <col min="6392" max="6393" width="16.6666666666667" customWidth="1"/>
    <col min="6394" max="6394" width="15.775" customWidth="1"/>
    <col min="6395" max="6395" width="14.2166666666667" customWidth="1"/>
    <col min="6396" max="6396" width="46.3333333333333" customWidth="1"/>
    <col min="6397" max="6402" width="10.775" customWidth="1"/>
    <col min="6403" max="6403" width="29" customWidth="1"/>
    <col min="6404" max="6404" width="10.4416666666667" customWidth="1"/>
    <col min="6405" max="6405" width="10.8833333333333" customWidth="1"/>
    <col min="6406" max="6406" width="10.4416666666667" customWidth="1"/>
    <col min="6407" max="6642" width="9.10833333333333" customWidth="1"/>
    <col min="6643" max="6643" width="41.1083333333333" customWidth="1"/>
    <col min="6644" max="6646" width="16.6666666666667" customWidth="1"/>
    <col min="6647" max="6647" width="15.1083333333333" customWidth="1"/>
    <col min="6648" max="6649" width="16.6666666666667" customWidth="1"/>
    <col min="6650" max="6650" width="15.775" customWidth="1"/>
    <col min="6651" max="6651" width="14.2166666666667" customWidth="1"/>
    <col min="6652" max="6652" width="46.3333333333333" customWidth="1"/>
    <col min="6653" max="6658" width="10.775" customWidth="1"/>
    <col min="6659" max="6659" width="29" customWidth="1"/>
    <col min="6660" max="6660" width="10.4416666666667" customWidth="1"/>
    <col min="6661" max="6661" width="10.8833333333333" customWidth="1"/>
    <col min="6662" max="6662" width="10.4416666666667" customWidth="1"/>
    <col min="6663" max="6898" width="9.10833333333333" customWidth="1"/>
    <col min="6899" max="6899" width="41.1083333333333" customWidth="1"/>
    <col min="6900" max="6902" width="16.6666666666667" customWidth="1"/>
    <col min="6903" max="6903" width="15.1083333333333" customWidth="1"/>
    <col min="6904" max="6905" width="16.6666666666667" customWidth="1"/>
    <col min="6906" max="6906" width="15.775" customWidth="1"/>
    <col min="6907" max="6907" width="14.2166666666667" customWidth="1"/>
    <col min="6908" max="6908" width="46.3333333333333" customWidth="1"/>
    <col min="6909" max="6914" width="10.775" customWidth="1"/>
    <col min="6915" max="6915" width="29" customWidth="1"/>
    <col min="6916" max="6916" width="10.4416666666667" customWidth="1"/>
    <col min="6917" max="6917" width="10.8833333333333" customWidth="1"/>
    <col min="6918" max="6918" width="10.4416666666667" customWidth="1"/>
    <col min="6919" max="7154" width="9.10833333333333" customWidth="1"/>
    <col min="7155" max="7155" width="41.1083333333333" customWidth="1"/>
    <col min="7156" max="7158" width="16.6666666666667" customWidth="1"/>
    <col min="7159" max="7159" width="15.1083333333333" customWidth="1"/>
    <col min="7160" max="7161" width="16.6666666666667" customWidth="1"/>
    <col min="7162" max="7162" width="15.775" customWidth="1"/>
    <col min="7163" max="7163" width="14.2166666666667" customWidth="1"/>
    <col min="7164" max="7164" width="46.3333333333333" customWidth="1"/>
    <col min="7165" max="7170" width="10.775" customWidth="1"/>
    <col min="7171" max="7171" width="29" customWidth="1"/>
    <col min="7172" max="7172" width="10.4416666666667" customWidth="1"/>
    <col min="7173" max="7173" width="10.8833333333333" customWidth="1"/>
    <col min="7174" max="7174" width="10.4416666666667" customWidth="1"/>
    <col min="7175" max="7410" width="9.10833333333333" customWidth="1"/>
    <col min="7411" max="7411" width="41.1083333333333" customWidth="1"/>
    <col min="7412" max="7414" width="16.6666666666667" customWidth="1"/>
    <col min="7415" max="7415" width="15.1083333333333" customWidth="1"/>
    <col min="7416" max="7417" width="16.6666666666667" customWidth="1"/>
    <col min="7418" max="7418" width="15.775" customWidth="1"/>
    <col min="7419" max="7419" width="14.2166666666667" customWidth="1"/>
    <col min="7420" max="7420" width="46.3333333333333" customWidth="1"/>
    <col min="7421" max="7426" width="10.775" customWidth="1"/>
    <col min="7427" max="7427" width="29" customWidth="1"/>
    <col min="7428" max="7428" width="10.4416666666667" customWidth="1"/>
    <col min="7429" max="7429" width="10.8833333333333" customWidth="1"/>
    <col min="7430" max="7430" width="10.4416666666667" customWidth="1"/>
    <col min="7431" max="7666" width="9.10833333333333" customWidth="1"/>
    <col min="7667" max="7667" width="41.1083333333333" customWidth="1"/>
    <col min="7668" max="7670" width="16.6666666666667" customWidth="1"/>
    <col min="7671" max="7671" width="15.1083333333333" customWidth="1"/>
    <col min="7672" max="7673" width="16.6666666666667" customWidth="1"/>
    <col min="7674" max="7674" width="15.775" customWidth="1"/>
    <col min="7675" max="7675" width="14.2166666666667" customWidth="1"/>
    <col min="7676" max="7676" width="46.3333333333333" customWidth="1"/>
    <col min="7677" max="7682" width="10.775" customWidth="1"/>
    <col min="7683" max="7683" width="29" customWidth="1"/>
    <col min="7684" max="7684" width="10.4416666666667" customWidth="1"/>
    <col min="7685" max="7685" width="10.8833333333333" customWidth="1"/>
    <col min="7686" max="7686" width="10.4416666666667" customWidth="1"/>
    <col min="7687" max="7922" width="9.10833333333333" customWidth="1"/>
    <col min="7923" max="7923" width="41.1083333333333" customWidth="1"/>
    <col min="7924" max="7926" width="16.6666666666667" customWidth="1"/>
    <col min="7927" max="7927" width="15.1083333333333" customWidth="1"/>
    <col min="7928" max="7929" width="16.6666666666667" customWidth="1"/>
    <col min="7930" max="7930" width="15.775" customWidth="1"/>
    <col min="7931" max="7931" width="14.2166666666667" customWidth="1"/>
    <col min="7932" max="7932" width="46.3333333333333" customWidth="1"/>
    <col min="7933" max="7938" width="10.775" customWidth="1"/>
    <col min="7939" max="7939" width="29" customWidth="1"/>
    <col min="7940" max="7940" width="10.4416666666667" customWidth="1"/>
    <col min="7941" max="7941" width="10.8833333333333" customWidth="1"/>
    <col min="7942" max="7942" width="10.4416666666667" customWidth="1"/>
    <col min="7943" max="8178" width="9.10833333333333" customWidth="1"/>
    <col min="8179" max="8179" width="41.1083333333333" customWidth="1"/>
    <col min="8180" max="8182" width="16.6666666666667" customWidth="1"/>
    <col min="8183" max="8183" width="15.1083333333333" customWidth="1"/>
    <col min="8184" max="8185" width="16.6666666666667" customWidth="1"/>
    <col min="8186" max="8186" width="15.775" customWidth="1"/>
    <col min="8187" max="8187" width="14.2166666666667" customWidth="1"/>
    <col min="8188" max="8188" width="46.3333333333333" customWidth="1"/>
    <col min="8189" max="8194" width="10.775" customWidth="1"/>
    <col min="8195" max="8195" width="29" customWidth="1"/>
    <col min="8196" max="8196" width="10.4416666666667" customWidth="1"/>
    <col min="8197" max="8197" width="10.8833333333333" customWidth="1"/>
    <col min="8198" max="8198" width="10.4416666666667" customWidth="1"/>
    <col min="8199" max="8434" width="9.10833333333333" customWidth="1"/>
    <col min="8435" max="8435" width="41.1083333333333" customWidth="1"/>
    <col min="8436" max="8438" width="16.6666666666667" customWidth="1"/>
    <col min="8439" max="8439" width="15.1083333333333" customWidth="1"/>
    <col min="8440" max="8441" width="16.6666666666667" customWidth="1"/>
    <col min="8442" max="8442" width="15.775" customWidth="1"/>
    <col min="8443" max="8443" width="14.2166666666667" customWidth="1"/>
    <col min="8444" max="8444" width="46.3333333333333" customWidth="1"/>
    <col min="8445" max="8450" width="10.775" customWidth="1"/>
    <col min="8451" max="8451" width="29" customWidth="1"/>
    <col min="8452" max="8452" width="10.4416666666667" customWidth="1"/>
    <col min="8453" max="8453" width="10.8833333333333" customWidth="1"/>
    <col min="8454" max="8454" width="10.4416666666667" customWidth="1"/>
    <col min="8455" max="8690" width="9.10833333333333" customWidth="1"/>
    <col min="8691" max="8691" width="41.1083333333333" customWidth="1"/>
    <col min="8692" max="8694" width="16.6666666666667" customWidth="1"/>
    <col min="8695" max="8695" width="15.1083333333333" customWidth="1"/>
    <col min="8696" max="8697" width="16.6666666666667" customWidth="1"/>
    <col min="8698" max="8698" width="15.775" customWidth="1"/>
    <col min="8699" max="8699" width="14.2166666666667" customWidth="1"/>
    <col min="8700" max="8700" width="46.3333333333333" customWidth="1"/>
    <col min="8701" max="8706" width="10.775" customWidth="1"/>
    <col min="8707" max="8707" width="29" customWidth="1"/>
    <col min="8708" max="8708" width="10.4416666666667" customWidth="1"/>
    <col min="8709" max="8709" width="10.8833333333333" customWidth="1"/>
    <col min="8710" max="8710" width="10.4416666666667" customWidth="1"/>
    <col min="8711" max="8946" width="9.10833333333333" customWidth="1"/>
    <col min="8947" max="8947" width="41.1083333333333" customWidth="1"/>
    <col min="8948" max="8950" width="16.6666666666667" customWidth="1"/>
    <col min="8951" max="8951" width="15.1083333333333" customWidth="1"/>
    <col min="8952" max="8953" width="16.6666666666667" customWidth="1"/>
    <col min="8954" max="8954" width="15.775" customWidth="1"/>
    <col min="8955" max="8955" width="14.2166666666667" customWidth="1"/>
    <col min="8956" max="8956" width="46.3333333333333" customWidth="1"/>
    <col min="8957" max="8962" width="10.775" customWidth="1"/>
    <col min="8963" max="8963" width="29" customWidth="1"/>
    <col min="8964" max="8964" width="10.4416666666667" customWidth="1"/>
    <col min="8965" max="8965" width="10.8833333333333" customWidth="1"/>
    <col min="8966" max="8966" width="10.4416666666667" customWidth="1"/>
    <col min="8967" max="9202" width="9.10833333333333" customWidth="1"/>
    <col min="9203" max="9203" width="41.1083333333333" customWidth="1"/>
    <col min="9204" max="9206" width="16.6666666666667" customWidth="1"/>
    <col min="9207" max="9207" width="15.1083333333333" customWidth="1"/>
    <col min="9208" max="9209" width="16.6666666666667" customWidth="1"/>
    <col min="9210" max="9210" width="15.775" customWidth="1"/>
    <col min="9211" max="9211" width="14.2166666666667" customWidth="1"/>
    <col min="9212" max="9212" width="46.3333333333333" customWidth="1"/>
    <col min="9213" max="9218" width="10.775" customWidth="1"/>
    <col min="9219" max="9219" width="29" customWidth="1"/>
    <col min="9220" max="9220" width="10.4416666666667" customWidth="1"/>
    <col min="9221" max="9221" width="10.8833333333333" customWidth="1"/>
    <col min="9222" max="9222" width="10.4416666666667" customWidth="1"/>
    <col min="9223" max="9458" width="9.10833333333333" customWidth="1"/>
    <col min="9459" max="9459" width="41.1083333333333" customWidth="1"/>
    <col min="9460" max="9462" width="16.6666666666667" customWidth="1"/>
    <col min="9463" max="9463" width="15.1083333333333" customWidth="1"/>
    <col min="9464" max="9465" width="16.6666666666667" customWidth="1"/>
    <col min="9466" max="9466" width="15.775" customWidth="1"/>
    <col min="9467" max="9467" width="14.2166666666667" customWidth="1"/>
    <col min="9468" max="9468" width="46.3333333333333" customWidth="1"/>
    <col min="9469" max="9474" width="10.775" customWidth="1"/>
    <col min="9475" max="9475" width="29" customWidth="1"/>
    <col min="9476" max="9476" width="10.4416666666667" customWidth="1"/>
    <col min="9477" max="9477" width="10.8833333333333" customWidth="1"/>
    <col min="9478" max="9478" width="10.4416666666667" customWidth="1"/>
    <col min="9479" max="9714" width="9.10833333333333" customWidth="1"/>
    <col min="9715" max="9715" width="41.1083333333333" customWidth="1"/>
    <col min="9716" max="9718" width="16.6666666666667" customWidth="1"/>
    <col min="9719" max="9719" width="15.1083333333333" customWidth="1"/>
    <col min="9720" max="9721" width="16.6666666666667" customWidth="1"/>
    <col min="9722" max="9722" width="15.775" customWidth="1"/>
    <col min="9723" max="9723" width="14.2166666666667" customWidth="1"/>
    <col min="9724" max="9724" width="46.3333333333333" customWidth="1"/>
    <col min="9725" max="9730" width="10.775" customWidth="1"/>
    <col min="9731" max="9731" width="29" customWidth="1"/>
    <col min="9732" max="9732" width="10.4416666666667" customWidth="1"/>
    <col min="9733" max="9733" width="10.8833333333333" customWidth="1"/>
    <col min="9734" max="9734" width="10.4416666666667" customWidth="1"/>
    <col min="9735" max="9970" width="9.10833333333333" customWidth="1"/>
    <col min="9971" max="9971" width="41.1083333333333" customWidth="1"/>
    <col min="9972" max="9974" width="16.6666666666667" customWidth="1"/>
    <col min="9975" max="9975" width="15.1083333333333" customWidth="1"/>
    <col min="9976" max="9977" width="16.6666666666667" customWidth="1"/>
    <col min="9978" max="9978" width="15.775" customWidth="1"/>
    <col min="9979" max="9979" width="14.2166666666667" customWidth="1"/>
    <col min="9980" max="9980" width="46.3333333333333" customWidth="1"/>
    <col min="9981" max="9986" width="10.775" customWidth="1"/>
    <col min="9987" max="9987" width="29" customWidth="1"/>
    <col min="9988" max="9988" width="10.4416666666667" customWidth="1"/>
    <col min="9989" max="9989" width="10.8833333333333" customWidth="1"/>
    <col min="9990" max="9990" width="10.4416666666667" customWidth="1"/>
    <col min="9991" max="10226" width="9.10833333333333" customWidth="1"/>
    <col min="10227" max="10227" width="41.1083333333333" customWidth="1"/>
    <col min="10228" max="10230" width="16.6666666666667" customWidth="1"/>
    <col min="10231" max="10231" width="15.1083333333333" customWidth="1"/>
    <col min="10232" max="10233" width="16.6666666666667" customWidth="1"/>
    <col min="10234" max="10234" width="15.775" customWidth="1"/>
    <col min="10235" max="10235" width="14.2166666666667" customWidth="1"/>
    <col min="10236" max="10236" width="46.3333333333333" customWidth="1"/>
    <col min="10237" max="10242" width="10.775" customWidth="1"/>
    <col min="10243" max="10243" width="29" customWidth="1"/>
    <col min="10244" max="10244" width="10.4416666666667" customWidth="1"/>
    <col min="10245" max="10245" width="10.8833333333333" customWidth="1"/>
    <col min="10246" max="10246" width="10.4416666666667" customWidth="1"/>
    <col min="10247" max="10482" width="9.10833333333333" customWidth="1"/>
    <col min="10483" max="10483" width="41.1083333333333" customWidth="1"/>
    <col min="10484" max="10486" width="16.6666666666667" customWidth="1"/>
    <col min="10487" max="10487" width="15.1083333333333" customWidth="1"/>
    <col min="10488" max="10489" width="16.6666666666667" customWidth="1"/>
    <col min="10490" max="10490" width="15.775" customWidth="1"/>
    <col min="10491" max="10491" width="14.2166666666667" customWidth="1"/>
    <col min="10492" max="10492" width="46.3333333333333" customWidth="1"/>
    <col min="10493" max="10498" width="10.775" customWidth="1"/>
    <col min="10499" max="10499" width="29" customWidth="1"/>
    <col min="10500" max="10500" width="10.4416666666667" customWidth="1"/>
    <col min="10501" max="10501" width="10.8833333333333" customWidth="1"/>
    <col min="10502" max="10502" width="10.4416666666667" customWidth="1"/>
    <col min="10503" max="10738" width="9.10833333333333" customWidth="1"/>
    <col min="10739" max="10739" width="41.1083333333333" customWidth="1"/>
    <col min="10740" max="10742" width="16.6666666666667" customWidth="1"/>
    <col min="10743" max="10743" width="15.1083333333333" customWidth="1"/>
    <col min="10744" max="10745" width="16.6666666666667" customWidth="1"/>
    <col min="10746" max="10746" width="15.775" customWidth="1"/>
    <col min="10747" max="10747" width="14.2166666666667" customWidth="1"/>
    <col min="10748" max="10748" width="46.3333333333333" customWidth="1"/>
    <col min="10749" max="10754" width="10.775" customWidth="1"/>
    <col min="10755" max="10755" width="29" customWidth="1"/>
    <col min="10756" max="10756" width="10.4416666666667" customWidth="1"/>
    <col min="10757" max="10757" width="10.8833333333333" customWidth="1"/>
    <col min="10758" max="10758" width="10.4416666666667" customWidth="1"/>
    <col min="10759" max="10994" width="9.10833333333333" customWidth="1"/>
    <col min="10995" max="10995" width="41.1083333333333" customWidth="1"/>
    <col min="10996" max="10998" width="16.6666666666667" customWidth="1"/>
    <col min="10999" max="10999" width="15.1083333333333" customWidth="1"/>
    <col min="11000" max="11001" width="16.6666666666667" customWidth="1"/>
    <col min="11002" max="11002" width="15.775" customWidth="1"/>
    <col min="11003" max="11003" width="14.2166666666667" customWidth="1"/>
    <col min="11004" max="11004" width="46.3333333333333" customWidth="1"/>
    <col min="11005" max="11010" width="10.775" customWidth="1"/>
    <col min="11011" max="11011" width="29" customWidth="1"/>
    <col min="11012" max="11012" width="10.4416666666667" customWidth="1"/>
    <col min="11013" max="11013" width="10.8833333333333" customWidth="1"/>
    <col min="11014" max="11014" width="10.4416666666667" customWidth="1"/>
    <col min="11015" max="11250" width="9.10833333333333" customWidth="1"/>
    <col min="11251" max="11251" width="41.1083333333333" customWidth="1"/>
    <col min="11252" max="11254" width="16.6666666666667" customWidth="1"/>
    <col min="11255" max="11255" width="15.1083333333333" customWidth="1"/>
    <col min="11256" max="11257" width="16.6666666666667" customWidth="1"/>
    <col min="11258" max="11258" width="15.775" customWidth="1"/>
    <col min="11259" max="11259" width="14.2166666666667" customWidth="1"/>
    <col min="11260" max="11260" width="46.3333333333333" customWidth="1"/>
    <col min="11261" max="11266" width="10.775" customWidth="1"/>
    <col min="11267" max="11267" width="29" customWidth="1"/>
    <col min="11268" max="11268" width="10.4416666666667" customWidth="1"/>
    <col min="11269" max="11269" width="10.8833333333333" customWidth="1"/>
    <col min="11270" max="11270" width="10.4416666666667" customWidth="1"/>
    <col min="11271" max="11506" width="9.10833333333333" customWidth="1"/>
    <col min="11507" max="11507" width="41.1083333333333" customWidth="1"/>
    <col min="11508" max="11510" width="16.6666666666667" customWidth="1"/>
    <col min="11511" max="11511" width="15.1083333333333" customWidth="1"/>
    <col min="11512" max="11513" width="16.6666666666667" customWidth="1"/>
    <col min="11514" max="11514" width="15.775" customWidth="1"/>
    <col min="11515" max="11515" width="14.2166666666667" customWidth="1"/>
    <col min="11516" max="11516" width="46.3333333333333" customWidth="1"/>
    <col min="11517" max="11522" width="10.775" customWidth="1"/>
    <col min="11523" max="11523" width="29" customWidth="1"/>
    <col min="11524" max="11524" width="10.4416666666667" customWidth="1"/>
    <col min="11525" max="11525" width="10.8833333333333" customWidth="1"/>
    <col min="11526" max="11526" width="10.4416666666667" customWidth="1"/>
    <col min="11527" max="11762" width="9.10833333333333" customWidth="1"/>
    <col min="11763" max="11763" width="41.1083333333333" customWidth="1"/>
    <col min="11764" max="11766" width="16.6666666666667" customWidth="1"/>
    <col min="11767" max="11767" width="15.1083333333333" customWidth="1"/>
    <col min="11768" max="11769" width="16.6666666666667" customWidth="1"/>
    <col min="11770" max="11770" width="15.775" customWidth="1"/>
    <col min="11771" max="11771" width="14.2166666666667" customWidth="1"/>
    <col min="11772" max="11772" width="46.3333333333333" customWidth="1"/>
    <col min="11773" max="11778" width="10.775" customWidth="1"/>
    <col min="11779" max="11779" width="29" customWidth="1"/>
    <col min="11780" max="11780" width="10.4416666666667" customWidth="1"/>
    <col min="11781" max="11781" width="10.8833333333333" customWidth="1"/>
    <col min="11782" max="11782" width="10.4416666666667" customWidth="1"/>
    <col min="11783" max="12018" width="9.10833333333333" customWidth="1"/>
    <col min="12019" max="12019" width="41.1083333333333" customWidth="1"/>
    <col min="12020" max="12022" width="16.6666666666667" customWidth="1"/>
    <col min="12023" max="12023" width="15.1083333333333" customWidth="1"/>
    <col min="12024" max="12025" width="16.6666666666667" customWidth="1"/>
    <col min="12026" max="12026" width="15.775" customWidth="1"/>
    <col min="12027" max="12027" width="14.2166666666667" customWidth="1"/>
    <col min="12028" max="12028" width="46.3333333333333" customWidth="1"/>
    <col min="12029" max="12034" width="10.775" customWidth="1"/>
    <col min="12035" max="12035" width="29" customWidth="1"/>
    <col min="12036" max="12036" width="10.4416666666667" customWidth="1"/>
    <col min="12037" max="12037" width="10.8833333333333" customWidth="1"/>
    <col min="12038" max="12038" width="10.4416666666667" customWidth="1"/>
    <col min="12039" max="12274" width="9.10833333333333" customWidth="1"/>
    <col min="12275" max="12275" width="41.1083333333333" customWidth="1"/>
    <col min="12276" max="12278" width="16.6666666666667" customWidth="1"/>
    <col min="12279" max="12279" width="15.1083333333333" customWidth="1"/>
    <col min="12280" max="12281" width="16.6666666666667" customWidth="1"/>
    <col min="12282" max="12282" width="15.775" customWidth="1"/>
    <col min="12283" max="12283" width="14.2166666666667" customWidth="1"/>
    <col min="12284" max="12284" width="46.3333333333333" customWidth="1"/>
    <col min="12285" max="12290" width="10.775" customWidth="1"/>
    <col min="12291" max="12291" width="29" customWidth="1"/>
    <col min="12292" max="12292" width="10.4416666666667" customWidth="1"/>
    <col min="12293" max="12293" width="10.8833333333333" customWidth="1"/>
    <col min="12294" max="12294" width="10.4416666666667" customWidth="1"/>
    <col min="12295" max="12530" width="9.10833333333333" customWidth="1"/>
    <col min="12531" max="12531" width="41.1083333333333" customWidth="1"/>
    <col min="12532" max="12534" width="16.6666666666667" customWidth="1"/>
    <col min="12535" max="12535" width="15.1083333333333" customWidth="1"/>
    <col min="12536" max="12537" width="16.6666666666667" customWidth="1"/>
    <col min="12538" max="12538" width="15.775" customWidth="1"/>
    <col min="12539" max="12539" width="14.2166666666667" customWidth="1"/>
    <col min="12540" max="12540" width="46.3333333333333" customWidth="1"/>
    <col min="12541" max="12546" width="10.775" customWidth="1"/>
    <col min="12547" max="12547" width="29" customWidth="1"/>
    <col min="12548" max="12548" width="10.4416666666667" customWidth="1"/>
    <col min="12549" max="12549" width="10.8833333333333" customWidth="1"/>
    <col min="12550" max="12550" width="10.4416666666667" customWidth="1"/>
    <col min="12551" max="12786" width="9.10833333333333" customWidth="1"/>
    <col min="12787" max="12787" width="41.1083333333333" customWidth="1"/>
    <col min="12788" max="12790" width="16.6666666666667" customWidth="1"/>
    <col min="12791" max="12791" width="15.1083333333333" customWidth="1"/>
    <col min="12792" max="12793" width="16.6666666666667" customWidth="1"/>
    <col min="12794" max="12794" width="15.775" customWidth="1"/>
    <col min="12795" max="12795" width="14.2166666666667" customWidth="1"/>
    <col min="12796" max="12796" width="46.3333333333333" customWidth="1"/>
    <col min="12797" max="12802" width="10.775" customWidth="1"/>
    <col min="12803" max="12803" width="29" customWidth="1"/>
    <col min="12804" max="12804" width="10.4416666666667" customWidth="1"/>
    <col min="12805" max="12805" width="10.8833333333333" customWidth="1"/>
    <col min="12806" max="12806" width="10.4416666666667" customWidth="1"/>
    <col min="12807" max="13042" width="9.10833333333333" customWidth="1"/>
    <col min="13043" max="13043" width="41.1083333333333" customWidth="1"/>
    <col min="13044" max="13046" width="16.6666666666667" customWidth="1"/>
    <col min="13047" max="13047" width="15.1083333333333" customWidth="1"/>
    <col min="13048" max="13049" width="16.6666666666667" customWidth="1"/>
    <col min="13050" max="13050" width="15.775" customWidth="1"/>
    <col min="13051" max="13051" width="14.2166666666667" customWidth="1"/>
    <col min="13052" max="13052" width="46.3333333333333" customWidth="1"/>
    <col min="13053" max="13058" width="10.775" customWidth="1"/>
    <col min="13059" max="13059" width="29" customWidth="1"/>
    <col min="13060" max="13060" width="10.4416666666667" customWidth="1"/>
    <col min="13061" max="13061" width="10.8833333333333" customWidth="1"/>
    <col min="13062" max="13062" width="10.4416666666667" customWidth="1"/>
    <col min="13063" max="13298" width="9.10833333333333" customWidth="1"/>
    <col min="13299" max="13299" width="41.1083333333333" customWidth="1"/>
    <col min="13300" max="13302" width="16.6666666666667" customWidth="1"/>
    <col min="13303" max="13303" width="15.1083333333333" customWidth="1"/>
    <col min="13304" max="13305" width="16.6666666666667" customWidth="1"/>
    <col min="13306" max="13306" width="15.775" customWidth="1"/>
    <col min="13307" max="13307" width="14.2166666666667" customWidth="1"/>
    <col min="13308" max="13308" width="46.3333333333333" customWidth="1"/>
    <col min="13309" max="13314" width="10.775" customWidth="1"/>
    <col min="13315" max="13315" width="29" customWidth="1"/>
    <col min="13316" max="13316" width="10.4416666666667" customWidth="1"/>
    <col min="13317" max="13317" width="10.8833333333333" customWidth="1"/>
    <col min="13318" max="13318" width="10.4416666666667" customWidth="1"/>
    <col min="13319" max="13554" width="9.10833333333333" customWidth="1"/>
    <col min="13555" max="13555" width="41.1083333333333" customWidth="1"/>
    <col min="13556" max="13558" width="16.6666666666667" customWidth="1"/>
    <col min="13559" max="13559" width="15.1083333333333" customWidth="1"/>
    <col min="13560" max="13561" width="16.6666666666667" customWidth="1"/>
    <col min="13562" max="13562" width="15.775" customWidth="1"/>
    <col min="13563" max="13563" width="14.2166666666667" customWidth="1"/>
    <col min="13564" max="13564" width="46.3333333333333" customWidth="1"/>
    <col min="13565" max="13570" width="10.775" customWidth="1"/>
    <col min="13571" max="13571" width="29" customWidth="1"/>
    <col min="13572" max="13572" width="10.4416666666667" customWidth="1"/>
    <col min="13573" max="13573" width="10.8833333333333" customWidth="1"/>
    <col min="13574" max="13574" width="10.4416666666667" customWidth="1"/>
    <col min="13575" max="13810" width="9.10833333333333" customWidth="1"/>
    <col min="13811" max="13811" width="41.1083333333333" customWidth="1"/>
    <col min="13812" max="13814" width="16.6666666666667" customWidth="1"/>
    <col min="13815" max="13815" width="15.1083333333333" customWidth="1"/>
    <col min="13816" max="13817" width="16.6666666666667" customWidth="1"/>
    <col min="13818" max="13818" width="15.775" customWidth="1"/>
    <col min="13819" max="13819" width="14.2166666666667" customWidth="1"/>
    <col min="13820" max="13820" width="46.3333333333333" customWidth="1"/>
    <col min="13821" max="13826" width="10.775" customWidth="1"/>
    <col min="13827" max="13827" width="29" customWidth="1"/>
    <col min="13828" max="13828" width="10.4416666666667" customWidth="1"/>
    <col min="13829" max="13829" width="10.8833333333333" customWidth="1"/>
    <col min="13830" max="13830" width="10.4416666666667" customWidth="1"/>
    <col min="13831" max="14066" width="9.10833333333333" customWidth="1"/>
    <col min="14067" max="14067" width="41.1083333333333" customWidth="1"/>
    <col min="14068" max="14070" width="16.6666666666667" customWidth="1"/>
    <col min="14071" max="14071" width="15.1083333333333" customWidth="1"/>
    <col min="14072" max="14073" width="16.6666666666667" customWidth="1"/>
    <col min="14074" max="14074" width="15.775" customWidth="1"/>
    <col min="14075" max="14075" width="14.2166666666667" customWidth="1"/>
    <col min="14076" max="14076" width="46.3333333333333" customWidth="1"/>
    <col min="14077" max="14082" width="10.775" customWidth="1"/>
    <col min="14083" max="14083" width="29" customWidth="1"/>
    <col min="14084" max="14084" width="10.4416666666667" customWidth="1"/>
    <col min="14085" max="14085" width="10.8833333333333" customWidth="1"/>
    <col min="14086" max="14086" width="10.4416666666667" customWidth="1"/>
    <col min="14087" max="14322" width="9.10833333333333" customWidth="1"/>
    <col min="14323" max="14323" width="41.1083333333333" customWidth="1"/>
    <col min="14324" max="14326" width="16.6666666666667" customWidth="1"/>
    <col min="14327" max="14327" width="15.1083333333333" customWidth="1"/>
    <col min="14328" max="14329" width="16.6666666666667" customWidth="1"/>
    <col min="14330" max="14330" width="15.775" customWidth="1"/>
    <col min="14331" max="14331" width="14.2166666666667" customWidth="1"/>
    <col min="14332" max="14332" width="46.3333333333333" customWidth="1"/>
    <col min="14333" max="14338" width="10.775" customWidth="1"/>
    <col min="14339" max="14339" width="29" customWidth="1"/>
    <col min="14340" max="14340" width="10.4416666666667" customWidth="1"/>
    <col min="14341" max="14341" width="10.8833333333333" customWidth="1"/>
    <col min="14342" max="14342" width="10.4416666666667" customWidth="1"/>
    <col min="14343" max="14578" width="9.10833333333333" customWidth="1"/>
    <col min="14579" max="14579" width="41.1083333333333" customWidth="1"/>
    <col min="14580" max="14582" width="16.6666666666667" customWidth="1"/>
    <col min="14583" max="14583" width="15.1083333333333" customWidth="1"/>
    <col min="14584" max="14585" width="16.6666666666667" customWidth="1"/>
    <col min="14586" max="14586" width="15.775" customWidth="1"/>
    <col min="14587" max="14587" width="14.2166666666667" customWidth="1"/>
    <col min="14588" max="14588" width="46.3333333333333" customWidth="1"/>
    <col min="14589" max="14594" width="10.775" customWidth="1"/>
    <col min="14595" max="14595" width="29" customWidth="1"/>
    <col min="14596" max="14596" width="10.4416666666667" customWidth="1"/>
    <col min="14597" max="14597" width="10.8833333333333" customWidth="1"/>
    <col min="14598" max="14598" width="10.4416666666667" customWidth="1"/>
    <col min="14599" max="14834" width="9.10833333333333" customWidth="1"/>
    <col min="14835" max="14835" width="41.1083333333333" customWidth="1"/>
    <col min="14836" max="14838" width="16.6666666666667" customWidth="1"/>
    <col min="14839" max="14839" width="15.1083333333333" customWidth="1"/>
    <col min="14840" max="14841" width="16.6666666666667" customWidth="1"/>
    <col min="14842" max="14842" width="15.775" customWidth="1"/>
    <col min="14843" max="14843" width="14.2166666666667" customWidth="1"/>
    <col min="14844" max="14844" width="46.3333333333333" customWidth="1"/>
    <col min="14845" max="14850" width="10.775" customWidth="1"/>
    <col min="14851" max="14851" width="29" customWidth="1"/>
    <col min="14852" max="14852" width="10.4416666666667" customWidth="1"/>
    <col min="14853" max="14853" width="10.8833333333333" customWidth="1"/>
    <col min="14854" max="14854" width="10.4416666666667" customWidth="1"/>
    <col min="14855" max="15090" width="9.10833333333333" customWidth="1"/>
    <col min="15091" max="15091" width="41.1083333333333" customWidth="1"/>
    <col min="15092" max="15094" width="16.6666666666667" customWidth="1"/>
    <col min="15095" max="15095" width="15.1083333333333" customWidth="1"/>
    <col min="15096" max="15097" width="16.6666666666667" customWidth="1"/>
    <col min="15098" max="15098" width="15.775" customWidth="1"/>
    <col min="15099" max="15099" width="14.2166666666667" customWidth="1"/>
    <col min="15100" max="15100" width="46.3333333333333" customWidth="1"/>
    <col min="15101" max="15106" width="10.775" customWidth="1"/>
    <col min="15107" max="15107" width="29" customWidth="1"/>
    <col min="15108" max="15108" width="10.4416666666667" customWidth="1"/>
    <col min="15109" max="15109" width="10.8833333333333" customWidth="1"/>
    <col min="15110" max="15110" width="10.4416666666667" customWidth="1"/>
    <col min="15111" max="15346" width="9.10833333333333" customWidth="1"/>
    <col min="15347" max="15347" width="41.1083333333333" customWidth="1"/>
    <col min="15348" max="15350" width="16.6666666666667" customWidth="1"/>
    <col min="15351" max="15351" width="15.1083333333333" customWidth="1"/>
    <col min="15352" max="15353" width="16.6666666666667" customWidth="1"/>
    <col min="15354" max="15354" width="15.775" customWidth="1"/>
    <col min="15355" max="15355" width="14.2166666666667" customWidth="1"/>
    <col min="15356" max="15356" width="46.3333333333333" customWidth="1"/>
    <col min="15357" max="15362" width="10.775" customWidth="1"/>
    <col min="15363" max="15363" width="29" customWidth="1"/>
    <col min="15364" max="15364" width="10.4416666666667" customWidth="1"/>
    <col min="15365" max="15365" width="10.8833333333333" customWidth="1"/>
    <col min="15366" max="15366" width="10.4416666666667" customWidth="1"/>
    <col min="15367" max="15602" width="9.10833333333333" customWidth="1"/>
    <col min="15603" max="15603" width="41.1083333333333" customWidth="1"/>
    <col min="15604" max="15606" width="16.6666666666667" customWidth="1"/>
    <col min="15607" max="15607" width="15.1083333333333" customWidth="1"/>
    <col min="15608" max="15609" width="16.6666666666667" customWidth="1"/>
    <col min="15610" max="15610" width="15.775" customWidth="1"/>
    <col min="15611" max="15611" width="14.2166666666667" customWidth="1"/>
    <col min="15612" max="15612" width="46.3333333333333" customWidth="1"/>
    <col min="15613" max="15618" width="10.775" customWidth="1"/>
    <col min="15619" max="15619" width="29" customWidth="1"/>
    <col min="15620" max="15620" width="10.4416666666667" customWidth="1"/>
    <col min="15621" max="15621" width="10.8833333333333" customWidth="1"/>
    <col min="15622" max="15622" width="10.4416666666667" customWidth="1"/>
    <col min="15623" max="15858" width="9.10833333333333" customWidth="1"/>
    <col min="15859" max="15859" width="41.1083333333333" customWidth="1"/>
    <col min="15860" max="15862" width="16.6666666666667" customWidth="1"/>
    <col min="15863" max="15863" width="15.1083333333333" customWidth="1"/>
    <col min="15864" max="15865" width="16.6666666666667" customWidth="1"/>
    <col min="15866" max="15866" width="15.775" customWidth="1"/>
    <col min="15867" max="15867" width="14.2166666666667" customWidth="1"/>
    <col min="15868" max="15868" width="46.3333333333333" customWidth="1"/>
    <col min="15869" max="15874" width="10.775" customWidth="1"/>
    <col min="15875" max="15875" width="29" customWidth="1"/>
    <col min="15876" max="15876" width="10.4416666666667" customWidth="1"/>
    <col min="15877" max="15877" width="10.8833333333333" customWidth="1"/>
    <col min="15878" max="15878" width="10.4416666666667" customWidth="1"/>
    <col min="15879" max="16114" width="9.10833333333333" customWidth="1"/>
    <col min="16115" max="16115" width="41.1083333333333" customWidth="1"/>
    <col min="16116" max="16118" width="16.6666666666667" customWidth="1"/>
    <col min="16119" max="16119" width="15.1083333333333" customWidth="1"/>
    <col min="16120" max="16121" width="16.6666666666667" customWidth="1"/>
    <col min="16122" max="16122" width="15.775" customWidth="1"/>
    <col min="16123" max="16123" width="14.2166666666667" customWidth="1"/>
    <col min="16124" max="16124" width="46.3333333333333" customWidth="1"/>
    <col min="16125" max="16130" width="10.775" customWidth="1"/>
    <col min="16131" max="16131" width="29" customWidth="1"/>
    <col min="16132" max="16132" width="10.4416666666667" customWidth="1"/>
    <col min="16133" max="16133" width="10.8833333333333" customWidth="1"/>
    <col min="16134" max="16134" width="10.4416666666667" customWidth="1"/>
    <col min="16135" max="16370" width="9.10833333333333" customWidth="1"/>
  </cols>
  <sheetData>
    <row r="1" s="54" customFormat="1" ht="38.7" customHeight="1" spans="1:6">
      <c r="A1" s="56" t="s">
        <v>47</v>
      </c>
      <c r="B1" s="56"/>
      <c r="C1" s="56"/>
      <c r="D1" s="56"/>
      <c r="E1" s="56"/>
      <c r="F1" s="56"/>
    </row>
    <row r="2" s="54" customFormat="1" ht="17.1" customHeight="1" spans="2:6">
      <c r="B2" s="99" t="s">
        <v>3077</v>
      </c>
      <c r="C2" s="99"/>
      <c r="D2" s="99"/>
      <c r="E2" s="99"/>
      <c r="F2" s="99"/>
    </row>
    <row r="3" s="54" customFormat="1" ht="17.1" customHeight="1" spans="2:6">
      <c r="B3" s="59" t="s">
        <v>79</v>
      </c>
      <c r="C3" s="59"/>
      <c r="D3" s="59"/>
      <c r="E3" s="59"/>
      <c r="F3" s="59"/>
    </row>
    <row r="4" ht="18" customHeight="1" spans="1:6">
      <c r="A4" s="112" t="s">
        <v>2753</v>
      </c>
      <c r="B4" s="113"/>
      <c r="C4" s="114"/>
      <c r="D4" s="112" t="s">
        <v>3078</v>
      </c>
      <c r="E4" s="113"/>
      <c r="F4" s="114"/>
    </row>
    <row r="5" ht="18" customHeight="1" spans="1:6">
      <c r="A5" s="65" t="s">
        <v>140</v>
      </c>
      <c r="B5" s="65" t="s">
        <v>141</v>
      </c>
      <c r="C5" s="65" t="s">
        <v>83</v>
      </c>
      <c r="D5" s="65" t="s">
        <v>140</v>
      </c>
      <c r="E5" s="65" t="s">
        <v>141</v>
      </c>
      <c r="F5" s="65" t="s">
        <v>83</v>
      </c>
    </row>
    <row r="6" ht="18" customHeight="1" spans="1:6">
      <c r="A6" s="26">
        <v>10301</v>
      </c>
      <c r="B6" s="86" t="s">
        <v>2770</v>
      </c>
      <c r="C6" s="73">
        <v>117196</v>
      </c>
      <c r="D6" s="26">
        <v>206</v>
      </c>
      <c r="E6" s="86" t="s">
        <v>1776</v>
      </c>
      <c r="F6" s="73">
        <f>F7</f>
        <v>0</v>
      </c>
    </row>
    <row r="7" ht="18" customHeight="1" spans="1:6">
      <c r="A7" s="26">
        <v>1030102</v>
      </c>
      <c r="B7" s="86" t="s">
        <v>2771</v>
      </c>
      <c r="C7" s="73">
        <v>117196</v>
      </c>
      <c r="D7" s="26">
        <v>20610</v>
      </c>
      <c r="E7" s="86" t="s">
        <v>2843</v>
      </c>
      <c r="F7" s="73">
        <f>SUM(F8:F13)</f>
        <v>0</v>
      </c>
    </row>
    <row r="8" ht="18" customHeight="1" spans="1:6">
      <c r="A8" s="26">
        <v>103010201</v>
      </c>
      <c r="B8" s="66" t="s">
        <v>2772</v>
      </c>
      <c r="C8" s="73">
        <v>0</v>
      </c>
      <c r="D8" s="26">
        <v>2061001</v>
      </c>
      <c r="E8" s="66" t="s">
        <v>2844</v>
      </c>
      <c r="F8" s="73">
        <v>0</v>
      </c>
    </row>
    <row r="9" ht="18" customHeight="1" spans="1:6">
      <c r="A9" s="26">
        <v>103010202</v>
      </c>
      <c r="B9" s="66" t="s">
        <v>2773</v>
      </c>
      <c r="C9" s="73">
        <v>0</v>
      </c>
      <c r="D9" s="26">
        <v>2061002</v>
      </c>
      <c r="E9" s="66" t="s">
        <v>2845</v>
      </c>
      <c r="F9" s="73">
        <v>0</v>
      </c>
    </row>
    <row r="10" ht="18" customHeight="1" spans="1:6">
      <c r="A10" s="26">
        <v>1030106</v>
      </c>
      <c r="B10" s="86" t="s">
        <v>2774</v>
      </c>
      <c r="C10" s="73">
        <v>0</v>
      </c>
      <c r="D10" s="26">
        <v>2061003</v>
      </c>
      <c r="E10" s="66" t="s">
        <v>2846</v>
      </c>
      <c r="F10" s="73">
        <v>0</v>
      </c>
    </row>
    <row r="11" ht="18" customHeight="1" spans="1:6">
      <c r="A11" s="26">
        <v>1030110</v>
      </c>
      <c r="B11" s="86" t="s">
        <v>2775</v>
      </c>
      <c r="C11" s="73">
        <v>0</v>
      </c>
      <c r="D11" s="26">
        <v>2061004</v>
      </c>
      <c r="E11" s="66" t="s">
        <v>2847</v>
      </c>
      <c r="F11" s="73">
        <v>0</v>
      </c>
    </row>
    <row r="12" ht="18" customHeight="1" spans="1:6">
      <c r="A12" s="26">
        <v>1030112</v>
      </c>
      <c r="B12" s="86" t="s">
        <v>2776</v>
      </c>
      <c r="C12" s="73">
        <v>0</v>
      </c>
      <c r="D12" s="26">
        <v>2061005</v>
      </c>
      <c r="E12" s="66" t="s">
        <v>2848</v>
      </c>
      <c r="F12" s="73">
        <v>0</v>
      </c>
    </row>
    <row r="13" ht="18" customHeight="1" spans="1:6">
      <c r="A13" s="26">
        <v>1030115</v>
      </c>
      <c r="B13" s="86" t="s">
        <v>2777</v>
      </c>
      <c r="C13" s="73">
        <v>0</v>
      </c>
      <c r="D13" s="26">
        <v>2061099</v>
      </c>
      <c r="E13" s="66" t="s">
        <v>2849</v>
      </c>
      <c r="F13" s="73">
        <v>0</v>
      </c>
    </row>
    <row r="14" ht="18" customHeight="1" spans="1:6">
      <c r="A14" s="26">
        <v>1030121</v>
      </c>
      <c r="B14" s="86" t="s">
        <v>2778</v>
      </c>
      <c r="C14" s="73">
        <v>0</v>
      </c>
      <c r="D14" s="26">
        <v>207</v>
      </c>
      <c r="E14" s="86" t="s">
        <v>1825</v>
      </c>
      <c r="F14" s="73">
        <f>SUM(F15,F21,F27)</f>
        <v>0</v>
      </c>
    </row>
    <row r="15" ht="18" customHeight="1" spans="1:6">
      <c r="A15" s="26">
        <v>1030129</v>
      </c>
      <c r="B15" s="86" t="s">
        <v>2779</v>
      </c>
      <c r="C15" s="73">
        <v>0</v>
      </c>
      <c r="D15" s="26">
        <v>20707</v>
      </c>
      <c r="E15" s="86" t="s">
        <v>2850</v>
      </c>
      <c r="F15" s="73">
        <f>SUM(F16:F20)</f>
        <v>0</v>
      </c>
    </row>
    <row r="16" ht="18" customHeight="1" spans="1:6">
      <c r="A16" s="26">
        <v>1030146</v>
      </c>
      <c r="B16" s="86" t="s">
        <v>2780</v>
      </c>
      <c r="C16" s="73">
        <v>1136</v>
      </c>
      <c r="D16" s="26">
        <v>2070701</v>
      </c>
      <c r="E16" s="66" t="s">
        <v>2851</v>
      </c>
      <c r="F16" s="73">
        <v>0</v>
      </c>
    </row>
    <row r="17" ht="18" customHeight="1" spans="1:6">
      <c r="A17" s="26">
        <v>1030147</v>
      </c>
      <c r="B17" s="86" t="s">
        <v>2781</v>
      </c>
      <c r="C17" s="73">
        <v>450</v>
      </c>
      <c r="D17" s="26">
        <v>2070702</v>
      </c>
      <c r="E17" s="66" t="s">
        <v>2852</v>
      </c>
      <c r="F17" s="73">
        <v>0</v>
      </c>
    </row>
    <row r="18" ht="18" customHeight="1" spans="1:6">
      <c r="A18" s="26">
        <v>1030148</v>
      </c>
      <c r="B18" s="86" t="s">
        <v>2782</v>
      </c>
      <c r="C18" s="73">
        <v>105657</v>
      </c>
      <c r="D18" s="26">
        <v>2070703</v>
      </c>
      <c r="E18" s="66" t="s">
        <v>2853</v>
      </c>
      <c r="F18" s="73">
        <v>0</v>
      </c>
    </row>
    <row r="19" ht="18" customHeight="1" spans="1:6">
      <c r="A19" s="26">
        <v>103014801</v>
      </c>
      <c r="B19" s="66" t="s">
        <v>2783</v>
      </c>
      <c r="C19" s="73">
        <v>85326</v>
      </c>
      <c r="D19" s="26">
        <v>2070704</v>
      </c>
      <c r="E19" s="66" t="s">
        <v>2854</v>
      </c>
      <c r="F19" s="73">
        <v>0</v>
      </c>
    </row>
    <row r="20" ht="18" customHeight="1" spans="1:6">
      <c r="A20" s="26">
        <v>103014802</v>
      </c>
      <c r="B20" s="66" t="s">
        <v>2784</v>
      </c>
      <c r="C20" s="73">
        <v>0</v>
      </c>
      <c r="D20" s="26">
        <v>2070799</v>
      </c>
      <c r="E20" s="66" t="s">
        <v>2855</v>
      </c>
      <c r="F20" s="73">
        <v>0</v>
      </c>
    </row>
    <row r="21" ht="18" customHeight="1" spans="1:6">
      <c r="A21" s="26">
        <v>103014803</v>
      </c>
      <c r="B21" s="66" t="s">
        <v>2785</v>
      </c>
      <c r="C21" s="73">
        <v>20331</v>
      </c>
      <c r="D21" s="26">
        <v>20709</v>
      </c>
      <c r="E21" s="86" t="s">
        <v>2856</v>
      </c>
      <c r="F21" s="73">
        <f>SUM(F22:F26)</f>
        <v>0</v>
      </c>
    </row>
    <row r="22" ht="18" customHeight="1" spans="1:6">
      <c r="A22" s="26">
        <v>103014898</v>
      </c>
      <c r="B22" s="66" t="s">
        <v>2786</v>
      </c>
      <c r="D22" s="26">
        <v>2070901</v>
      </c>
      <c r="E22" s="66" t="s">
        <v>2857</v>
      </c>
      <c r="F22" s="73">
        <v>0</v>
      </c>
    </row>
    <row r="23" ht="18" customHeight="1" spans="1:6">
      <c r="A23" s="26">
        <v>103014899</v>
      </c>
      <c r="B23" s="66" t="s">
        <v>2787</v>
      </c>
      <c r="C23" s="73">
        <v>0</v>
      </c>
      <c r="D23" s="26">
        <v>2070902</v>
      </c>
      <c r="E23" s="66" t="s">
        <v>2858</v>
      </c>
      <c r="F23" s="73">
        <v>0</v>
      </c>
    </row>
    <row r="24" ht="18" customHeight="1" spans="1:6">
      <c r="A24" s="26">
        <v>1030149</v>
      </c>
      <c r="B24" s="86" t="s">
        <v>2788</v>
      </c>
      <c r="C24" s="73"/>
      <c r="D24" s="26">
        <v>2070903</v>
      </c>
      <c r="E24" s="66" t="s">
        <v>2859</v>
      </c>
      <c r="F24" s="73">
        <v>0</v>
      </c>
    </row>
    <row r="25" ht="18" customHeight="1" spans="1:6">
      <c r="A25" s="26">
        <v>1030150</v>
      </c>
      <c r="B25" s="86" t="s">
        <v>2789</v>
      </c>
      <c r="C25" s="73">
        <v>0</v>
      </c>
      <c r="D25" s="26">
        <v>2070904</v>
      </c>
      <c r="E25" s="66" t="s">
        <v>2860</v>
      </c>
      <c r="F25" s="73">
        <v>0</v>
      </c>
    </row>
    <row r="26" ht="18" customHeight="1" spans="1:6">
      <c r="A26" s="26">
        <v>103015001</v>
      </c>
      <c r="B26" s="66" t="s">
        <v>2790</v>
      </c>
      <c r="C26" s="73">
        <v>0</v>
      </c>
      <c r="D26" s="26">
        <v>2070999</v>
      </c>
      <c r="E26" s="66" t="s">
        <v>2861</v>
      </c>
      <c r="F26" s="73">
        <v>0</v>
      </c>
    </row>
    <row r="27" ht="18" customHeight="1" spans="1:6">
      <c r="A27" s="26">
        <v>103015002</v>
      </c>
      <c r="B27" s="66" t="s">
        <v>2791</v>
      </c>
      <c r="C27" s="73">
        <v>0</v>
      </c>
      <c r="D27" s="26">
        <v>20710</v>
      </c>
      <c r="E27" s="86" t="s">
        <v>2862</v>
      </c>
      <c r="F27" s="73">
        <f>SUM(F28:F29)</f>
        <v>0</v>
      </c>
    </row>
    <row r="28" ht="18" customHeight="1" spans="1:6">
      <c r="A28" s="26">
        <v>1030152</v>
      </c>
      <c r="B28" s="86" t="s">
        <v>2792</v>
      </c>
      <c r="C28" s="73">
        <v>0</v>
      </c>
      <c r="D28" s="26">
        <v>2071001</v>
      </c>
      <c r="E28" s="66" t="s">
        <v>2863</v>
      </c>
      <c r="F28" s="73">
        <v>0</v>
      </c>
    </row>
    <row r="29" ht="18" customHeight="1" spans="1:6">
      <c r="A29" s="26">
        <v>1030153</v>
      </c>
      <c r="B29" s="86" t="s">
        <v>2793</v>
      </c>
      <c r="C29" s="73">
        <v>0</v>
      </c>
      <c r="D29" s="26">
        <v>2071099</v>
      </c>
      <c r="E29" s="66" t="s">
        <v>2864</v>
      </c>
      <c r="F29" s="73">
        <v>0</v>
      </c>
    </row>
    <row r="30" ht="18" customHeight="1" spans="1:6">
      <c r="A30" s="26">
        <v>1030154</v>
      </c>
      <c r="B30" s="86" t="s">
        <v>2794</v>
      </c>
      <c r="C30" s="73">
        <v>0</v>
      </c>
      <c r="D30" s="26">
        <v>208</v>
      </c>
      <c r="E30" s="86" t="s">
        <v>1867</v>
      </c>
      <c r="F30" s="73">
        <f>SUM(F31,F35,F39)</f>
        <v>0</v>
      </c>
    </row>
    <row r="31" ht="18" customHeight="1" spans="1:6">
      <c r="A31" s="26">
        <v>1030155</v>
      </c>
      <c r="B31" s="86" t="s">
        <v>2795</v>
      </c>
      <c r="C31" s="73">
        <v>0</v>
      </c>
      <c r="D31" s="26">
        <v>20822</v>
      </c>
      <c r="E31" s="86" t="s">
        <v>2865</v>
      </c>
      <c r="F31" s="73">
        <f>SUM(F32:F34)</f>
        <v>0</v>
      </c>
    </row>
    <row r="32" ht="18" customHeight="1" spans="1:6">
      <c r="A32" s="26">
        <v>103015501</v>
      </c>
      <c r="B32" s="66" t="s">
        <v>2796</v>
      </c>
      <c r="C32" s="73">
        <v>0</v>
      </c>
      <c r="D32" s="26">
        <v>2082201</v>
      </c>
      <c r="E32" s="66" t="s">
        <v>2866</v>
      </c>
      <c r="F32" s="73">
        <v>0</v>
      </c>
    </row>
    <row r="33" ht="18" customHeight="1" spans="1:6">
      <c r="A33" s="26">
        <v>103015502</v>
      </c>
      <c r="B33" s="66" t="s">
        <v>2797</v>
      </c>
      <c r="C33" s="73">
        <v>0</v>
      </c>
      <c r="D33" s="26">
        <v>2082202</v>
      </c>
      <c r="E33" s="66" t="s">
        <v>2867</v>
      </c>
      <c r="F33" s="73">
        <v>0</v>
      </c>
    </row>
    <row r="34" ht="18" customHeight="1" spans="1:6">
      <c r="A34" s="26">
        <v>1030156</v>
      </c>
      <c r="B34" s="86" t="s">
        <v>2798</v>
      </c>
      <c r="C34" s="73">
        <v>9953</v>
      </c>
      <c r="D34" s="26">
        <v>2082299</v>
      </c>
      <c r="E34" s="66" t="s">
        <v>2868</v>
      </c>
      <c r="F34" s="73">
        <v>0</v>
      </c>
    </row>
    <row r="35" ht="18" customHeight="1" spans="1:6">
      <c r="A35" s="26">
        <v>1030157</v>
      </c>
      <c r="B35" s="86" t="s">
        <v>2799</v>
      </c>
      <c r="D35" s="26">
        <v>20823</v>
      </c>
      <c r="E35" s="86" t="s">
        <v>2869</v>
      </c>
      <c r="F35" s="73">
        <f>SUM(F36:F38)</f>
        <v>0</v>
      </c>
    </row>
    <row r="36" ht="18" customHeight="1" spans="1:6">
      <c r="A36" s="26">
        <v>1030158</v>
      </c>
      <c r="B36" s="86" t="s">
        <v>2800</v>
      </c>
      <c r="C36" s="73">
        <v>0</v>
      </c>
      <c r="D36" s="26">
        <v>2082301</v>
      </c>
      <c r="E36" s="66" t="s">
        <v>2866</v>
      </c>
      <c r="F36" s="73">
        <v>0</v>
      </c>
    </row>
    <row r="37" ht="18" customHeight="1" spans="1:6">
      <c r="A37" s="26">
        <v>103015801</v>
      </c>
      <c r="B37" s="66" t="s">
        <v>2801</v>
      </c>
      <c r="C37" s="73">
        <v>0</v>
      </c>
      <c r="D37" s="26">
        <v>2082302</v>
      </c>
      <c r="E37" s="66" t="s">
        <v>2867</v>
      </c>
      <c r="F37" s="73">
        <v>0</v>
      </c>
    </row>
    <row r="38" ht="18" customHeight="1" spans="1:6">
      <c r="A38" s="26">
        <v>103015803</v>
      </c>
      <c r="B38" s="66" t="s">
        <v>2802</v>
      </c>
      <c r="C38" s="73">
        <v>0</v>
      </c>
      <c r="D38" s="26">
        <v>2082399</v>
      </c>
      <c r="E38" s="66" t="s">
        <v>2870</v>
      </c>
      <c r="F38" s="73">
        <v>0</v>
      </c>
    </row>
    <row r="39" ht="18" customHeight="1" spans="1:6">
      <c r="A39" s="26">
        <v>1030159</v>
      </c>
      <c r="B39" s="86" t="s">
        <v>2803</v>
      </c>
      <c r="C39" s="73">
        <v>0</v>
      </c>
      <c r="D39" s="26">
        <v>20829</v>
      </c>
      <c r="E39" s="86" t="s">
        <v>2871</v>
      </c>
      <c r="F39" s="73">
        <f>SUM(F40:F41)</f>
        <v>0</v>
      </c>
    </row>
    <row r="40" ht="18" customHeight="1" spans="1:6">
      <c r="A40" s="26">
        <v>1030166</v>
      </c>
      <c r="B40" s="86" t="s">
        <v>2804</v>
      </c>
      <c r="C40" s="73">
        <v>0</v>
      </c>
      <c r="D40" s="26">
        <v>2082901</v>
      </c>
      <c r="E40" s="66" t="s">
        <v>2867</v>
      </c>
      <c r="F40" s="73">
        <v>0</v>
      </c>
    </row>
    <row r="41" ht="18" customHeight="1" spans="1:6">
      <c r="A41" s="26">
        <v>1030168</v>
      </c>
      <c r="B41" s="86" t="s">
        <v>2805</v>
      </c>
      <c r="C41" s="73">
        <v>0</v>
      </c>
      <c r="D41" s="26">
        <v>2082999</v>
      </c>
      <c r="E41" s="66" t="s">
        <v>2872</v>
      </c>
      <c r="F41" s="73">
        <v>0</v>
      </c>
    </row>
    <row r="42" ht="18" customHeight="1" spans="1:6">
      <c r="A42" s="26">
        <v>1030171</v>
      </c>
      <c r="B42" s="86" t="s">
        <v>2806</v>
      </c>
      <c r="C42" s="73">
        <v>0</v>
      </c>
      <c r="D42" s="26">
        <v>211</v>
      </c>
      <c r="E42" s="86" t="s">
        <v>2039</v>
      </c>
      <c r="F42" s="73">
        <f>SUM(F43,F48)</f>
        <v>0</v>
      </c>
    </row>
    <row r="43" ht="18" customHeight="1" spans="1:6">
      <c r="A43" s="26">
        <v>1030175</v>
      </c>
      <c r="B43" s="86" t="s">
        <v>2807</v>
      </c>
      <c r="C43" s="73">
        <v>0</v>
      </c>
      <c r="D43" s="26">
        <v>21160</v>
      </c>
      <c r="E43" s="86" t="s">
        <v>2873</v>
      </c>
      <c r="F43" s="73">
        <f>SUM(F44:F47)</f>
        <v>0</v>
      </c>
    </row>
    <row r="44" ht="18" customHeight="1" spans="1:6">
      <c r="A44" s="26">
        <v>103017501</v>
      </c>
      <c r="B44" s="66" t="s">
        <v>2808</v>
      </c>
      <c r="C44" s="73">
        <v>0</v>
      </c>
      <c r="D44" s="26">
        <v>2116001</v>
      </c>
      <c r="E44" s="66" t="s">
        <v>2874</v>
      </c>
      <c r="F44" s="73">
        <v>0</v>
      </c>
    </row>
    <row r="45" ht="18" customHeight="1" spans="1:6">
      <c r="A45" s="26">
        <v>103017502</v>
      </c>
      <c r="B45" s="66" t="s">
        <v>2809</v>
      </c>
      <c r="C45" s="73">
        <v>0</v>
      </c>
      <c r="D45" s="26">
        <v>2116002</v>
      </c>
      <c r="E45" s="66" t="s">
        <v>2875</v>
      </c>
      <c r="F45" s="73">
        <v>0</v>
      </c>
    </row>
    <row r="46" ht="18" customHeight="1" spans="1:6">
      <c r="A46" s="26">
        <v>1030178</v>
      </c>
      <c r="B46" s="86" t="s">
        <v>2810</v>
      </c>
      <c r="C46" s="73">
        <v>0</v>
      </c>
      <c r="D46" s="26">
        <v>2116003</v>
      </c>
      <c r="E46" s="66" t="s">
        <v>2876</v>
      </c>
      <c r="F46" s="73">
        <v>0</v>
      </c>
    </row>
    <row r="47" ht="18" customHeight="1" spans="1:6">
      <c r="A47" s="26">
        <v>1030180</v>
      </c>
      <c r="B47" s="86" t="s">
        <v>2811</v>
      </c>
      <c r="C47" s="73">
        <v>0</v>
      </c>
      <c r="D47" s="26">
        <v>2116099</v>
      </c>
      <c r="E47" s="66" t="s">
        <v>2877</v>
      </c>
      <c r="F47" s="73">
        <v>0</v>
      </c>
    </row>
    <row r="48" ht="18" customHeight="1" spans="1:6">
      <c r="A48" s="26">
        <v>103018001</v>
      </c>
      <c r="B48" s="66" t="s">
        <v>2812</v>
      </c>
      <c r="C48" s="73">
        <v>0</v>
      </c>
      <c r="D48" s="26">
        <v>21161</v>
      </c>
      <c r="E48" s="86" t="s">
        <v>2878</v>
      </c>
      <c r="F48" s="73">
        <f>SUM(F49:F52)</f>
        <v>0</v>
      </c>
    </row>
    <row r="49" ht="18" customHeight="1" spans="1:6">
      <c r="A49" s="26">
        <v>103018002</v>
      </c>
      <c r="B49" s="66" t="s">
        <v>2813</v>
      </c>
      <c r="C49" s="73">
        <v>0</v>
      </c>
      <c r="D49" s="26">
        <v>2116101</v>
      </c>
      <c r="E49" s="66" t="s">
        <v>2879</v>
      </c>
      <c r="F49" s="73">
        <v>0</v>
      </c>
    </row>
    <row r="50" ht="18" customHeight="1" spans="1:6">
      <c r="A50" s="26">
        <v>103018003</v>
      </c>
      <c r="B50" s="66" t="s">
        <v>2814</v>
      </c>
      <c r="C50" s="73">
        <v>0</v>
      </c>
      <c r="D50" s="26">
        <v>2116102</v>
      </c>
      <c r="E50" s="66" t="s">
        <v>2880</v>
      </c>
      <c r="F50" s="73">
        <v>0</v>
      </c>
    </row>
    <row r="51" ht="18" customHeight="1" spans="1:6">
      <c r="A51" s="26">
        <v>103018004</v>
      </c>
      <c r="B51" s="66" t="s">
        <v>2815</v>
      </c>
      <c r="C51" s="73">
        <v>0</v>
      </c>
      <c r="D51" s="26">
        <v>2116103</v>
      </c>
      <c r="E51" s="66" t="s">
        <v>2881</v>
      </c>
      <c r="F51" s="73">
        <v>0</v>
      </c>
    </row>
    <row r="52" ht="18" customHeight="1" spans="1:6">
      <c r="A52" s="26">
        <v>103018005</v>
      </c>
      <c r="B52" s="66" t="s">
        <v>2816</v>
      </c>
      <c r="C52" s="73">
        <v>0</v>
      </c>
      <c r="D52" s="26">
        <v>2116104</v>
      </c>
      <c r="E52" s="66" t="s">
        <v>2882</v>
      </c>
      <c r="F52" s="73">
        <v>0</v>
      </c>
    </row>
    <row r="53" ht="18" customHeight="1" spans="1:6">
      <c r="A53" s="26">
        <v>103018006</v>
      </c>
      <c r="B53" s="66" t="s">
        <v>2817</v>
      </c>
      <c r="C53" s="73">
        <v>0</v>
      </c>
      <c r="D53" s="26">
        <v>212</v>
      </c>
      <c r="E53" s="86" t="s">
        <v>2110</v>
      </c>
      <c r="F53" s="73">
        <v>127051</v>
      </c>
    </row>
    <row r="54" ht="18" customHeight="1" spans="1:6">
      <c r="A54" s="26">
        <v>103018007</v>
      </c>
      <c r="B54" s="66" t="s">
        <v>2818</v>
      </c>
      <c r="C54" s="101">
        <v>0</v>
      </c>
      <c r="D54" s="26">
        <v>21208</v>
      </c>
      <c r="E54" s="86" t="s">
        <v>2883</v>
      </c>
      <c r="F54" s="73">
        <v>98332</v>
      </c>
    </row>
    <row r="55" ht="18" customHeight="1" spans="1:6">
      <c r="A55" s="26">
        <v>1030181</v>
      </c>
      <c r="B55" s="115" t="s">
        <v>2819</v>
      </c>
      <c r="C55" s="73">
        <v>0</v>
      </c>
      <c r="D55" s="26">
        <v>2120801</v>
      </c>
      <c r="E55" s="66" t="s">
        <v>2884</v>
      </c>
      <c r="F55" s="73">
        <v>34719</v>
      </c>
    </row>
    <row r="56" ht="18" customHeight="1" spans="1:6">
      <c r="A56" s="26">
        <v>1030199</v>
      </c>
      <c r="B56" s="86" t="s">
        <v>2820</v>
      </c>
      <c r="C56" s="107">
        <v>0</v>
      </c>
      <c r="D56" s="26">
        <v>2120802</v>
      </c>
      <c r="E56" s="66" t="s">
        <v>2885</v>
      </c>
      <c r="F56" s="73"/>
    </row>
    <row r="57" ht="18" customHeight="1" spans="1:6">
      <c r="A57" s="26">
        <v>10310</v>
      </c>
      <c r="B57" s="86" t="s">
        <v>2754</v>
      </c>
      <c r="C57" s="73">
        <v>0</v>
      </c>
      <c r="D57" s="26">
        <v>2120803</v>
      </c>
      <c r="E57" s="66" t="s">
        <v>2886</v>
      </c>
      <c r="F57" s="73">
        <v>29919</v>
      </c>
    </row>
    <row r="58" ht="18" customHeight="1" spans="1:6">
      <c r="A58" s="26">
        <v>1031003</v>
      </c>
      <c r="B58" s="86" t="s">
        <v>2821</v>
      </c>
      <c r="C58" s="73">
        <v>0</v>
      </c>
      <c r="D58" s="26">
        <v>2120804</v>
      </c>
      <c r="E58" s="66" t="s">
        <v>2887</v>
      </c>
      <c r="F58" s="73">
        <v>228</v>
      </c>
    </row>
    <row r="59" ht="18" customHeight="1" spans="1:6">
      <c r="A59" s="26">
        <v>1031004</v>
      </c>
      <c r="B59" s="86" t="s">
        <v>2822</v>
      </c>
      <c r="C59" s="73">
        <v>0</v>
      </c>
      <c r="D59" s="26">
        <v>2120805</v>
      </c>
      <c r="E59" s="66" t="s">
        <v>2888</v>
      </c>
      <c r="F59" s="73">
        <v>5852</v>
      </c>
    </row>
    <row r="60" ht="18" customHeight="1" spans="1:6">
      <c r="A60" s="26">
        <v>1031005</v>
      </c>
      <c r="B60" s="86" t="s">
        <v>2823</v>
      </c>
      <c r="C60" s="73">
        <v>0</v>
      </c>
      <c r="D60" s="26">
        <v>2120806</v>
      </c>
      <c r="E60" s="66" t="s">
        <v>2889</v>
      </c>
      <c r="F60" s="73">
        <v>17911</v>
      </c>
    </row>
    <row r="61" ht="18" customHeight="1" spans="1:6">
      <c r="A61" s="26">
        <v>1031006</v>
      </c>
      <c r="B61" s="86" t="s">
        <v>2824</v>
      </c>
      <c r="C61" s="73">
        <v>0</v>
      </c>
      <c r="D61" s="26">
        <v>2120807</v>
      </c>
      <c r="E61" s="66" t="s">
        <v>2890</v>
      </c>
      <c r="F61" s="73">
        <v>0</v>
      </c>
    </row>
    <row r="62" ht="18" customHeight="1" spans="1:6">
      <c r="A62" s="26">
        <v>103100601</v>
      </c>
      <c r="B62" s="66" t="s">
        <v>2825</v>
      </c>
      <c r="C62" s="73">
        <v>0</v>
      </c>
      <c r="D62" s="26">
        <v>2120809</v>
      </c>
      <c r="E62" s="66" t="s">
        <v>2891</v>
      </c>
      <c r="F62" s="73">
        <v>0</v>
      </c>
    </row>
    <row r="63" ht="18" customHeight="1" spans="1:6">
      <c r="A63" s="26">
        <v>103100602</v>
      </c>
      <c r="B63" s="66" t="s">
        <v>2826</v>
      </c>
      <c r="C63" s="73">
        <v>0</v>
      </c>
      <c r="D63" s="26">
        <v>2120810</v>
      </c>
      <c r="E63" s="66" t="s">
        <v>2892</v>
      </c>
      <c r="F63" s="73">
        <v>8663</v>
      </c>
    </row>
    <row r="64" ht="18" customHeight="1" spans="1:6">
      <c r="A64" s="26">
        <v>103100699</v>
      </c>
      <c r="B64" s="66" t="s">
        <v>2827</v>
      </c>
      <c r="C64" s="73">
        <v>0</v>
      </c>
      <c r="D64" s="26">
        <v>2120811</v>
      </c>
      <c r="E64" s="66" t="s">
        <v>2893</v>
      </c>
      <c r="F64" s="73">
        <v>0</v>
      </c>
    </row>
    <row r="65" ht="18" customHeight="1" spans="1:6">
      <c r="A65" s="26">
        <v>1031008</v>
      </c>
      <c r="B65" s="86" t="s">
        <v>2828</v>
      </c>
      <c r="C65" s="73">
        <v>0</v>
      </c>
      <c r="D65" s="26">
        <v>2120813</v>
      </c>
      <c r="E65" s="66" t="s">
        <v>2417</v>
      </c>
      <c r="F65" s="73">
        <v>0</v>
      </c>
    </row>
    <row r="66" ht="18" customHeight="1" spans="1:6">
      <c r="A66" s="26">
        <v>1031009</v>
      </c>
      <c r="B66" s="86" t="s">
        <v>2829</v>
      </c>
      <c r="C66" s="73">
        <v>0</v>
      </c>
      <c r="D66" s="26">
        <v>2120899</v>
      </c>
      <c r="E66" s="66" t="s">
        <v>2894</v>
      </c>
      <c r="F66" s="73">
        <v>1040</v>
      </c>
    </row>
    <row r="67" ht="18" customHeight="1" spans="1:6">
      <c r="A67" s="26">
        <v>1031010</v>
      </c>
      <c r="B67" s="86" t="s">
        <v>2830</v>
      </c>
      <c r="C67" s="73">
        <v>0</v>
      </c>
      <c r="D67" s="26">
        <v>21210</v>
      </c>
      <c r="E67" s="86" t="s">
        <v>2895</v>
      </c>
      <c r="F67" s="73">
        <f>SUM(F68:F70)</f>
        <v>0</v>
      </c>
    </row>
    <row r="68" ht="18" customHeight="1" spans="1:6">
      <c r="A68" s="26">
        <v>1031011</v>
      </c>
      <c r="B68" s="86" t="s">
        <v>2831</v>
      </c>
      <c r="C68" s="73">
        <v>0</v>
      </c>
      <c r="D68" s="26">
        <v>2121001</v>
      </c>
      <c r="E68" s="66" t="s">
        <v>2884</v>
      </c>
      <c r="F68" s="73">
        <v>0</v>
      </c>
    </row>
    <row r="69" ht="18" customHeight="1" spans="1:6">
      <c r="A69" s="26">
        <v>1031012</v>
      </c>
      <c r="B69" s="86" t="s">
        <v>2832</v>
      </c>
      <c r="C69" s="73">
        <v>0</v>
      </c>
      <c r="D69" s="26">
        <v>2121002</v>
      </c>
      <c r="E69" s="66" t="s">
        <v>2885</v>
      </c>
      <c r="F69" s="73">
        <v>0</v>
      </c>
    </row>
    <row r="70" ht="18" customHeight="1" spans="1:6">
      <c r="A70" s="26">
        <v>1031013</v>
      </c>
      <c r="B70" s="86" t="s">
        <v>2833</v>
      </c>
      <c r="C70" s="73">
        <v>0</v>
      </c>
      <c r="D70" s="26">
        <v>2121099</v>
      </c>
      <c r="E70" s="66" t="s">
        <v>2896</v>
      </c>
      <c r="F70" s="73">
        <v>0</v>
      </c>
    </row>
    <row r="71" ht="18" customHeight="1" spans="1:6">
      <c r="A71" s="26">
        <v>103101301</v>
      </c>
      <c r="B71" s="66" t="s">
        <v>2834</v>
      </c>
      <c r="C71" s="73">
        <v>0</v>
      </c>
      <c r="D71" s="26">
        <v>21211</v>
      </c>
      <c r="E71" s="86" t="s">
        <v>2897</v>
      </c>
      <c r="F71" s="73">
        <v>0</v>
      </c>
    </row>
    <row r="72" ht="18" customHeight="1" spans="1:6">
      <c r="A72" s="26">
        <v>103101399</v>
      </c>
      <c r="B72" s="66" t="s">
        <v>2835</v>
      </c>
      <c r="C72" s="73">
        <v>0</v>
      </c>
      <c r="D72" s="26">
        <v>21213</v>
      </c>
      <c r="E72" s="86" t="s">
        <v>2898</v>
      </c>
      <c r="F72" s="73">
        <v>6047</v>
      </c>
    </row>
    <row r="73" ht="18" customHeight="1" spans="1:6">
      <c r="A73" s="26">
        <v>1031014</v>
      </c>
      <c r="B73" s="86" t="s">
        <v>2836</v>
      </c>
      <c r="C73" s="73">
        <v>0</v>
      </c>
      <c r="D73" s="26">
        <v>2121301</v>
      </c>
      <c r="E73" s="66" t="s">
        <v>2899</v>
      </c>
      <c r="F73" s="73">
        <v>3233</v>
      </c>
    </row>
    <row r="74" ht="18" customHeight="1" spans="1:6">
      <c r="A74" s="26">
        <v>1031099</v>
      </c>
      <c r="B74" s="86" t="s">
        <v>2837</v>
      </c>
      <c r="C74" s="73">
        <v>0</v>
      </c>
      <c r="D74" s="26">
        <v>2121302</v>
      </c>
      <c r="E74" s="66" t="s">
        <v>2900</v>
      </c>
      <c r="F74" s="73">
        <v>2814</v>
      </c>
    </row>
    <row r="75" ht="18" customHeight="1" spans="1:6">
      <c r="A75" s="26">
        <v>103109998</v>
      </c>
      <c r="B75" s="66" t="s">
        <v>2838</v>
      </c>
      <c r="C75" s="73">
        <v>0</v>
      </c>
      <c r="D75" s="26">
        <v>2121303</v>
      </c>
      <c r="E75" s="66" t="s">
        <v>2901</v>
      </c>
      <c r="F75" s="73">
        <v>0</v>
      </c>
    </row>
    <row r="76" ht="18" customHeight="1" spans="1:6">
      <c r="A76" s="26">
        <v>103109999</v>
      </c>
      <c r="B76" s="66" t="s">
        <v>2839</v>
      </c>
      <c r="C76" s="73">
        <v>0</v>
      </c>
      <c r="D76" s="26">
        <v>2121304</v>
      </c>
      <c r="E76" s="66" t="s">
        <v>2902</v>
      </c>
      <c r="F76" s="73">
        <v>0</v>
      </c>
    </row>
    <row r="77" ht="18" customHeight="1" spans="1:6">
      <c r="A77" s="26"/>
      <c r="B77" s="66"/>
      <c r="C77" s="116">
        <v>0</v>
      </c>
      <c r="D77" s="103">
        <v>2121399</v>
      </c>
      <c r="E77" s="66" t="s">
        <v>2903</v>
      </c>
      <c r="F77" s="73">
        <v>0</v>
      </c>
    </row>
    <row r="78" ht="18" customHeight="1" spans="1:6">
      <c r="A78" s="26"/>
      <c r="B78" s="66"/>
      <c r="C78" s="116"/>
      <c r="D78" s="103">
        <v>21214</v>
      </c>
      <c r="E78" s="86" t="s">
        <v>2904</v>
      </c>
      <c r="F78" s="73">
        <f>SUM(F79:F81)</f>
        <v>0</v>
      </c>
    </row>
    <row r="79" ht="18" customHeight="1" spans="1:6">
      <c r="A79" s="26"/>
      <c r="B79" s="66"/>
      <c r="C79" s="116"/>
      <c r="D79" s="103">
        <v>2121401</v>
      </c>
      <c r="E79" s="66" t="s">
        <v>2905</v>
      </c>
      <c r="F79" s="73">
        <v>0</v>
      </c>
    </row>
    <row r="80" ht="18" customHeight="1" spans="1:6">
      <c r="A80" s="26"/>
      <c r="B80" s="66"/>
      <c r="C80" s="116"/>
      <c r="D80" s="103">
        <v>2121402</v>
      </c>
      <c r="E80" s="66" t="s">
        <v>2906</v>
      </c>
      <c r="F80" s="73">
        <v>0</v>
      </c>
    </row>
    <row r="81" ht="18" customHeight="1" spans="1:6">
      <c r="A81" s="26"/>
      <c r="B81" s="66"/>
      <c r="C81" s="116"/>
      <c r="D81" s="103">
        <v>2121499</v>
      </c>
      <c r="E81" s="66" t="s">
        <v>2907</v>
      </c>
      <c r="F81" s="73">
        <v>0</v>
      </c>
    </row>
    <row r="82" ht="18" customHeight="1" spans="1:6">
      <c r="A82" s="26"/>
      <c r="B82" s="66"/>
      <c r="C82" s="116"/>
      <c r="D82" s="103">
        <v>21215</v>
      </c>
      <c r="E82" s="86" t="s">
        <v>2908</v>
      </c>
      <c r="F82" s="73">
        <f>SUM(F83:F85)</f>
        <v>0</v>
      </c>
    </row>
    <row r="83" ht="18" customHeight="1" spans="1:6">
      <c r="A83" s="26"/>
      <c r="B83" s="66"/>
      <c r="C83" s="116"/>
      <c r="D83" s="103">
        <v>2121501</v>
      </c>
      <c r="E83" s="66" t="s">
        <v>2909</v>
      </c>
      <c r="F83" s="73">
        <v>0</v>
      </c>
    </row>
    <row r="84" ht="18" customHeight="1" spans="1:6">
      <c r="A84" s="26"/>
      <c r="B84" s="66"/>
      <c r="C84" s="116"/>
      <c r="D84" s="103">
        <v>2121502</v>
      </c>
      <c r="E84" s="66" t="s">
        <v>2910</v>
      </c>
      <c r="F84" s="73">
        <v>0</v>
      </c>
    </row>
    <row r="85" ht="18" customHeight="1" spans="1:6">
      <c r="A85" s="26"/>
      <c r="B85" s="66"/>
      <c r="C85" s="116"/>
      <c r="D85" s="103">
        <v>2121599</v>
      </c>
      <c r="E85" s="66" t="s">
        <v>2911</v>
      </c>
      <c r="F85" s="73">
        <v>0</v>
      </c>
    </row>
    <row r="86" ht="18" customHeight="1" spans="1:6">
      <c r="A86" s="26"/>
      <c r="B86" s="66"/>
      <c r="C86" s="116"/>
      <c r="D86" s="103">
        <v>21216</v>
      </c>
      <c r="E86" s="86" t="s">
        <v>2912</v>
      </c>
      <c r="F86" s="73">
        <v>22672</v>
      </c>
    </row>
    <row r="87" ht="18" customHeight="1" spans="1:6">
      <c r="A87" s="26"/>
      <c r="B87" s="66"/>
      <c r="C87" s="116"/>
      <c r="D87" s="103">
        <v>2121601</v>
      </c>
      <c r="E87" s="66" t="s">
        <v>2909</v>
      </c>
      <c r="F87" s="73">
        <v>0</v>
      </c>
    </row>
    <row r="88" ht="18" customHeight="1" spans="1:6">
      <c r="A88" s="26"/>
      <c r="B88" s="66"/>
      <c r="C88" s="116"/>
      <c r="D88" s="103">
        <v>2121602</v>
      </c>
      <c r="E88" s="66" t="s">
        <v>2910</v>
      </c>
      <c r="F88" s="73">
        <v>0</v>
      </c>
    </row>
    <row r="89" ht="18" customHeight="1" spans="1:6">
      <c r="A89" s="26"/>
      <c r="B89" s="66"/>
      <c r="C89" s="116"/>
      <c r="D89" s="103">
        <v>2121699</v>
      </c>
      <c r="E89" s="66" t="s">
        <v>2913</v>
      </c>
      <c r="F89" s="73">
        <v>22672</v>
      </c>
    </row>
    <row r="90" ht="18" customHeight="1" spans="1:6">
      <c r="A90" s="26"/>
      <c r="B90" s="66"/>
      <c r="C90" s="116"/>
      <c r="D90" s="103">
        <v>21217</v>
      </c>
      <c r="E90" s="86" t="s">
        <v>2914</v>
      </c>
      <c r="F90" s="73">
        <f>SUM(F91:F95)</f>
        <v>0</v>
      </c>
    </row>
    <row r="91" ht="18" customHeight="1" spans="1:6">
      <c r="A91" s="26"/>
      <c r="B91" s="66"/>
      <c r="C91" s="116"/>
      <c r="D91" s="103">
        <v>2121701</v>
      </c>
      <c r="E91" s="66" t="s">
        <v>2915</v>
      </c>
      <c r="F91" s="73">
        <v>0</v>
      </c>
    </row>
    <row r="92" ht="18" customHeight="1" spans="1:6">
      <c r="A92" s="26"/>
      <c r="B92" s="66"/>
      <c r="C92" s="116"/>
      <c r="D92" s="103">
        <v>2121702</v>
      </c>
      <c r="E92" s="66" t="s">
        <v>2916</v>
      </c>
      <c r="F92" s="73">
        <v>0</v>
      </c>
    </row>
    <row r="93" ht="18" customHeight="1" spans="1:6">
      <c r="A93" s="26"/>
      <c r="B93" s="66"/>
      <c r="C93" s="116"/>
      <c r="D93" s="103">
        <v>2121703</v>
      </c>
      <c r="E93" s="66" t="s">
        <v>2917</v>
      </c>
      <c r="F93" s="73">
        <v>0</v>
      </c>
    </row>
    <row r="94" ht="18" customHeight="1" spans="1:6">
      <c r="A94" s="26"/>
      <c r="B94" s="66"/>
      <c r="C94" s="116"/>
      <c r="D94" s="103">
        <v>2121704</v>
      </c>
      <c r="E94" s="66" t="s">
        <v>2918</v>
      </c>
      <c r="F94" s="73">
        <v>0</v>
      </c>
    </row>
    <row r="95" ht="18" customHeight="1" spans="1:6">
      <c r="A95" s="26"/>
      <c r="B95" s="66"/>
      <c r="C95" s="116"/>
      <c r="D95" s="103">
        <v>2121799</v>
      </c>
      <c r="E95" s="66" t="s">
        <v>2919</v>
      </c>
      <c r="F95" s="73">
        <v>0</v>
      </c>
    </row>
    <row r="96" ht="18" customHeight="1" spans="1:6">
      <c r="A96" s="26"/>
      <c r="B96" s="66"/>
      <c r="C96" s="116"/>
      <c r="D96" s="103">
        <v>21218</v>
      </c>
      <c r="E96" s="86" t="s">
        <v>2920</v>
      </c>
      <c r="F96" s="73">
        <f>SUM(F97:F98)</f>
        <v>0</v>
      </c>
    </row>
    <row r="97" ht="18" customHeight="1" spans="1:6">
      <c r="A97" s="26"/>
      <c r="B97" s="66"/>
      <c r="C97" s="116"/>
      <c r="D97" s="103">
        <v>2121801</v>
      </c>
      <c r="E97" s="66" t="s">
        <v>2921</v>
      </c>
      <c r="F97" s="73">
        <v>0</v>
      </c>
    </row>
    <row r="98" ht="18" customHeight="1" spans="1:6">
      <c r="A98" s="26"/>
      <c r="B98" s="66"/>
      <c r="C98" s="116"/>
      <c r="D98" s="103">
        <v>2121899</v>
      </c>
      <c r="E98" s="66" t="s">
        <v>2922</v>
      </c>
      <c r="F98" s="73">
        <v>0</v>
      </c>
    </row>
    <row r="99" ht="18" customHeight="1" spans="1:6">
      <c r="A99" s="26"/>
      <c r="B99" s="66"/>
      <c r="C99" s="116"/>
      <c r="D99" s="103">
        <v>21219</v>
      </c>
      <c r="E99" s="86" t="s">
        <v>2923</v>
      </c>
      <c r="F99" s="73">
        <f>SUM(F100:F107)</f>
        <v>0</v>
      </c>
    </row>
    <row r="100" ht="18" customHeight="1" spans="1:6">
      <c r="A100" s="26"/>
      <c r="B100" s="66"/>
      <c r="C100" s="116"/>
      <c r="D100" s="103">
        <v>2121901</v>
      </c>
      <c r="E100" s="66" t="s">
        <v>2909</v>
      </c>
      <c r="F100" s="73">
        <v>0</v>
      </c>
    </row>
    <row r="101" ht="18" customHeight="1" spans="1:6">
      <c r="A101" s="26"/>
      <c r="B101" s="66"/>
      <c r="C101" s="116"/>
      <c r="D101" s="103">
        <v>2121902</v>
      </c>
      <c r="E101" s="66" t="s">
        <v>2910</v>
      </c>
      <c r="F101" s="73">
        <v>0</v>
      </c>
    </row>
    <row r="102" ht="18" customHeight="1" spans="1:6">
      <c r="A102" s="26"/>
      <c r="B102" s="66"/>
      <c r="C102" s="116"/>
      <c r="D102" s="103">
        <v>2121903</v>
      </c>
      <c r="E102" s="66" t="s">
        <v>2924</v>
      </c>
      <c r="F102" s="73">
        <v>0</v>
      </c>
    </row>
    <row r="103" ht="18" customHeight="1" spans="1:6">
      <c r="A103" s="26"/>
      <c r="B103" s="66"/>
      <c r="C103" s="116"/>
      <c r="D103" s="103">
        <v>2121904</v>
      </c>
      <c r="E103" s="66" t="s">
        <v>2925</v>
      </c>
      <c r="F103" s="73">
        <v>0</v>
      </c>
    </row>
    <row r="104" ht="18" customHeight="1" spans="1:6">
      <c r="A104" s="26"/>
      <c r="B104" s="66"/>
      <c r="C104" s="116"/>
      <c r="D104" s="103">
        <v>2121905</v>
      </c>
      <c r="E104" s="66" t="s">
        <v>2926</v>
      </c>
      <c r="F104" s="73">
        <v>0</v>
      </c>
    </row>
    <row r="105" ht="18" customHeight="1" spans="1:6">
      <c r="A105" s="26"/>
      <c r="B105" s="66"/>
      <c r="C105" s="116"/>
      <c r="D105" s="103">
        <v>2121906</v>
      </c>
      <c r="E105" s="66" t="s">
        <v>2927</v>
      </c>
      <c r="F105" s="73">
        <v>0</v>
      </c>
    </row>
    <row r="106" ht="18" customHeight="1" spans="1:6">
      <c r="A106" s="26"/>
      <c r="B106" s="66"/>
      <c r="C106" s="116"/>
      <c r="D106" s="103">
        <v>2121907</v>
      </c>
      <c r="E106" s="66" t="s">
        <v>2928</v>
      </c>
      <c r="F106" s="73">
        <v>0</v>
      </c>
    </row>
    <row r="107" ht="18" customHeight="1" spans="1:6">
      <c r="A107" s="26"/>
      <c r="B107" s="66"/>
      <c r="C107" s="116"/>
      <c r="D107" s="103">
        <v>2121999</v>
      </c>
      <c r="E107" s="66" t="s">
        <v>2929</v>
      </c>
      <c r="F107" s="73">
        <v>0</v>
      </c>
    </row>
    <row r="108" ht="18" customHeight="1" spans="1:6">
      <c r="A108" s="26"/>
      <c r="B108" s="66"/>
      <c r="C108" s="116"/>
      <c r="D108" s="103">
        <v>213</v>
      </c>
      <c r="E108" s="86" t="s">
        <v>2130</v>
      </c>
      <c r="F108" s="73">
        <f>SUM(F109,F114,F119,F124,F127)</f>
        <v>0</v>
      </c>
    </row>
    <row r="109" ht="18" customHeight="1" spans="1:6">
      <c r="A109" s="26"/>
      <c r="B109" s="66"/>
      <c r="C109" s="116"/>
      <c r="D109" s="103">
        <v>21366</v>
      </c>
      <c r="E109" s="86" t="s">
        <v>2930</v>
      </c>
      <c r="F109" s="73">
        <f>SUM(F110:F113)</f>
        <v>0</v>
      </c>
    </row>
    <row r="110" ht="18" customHeight="1" spans="1:6">
      <c r="A110" s="26"/>
      <c r="B110" s="66"/>
      <c r="C110" s="116"/>
      <c r="D110" s="103">
        <v>2136601</v>
      </c>
      <c r="E110" s="66" t="s">
        <v>2867</v>
      </c>
      <c r="F110" s="73">
        <v>0</v>
      </c>
    </row>
    <row r="111" ht="18" customHeight="1" spans="1:6">
      <c r="A111" s="26"/>
      <c r="B111" s="66"/>
      <c r="C111" s="116"/>
      <c r="D111" s="103">
        <v>2136602</v>
      </c>
      <c r="E111" s="66" t="s">
        <v>2931</v>
      </c>
      <c r="F111" s="73">
        <v>0</v>
      </c>
    </row>
    <row r="112" ht="18" customHeight="1" spans="1:6">
      <c r="A112" s="26"/>
      <c r="B112" s="66"/>
      <c r="C112" s="116"/>
      <c r="D112" s="103">
        <v>2136603</v>
      </c>
      <c r="E112" s="66" t="s">
        <v>2932</v>
      </c>
      <c r="F112" s="73">
        <v>0</v>
      </c>
    </row>
    <row r="113" ht="18" customHeight="1" spans="1:6">
      <c r="A113" s="26"/>
      <c r="B113" s="66"/>
      <c r="C113" s="116"/>
      <c r="D113" s="103">
        <v>2136699</v>
      </c>
      <c r="E113" s="66" t="s">
        <v>2933</v>
      </c>
      <c r="F113" s="73">
        <v>0</v>
      </c>
    </row>
    <row r="114" ht="18" customHeight="1" spans="1:6">
      <c r="A114" s="26"/>
      <c r="B114" s="66"/>
      <c r="C114" s="116"/>
      <c r="D114" s="103">
        <v>21367</v>
      </c>
      <c r="E114" s="86" t="s">
        <v>2934</v>
      </c>
      <c r="F114" s="73">
        <f>SUM(F115:F118)</f>
        <v>0</v>
      </c>
    </row>
    <row r="115" ht="18" customHeight="1" spans="1:6">
      <c r="A115" s="26"/>
      <c r="B115" s="66"/>
      <c r="C115" s="116"/>
      <c r="D115" s="103">
        <v>2136701</v>
      </c>
      <c r="E115" s="66" t="s">
        <v>2867</v>
      </c>
      <c r="F115" s="73">
        <v>0</v>
      </c>
    </row>
    <row r="116" ht="18" customHeight="1" spans="1:6">
      <c r="A116" s="26"/>
      <c r="B116" s="66"/>
      <c r="C116" s="116"/>
      <c r="D116" s="103">
        <v>2136702</v>
      </c>
      <c r="E116" s="66" t="s">
        <v>2931</v>
      </c>
      <c r="F116" s="73">
        <v>0</v>
      </c>
    </row>
    <row r="117" ht="18" customHeight="1" spans="1:6">
      <c r="A117" s="26"/>
      <c r="B117" s="66"/>
      <c r="C117" s="116"/>
      <c r="D117" s="103">
        <v>2136703</v>
      </c>
      <c r="E117" s="66" t="s">
        <v>2935</v>
      </c>
      <c r="F117" s="73">
        <v>0</v>
      </c>
    </row>
    <row r="118" ht="18" customHeight="1" spans="1:6">
      <c r="A118" s="26"/>
      <c r="B118" s="66"/>
      <c r="C118" s="116"/>
      <c r="D118" s="103">
        <v>2136799</v>
      </c>
      <c r="E118" s="66" t="s">
        <v>2936</v>
      </c>
      <c r="F118" s="73">
        <v>0</v>
      </c>
    </row>
    <row r="119" ht="18" customHeight="1" spans="1:6">
      <c r="A119" s="26"/>
      <c r="B119" s="66"/>
      <c r="C119" s="116"/>
      <c r="D119" s="103">
        <v>21369</v>
      </c>
      <c r="E119" s="86" t="s">
        <v>2937</v>
      </c>
      <c r="F119" s="73">
        <f>SUM(F120:F123)</f>
        <v>0</v>
      </c>
    </row>
    <row r="120" ht="18" customHeight="1" spans="1:6">
      <c r="A120" s="26"/>
      <c r="B120" s="66"/>
      <c r="C120" s="116"/>
      <c r="D120" s="103">
        <v>2136901</v>
      </c>
      <c r="E120" s="66" t="s">
        <v>2195</v>
      </c>
      <c r="F120" s="73">
        <v>0</v>
      </c>
    </row>
    <row r="121" ht="18" customHeight="1" spans="1:6">
      <c r="A121" s="26"/>
      <c r="B121" s="66"/>
      <c r="C121" s="116"/>
      <c r="D121" s="103">
        <v>2136902</v>
      </c>
      <c r="E121" s="66" t="s">
        <v>2938</v>
      </c>
      <c r="F121" s="73">
        <v>0</v>
      </c>
    </row>
    <row r="122" ht="18" customHeight="1" spans="1:6">
      <c r="A122" s="26"/>
      <c r="B122" s="66"/>
      <c r="C122" s="116"/>
      <c r="D122" s="103">
        <v>2136903</v>
      </c>
      <c r="E122" s="66" t="s">
        <v>2939</v>
      </c>
      <c r="F122" s="73">
        <v>0</v>
      </c>
    </row>
    <row r="123" ht="18" customHeight="1" spans="1:6">
      <c r="A123" s="26"/>
      <c r="B123" s="66"/>
      <c r="C123" s="116"/>
      <c r="D123" s="103">
        <v>2136999</v>
      </c>
      <c r="E123" s="66" t="s">
        <v>2940</v>
      </c>
      <c r="F123" s="73">
        <v>0</v>
      </c>
    </row>
    <row r="124" ht="18" customHeight="1" spans="1:6">
      <c r="A124" s="26"/>
      <c r="B124" s="66"/>
      <c r="C124" s="116"/>
      <c r="D124" s="103">
        <v>21370</v>
      </c>
      <c r="E124" s="86" t="s">
        <v>2941</v>
      </c>
      <c r="F124" s="73">
        <f>SUM(F125:F126)</f>
        <v>0</v>
      </c>
    </row>
    <row r="125" ht="18" customHeight="1" spans="1:6">
      <c r="A125" s="26"/>
      <c r="B125" s="66"/>
      <c r="C125" s="116"/>
      <c r="D125" s="103">
        <v>2137001</v>
      </c>
      <c r="E125" s="66" t="s">
        <v>2942</v>
      </c>
      <c r="F125" s="73">
        <v>0</v>
      </c>
    </row>
    <row r="126" ht="18" customHeight="1" spans="1:6">
      <c r="A126" s="26"/>
      <c r="B126" s="66"/>
      <c r="C126" s="116"/>
      <c r="D126" s="103">
        <v>2137099</v>
      </c>
      <c r="E126" s="66" t="s">
        <v>2943</v>
      </c>
      <c r="F126" s="73">
        <v>0</v>
      </c>
    </row>
    <row r="127" ht="18" customHeight="1" spans="1:6">
      <c r="A127" s="26"/>
      <c r="B127" s="66"/>
      <c r="C127" s="116"/>
      <c r="D127" s="103">
        <v>21371</v>
      </c>
      <c r="E127" s="86" t="s">
        <v>2944</v>
      </c>
      <c r="F127" s="73">
        <f>SUM(F128:F131)</f>
        <v>0</v>
      </c>
    </row>
    <row r="128" ht="18" customHeight="1" spans="1:6">
      <c r="A128" s="26"/>
      <c r="B128" s="66"/>
      <c r="C128" s="116"/>
      <c r="D128" s="103">
        <v>2137101</v>
      </c>
      <c r="E128" s="66" t="s">
        <v>2945</v>
      </c>
      <c r="F128" s="73">
        <v>0</v>
      </c>
    </row>
    <row r="129" ht="18" customHeight="1" spans="1:6">
      <c r="A129" s="26"/>
      <c r="B129" s="66"/>
      <c r="C129" s="116"/>
      <c r="D129" s="103">
        <v>2137102</v>
      </c>
      <c r="E129" s="66" t="s">
        <v>2946</v>
      </c>
      <c r="F129" s="73">
        <v>0</v>
      </c>
    </row>
    <row r="130" ht="18" customHeight="1" spans="1:6">
      <c r="A130" s="26"/>
      <c r="B130" s="66"/>
      <c r="C130" s="116"/>
      <c r="D130" s="103">
        <v>2137103</v>
      </c>
      <c r="E130" s="66" t="s">
        <v>2947</v>
      </c>
      <c r="F130" s="73">
        <v>0</v>
      </c>
    </row>
    <row r="131" ht="18" customHeight="1" spans="1:6">
      <c r="A131" s="26"/>
      <c r="B131" s="66"/>
      <c r="C131" s="116"/>
      <c r="D131" s="103">
        <v>2137199</v>
      </c>
      <c r="E131" s="66" t="s">
        <v>2948</v>
      </c>
      <c r="F131" s="73">
        <v>0</v>
      </c>
    </row>
    <row r="132" ht="18" customHeight="1" spans="1:6">
      <c r="A132" s="26"/>
      <c r="B132" s="66"/>
      <c r="C132" s="116"/>
      <c r="D132" s="103">
        <v>214</v>
      </c>
      <c r="E132" s="86" t="s">
        <v>2226</v>
      </c>
      <c r="F132" s="73">
        <v>12</v>
      </c>
    </row>
    <row r="133" ht="18" customHeight="1" spans="1:6">
      <c r="A133" s="26"/>
      <c r="B133" s="66"/>
      <c r="C133" s="116"/>
      <c r="D133" s="103">
        <v>21460</v>
      </c>
      <c r="E133" s="86" t="s">
        <v>2949</v>
      </c>
      <c r="F133" s="73">
        <f>SUM(F134:F137)</f>
        <v>0</v>
      </c>
    </row>
    <row r="134" ht="18" customHeight="1" spans="1:6">
      <c r="A134" s="26"/>
      <c r="B134" s="66"/>
      <c r="C134" s="116"/>
      <c r="D134" s="103">
        <v>2146001</v>
      </c>
      <c r="E134" s="66" t="s">
        <v>2228</v>
      </c>
      <c r="F134" s="73">
        <v>0</v>
      </c>
    </row>
    <row r="135" ht="18" customHeight="1" spans="1:6">
      <c r="A135" s="26"/>
      <c r="B135" s="66"/>
      <c r="C135" s="116"/>
      <c r="D135" s="103">
        <v>2146002</v>
      </c>
      <c r="E135" s="66" t="s">
        <v>2229</v>
      </c>
      <c r="F135" s="73">
        <v>0</v>
      </c>
    </row>
    <row r="136" ht="18" customHeight="1" spans="1:6">
      <c r="A136" s="26"/>
      <c r="B136" s="66"/>
      <c r="C136" s="116"/>
      <c r="D136" s="103">
        <v>2146003</v>
      </c>
      <c r="E136" s="66" t="s">
        <v>2950</v>
      </c>
      <c r="F136" s="73">
        <v>0</v>
      </c>
    </row>
    <row r="137" ht="18" customHeight="1" spans="1:6">
      <c r="A137" s="26"/>
      <c r="B137" s="66"/>
      <c r="C137" s="116"/>
      <c r="D137" s="103">
        <v>2146099</v>
      </c>
      <c r="E137" s="66" t="s">
        <v>2951</v>
      </c>
      <c r="F137" s="73">
        <v>0</v>
      </c>
    </row>
    <row r="138" ht="18" customHeight="1" spans="1:6">
      <c r="A138" s="26"/>
      <c r="B138" s="66"/>
      <c r="C138" s="116"/>
      <c r="D138" s="103">
        <v>21462</v>
      </c>
      <c r="E138" s="86" t="s">
        <v>2952</v>
      </c>
      <c r="F138" s="73">
        <f>SUM(F139:F142)</f>
        <v>0</v>
      </c>
    </row>
    <row r="139" ht="18" customHeight="1" spans="1:6">
      <c r="A139" s="26"/>
      <c r="B139" s="66"/>
      <c r="C139" s="116"/>
      <c r="D139" s="103">
        <v>2146201</v>
      </c>
      <c r="E139" s="66" t="s">
        <v>2950</v>
      </c>
      <c r="F139" s="73">
        <v>0</v>
      </c>
    </row>
    <row r="140" ht="18" customHeight="1" spans="1:6">
      <c r="A140" s="26"/>
      <c r="B140" s="66"/>
      <c r="C140" s="116"/>
      <c r="D140" s="103">
        <v>2146202</v>
      </c>
      <c r="E140" s="66" t="s">
        <v>2953</v>
      </c>
      <c r="F140" s="73">
        <v>0</v>
      </c>
    </row>
    <row r="141" ht="18" customHeight="1" spans="1:6">
      <c r="A141" s="26"/>
      <c r="B141" s="66"/>
      <c r="C141" s="116"/>
      <c r="D141" s="103">
        <v>2146203</v>
      </c>
      <c r="E141" s="66" t="s">
        <v>2954</v>
      </c>
      <c r="F141" s="73">
        <v>0</v>
      </c>
    </row>
    <row r="142" ht="18" customHeight="1" spans="1:6">
      <c r="A142" s="26"/>
      <c r="B142" s="66"/>
      <c r="C142" s="116"/>
      <c r="D142" s="103">
        <v>2146299</v>
      </c>
      <c r="E142" s="66" t="s">
        <v>2955</v>
      </c>
      <c r="F142" s="73">
        <v>0</v>
      </c>
    </row>
    <row r="143" ht="18" customHeight="1" spans="1:6">
      <c r="A143" s="26"/>
      <c r="B143" s="66"/>
      <c r="C143" s="116"/>
      <c r="D143" s="103">
        <v>21463</v>
      </c>
      <c r="E143" s="86" t="s">
        <v>2956</v>
      </c>
      <c r="F143" s="73">
        <f>SUM(F144:F147)</f>
        <v>0</v>
      </c>
    </row>
    <row r="144" ht="18" customHeight="1" spans="1:6">
      <c r="A144" s="26"/>
      <c r="B144" s="66"/>
      <c r="C144" s="116"/>
      <c r="D144" s="103">
        <v>2146301</v>
      </c>
      <c r="E144" s="66" t="s">
        <v>2235</v>
      </c>
      <c r="F144" s="73">
        <v>0</v>
      </c>
    </row>
    <row r="145" ht="18" customHeight="1" spans="1:6">
      <c r="A145" s="26"/>
      <c r="B145" s="66"/>
      <c r="C145" s="116"/>
      <c r="D145" s="103">
        <v>2146302</v>
      </c>
      <c r="E145" s="66" t="s">
        <v>2957</v>
      </c>
      <c r="F145" s="73">
        <v>0</v>
      </c>
    </row>
    <row r="146" ht="18" customHeight="1" spans="1:6">
      <c r="A146" s="26"/>
      <c r="B146" s="66"/>
      <c r="C146" s="116"/>
      <c r="D146" s="103">
        <v>2146303</v>
      </c>
      <c r="E146" s="66" t="s">
        <v>2958</v>
      </c>
      <c r="F146" s="73">
        <v>0</v>
      </c>
    </row>
    <row r="147" ht="18" customHeight="1" spans="1:6">
      <c r="A147" s="26"/>
      <c r="B147" s="66"/>
      <c r="C147" s="116"/>
      <c r="D147" s="103">
        <v>2146399</v>
      </c>
      <c r="E147" s="66" t="s">
        <v>2959</v>
      </c>
      <c r="F147" s="73">
        <v>0</v>
      </c>
    </row>
    <row r="148" ht="18" customHeight="1" spans="1:6">
      <c r="A148" s="26"/>
      <c r="B148" s="66"/>
      <c r="C148" s="116"/>
      <c r="D148" s="103">
        <v>21464</v>
      </c>
      <c r="E148" s="86" t="s">
        <v>2960</v>
      </c>
      <c r="F148" s="73">
        <f>SUM(F149:F156)</f>
        <v>0</v>
      </c>
    </row>
    <row r="149" ht="18" customHeight="1" spans="1:6">
      <c r="A149" s="26"/>
      <c r="B149" s="66"/>
      <c r="C149" s="116"/>
      <c r="D149" s="103">
        <v>2146401</v>
      </c>
      <c r="E149" s="66" t="s">
        <v>2961</v>
      </c>
      <c r="F149" s="73">
        <v>0</v>
      </c>
    </row>
    <row r="150" ht="18" customHeight="1" spans="1:6">
      <c r="A150" s="26"/>
      <c r="B150" s="66"/>
      <c r="C150" s="116"/>
      <c r="D150" s="103">
        <v>2146402</v>
      </c>
      <c r="E150" s="66" t="s">
        <v>2962</v>
      </c>
      <c r="F150" s="73">
        <v>0</v>
      </c>
    </row>
    <row r="151" ht="18" customHeight="1" spans="1:6">
      <c r="A151" s="26"/>
      <c r="B151" s="66"/>
      <c r="C151" s="116"/>
      <c r="D151" s="103">
        <v>2146403</v>
      </c>
      <c r="E151" s="66" t="s">
        <v>2963</v>
      </c>
      <c r="F151" s="73">
        <v>0</v>
      </c>
    </row>
    <row r="152" ht="18" customHeight="1" spans="1:6">
      <c r="A152" s="26"/>
      <c r="B152" s="66"/>
      <c r="C152" s="116"/>
      <c r="D152" s="103">
        <v>2146404</v>
      </c>
      <c r="E152" s="66" t="s">
        <v>2964</v>
      </c>
      <c r="F152" s="73">
        <v>0</v>
      </c>
    </row>
    <row r="153" ht="18" customHeight="1" spans="1:6">
      <c r="A153" s="26"/>
      <c r="B153" s="66"/>
      <c r="C153" s="116"/>
      <c r="D153" s="103">
        <v>2146405</v>
      </c>
      <c r="E153" s="66" t="s">
        <v>2965</v>
      </c>
      <c r="F153" s="73">
        <v>0</v>
      </c>
    </row>
    <row r="154" ht="18" customHeight="1" spans="1:6">
      <c r="A154" s="26"/>
      <c r="B154" s="66"/>
      <c r="C154" s="116"/>
      <c r="D154" s="103">
        <v>2146406</v>
      </c>
      <c r="E154" s="66" t="s">
        <v>2966</v>
      </c>
      <c r="F154" s="73">
        <v>0</v>
      </c>
    </row>
    <row r="155" ht="18" customHeight="1" spans="1:6">
      <c r="A155" s="26"/>
      <c r="B155" s="66"/>
      <c r="C155" s="116"/>
      <c r="D155" s="103">
        <v>2146407</v>
      </c>
      <c r="E155" s="66" t="s">
        <v>2967</v>
      </c>
      <c r="F155" s="73">
        <v>0</v>
      </c>
    </row>
    <row r="156" ht="18" customHeight="1" spans="1:6">
      <c r="A156" s="26"/>
      <c r="B156" s="66"/>
      <c r="C156" s="116"/>
      <c r="D156" s="103">
        <v>2146499</v>
      </c>
      <c r="E156" s="66" t="s">
        <v>2968</v>
      </c>
      <c r="F156" s="73">
        <v>0</v>
      </c>
    </row>
    <row r="157" ht="18" customHeight="1" spans="1:6">
      <c r="A157" s="26"/>
      <c r="B157" s="66"/>
      <c r="C157" s="116"/>
      <c r="D157" s="103">
        <v>21468</v>
      </c>
      <c r="E157" s="86" t="s">
        <v>2969</v>
      </c>
      <c r="F157" s="73">
        <f>SUM(F158:F163)</f>
        <v>0</v>
      </c>
    </row>
    <row r="158" ht="18" customHeight="1" spans="1:6">
      <c r="A158" s="26"/>
      <c r="B158" s="66"/>
      <c r="C158" s="116"/>
      <c r="D158" s="103">
        <v>2146801</v>
      </c>
      <c r="E158" s="66" t="s">
        <v>2970</v>
      </c>
      <c r="F158" s="73">
        <v>0</v>
      </c>
    </row>
    <row r="159" ht="18" customHeight="1" spans="1:6">
      <c r="A159" s="26"/>
      <c r="B159" s="66"/>
      <c r="C159" s="116"/>
      <c r="D159" s="103">
        <v>2146802</v>
      </c>
      <c r="E159" s="66" t="s">
        <v>2971</v>
      </c>
      <c r="F159" s="73">
        <v>0</v>
      </c>
    </row>
    <row r="160" ht="18" customHeight="1" spans="1:6">
      <c r="A160" s="26"/>
      <c r="B160" s="66"/>
      <c r="C160" s="116"/>
      <c r="D160" s="103">
        <v>2146803</v>
      </c>
      <c r="E160" s="66" t="s">
        <v>2972</v>
      </c>
      <c r="F160" s="73">
        <v>0</v>
      </c>
    </row>
    <row r="161" ht="18" customHeight="1" spans="1:6">
      <c r="A161" s="26"/>
      <c r="B161" s="66"/>
      <c r="C161" s="116"/>
      <c r="D161" s="103">
        <v>2146804</v>
      </c>
      <c r="E161" s="66" t="s">
        <v>2973</v>
      </c>
      <c r="F161" s="73">
        <v>0</v>
      </c>
    </row>
    <row r="162" ht="18" customHeight="1" spans="1:6">
      <c r="A162" s="26"/>
      <c r="B162" s="66"/>
      <c r="C162" s="116"/>
      <c r="D162" s="103">
        <v>2146805</v>
      </c>
      <c r="E162" s="66" t="s">
        <v>2974</v>
      </c>
      <c r="F162" s="73">
        <v>0</v>
      </c>
    </row>
    <row r="163" ht="18" customHeight="1" spans="1:6">
      <c r="A163" s="26"/>
      <c r="B163" s="66"/>
      <c r="C163" s="116"/>
      <c r="D163" s="103">
        <v>2146899</v>
      </c>
      <c r="E163" s="66" t="s">
        <v>2975</v>
      </c>
      <c r="F163" s="73">
        <v>0</v>
      </c>
    </row>
    <row r="164" ht="18" customHeight="1" spans="1:6">
      <c r="A164" s="26"/>
      <c r="B164" s="66"/>
      <c r="C164" s="116"/>
      <c r="D164" s="103">
        <v>21469</v>
      </c>
      <c r="E164" s="86" t="s">
        <v>2976</v>
      </c>
      <c r="F164" s="73">
        <v>12</v>
      </c>
    </row>
    <row r="165" ht="18" customHeight="1" spans="1:6">
      <c r="A165" s="26"/>
      <c r="B165" s="66"/>
      <c r="C165" s="116"/>
      <c r="D165" s="103">
        <v>2146901</v>
      </c>
      <c r="E165" s="66" t="s">
        <v>2977</v>
      </c>
      <c r="F165" s="73">
        <v>0</v>
      </c>
    </row>
    <row r="166" ht="18" customHeight="1" spans="1:6">
      <c r="A166" s="26"/>
      <c r="B166" s="66"/>
      <c r="C166" s="116"/>
      <c r="D166" s="103">
        <v>2146902</v>
      </c>
      <c r="E166" s="66" t="s">
        <v>2256</v>
      </c>
      <c r="F166" s="73">
        <v>0</v>
      </c>
    </row>
    <row r="167" ht="18" customHeight="1" spans="1:6">
      <c r="A167" s="26"/>
      <c r="B167" s="66"/>
      <c r="C167" s="116"/>
      <c r="D167" s="103">
        <v>2146903</v>
      </c>
      <c r="E167" s="66" t="s">
        <v>2978</v>
      </c>
      <c r="F167" s="73">
        <v>0</v>
      </c>
    </row>
    <row r="168" ht="18" customHeight="1" spans="1:6">
      <c r="A168" s="26"/>
      <c r="B168" s="66"/>
      <c r="C168" s="116"/>
      <c r="D168" s="103">
        <v>2146904</v>
      </c>
      <c r="E168" s="66" t="s">
        <v>2979</v>
      </c>
      <c r="F168" s="73">
        <v>0</v>
      </c>
    </row>
    <row r="169" ht="18" customHeight="1" spans="1:6">
      <c r="A169" s="26"/>
      <c r="B169" s="66"/>
      <c r="C169" s="116"/>
      <c r="D169" s="103">
        <v>2146906</v>
      </c>
      <c r="E169" s="66" t="s">
        <v>2980</v>
      </c>
      <c r="F169" s="73">
        <v>0</v>
      </c>
    </row>
    <row r="170" ht="18" customHeight="1" spans="1:6">
      <c r="A170" s="26"/>
      <c r="B170" s="66"/>
      <c r="C170" s="116"/>
      <c r="D170" s="103">
        <v>2146907</v>
      </c>
      <c r="E170" s="66" t="s">
        <v>2981</v>
      </c>
      <c r="F170" s="73">
        <v>12</v>
      </c>
    </row>
    <row r="171" ht="18" customHeight="1" spans="1:6">
      <c r="A171" s="26"/>
      <c r="B171" s="66"/>
      <c r="C171" s="116"/>
      <c r="D171" s="103">
        <v>2146908</v>
      </c>
      <c r="E171" s="66" t="s">
        <v>2982</v>
      </c>
      <c r="F171" s="73"/>
    </row>
    <row r="172" ht="18" customHeight="1" spans="1:6">
      <c r="A172" s="26"/>
      <c r="B172" s="66"/>
      <c r="C172" s="116"/>
      <c r="D172" s="103">
        <v>2146999</v>
      </c>
      <c r="E172" s="66" t="s">
        <v>2983</v>
      </c>
      <c r="F172" s="73">
        <v>0</v>
      </c>
    </row>
    <row r="173" ht="18" customHeight="1" spans="1:6">
      <c r="A173" s="26"/>
      <c r="B173" s="66"/>
      <c r="C173" s="116"/>
      <c r="D173" s="103">
        <v>21470</v>
      </c>
      <c r="E173" s="86" t="s">
        <v>2984</v>
      </c>
      <c r="F173" s="73">
        <f>SUM(F174:F175)</f>
        <v>0</v>
      </c>
    </row>
    <row r="174" ht="18" customHeight="1" spans="1:6">
      <c r="A174" s="26"/>
      <c r="B174" s="66"/>
      <c r="C174" s="116"/>
      <c r="D174" s="103">
        <v>2147001</v>
      </c>
      <c r="E174" s="66" t="s">
        <v>2985</v>
      </c>
      <c r="F174" s="73">
        <v>0</v>
      </c>
    </row>
    <row r="175" ht="18" customHeight="1" spans="1:6">
      <c r="A175" s="26"/>
      <c r="B175" s="66"/>
      <c r="C175" s="116"/>
      <c r="D175" s="103">
        <v>2147099</v>
      </c>
      <c r="E175" s="66" t="s">
        <v>2986</v>
      </c>
      <c r="F175" s="73">
        <v>0</v>
      </c>
    </row>
    <row r="176" ht="18" customHeight="1" spans="1:6">
      <c r="A176" s="26"/>
      <c r="B176" s="66"/>
      <c r="C176" s="116"/>
      <c r="D176" s="103">
        <v>21471</v>
      </c>
      <c r="E176" s="86" t="s">
        <v>2987</v>
      </c>
      <c r="F176" s="73">
        <f>SUM(F177:F178)</f>
        <v>0</v>
      </c>
    </row>
    <row r="177" ht="18" customHeight="1" spans="1:6">
      <c r="A177" s="26"/>
      <c r="B177" s="66"/>
      <c r="C177" s="116"/>
      <c r="D177" s="103">
        <v>2147101</v>
      </c>
      <c r="E177" s="66" t="s">
        <v>2985</v>
      </c>
      <c r="F177" s="73">
        <v>0</v>
      </c>
    </row>
    <row r="178" ht="18" customHeight="1" spans="1:6">
      <c r="A178" s="26"/>
      <c r="B178" s="66"/>
      <c r="C178" s="116"/>
      <c r="D178" s="103">
        <v>2147199</v>
      </c>
      <c r="E178" s="66" t="s">
        <v>2988</v>
      </c>
      <c r="F178" s="73">
        <v>0</v>
      </c>
    </row>
    <row r="179" ht="18" customHeight="1" spans="1:6">
      <c r="A179" s="26"/>
      <c r="B179" s="66"/>
      <c r="C179" s="116"/>
      <c r="D179" s="103">
        <v>21472</v>
      </c>
      <c r="E179" s="86" t="s">
        <v>2989</v>
      </c>
      <c r="F179" s="73">
        <v>0</v>
      </c>
    </row>
    <row r="180" ht="18" customHeight="1" spans="1:6">
      <c r="A180" s="26"/>
      <c r="B180" s="66"/>
      <c r="C180" s="116"/>
      <c r="D180" s="103">
        <v>21473</v>
      </c>
      <c r="E180" s="86" t="s">
        <v>2990</v>
      </c>
      <c r="F180" s="73">
        <f>SUM(F181:F183)</f>
        <v>0</v>
      </c>
    </row>
    <row r="181" ht="18" customHeight="1" spans="1:6">
      <c r="A181" s="26"/>
      <c r="B181" s="66"/>
      <c r="C181" s="116"/>
      <c r="D181" s="103">
        <v>2147301</v>
      </c>
      <c r="E181" s="66" t="s">
        <v>2991</v>
      </c>
      <c r="F181" s="73">
        <v>0</v>
      </c>
    </row>
    <row r="182" ht="18" customHeight="1" spans="1:6">
      <c r="A182" s="26"/>
      <c r="B182" s="66"/>
      <c r="C182" s="116"/>
      <c r="D182" s="103">
        <v>2147303</v>
      </c>
      <c r="E182" s="66" t="s">
        <v>2992</v>
      </c>
      <c r="F182" s="73">
        <v>0</v>
      </c>
    </row>
    <row r="183" ht="18" customHeight="1" spans="1:6">
      <c r="A183" s="26"/>
      <c r="B183" s="66"/>
      <c r="C183" s="116"/>
      <c r="D183" s="103">
        <v>2147399</v>
      </c>
      <c r="E183" s="66" t="s">
        <v>2993</v>
      </c>
      <c r="F183" s="73">
        <v>0</v>
      </c>
    </row>
    <row r="184" ht="18" customHeight="1" spans="1:6">
      <c r="A184" s="26"/>
      <c r="B184" s="66"/>
      <c r="C184" s="116"/>
      <c r="D184" s="103">
        <v>215</v>
      </c>
      <c r="E184" s="86" t="s">
        <v>2277</v>
      </c>
      <c r="F184" s="73">
        <f>F185</f>
        <v>0</v>
      </c>
    </row>
    <row r="185" ht="18" customHeight="1" spans="1:6">
      <c r="A185" s="26"/>
      <c r="B185" s="66"/>
      <c r="C185" s="116"/>
      <c r="D185" s="103">
        <v>21562</v>
      </c>
      <c r="E185" s="86" t="s">
        <v>2994</v>
      </c>
      <c r="F185" s="73">
        <f>SUM(F186:F188)</f>
        <v>0</v>
      </c>
    </row>
    <row r="186" ht="18" customHeight="1" spans="1:6">
      <c r="A186" s="26"/>
      <c r="B186" s="66"/>
      <c r="C186" s="116"/>
      <c r="D186" s="103">
        <v>2156201</v>
      </c>
      <c r="E186" s="66" t="s">
        <v>2995</v>
      </c>
      <c r="F186" s="73">
        <v>0</v>
      </c>
    </row>
    <row r="187" ht="18" customHeight="1" spans="1:6">
      <c r="A187" s="26"/>
      <c r="B187" s="66"/>
      <c r="C187" s="116"/>
      <c r="D187" s="103">
        <v>2156202</v>
      </c>
      <c r="E187" s="66" t="s">
        <v>2996</v>
      </c>
      <c r="F187" s="73">
        <v>0</v>
      </c>
    </row>
    <row r="188" ht="18" customHeight="1" spans="1:6">
      <c r="A188" s="26"/>
      <c r="B188" s="66"/>
      <c r="C188" s="116"/>
      <c r="D188" s="103">
        <v>2156299</v>
      </c>
      <c r="E188" s="66" t="s">
        <v>2997</v>
      </c>
      <c r="F188" s="73">
        <v>0</v>
      </c>
    </row>
    <row r="189" ht="18" customHeight="1" spans="1:6">
      <c r="A189" s="26"/>
      <c r="B189" s="66"/>
      <c r="C189" s="116"/>
      <c r="D189" s="103">
        <v>217</v>
      </c>
      <c r="E189" s="86" t="s">
        <v>2335</v>
      </c>
      <c r="F189" s="73">
        <f>F190</f>
        <v>0</v>
      </c>
    </row>
    <row r="190" ht="18" customHeight="1" spans="1:6">
      <c r="A190" s="26"/>
      <c r="B190" s="66"/>
      <c r="C190" s="116"/>
      <c r="D190" s="103">
        <v>21704</v>
      </c>
      <c r="E190" s="86" t="s">
        <v>2355</v>
      </c>
      <c r="F190" s="73">
        <f>SUM(F191:F192)</f>
        <v>0</v>
      </c>
    </row>
    <row r="191" ht="18" customHeight="1" spans="1:6">
      <c r="A191" s="26"/>
      <c r="B191" s="66"/>
      <c r="C191" s="116"/>
      <c r="D191" s="103">
        <v>2170402</v>
      </c>
      <c r="E191" s="66" t="s">
        <v>2998</v>
      </c>
      <c r="F191" s="73">
        <v>0</v>
      </c>
    </row>
    <row r="192" ht="18" customHeight="1" spans="1:6">
      <c r="A192" s="26"/>
      <c r="B192" s="66"/>
      <c r="C192" s="116"/>
      <c r="D192" s="103">
        <v>2170403</v>
      </c>
      <c r="E192" s="66" t="s">
        <v>2999</v>
      </c>
      <c r="F192" s="73">
        <v>0</v>
      </c>
    </row>
    <row r="193" ht="18" customHeight="1" spans="1:6">
      <c r="A193" s="26"/>
      <c r="B193" s="66"/>
      <c r="C193" s="116"/>
      <c r="D193" s="103">
        <v>229</v>
      </c>
      <c r="E193" s="86" t="s">
        <v>2578</v>
      </c>
      <c r="F193" s="73">
        <v>18850</v>
      </c>
    </row>
    <row r="194" ht="18" customHeight="1" spans="1:6">
      <c r="A194" s="26"/>
      <c r="B194" s="66"/>
      <c r="C194" s="116"/>
      <c r="D194" s="103">
        <v>22904</v>
      </c>
      <c r="E194" s="86" t="s">
        <v>3000</v>
      </c>
      <c r="F194" s="73">
        <v>18850</v>
      </c>
    </row>
    <row r="195" ht="18" customHeight="1" spans="1:6">
      <c r="A195" s="26"/>
      <c r="B195" s="66"/>
      <c r="C195" s="116"/>
      <c r="D195" s="103">
        <v>2290401</v>
      </c>
      <c r="E195" s="66" t="s">
        <v>3001</v>
      </c>
      <c r="F195" s="73">
        <v>0</v>
      </c>
    </row>
    <row r="196" ht="18" customHeight="1" spans="1:6">
      <c r="A196" s="26"/>
      <c r="B196" s="66"/>
      <c r="C196" s="116"/>
      <c r="D196" s="103">
        <v>2290402</v>
      </c>
      <c r="E196" s="66" t="s">
        <v>3002</v>
      </c>
      <c r="F196" s="73">
        <v>18850</v>
      </c>
    </row>
    <row r="197" ht="18" customHeight="1" spans="1:6">
      <c r="A197" s="26"/>
      <c r="B197" s="66"/>
      <c r="C197" s="116"/>
      <c r="D197" s="103">
        <v>2290403</v>
      </c>
      <c r="E197" s="66" t="s">
        <v>3003</v>
      </c>
      <c r="F197" s="73">
        <v>0</v>
      </c>
    </row>
    <row r="198" ht="18" customHeight="1" spans="1:6">
      <c r="A198" s="26"/>
      <c r="B198" s="66"/>
      <c r="C198" s="116"/>
      <c r="D198" s="103">
        <v>22908</v>
      </c>
      <c r="E198" s="86" t="s">
        <v>3004</v>
      </c>
      <c r="F198" s="73">
        <f>SUM(F199:F206)</f>
        <v>0</v>
      </c>
    </row>
    <row r="199" ht="18" customHeight="1" spans="1:6">
      <c r="A199" s="26"/>
      <c r="B199" s="66"/>
      <c r="C199" s="116"/>
      <c r="D199" s="103">
        <v>2290802</v>
      </c>
      <c r="E199" s="66" t="s">
        <v>3005</v>
      </c>
      <c r="F199" s="73">
        <v>0</v>
      </c>
    </row>
    <row r="200" ht="18" customHeight="1" spans="1:6">
      <c r="A200" s="26"/>
      <c r="B200" s="66"/>
      <c r="C200" s="116"/>
      <c r="D200" s="103">
        <v>2290803</v>
      </c>
      <c r="E200" s="66" t="s">
        <v>3006</v>
      </c>
      <c r="F200" s="73">
        <v>0</v>
      </c>
    </row>
    <row r="201" ht="18" customHeight="1" spans="1:6">
      <c r="A201" s="26"/>
      <c r="B201" s="66"/>
      <c r="C201" s="116"/>
      <c r="D201" s="103">
        <v>2290804</v>
      </c>
      <c r="E201" s="66" t="s">
        <v>3007</v>
      </c>
      <c r="F201" s="73">
        <v>0</v>
      </c>
    </row>
    <row r="202" ht="18" customHeight="1" spans="1:6">
      <c r="A202" s="26"/>
      <c r="B202" s="66"/>
      <c r="C202" s="116"/>
      <c r="D202" s="103">
        <v>2290805</v>
      </c>
      <c r="E202" s="66" t="s">
        <v>3008</v>
      </c>
      <c r="F202" s="73">
        <v>0</v>
      </c>
    </row>
    <row r="203" ht="18" customHeight="1" spans="1:6">
      <c r="A203" s="26"/>
      <c r="B203" s="66"/>
      <c r="C203" s="116"/>
      <c r="D203" s="103">
        <v>2290806</v>
      </c>
      <c r="E203" s="66" t="s">
        <v>3009</v>
      </c>
      <c r="F203" s="73">
        <v>0</v>
      </c>
    </row>
    <row r="204" ht="18" customHeight="1" spans="1:6">
      <c r="A204" s="26"/>
      <c r="B204" s="66"/>
      <c r="C204" s="116"/>
      <c r="D204" s="103">
        <v>2290807</v>
      </c>
      <c r="E204" s="66" t="s">
        <v>3010</v>
      </c>
      <c r="F204" s="73">
        <v>0</v>
      </c>
    </row>
    <row r="205" ht="18" customHeight="1" spans="1:6">
      <c r="A205" s="26"/>
      <c r="B205" s="66"/>
      <c r="C205" s="116"/>
      <c r="D205" s="103">
        <v>2290808</v>
      </c>
      <c r="E205" s="66" t="s">
        <v>3011</v>
      </c>
      <c r="F205" s="73">
        <v>0</v>
      </c>
    </row>
    <row r="206" ht="18" customHeight="1" spans="1:6">
      <c r="A206" s="26"/>
      <c r="B206" s="66"/>
      <c r="C206" s="116"/>
      <c r="D206" s="103">
        <v>2290899</v>
      </c>
      <c r="E206" s="66" t="s">
        <v>3012</v>
      </c>
      <c r="F206" s="73">
        <v>0</v>
      </c>
    </row>
    <row r="207" ht="18" customHeight="1" spans="1:6">
      <c r="A207" s="26"/>
      <c r="B207" s="66"/>
      <c r="C207" s="116"/>
      <c r="D207" s="103">
        <v>22909</v>
      </c>
      <c r="E207" s="86" t="s">
        <v>3013</v>
      </c>
      <c r="F207" s="73">
        <v>0</v>
      </c>
    </row>
    <row r="208" ht="18" customHeight="1" spans="1:6">
      <c r="A208" s="26"/>
      <c r="B208" s="66"/>
      <c r="C208" s="116"/>
      <c r="D208" s="103">
        <v>22960</v>
      </c>
      <c r="E208" s="86" t="s">
        <v>3014</v>
      </c>
      <c r="F208" s="73">
        <f>SUM(F209:F219)</f>
        <v>0</v>
      </c>
    </row>
    <row r="209" ht="18" customHeight="1" spans="1:6">
      <c r="A209" s="26"/>
      <c r="B209" s="66"/>
      <c r="C209" s="116"/>
      <c r="D209" s="103">
        <v>2296001</v>
      </c>
      <c r="E209" s="66" t="s">
        <v>3015</v>
      </c>
      <c r="F209" s="73">
        <v>0</v>
      </c>
    </row>
    <row r="210" ht="18" customHeight="1" spans="1:6">
      <c r="A210" s="26"/>
      <c r="B210" s="66"/>
      <c r="C210" s="116"/>
      <c r="D210" s="103">
        <v>2296002</v>
      </c>
      <c r="E210" s="66" t="s">
        <v>3016</v>
      </c>
      <c r="F210" s="73">
        <v>0</v>
      </c>
    </row>
    <row r="211" ht="18" customHeight="1" spans="1:6">
      <c r="A211" s="26"/>
      <c r="B211" s="66"/>
      <c r="C211" s="116"/>
      <c r="D211" s="103">
        <v>2296003</v>
      </c>
      <c r="E211" s="66" t="s">
        <v>3017</v>
      </c>
      <c r="F211" s="73">
        <v>0</v>
      </c>
    </row>
    <row r="212" ht="18" customHeight="1" spans="1:6">
      <c r="A212" s="26"/>
      <c r="B212" s="66"/>
      <c r="C212" s="116"/>
      <c r="D212" s="103">
        <v>2296004</v>
      </c>
      <c r="E212" s="66" t="s">
        <v>3018</v>
      </c>
      <c r="F212" s="73">
        <v>0</v>
      </c>
    </row>
    <row r="213" ht="18" customHeight="1" spans="1:6">
      <c r="A213" s="26"/>
      <c r="B213" s="66"/>
      <c r="C213" s="116"/>
      <c r="D213" s="103">
        <v>2296005</v>
      </c>
      <c r="E213" s="66" t="s">
        <v>3019</v>
      </c>
      <c r="F213" s="73">
        <v>0</v>
      </c>
    </row>
    <row r="214" ht="18" customHeight="1" spans="1:6">
      <c r="A214" s="26"/>
      <c r="B214" s="66"/>
      <c r="C214" s="116"/>
      <c r="D214" s="103">
        <v>2296006</v>
      </c>
      <c r="E214" s="66" t="s">
        <v>3020</v>
      </c>
      <c r="F214" s="73">
        <v>0</v>
      </c>
    </row>
    <row r="215" ht="18" customHeight="1" spans="1:6">
      <c r="A215" s="26"/>
      <c r="B215" s="66"/>
      <c r="C215" s="116"/>
      <c r="D215" s="103">
        <v>2296010</v>
      </c>
      <c r="E215" s="66" t="s">
        <v>3021</v>
      </c>
      <c r="F215" s="73">
        <v>0</v>
      </c>
    </row>
    <row r="216" ht="18" customHeight="1" spans="1:6">
      <c r="A216" s="26"/>
      <c r="B216" s="66"/>
      <c r="C216" s="116"/>
      <c r="D216" s="103">
        <v>2296011</v>
      </c>
      <c r="E216" s="66" t="s">
        <v>3022</v>
      </c>
      <c r="F216" s="73">
        <v>0</v>
      </c>
    </row>
    <row r="217" ht="18" customHeight="1" spans="1:6">
      <c r="A217" s="26"/>
      <c r="B217" s="66"/>
      <c r="C217" s="116"/>
      <c r="D217" s="103">
        <v>2296012</v>
      </c>
      <c r="E217" s="66" t="s">
        <v>3023</v>
      </c>
      <c r="F217" s="73">
        <v>0</v>
      </c>
    </row>
    <row r="218" ht="18" customHeight="1" spans="1:6">
      <c r="A218" s="26"/>
      <c r="B218" s="66"/>
      <c r="C218" s="116"/>
      <c r="D218" s="103">
        <v>2296013</v>
      </c>
      <c r="E218" s="66" t="s">
        <v>3024</v>
      </c>
      <c r="F218" s="73">
        <v>0</v>
      </c>
    </row>
    <row r="219" ht="18" customHeight="1" spans="1:6">
      <c r="A219" s="26"/>
      <c r="B219" s="66"/>
      <c r="C219" s="116"/>
      <c r="D219" s="103">
        <v>2296099</v>
      </c>
      <c r="E219" s="66" t="s">
        <v>3025</v>
      </c>
      <c r="F219" s="73">
        <v>0</v>
      </c>
    </row>
    <row r="220" ht="18" customHeight="1" spans="1:6">
      <c r="A220" s="26"/>
      <c r="B220" s="66"/>
      <c r="C220" s="116"/>
      <c r="D220" s="103">
        <v>232</v>
      </c>
      <c r="E220" s="86" t="s">
        <v>2511</v>
      </c>
      <c r="F220" s="73">
        <v>4555</v>
      </c>
    </row>
    <row r="221" ht="18" customHeight="1" spans="1:6">
      <c r="A221" s="26"/>
      <c r="B221" s="66"/>
      <c r="C221" s="116"/>
      <c r="D221" s="103">
        <v>23204</v>
      </c>
      <c r="E221" s="86" t="s">
        <v>3026</v>
      </c>
      <c r="F221" s="73">
        <v>4555</v>
      </c>
    </row>
    <row r="222" ht="18" customHeight="1" spans="1:6">
      <c r="A222" s="26"/>
      <c r="B222" s="66"/>
      <c r="C222" s="116"/>
      <c r="D222" s="103">
        <v>2320401</v>
      </c>
      <c r="E222" s="66" t="s">
        <v>3027</v>
      </c>
      <c r="F222" s="73">
        <v>0</v>
      </c>
    </row>
    <row r="223" ht="18" customHeight="1" spans="1:6">
      <c r="A223" s="26"/>
      <c r="B223" s="66"/>
      <c r="C223" s="116"/>
      <c r="D223" s="103">
        <v>2320402</v>
      </c>
      <c r="E223" s="66" t="s">
        <v>3028</v>
      </c>
      <c r="F223" s="73">
        <v>0</v>
      </c>
    </row>
    <row r="224" ht="18" customHeight="1" spans="1:6">
      <c r="A224" s="26"/>
      <c r="B224" s="66"/>
      <c r="C224" s="116"/>
      <c r="D224" s="103">
        <v>2320405</v>
      </c>
      <c r="E224" s="66" t="s">
        <v>3029</v>
      </c>
      <c r="F224" s="73"/>
    </row>
    <row r="225" ht="18" customHeight="1" spans="1:6">
      <c r="A225" s="26"/>
      <c r="B225" s="66"/>
      <c r="C225" s="116"/>
      <c r="D225" s="103">
        <v>2320411</v>
      </c>
      <c r="E225" s="66" t="s">
        <v>3030</v>
      </c>
      <c r="F225" s="73">
        <v>2538</v>
      </c>
    </row>
    <row r="226" ht="18" customHeight="1" spans="1:6">
      <c r="A226" s="26"/>
      <c r="B226" s="66"/>
      <c r="C226" s="116"/>
      <c r="D226" s="103">
        <v>2320413</v>
      </c>
      <c r="E226" s="66" t="s">
        <v>3031</v>
      </c>
      <c r="F226" s="73">
        <v>0</v>
      </c>
    </row>
    <row r="227" ht="18" customHeight="1" spans="1:6">
      <c r="A227" s="26"/>
      <c r="B227" s="66"/>
      <c r="C227" s="116"/>
      <c r="D227" s="103">
        <v>2320414</v>
      </c>
      <c r="E227" s="66" t="s">
        <v>3032</v>
      </c>
      <c r="F227" s="73">
        <v>0</v>
      </c>
    </row>
    <row r="228" ht="18" customHeight="1" spans="1:6">
      <c r="A228" s="26"/>
      <c r="B228" s="66"/>
      <c r="C228" s="116"/>
      <c r="D228" s="103">
        <v>2320416</v>
      </c>
      <c r="E228" s="66" t="s">
        <v>3033</v>
      </c>
      <c r="F228" s="73">
        <v>0</v>
      </c>
    </row>
    <row r="229" ht="18" customHeight="1" spans="1:6">
      <c r="A229" s="26"/>
      <c r="B229" s="66"/>
      <c r="C229" s="116"/>
      <c r="D229" s="103">
        <v>2320417</v>
      </c>
      <c r="E229" s="66" t="s">
        <v>3034</v>
      </c>
      <c r="F229" s="73">
        <v>0</v>
      </c>
    </row>
    <row r="230" ht="18" customHeight="1" spans="1:6">
      <c r="A230" s="26"/>
      <c r="B230" s="66"/>
      <c r="C230" s="116"/>
      <c r="D230" s="103">
        <v>2320418</v>
      </c>
      <c r="E230" s="66" t="s">
        <v>3035</v>
      </c>
      <c r="F230" s="73">
        <v>0</v>
      </c>
    </row>
    <row r="231" ht="18" customHeight="1" spans="1:6">
      <c r="A231" s="26"/>
      <c r="B231" s="66"/>
      <c r="C231" s="116"/>
      <c r="D231" s="103">
        <v>2320419</v>
      </c>
      <c r="E231" s="66" t="s">
        <v>3036</v>
      </c>
      <c r="F231" s="73">
        <v>0</v>
      </c>
    </row>
    <row r="232" ht="18" customHeight="1" spans="1:6">
      <c r="A232" s="26"/>
      <c r="B232" s="66"/>
      <c r="C232" s="116"/>
      <c r="D232" s="103">
        <v>2320420</v>
      </c>
      <c r="E232" s="66" t="s">
        <v>3037</v>
      </c>
      <c r="F232" s="73">
        <v>0</v>
      </c>
    </row>
    <row r="233" ht="18" customHeight="1" spans="1:6">
      <c r="A233" s="26"/>
      <c r="B233" s="66"/>
      <c r="C233" s="116"/>
      <c r="D233" s="103">
        <v>2320431</v>
      </c>
      <c r="E233" s="66" t="s">
        <v>3038</v>
      </c>
      <c r="F233" s="73">
        <v>0</v>
      </c>
    </row>
    <row r="234" ht="18" customHeight="1" spans="1:6">
      <c r="A234" s="26"/>
      <c r="B234" s="66"/>
      <c r="C234" s="116"/>
      <c r="D234" s="103">
        <v>2320432</v>
      </c>
      <c r="E234" s="66" t="s">
        <v>3039</v>
      </c>
      <c r="F234" s="73"/>
    </row>
    <row r="235" ht="18" customHeight="1" spans="1:6">
      <c r="A235" s="26"/>
      <c r="B235" s="66"/>
      <c r="C235" s="116"/>
      <c r="D235" s="103">
        <v>2320433</v>
      </c>
      <c r="E235" s="66" t="s">
        <v>3040</v>
      </c>
      <c r="F235" s="73">
        <v>2017</v>
      </c>
    </row>
    <row r="236" ht="18" customHeight="1" spans="1:6">
      <c r="A236" s="26"/>
      <c r="B236" s="66"/>
      <c r="C236" s="116"/>
      <c r="D236" s="103">
        <v>2320498</v>
      </c>
      <c r="E236" s="66" t="s">
        <v>3041</v>
      </c>
      <c r="F236" s="73">
        <v>0</v>
      </c>
    </row>
    <row r="237" ht="18" customHeight="1" spans="1:6">
      <c r="A237" s="26"/>
      <c r="B237" s="66"/>
      <c r="C237" s="116"/>
      <c r="D237" s="103">
        <v>2320499</v>
      </c>
      <c r="E237" s="66" t="s">
        <v>3042</v>
      </c>
      <c r="F237" s="73">
        <v>0</v>
      </c>
    </row>
    <row r="238" ht="18" customHeight="1" spans="1:6">
      <c r="A238" s="26"/>
      <c r="B238" s="66"/>
      <c r="C238" s="116"/>
      <c r="D238" s="103">
        <v>233</v>
      </c>
      <c r="E238" s="86" t="s">
        <v>2519</v>
      </c>
      <c r="F238" s="73">
        <f>F239</f>
        <v>0</v>
      </c>
    </row>
    <row r="239" ht="18" customHeight="1" spans="1:6">
      <c r="A239" s="26"/>
      <c r="B239" s="66"/>
      <c r="C239" s="116"/>
      <c r="D239" s="103">
        <v>23304</v>
      </c>
      <c r="E239" s="86" t="s">
        <v>3043</v>
      </c>
      <c r="F239" s="73">
        <f>SUM(F240:F255)</f>
        <v>0</v>
      </c>
    </row>
    <row r="240" ht="18" customHeight="1" spans="1:6">
      <c r="A240" s="26"/>
      <c r="B240" s="66"/>
      <c r="C240" s="116"/>
      <c r="D240" s="103">
        <v>2330401</v>
      </c>
      <c r="E240" s="66" t="s">
        <v>3044</v>
      </c>
      <c r="F240" s="73">
        <v>0</v>
      </c>
    </row>
    <row r="241" ht="18" customHeight="1" spans="1:6">
      <c r="A241" s="26"/>
      <c r="B241" s="66"/>
      <c r="C241" s="116"/>
      <c r="D241" s="103">
        <v>2330402</v>
      </c>
      <c r="E241" s="66" t="s">
        <v>3045</v>
      </c>
      <c r="F241" s="73">
        <v>0</v>
      </c>
    </row>
    <row r="242" ht="18" customHeight="1" spans="1:6">
      <c r="A242" s="26"/>
      <c r="B242" s="66"/>
      <c r="C242" s="116"/>
      <c r="D242" s="103">
        <v>2330405</v>
      </c>
      <c r="E242" s="66" t="s">
        <v>3046</v>
      </c>
      <c r="F242" s="73">
        <v>0</v>
      </c>
    </row>
    <row r="243" ht="18" customHeight="1" spans="1:6">
      <c r="A243" s="26"/>
      <c r="B243" s="66"/>
      <c r="C243" s="116"/>
      <c r="D243" s="103">
        <v>2330411</v>
      </c>
      <c r="E243" s="66" t="s">
        <v>3047</v>
      </c>
      <c r="F243" s="73">
        <v>0</v>
      </c>
    </row>
    <row r="244" ht="18" customHeight="1" spans="1:6">
      <c r="A244" s="26"/>
      <c r="B244" s="66"/>
      <c r="C244" s="116"/>
      <c r="D244" s="103">
        <v>2330413</v>
      </c>
      <c r="E244" s="66" t="s">
        <v>3048</v>
      </c>
      <c r="F244" s="73">
        <v>0</v>
      </c>
    </row>
    <row r="245" ht="18" customHeight="1" spans="1:6">
      <c r="A245" s="26"/>
      <c r="B245" s="66"/>
      <c r="C245" s="116"/>
      <c r="D245" s="103">
        <v>2330414</v>
      </c>
      <c r="E245" s="66" t="s">
        <v>3049</v>
      </c>
      <c r="F245" s="73">
        <v>0</v>
      </c>
    </row>
    <row r="246" ht="18" customHeight="1" spans="1:6">
      <c r="A246" s="26"/>
      <c r="B246" s="66"/>
      <c r="C246" s="116"/>
      <c r="D246" s="103">
        <v>2330416</v>
      </c>
      <c r="E246" s="66" t="s">
        <v>3050</v>
      </c>
      <c r="F246" s="73">
        <v>0</v>
      </c>
    </row>
    <row r="247" ht="18" customHeight="1" spans="1:6">
      <c r="A247" s="26"/>
      <c r="B247" s="66"/>
      <c r="C247" s="116"/>
      <c r="D247" s="103">
        <v>2330417</v>
      </c>
      <c r="E247" s="66" t="s">
        <v>3051</v>
      </c>
      <c r="F247" s="73">
        <v>0</v>
      </c>
    </row>
    <row r="248" ht="18" customHeight="1" spans="1:6">
      <c r="A248" s="26"/>
      <c r="B248" s="66"/>
      <c r="C248" s="116"/>
      <c r="D248" s="103">
        <v>2330418</v>
      </c>
      <c r="E248" s="66" t="s">
        <v>3052</v>
      </c>
      <c r="F248" s="73">
        <v>0</v>
      </c>
    </row>
    <row r="249" ht="18" customHeight="1" spans="1:6">
      <c r="A249" s="26"/>
      <c r="B249" s="66"/>
      <c r="C249" s="116"/>
      <c r="D249" s="103">
        <v>2330419</v>
      </c>
      <c r="E249" s="66" t="s">
        <v>3053</v>
      </c>
      <c r="F249" s="73">
        <v>0</v>
      </c>
    </row>
    <row r="250" ht="18" customHeight="1" spans="1:6">
      <c r="A250" s="26"/>
      <c r="B250" s="66"/>
      <c r="C250" s="116"/>
      <c r="D250" s="103">
        <v>2330420</v>
      </c>
      <c r="E250" s="66" t="s">
        <v>3054</v>
      </c>
      <c r="F250" s="73">
        <v>0</v>
      </c>
    </row>
    <row r="251" ht="18" customHeight="1" spans="1:6">
      <c r="A251" s="26"/>
      <c r="B251" s="66"/>
      <c r="C251" s="116"/>
      <c r="D251" s="103">
        <v>2330431</v>
      </c>
      <c r="E251" s="66" t="s">
        <v>3055</v>
      </c>
      <c r="F251" s="73">
        <v>0</v>
      </c>
    </row>
    <row r="252" ht="18" customHeight="1" spans="1:6">
      <c r="A252" s="26"/>
      <c r="B252" s="66"/>
      <c r="C252" s="116"/>
      <c r="D252" s="103">
        <v>2330432</v>
      </c>
      <c r="E252" s="66" t="s">
        <v>3056</v>
      </c>
      <c r="F252" s="73">
        <v>0</v>
      </c>
    </row>
    <row r="253" ht="18" customHeight="1" spans="1:6">
      <c r="A253" s="26"/>
      <c r="B253" s="66"/>
      <c r="C253" s="116"/>
      <c r="D253" s="103">
        <v>2330433</v>
      </c>
      <c r="E253" s="66" t="s">
        <v>3057</v>
      </c>
      <c r="F253" s="73">
        <v>0</v>
      </c>
    </row>
    <row r="254" ht="18" customHeight="1" spans="1:6">
      <c r="A254" s="26"/>
      <c r="B254" s="66"/>
      <c r="C254" s="116"/>
      <c r="D254" s="103">
        <v>2330498</v>
      </c>
      <c r="E254" s="66" t="s">
        <v>3058</v>
      </c>
      <c r="F254" s="73">
        <v>0</v>
      </c>
    </row>
    <row r="255" ht="18" customHeight="1" spans="1:6">
      <c r="A255" s="26"/>
      <c r="B255" s="66"/>
      <c r="C255" s="116"/>
      <c r="D255" s="103">
        <v>2330499</v>
      </c>
      <c r="E255" s="66" t="s">
        <v>3059</v>
      </c>
      <c r="F255" s="73">
        <v>0</v>
      </c>
    </row>
    <row r="256" ht="18" customHeight="1" spans="1:6">
      <c r="A256" s="26"/>
      <c r="B256" s="66"/>
      <c r="C256" s="116"/>
      <c r="D256" s="103">
        <v>234</v>
      </c>
      <c r="E256" s="117" t="s">
        <v>2755</v>
      </c>
      <c r="F256" s="73">
        <f>SUM(F257,F270)</f>
        <v>0</v>
      </c>
    </row>
    <row r="257" ht="18" customHeight="1" spans="1:6">
      <c r="A257" s="26"/>
      <c r="B257" s="66"/>
      <c r="C257" s="116"/>
      <c r="D257" s="103">
        <v>23401</v>
      </c>
      <c r="E257" s="117" t="s">
        <v>2543</v>
      </c>
      <c r="F257" s="73">
        <f>SUM(F258:F269)</f>
        <v>0</v>
      </c>
    </row>
    <row r="258" ht="18" customHeight="1" spans="1:6">
      <c r="A258" s="26"/>
      <c r="B258" s="66"/>
      <c r="C258" s="116"/>
      <c r="D258" s="103">
        <v>2340101</v>
      </c>
      <c r="E258" s="26" t="s">
        <v>3060</v>
      </c>
      <c r="F258" s="73">
        <v>0</v>
      </c>
    </row>
    <row r="259" ht="18" customHeight="1" spans="1:6">
      <c r="A259" s="26"/>
      <c r="B259" s="66"/>
      <c r="C259" s="116"/>
      <c r="D259" s="103">
        <v>2340102</v>
      </c>
      <c r="E259" s="26" t="s">
        <v>3061</v>
      </c>
      <c r="F259" s="73">
        <v>0</v>
      </c>
    </row>
    <row r="260" ht="18" customHeight="1" spans="1:6">
      <c r="A260" s="26"/>
      <c r="B260" s="66"/>
      <c r="C260" s="116"/>
      <c r="D260" s="103">
        <v>2340103</v>
      </c>
      <c r="E260" s="26" t="s">
        <v>3062</v>
      </c>
      <c r="F260" s="73">
        <v>0</v>
      </c>
    </row>
    <row r="261" ht="18" customHeight="1" spans="1:6">
      <c r="A261" s="26"/>
      <c r="B261" s="66"/>
      <c r="C261" s="116"/>
      <c r="D261" s="103">
        <v>2340104</v>
      </c>
      <c r="E261" s="26" t="s">
        <v>3063</v>
      </c>
      <c r="F261" s="73">
        <v>0</v>
      </c>
    </row>
    <row r="262" ht="18" customHeight="1" spans="1:6">
      <c r="A262" s="26"/>
      <c r="B262" s="66"/>
      <c r="C262" s="116"/>
      <c r="D262" s="103">
        <v>2340105</v>
      </c>
      <c r="E262" s="26" t="s">
        <v>3064</v>
      </c>
      <c r="F262" s="73">
        <v>0</v>
      </c>
    </row>
    <row r="263" ht="18" customHeight="1" spans="1:6">
      <c r="A263" s="26"/>
      <c r="B263" s="66"/>
      <c r="C263" s="116"/>
      <c r="D263" s="103">
        <v>2340106</v>
      </c>
      <c r="E263" s="26" t="s">
        <v>3065</v>
      </c>
      <c r="F263" s="73">
        <v>0</v>
      </c>
    </row>
    <row r="264" ht="18" customHeight="1" spans="1:6">
      <c r="A264" s="26"/>
      <c r="B264" s="66"/>
      <c r="C264" s="116"/>
      <c r="D264" s="103">
        <v>2340107</v>
      </c>
      <c r="E264" s="26" t="s">
        <v>3066</v>
      </c>
      <c r="F264" s="73">
        <v>0</v>
      </c>
    </row>
    <row r="265" ht="18" customHeight="1" spans="1:6">
      <c r="A265" s="26"/>
      <c r="B265" s="66"/>
      <c r="C265" s="116"/>
      <c r="D265" s="103">
        <v>2340108</v>
      </c>
      <c r="E265" s="26" t="s">
        <v>3067</v>
      </c>
      <c r="F265" s="73">
        <v>0</v>
      </c>
    </row>
    <row r="266" ht="18" customHeight="1" spans="1:6">
      <c r="A266" s="26"/>
      <c r="B266" s="66"/>
      <c r="C266" s="116"/>
      <c r="D266" s="103">
        <v>2340109</v>
      </c>
      <c r="E266" s="26" t="s">
        <v>3068</v>
      </c>
      <c r="F266" s="73">
        <v>0</v>
      </c>
    </row>
    <row r="267" ht="18" customHeight="1" spans="1:6">
      <c r="A267" s="26"/>
      <c r="B267" s="66"/>
      <c r="C267" s="116"/>
      <c r="D267" s="103">
        <v>2340110</v>
      </c>
      <c r="E267" s="26" t="s">
        <v>3069</v>
      </c>
      <c r="F267" s="73">
        <v>0</v>
      </c>
    </row>
    <row r="268" ht="18" customHeight="1" spans="1:6">
      <c r="A268" s="26"/>
      <c r="B268" s="66"/>
      <c r="C268" s="116"/>
      <c r="D268" s="103">
        <v>2340111</v>
      </c>
      <c r="E268" s="26" t="s">
        <v>3070</v>
      </c>
      <c r="F268" s="73">
        <v>0</v>
      </c>
    </row>
    <row r="269" ht="18" customHeight="1" spans="1:6">
      <c r="A269" s="26"/>
      <c r="B269" s="66"/>
      <c r="C269" s="116"/>
      <c r="D269" s="103">
        <v>2340199</v>
      </c>
      <c r="E269" s="26" t="s">
        <v>3071</v>
      </c>
      <c r="F269" s="73">
        <v>0</v>
      </c>
    </row>
    <row r="270" ht="18" customHeight="1" spans="1:6">
      <c r="A270" s="26"/>
      <c r="B270" s="66"/>
      <c r="C270" s="116"/>
      <c r="D270" s="103">
        <v>23402</v>
      </c>
      <c r="E270" s="117" t="s">
        <v>3072</v>
      </c>
      <c r="F270" s="73">
        <f>SUM(F271:F276)</f>
        <v>0</v>
      </c>
    </row>
    <row r="271" ht="18" customHeight="1" spans="1:6">
      <c r="A271" s="26"/>
      <c r="B271" s="66"/>
      <c r="C271" s="116"/>
      <c r="D271" s="103">
        <v>2340201</v>
      </c>
      <c r="E271" s="26" t="s">
        <v>2314</v>
      </c>
      <c r="F271" s="73">
        <v>0</v>
      </c>
    </row>
    <row r="272" ht="18" customHeight="1" spans="1:6">
      <c r="A272" s="26"/>
      <c r="B272" s="66"/>
      <c r="C272" s="116"/>
      <c r="D272" s="103">
        <v>2340202</v>
      </c>
      <c r="E272" s="26" t="s">
        <v>2359</v>
      </c>
      <c r="F272" s="73">
        <v>0</v>
      </c>
    </row>
    <row r="273" ht="18" customHeight="1" spans="1:6">
      <c r="A273" s="26"/>
      <c r="B273" s="66"/>
      <c r="C273" s="116"/>
      <c r="D273" s="103">
        <v>2340203</v>
      </c>
      <c r="E273" s="26" t="s">
        <v>2217</v>
      </c>
      <c r="F273" s="73">
        <v>0</v>
      </c>
    </row>
    <row r="274" ht="18" customHeight="1" spans="1:6">
      <c r="A274" s="26"/>
      <c r="B274" s="66"/>
      <c r="C274" s="116"/>
      <c r="D274" s="103">
        <v>2340204</v>
      </c>
      <c r="E274" s="26" t="s">
        <v>3073</v>
      </c>
      <c r="F274" s="73">
        <v>0</v>
      </c>
    </row>
    <row r="275" ht="18" customHeight="1" spans="1:6">
      <c r="A275" s="26"/>
      <c r="B275" s="66"/>
      <c r="C275" s="116"/>
      <c r="D275" s="103">
        <v>2340205</v>
      </c>
      <c r="E275" s="26" t="s">
        <v>3074</v>
      </c>
      <c r="F275" s="73">
        <v>0</v>
      </c>
    </row>
    <row r="276" ht="18" customHeight="1" spans="1:6">
      <c r="A276" s="26"/>
      <c r="B276" s="66"/>
      <c r="C276" s="116"/>
      <c r="D276" s="103">
        <v>2340299</v>
      </c>
      <c r="E276" s="26" t="s">
        <v>3075</v>
      </c>
      <c r="F276" s="73">
        <v>0</v>
      </c>
    </row>
    <row r="277" ht="18" customHeight="1" spans="1:6">
      <c r="A277" s="118" t="s">
        <v>3079</v>
      </c>
      <c r="B277" s="119"/>
      <c r="C277" s="120">
        <f>C6</f>
        <v>117196</v>
      </c>
      <c r="D277" s="118" t="s">
        <v>3080</v>
      </c>
      <c r="E277" s="119"/>
      <c r="F277" s="121">
        <f>F53+F132+F193+F220</f>
        <v>150468</v>
      </c>
    </row>
  </sheetData>
  <mergeCells count="7">
    <mergeCell ref="A1:F1"/>
    <mergeCell ref="B2:F2"/>
    <mergeCell ref="B3:F3"/>
    <mergeCell ref="A4:C4"/>
    <mergeCell ref="D4:F4"/>
    <mergeCell ref="A277:B277"/>
    <mergeCell ref="D277:E277"/>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Zeros="0" topLeftCell="A27" workbookViewId="0">
      <selection activeCell="A2" sqref="A2:E2"/>
    </sheetView>
  </sheetViews>
  <sheetFormatPr defaultColWidth="9" defaultRowHeight="13.5" outlineLevelCol="4"/>
  <cols>
    <col min="1" max="1" width="9.15833333333333" customWidth="1"/>
    <col min="2" max="2" width="47.875" customWidth="1"/>
    <col min="3" max="4" width="17.3833333333333" customWidth="1"/>
    <col min="5" max="5" width="17.375" customWidth="1"/>
  </cols>
  <sheetData>
    <row r="1" ht="48" customHeight="1" spans="1:5">
      <c r="A1" s="108" t="s">
        <v>49</v>
      </c>
      <c r="B1" s="108"/>
      <c r="C1" s="108"/>
      <c r="D1" s="108"/>
      <c r="E1" s="108"/>
    </row>
    <row r="2" spans="1:5">
      <c r="A2" s="84" t="s">
        <v>3081</v>
      </c>
      <c r="B2" s="84"/>
      <c r="C2" s="84"/>
      <c r="D2" s="84"/>
      <c r="E2" s="84"/>
    </row>
    <row r="3" spans="1:5">
      <c r="A3" s="84" t="s">
        <v>79</v>
      </c>
      <c r="B3" s="84"/>
      <c r="C3" s="84"/>
      <c r="D3" s="84"/>
      <c r="E3" s="84"/>
    </row>
    <row r="4" ht="28" customHeight="1" spans="1:5">
      <c r="A4" s="65" t="s">
        <v>140</v>
      </c>
      <c r="B4" s="65" t="s">
        <v>80</v>
      </c>
      <c r="C4" s="65" t="s">
        <v>81</v>
      </c>
      <c r="D4" s="65" t="s">
        <v>3082</v>
      </c>
      <c r="E4" s="65" t="s">
        <v>82</v>
      </c>
    </row>
    <row r="5" ht="28" customHeight="1" spans="1:5">
      <c r="A5" s="26"/>
      <c r="B5" s="65" t="s">
        <v>2769</v>
      </c>
      <c r="C5" s="28">
        <v>150000</v>
      </c>
      <c r="D5" s="28">
        <v>0</v>
      </c>
      <c r="E5" s="28">
        <v>150000</v>
      </c>
    </row>
    <row r="6" ht="22" customHeight="1" spans="1:5">
      <c r="A6" s="26">
        <v>1030102</v>
      </c>
      <c r="B6" s="26" t="s">
        <v>3083</v>
      </c>
      <c r="C6" s="67">
        <v>0</v>
      </c>
      <c r="D6" s="67">
        <v>0</v>
      </c>
      <c r="E6" s="28">
        <f t="shared" ref="E6:E45" si="0">SUM(C6:D6)</f>
        <v>0</v>
      </c>
    </row>
    <row r="7" ht="22" customHeight="1" spans="1:5">
      <c r="A7" s="26">
        <v>1030106</v>
      </c>
      <c r="B7" s="26" t="s">
        <v>3084</v>
      </c>
      <c r="C7" s="67">
        <v>0</v>
      </c>
      <c r="D7" s="67">
        <v>0</v>
      </c>
      <c r="E7" s="28">
        <f t="shared" si="0"/>
        <v>0</v>
      </c>
    </row>
    <row r="8" ht="22" customHeight="1" spans="1:5">
      <c r="A8" s="26">
        <v>1030110</v>
      </c>
      <c r="B8" s="26" t="s">
        <v>3085</v>
      </c>
      <c r="C8" s="67">
        <v>0</v>
      </c>
      <c r="D8" s="67">
        <v>0</v>
      </c>
      <c r="E8" s="28">
        <f t="shared" si="0"/>
        <v>0</v>
      </c>
    </row>
    <row r="9" ht="22" customHeight="1" spans="1:5">
      <c r="A9" s="26">
        <v>1030112</v>
      </c>
      <c r="B9" s="26" t="s">
        <v>3086</v>
      </c>
      <c r="C9" s="67">
        <v>0</v>
      </c>
      <c r="D9" s="67">
        <v>0</v>
      </c>
      <c r="E9" s="28">
        <f t="shared" si="0"/>
        <v>0</v>
      </c>
    </row>
    <row r="10" ht="22" customHeight="1" spans="1:5">
      <c r="A10" s="26">
        <v>1030115</v>
      </c>
      <c r="B10" s="26" t="s">
        <v>3087</v>
      </c>
      <c r="C10" s="67">
        <v>0</v>
      </c>
      <c r="D10" s="67">
        <v>0</v>
      </c>
      <c r="E10" s="28">
        <f t="shared" si="0"/>
        <v>0</v>
      </c>
    </row>
    <row r="11" ht="22" customHeight="1" spans="1:5">
      <c r="A11" s="26">
        <v>1030121</v>
      </c>
      <c r="B11" s="26" t="s">
        <v>3088</v>
      </c>
      <c r="C11" s="67">
        <v>0</v>
      </c>
      <c r="D11" s="67">
        <v>0</v>
      </c>
      <c r="E11" s="28">
        <f t="shared" si="0"/>
        <v>0</v>
      </c>
    </row>
    <row r="12" ht="22" customHeight="1" spans="1:5">
      <c r="A12" s="26">
        <v>1030129</v>
      </c>
      <c r="B12" s="26" t="s">
        <v>3089</v>
      </c>
      <c r="C12" s="67">
        <v>0</v>
      </c>
      <c r="D12" s="67">
        <v>0</v>
      </c>
      <c r="E12" s="28">
        <f t="shared" si="0"/>
        <v>0</v>
      </c>
    </row>
    <row r="13" ht="22" customHeight="1" spans="1:5">
      <c r="A13" s="26">
        <v>1030146</v>
      </c>
      <c r="B13" s="26" t="s">
        <v>3090</v>
      </c>
      <c r="C13" s="67">
        <v>1200</v>
      </c>
      <c r="D13" s="67">
        <v>0</v>
      </c>
      <c r="E13" s="28">
        <v>1200</v>
      </c>
    </row>
    <row r="14" ht="22" customHeight="1" spans="1:5">
      <c r="A14" s="26">
        <v>1030147</v>
      </c>
      <c r="B14" s="26" t="s">
        <v>3091</v>
      </c>
      <c r="C14" s="67">
        <v>800</v>
      </c>
      <c r="D14" s="67">
        <v>0</v>
      </c>
      <c r="E14" s="28">
        <v>800</v>
      </c>
    </row>
    <row r="15" ht="22" customHeight="1" spans="1:5">
      <c r="A15" s="26">
        <v>1030148</v>
      </c>
      <c r="B15" s="26" t="s">
        <v>3092</v>
      </c>
      <c r="C15" s="67">
        <v>138000</v>
      </c>
      <c r="D15" s="67">
        <v>0</v>
      </c>
      <c r="E15" s="28">
        <v>138000</v>
      </c>
    </row>
    <row r="16" ht="22" customHeight="1" spans="1:5">
      <c r="A16" s="26">
        <v>1030149</v>
      </c>
      <c r="B16" s="26" t="s">
        <v>3093</v>
      </c>
      <c r="C16" s="67">
        <v>0</v>
      </c>
      <c r="D16" s="67">
        <v>0</v>
      </c>
      <c r="E16" s="28">
        <f t="shared" si="0"/>
        <v>0</v>
      </c>
    </row>
    <row r="17" ht="22" customHeight="1" spans="1:5">
      <c r="A17" s="26">
        <v>1030150</v>
      </c>
      <c r="B17" s="26" t="s">
        <v>3094</v>
      </c>
      <c r="C17" s="67">
        <v>0</v>
      </c>
      <c r="D17" s="67">
        <v>0</v>
      </c>
      <c r="E17" s="28">
        <f t="shared" si="0"/>
        <v>0</v>
      </c>
    </row>
    <row r="18" ht="22" customHeight="1" spans="1:5">
      <c r="A18" s="26">
        <v>1030152</v>
      </c>
      <c r="B18" s="26" t="s">
        <v>3095</v>
      </c>
      <c r="C18" s="67">
        <v>0</v>
      </c>
      <c r="D18" s="67">
        <v>0</v>
      </c>
      <c r="E18" s="28">
        <f t="shared" si="0"/>
        <v>0</v>
      </c>
    </row>
    <row r="19" ht="22" customHeight="1" spans="1:5">
      <c r="A19" s="26">
        <v>1030153</v>
      </c>
      <c r="B19" s="26" t="s">
        <v>3096</v>
      </c>
      <c r="C19" s="67">
        <v>0</v>
      </c>
      <c r="D19" s="67">
        <v>0</v>
      </c>
      <c r="E19" s="28">
        <f t="shared" si="0"/>
        <v>0</v>
      </c>
    </row>
    <row r="20" ht="22" customHeight="1" spans="1:5">
      <c r="A20" s="26">
        <v>1030154</v>
      </c>
      <c r="B20" s="26" t="s">
        <v>3097</v>
      </c>
      <c r="C20" s="67">
        <v>0</v>
      </c>
      <c r="D20" s="67">
        <v>0</v>
      </c>
      <c r="E20" s="28">
        <f t="shared" si="0"/>
        <v>0</v>
      </c>
    </row>
    <row r="21" ht="22" customHeight="1" spans="1:5">
      <c r="A21" s="26">
        <v>1030155</v>
      </c>
      <c r="B21" s="26" t="s">
        <v>3098</v>
      </c>
      <c r="C21" s="67">
        <v>0</v>
      </c>
      <c r="D21" s="67">
        <v>0</v>
      </c>
      <c r="E21" s="28">
        <f t="shared" si="0"/>
        <v>0</v>
      </c>
    </row>
    <row r="22" ht="22" customHeight="1" spans="1:5">
      <c r="A22" s="26">
        <v>1030156</v>
      </c>
      <c r="B22" s="26" t="s">
        <v>3099</v>
      </c>
      <c r="C22" s="67">
        <v>10000</v>
      </c>
      <c r="D22" s="67">
        <v>0</v>
      </c>
      <c r="E22" s="28">
        <v>10000</v>
      </c>
    </row>
    <row r="23" ht="22" customHeight="1" spans="1:5">
      <c r="A23" s="26">
        <v>1030157</v>
      </c>
      <c r="B23" s="26" t="s">
        <v>3100</v>
      </c>
      <c r="C23" s="67">
        <v>0</v>
      </c>
      <c r="D23" s="67">
        <v>0</v>
      </c>
      <c r="E23" s="28">
        <f t="shared" si="0"/>
        <v>0</v>
      </c>
    </row>
    <row r="24" ht="22" customHeight="1" spans="1:5">
      <c r="A24" s="26">
        <v>1030158</v>
      </c>
      <c r="B24" s="26" t="s">
        <v>3101</v>
      </c>
      <c r="C24" s="67">
        <v>0</v>
      </c>
      <c r="D24" s="67">
        <v>0</v>
      </c>
      <c r="E24" s="28">
        <f t="shared" si="0"/>
        <v>0</v>
      </c>
    </row>
    <row r="25" ht="22" customHeight="1" spans="1:5">
      <c r="A25" s="26">
        <v>1030159</v>
      </c>
      <c r="B25" s="26" t="s">
        <v>3102</v>
      </c>
      <c r="C25" s="67">
        <v>0</v>
      </c>
      <c r="D25" s="67">
        <v>0</v>
      </c>
      <c r="E25" s="28">
        <f t="shared" si="0"/>
        <v>0</v>
      </c>
    </row>
    <row r="26" ht="22" customHeight="1" spans="1:5">
      <c r="A26" s="26">
        <v>1030166</v>
      </c>
      <c r="B26" s="26" t="s">
        <v>3103</v>
      </c>
      <c r="C26" s="67">
        <v>0</v>
      </c>
      <c r="D26" s="67">
        <v>0</v>
      </c>
      <c r="E26" s="28">
        <f t="shared" si="0"/>
        <v>0</v>
      </c>
    </row>
    <row r="27" ht="22" customHeight="1" spans="1:5">
      <c r="A27" s="26">
        <v>1030168</v>
      </c>
      <c r="B27" s="26" t="s">
        <v>3104</v>
      </c>
      <c r="C27" s="67">
        <v>0</v>
      </c>
      <c r="D27" s="67">
        <v>0</v>
      </c>
      <c r="E27" s="28">
        <f t="shared" si="0"/>
        <v>0</v>
      </c>
    </row>
    <row r="28" ht="22" customHeight="1" spans="1:5">
      <c r="A28" s="26">
        <v>1030171</v>
      </c>
      <c r="B28" s="26" t="s">
        <v>3105</v>
      </c>
      <c r="C28" s="67">
        <v>0</v>
      </c>
      <c r="D28" s="67">
        <v>0</v>
      </c>
      <c r="E28" s="28">
        <f t="shared" si="0"/>
        <v>0</v>
      </c>
    </row>
    <row r="29" ht="22" customHeight="1" spans="1:5">
      <c r="A29" s="26">
        <v>1030175</v>
      </c>
      <c r="B29" s="26" t="s">
        <v>3106</v>
      </c>
      <c r="C29" s="67">
        <v>0</v>
      </c>
      <c r="D29" s="67">
        <v>0</v>
      </c>
      <c r="E29" s="28">
        <f t="shared" si="0"/>
        <v>0</v>
      </c>
    </row>
    <row r="30" ht="22" customHeight="1" spans="1:5">
      <c r="A30" s="26">
        <v>1030178</v>
      </c>
      <c r="B30" s="26" t="s">
        <v>3107</v>
      </c>
      <c r="C30" s="67">
        <v>0</v>
      </c>
      <c r="D30" s="67">
        <v>0</v>
      </c>
      <c r="E30" s="28">
        <f t="shared" si="0"/>
        <v>0</v>
      </c>
    </row>
    <row r="31" ht="22" customHeight="1" spans="1:5">
      <c r="A31" s="26">
        <v>1030180</v>
      </c>
      <c r="B31" s="26" t="s">
        <v>3108</v>
      </c>
      <c r="C31" s="109">
        <v>0</v>
      </c>
      <c r="D31" s="67">
        <v>0</v>
      </c>
      <c r="E31" s="28">
        <f t="shared" si="0"/>
        <v>0</v>
      </c>
    </row>
    <row r="32" ht="22" customHeight="1" spans="1:5">
      <c r="A32" s="26">
        <v>1030181</v>
      </c>
      <c r="B32" s="102" t="s">
        <v>3109</v>
      </c>
      <c r="C32" s="67">
        <v>0</v>
      </c>
      <c r="D32" s="110">
        <v>0</v>
      </c>
      <c r="E32" s="28">
        <f t="shared" si="0"/>
        <v>0</v>
      </c>
    </row>
    <row r="33" ht="22" customHeight="1" spans="1:5">
      <c r="A33" s="26">
        <v>1030199</v>
      </c>
      <c r="B33" s="26" t="s">
        <v>3110</v>
      </c>
      <c r="C33" s="111">
        <v>0</v>
      </c>
      <c r="D33" s="67">
        <v>0</v>
      </c>
      <c r="E33" s="28">
        <f t="shared" si="0"/>
        <v>0</v>
      </c>
    </row>
    <row r="34" ht="22" customHeight="1" spans="1:5">
      <c r="A34" s="26">
        <v>1031003</v>
      </c>
      <c r="B34" s="26" t="s">
        <v>3111</v>
      </c>
      <c r="C34" s="67">
        <v>0</v>
      </c>
      <c r="D34" s="67">
        <v>0</v>
      </c>
      <c r="E34" s="28">
        <f t="shared" si="0"/>
        <v>0</v>
      </c>
    </row>
    <row r="35" ht="22" customHeight="1" spans="1:5">
      <c r="A35" s="26">
        <v>1031004</v>
      </c>
      <c r="B35" s="26" t="s">
        <v>3112</v>
      </c>
      <c r="C35" s="67">
        <v>0</v>
      </c>
      <c r="D35" s="67">
        <v>0</v>
      </c>
      <c r="E35" s="28">
        <f t="shared" si="0"/>
        <v>0</v>
      </c>
    </row>
    <row r="36" ht="22" customHeight="1" spans="1:5">
      <c r="A36" s="26">
        <v>1031005</v>
      </c>
      <c r="B36" s="26" t="s">
        <v>3113</v>
      </c>
      <c r="C36" s="67">
        <v>0</v>
      </c>
      <c r="D36" s="67">
        <v>0</v>
      </c>
      <c r="E36" s="28">
        <f t="shared" si="0"/>
        <v>0</v>
      </c>
    </row>
    <row r="37" ht="22" customHeight="1" spans="1:5">
      <c r="A37" s="26">
        <v>1031006</v>
      </c>
      <c r="B37" s="26" t="s">
        <v>3114</v>
      </c>
      <c r="C37" s="67">
        <v>0</v>
      </c>
      <c r="D37" s="67">
        <v>0</v>
      </c>
      <c r="E37" s="28">
        <f t="shared" si="0"/>
        <v>0</v>
      </c>
    </row>
    <row r="38" ht="22" customHeight="1" spans="1:5">
      <c r="A38" s="26">
        <v>1031008</v>
      </c>
      <c r="B38" s="26" t="s">
        <v>3115</v>
      </c>
      <c r="C38" s="67">
        <v>0</v>
      </c>
      <c r="D38" s="67">
        <v>0</v>
      </c>
      <c r="E38" s="28">
        <f t="shared" si="0"/>
        <v>0</v>
      </c>
    </row>
    <row r="39" ht="22" customHeight="1" spans="1:5">
      <c r="A39" s="26">
        <v>1031009</v>
      </c>
      <c r="B39" s="26" t="s">
        <v>3116</v>
      </c>
      <c r="C39" s="67">
        <v>0</v>
      </c>
      <c r="D39" s="67">
        <v>0</v>
      </c>
      <c r="E39" s="28">
        <f t="shared" si="0"/>
        <v>0</v>
      </c>
    </row>
    <row r="40" ht="22" customHeight="1" spans="1:5">
      <c r="A40" s="26">
        <v>1031010</v>
      </c>
      <c r="B40" s="26" t="s">
        <v>3117</v>
      </c>
      <c r="C40" s="67">
        <v>0</v>
      </c>
      <c r="D40" s="67">
        <v>0</v>
      </c>
      <c r="E40" s="28">
        <f t="shared" si="0"/>
        <v>0</v>
      </c>
    </row>
    <row r="41" ht="22" customHeight="1" spans="1:5">
      <c r="A41" s="26">
        <v>1031011</v>
      </c>
      <c r="B41" s="26" t="s">
        <v>3118</v>
      </c>
      <c r="C41" s="67">
        <v>0</v>
      </c>
      <c r="D41" s="67">
        <v>0</v>
      </c>
      <c r="E41" s="28">
        <f t="shared" si="0"/>
        <v>0</v>
      </c>
    </row>
    <row r="42" ht="22" customHeight="1" spans="1:5">
      <c r="A42" s="26">
        <v>1031012</v>
      </c>
      <c r="B42" s="26" t="s">
        <v>3119</v>
      </c>
      <c r="C42" s="67">
        <v>0</v>
      </c>
      <c r="D42" s="67">
        <v>0</v>
      </c>
      <c r="E42" s="28">
        <f t="shared" si="0"/>
        <v>0</v>
      </c>
    </row>
    <row r="43" ht="22" customHeight="1" spans="1:5">
      <c r="A43" s="26">
        <v>1031013</v>
      </c>
      <c r="B43" s="26" t="s">
        <v>3120</v>
      </c>
      <c r="C43" s="67">
        <v>0</v>
      </c>
      <c r="D43" s="67">
        <v>0</v>
      </c>
      <c r="E43" s="28">
        <f t="shared" si="0"/>
        <v>0</v>
      </c>
    </row>
    <row r="44" ht="22" customHeight="1" spans="1:5">
      <c r="A44" s="26">
        <v>1031014</v>
      </c>
      <c r="B44" s="26" t="s">
        <v>3121</v>
      </c>
      <c r="C44" s="67">
        <v>0</v>
      </c>
      <c r="D44" s="67">
        <v>0</v>
      </c>
      <c r="E44" s="28">
        <f t="shared" si="0"/>
        <v>0</v>
      </c>
    </row>
    <row r="45" ht="21" customHeight="1" spans="1:5">
      <c r="A45" s="26">
        <v>1031099</v>
      </c>
      <c r="B45" s="26" t="s">
        <v>3122</v>
      </c>
      <c r="C45" s="67">
        <v>0</v>
      </c>
      <c r="D45" s="67">
        <v>0</v>
      </c>
      <c r="E45" s="28">
        <f t="shared" si="0"/>
        <v>0</v>
      </c>
    </row>
  </sheetData>
  <mergeCells count="3">
    <mergeCell ref="A1:E1"/>
    <mergeCell ref="A2:E2"/>
    <mergeCell ref="A3:E3"/>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
  <sheetViews>
    <sheetView showZeros="0" workbookViewId="0">
      <selection activeCell="A2" sqref="A2:H2"/>
    </sheetView>
  </sheetViews>
  <sheetFormatPr defaultColWidth="9" defaultRowHeight="13.5"/>
  <cols>
    <col min="1" max="1" width="10.125" customWidth="1"/>
    <col min="2" max="2" width="27.125" customWidth="1"/>
    <col min="3" max="4" width="9" customWidth="1"/>
    <col min="5" max="7" width="10.775" customWidth="1"/>
    <col min="8" max="8" width="28.125" customWidth="1"/>
    <col min="9" max="9" width="9.10833333333333" customWidth="1"/>
    <col min="10" max="10" width="9.5" customWidth="1"/>
    <col min="11" max="11" width="10.375" customWidth="1"/>
    <col min="12" max="12" width="9.375" customWidth="1"/>
    <col min="13" max="13" width="13.375" customWidth="1"/>
    <col min="14" max="14" width="31.625" customWidth="1"/>
    <col min="15" max="15" width="12.5" customWidth="1"/>
    <col min="16" max="16" width="32" customWidth="1"/>
    <col min="17" max="17" width="14" customWidth="1"/>
    <col min="18" max="237" width="9.10833333333333" customWidth="1"/>
    <col min="238" max="238" width="41.1083333333333" customWidth="1"/>
    <col min="239" max="241" width="16.6666666666667" customWidth="1"/>
    <col min="242" max="242" width="15.1083333333333" customWidth="1"/>
    <col min="243" max="244" width="16.6666666666667" customWidth="1"/>
    <col min="245" max="245" width="15.775" customWidth="1"/>
    <col min="246" max="246" width="14.2166666666667" customWidth="1"/>
    <col min="247" max="247" width="46.3333333333333" customWidth="1"/>
    <col min="248" max="253" width="10.775" customWidth="1"/>
    <col min="254" max="254" width="29" customWidth="1"/>
    <col min="255" max="255" width="10.4416666666667" customWidth="1"/>
    <col min="256" max="256" width="10.8833333333333" customWidth="1"/>
    <col min="257" max="257" width="10.4416666666667" customWidth="1"/>
    <col min="258" max="493" width="9.10833333333333" customWidth="1"/>
    <col min="494" max="494" width="41.1083333333333" customWidth="1"/>
    <col min="495" max="497" width="16.6666666666667" customWidth="1"/>
    <col min="498" max="498" width="15.1083333333333" customWidth="1"/>
    <col min="499" max="500" width="16.6666666666667" customWidth="1"/>
    <col min="501" max="501" width="15.775" customWidth="1"/>
    <col min="502" max="502" width="14.2166666666667" customWidth="1"/>
    <col min="503" max="503" width="46.3333333333333" customWidth="1"/>
    <col min="504" max="509" width="10.775" customWidth="1"/>
    <col min="510" max="510" width="29" customWidth="1"/>
    <col min="511" max="511" width="10.4416666666667" customWidth="1"/>
    <col min="512" max="512" width="10.8833333333333" customWidth="1"/>
    <col min="513" max="513" width="10.4416666666667" customWidth="1"/>
    <col min="514" max="749" width="9.10833333333333" customWidth="1"/>
    <col min="750" max="750" width="41.1083333333333" customWidth="1"/>
    <col min="751" max="753" width="16.6666666666667" customWidth="1"/>
    <col min="754" max="754" width="15.1083333333333" customWidth="1"/>
    <col min="755" max="756" width="16.6666666666667" customWidth="1"/>
    <col min="757" max="757" width="15.775" customWidth="1"/>
    <col min="758" max="758" width="14.2166666666667" customWidth="1"/>
    <col min="759" max="759" width="46.3333333333333" customWidth="1"/>
    <col min="760" max="765" width="10.775" customWidth="1"/>
    <col min="766" max="766" width="29" customWidth="1"/>
    <col min="767" max="767" width="10.4416666666667" customWidth="1"/>
    <col min="768" max="768" width="10.8833333333333" customWidth="1"/>
    <col min="769" max="769" width="10.4416666666667" customWidth="1"/>
    <col min="770" max="1005" width="9.10833333333333" customWidth="1"/>
    <col min="1006" max="1006" width="41.1083333333333" customWidth="1"/>
    <col min="1007" max="1009" width="16.6666666666667" customWidth="1"/>
    <col min="1010" max="1010" width="15.1083333333333" customWidth="1"/>
    <col min="1011" max="1012" width="16.6666666666667" customWidth="1"/>
    <col min="1013" max="1013" width="15.775" customWidth="1"/>
    <col min="1014" max="1014" width="14.2166666666667" customWidth="1"/>
    <col min="1015" max="1015" width="46.3333333333333" customWidth="1"/>
    <col min="1016" max="1021" width="10.775" customWidth="1"/>
    <col min="1022" max="1022" width="29" customWidth="1"/>
    <col min="1023" max="1023" width="10.4416666666667" customWidth="1"/>
    <col min="1024" max="1024" width="10.8833333333333" customWidth="1"/>
    <col min="1025" max="1025" width="10.4416666666667" customWidth="1"/>
    <col min="1026" max="1261" width="9.10833333333333" customWidth="1"/>
    <col min="1262" max="1262" width="41.1083333333333" customWidth="1"/>
    <col min="1263" max="1265" width="16.6666666666667" customWidth="1"/>
    <col min="1266" max="1266" width="15.1083333333333" customWidth="1"/>
    <col min="1267" max="1268" width="16.6666666666667" customWidth="1"/>
    <col min="1269" max="1269" width="15.775" customWidth="1"/>
    <col min="1270" max="1270" width="14.2166666666667" customWidth="1"/>
    <col min="1271" max="1271" width="46.3333333333333" customWidth="1"/>
    <col min="1272" max="1277" width="10.775" customWidth="1"/>
    <col min="1278" max="1278" width="29" customWidth="1"/>
    <col min="1279" max="1279" width="10.4416666666667" customWidth="1"/>
    <col min="1280" max="1280" width="10.8833333333333" customWidth="1"/>
    <col min="1281" max="1281" width="10.4416666666667" customWidth="1"/>
    <col min="1282" max="1517" width="9.10833333333333" customWidth="1"/>
    <col min="1518" max="1518" width="41.1083333333333" customWidth="1"/>
    <col min="1519" max="1521" width="16.6666666666667" customWidth="1"/>
    <col min="1522" max="1522" width="15.1083333333333" customWidth="1"/>
    <col min="1523" max="1524" width="16.6666666666667" customWidth="1"/>
    <col min="1525" max="1525" width="15.775" customWidth="1"/>
    <col min="1526" max="1526" width="14.2166666666667" customWidth="1"/>
    <col min="1527" max="1527" width="46.3333333333333" customWidth="1"/>
    <col min="1528" max="1533" width="10.775" customWidth="1"/>
    <col min="1534" max="1534" width="29" customWidth="1"/>
    <col min="1535" max="1535" width="10.4416666666667" customWidth="1"/>
    <col min="1536" max="1536" width="10.8833333333333" customWidth="1"/>
    <col min="1537" max="1537" width="10.4416666666667" customWidth="1"/>
    <col min="1538" max="1773" width="9.10833333333333" customWidth="1"/>
    <col min="1774" max="1774" width="41.1083333333333" customWidth="1"/>
    <col min="1775" max="1777" width="16.6666666666667" customWidth="1"/>
    <col min="1778" max="1778" width="15.1083333333333" customWidth="1"/>
    <col min="1779" max="1780" width="16.6666666666667" customWidth="1"/>
    <col min="1781" max="1781" width="15.775" customWidth="1"/>
    <col min="1782" max="1782" width="14.2166666666667" customWidth="1"/>
    <col min="1783" max="1783" width="46.3333333333333" customWidth="1"/>
    <col min="1784" max="1789" width="10.775" customWidth="1"/>
    <col min="1790" max="1790" width="29" customWidth="1"/>
    <col min="1791" max="1791" width="10.4416666666667" customWidth="1"/>
    <col min="1792" max="1792" width="10.8833333333333" customWidth="1"/>
    <col min="1793" max="1793" width="10.4416666666667" customWidth="1"/>
    <col min="1794" max="2029" width="9.10833333333333" customWidth="1"/>
    <col min="2030" max="2030" width="41.1083333333333" customWidth="1"/>
    <col min="2031" max="2033" width="16.6666666666667" customWidth="1"/>
    <col min="2034" max="2034" width="15.1083333333333" customWidth="1"/>
    <col min="2035" max="2036" width="16.6666666666667" customWidth="1"/>
    <col min="2037" max="2037" width="15.775" customWidth="1"/>
    <col min="2038" max="2038" width="14.2166666666667" customWidth="1"/>
    <col min="2039" max="2039" width="46.3333333333333" customWidth="1"/>
    <col min="2040" max="2045" width="10.775" customWidth="1"/>
    <col min="2046" max="2046" width="29" customWidth="1"/>
    <col min="2047" max="2047" width="10.4416666666667" customWidth="1"/>
    <col min="2048" max="2048" width="10.8833333333333" customWidth="1"/>
    <col min="2049" max="2049" width="10.4416666666667" customWidth="1"/>
    <col min="2050" max="2285" width="9.10833333333333" customWidth="1"/>
    <col min="2286" max="2286" width="41.1083333333333" customWidth="1"/>
    <col min="2287" max="2289" width="16.6666666666667" customWidth="1"/>
    <col min="2290" max="2290" width="15.1083333333333" customWidth="1"/>
    <col min="2291" max="2292" width="16.6666666666667" customWidth="1"/>
    <col min="2293" max="2293" width="15.775" customWidth="1"/>
    <col min="2294" max="2294" width="14.2166666666667" customWidth="1"/>
    <col min="2295" max="2295" width="46.3333333333333" customWidth="1"/>
    <col min="2296" max="2301" width="10.775" customWidth="1"/>
    <col min="2302" max="2302" width="29" customWidth="1"/>
    <col min="2303" max="2303" width="10.4416666666667" customWidth="1"/>
    <col min="2304" max="2304" width="10.8833333333333" customWidth="1"/>
    <col min="2305" max="2305" width="10.4416666666667" customWidth="1"/>
    <col min="2306" max="2541" width="9.10833333333333" customWidth="1"/>
    <col min="2542" max="2542" width="41.1083333333333" customWidth="1"/>
    <col min="2543" max="2545" width="16.6666666666667" customWidth="1"/>
    <col min="2546" max="2546" width="15.1083333333333" customWidth="1"/>
    <col min="2547" max="2548" width="16.6666666666667" customWidth="1"/>
    <col min="2549" max="2549" width="15.775" customWidth="1"/>
    <col min="2550" max="2550" width="14.2166666666667" customWidth="1"/>
    <col min="2551" max="2551" width="46.3333333333333" customWidth="1"/>
    <col min="2552" max="2557" width="10.775" customWidth="1"/>
    <col min="2558" max="2558" width="29" customWidth="1"/>
    <col min="2559" max="2559" width="10.4416666666667" customWidth="1"/>
    <col min="2560" max="2560" width="10.8833333333333" customWidth="1"/>
    <col min="2561" max="2561" width="10.4416666666667" customWidth="1"/>
    <col min="2562" max="2797" width="9.10833333333333" customWidth="1"/>
    <col min="2798" max="2798" width="41.1083333333333" customWidth="1"/>
    <col min="2799" max="2801" width="16.6666666666667" customWidth="1"/>
    <col min="2802" max="2802" width="15.1083333333333" customWidth="1"/>
    <col min="2803" max="2804" width="16.6666666666667" customWidth="1"/>
    <col min="2805" max="2805" width="15.775" customWidth="1"/>
    <col min="2806" max="2806" width="14.2166666666667" customWidth="1"/>
    <col min="2807" max="2807" width="46.3333333333333" customWidth="1"/>
    <col min="2808" max="2813" width="10.775" customWidth="1"/>
    <col min="2814" max="2814" width="29" customWidth="1"/>
    <col min="2815" max="2815" width="10.4416666666667" customWidth="1"/>
    <col min="2816" max="2816" width="10.8833333333333" customWidth="1"/>
    <col min="2817" max="2817" width="10.4416666666667" customWidth="1"/>
    <col min="2818" max="3053" width="9.10833333333333" customWidth="1"/>
    <col min="3054" max="3054" width="41.1083333333333" customWidth="1"/>
    <col min="3055" max="3057" width="16.6666666666667" customWidth="1"/>
    <col min="3058" max="3058" width="15.1083333333333" customWidth="1"/>
    <col min="3059" max="3060" width="16.6666666666667" customWidth="1"/>
    <col min="3061" max="3061" width="15.775" customWidth="1"/>
    <col min="3062" max="3062" width="14.2166666666667" customWidth="1"/>
    <col min="3063" max="3063" width="46.3333333333333" customWidth="1"/>
    <col min="3064" max="3069" width="10.775" customWidth="1"/>
    <col min="3070" max="3070" width="29" customWidth="1"/>
    <col min="3071" max="3071" width="10.4416666666667" customWidth="1"/>
    <col min="3072" max="3072" width="10.8833333333333" customWidth="1"/>
    <col min="3073" max="3073" width="10.4416666666667" customWidth="1"/>
    <col min="3074" max="3309" width="9.10833333333333" customWidth="1"/>
    <col min="3310" max="3310" width="41.1083333333333" customWidth="1"/>
    <col min="3311" max="3313" width="16.6666666666667" customWidth="1"/>
    <col min="3314" max="3314" width="15.1083333333333" customWidth="1"/>
    <col min="3315" max="3316" width="16.6666666666667" customWidth="1"/>
    <col min="3317" max="3317" width="15.775" customWidth="1"/>
    <col min="3318" max="3318" width="14.2166666666667" customWidth="1"/>
    <col min="3319" max="3319" width="46.3333333333333" customWidth="1"/>
    <col min="3320" max="3325" width="10.775" customWidth="1"/>
    <col min="3326" max="3326" width="29" customWidth="1"/>
    <col min="3327" max="3327" width="10.4416666666667" customWidth="1"/>
    <col min="3328" max="3328" width="10.8833333333333" customWidth="1"/>
    <col min="3329" max="3329" width="10.4416666666667" customWidth="1"/>
    <col min="3330" max="3565" width="9.10833333333333" customWidth="1"/>
    <col min="3566" max="3566" width="41.1083333333333" customWidth="1"/>
    <col min="3567" max="3569" width="16.6666666666667" customWidth="1"/>
    <col min="3570" max="3570" width="15.1083333333333" customWidth="1"/>
    <col min="3571" max="3572" width="16.6666666666667" customWidth="1"/>
    <col min="3573" max="3573" width="15.775" customWidth="1"/>
    <col min="3574" max="3574" width="14.2166666666667" customWidth="1"/>
    <col min="3575" max="3575" width="46.3333333333333" customWidth="1"/>
    <col min="3576" max="3581" width="10.775" customWidth="1"/>
    <col min="3582" max="3582" width="29" customWidth="1"/>
    <col min="3583" max="3583" width="10.4416666666667" customWidth="1"/>
    <col min="3584" max="3584" width="10.8833333333333" customWidth="1"/>
    <col min="3585" max="3585" width="10.4416666666667" customWidth="1"/>
    <col min="3586" max="3821" width="9.10833333333333" customWidth="1"/>
    <col min="3822" max="3822" width="41.1083333333333" customWidth="1"/>
    <col min="3823" max="3825" width="16.6666666666667" customWidth="1"/>
    <col min="3826" max="3826" width="15.1083333333333" customWidth="1"/>
    <col min="3827" max="3828" width="16.6666666666667" customWidth="1"/>
    <col min="3829" max="3829" width="15.775" customWidth="1"/>
    <col min="3830" max="3830" width="14.2166666666667" customWidth="1"/>
    <col min="3831" max="3831" width="46.3333333333333" customWidth="1"/>
    <col min="3832" max="3837" width="10.775" customWidth="1"/>
    <col min="3838" max="3838" width="29" customWidth="1"/>
    <col min="3839" max="3839" width="10.4416666666667" customWidth="1"/>
    <col min="3840" max="3840" width="10.8833333333333" customWidth="1"/>
    <col min="3841" max="3841" width="10.4416666666667" customWidth="1"/>
    <col min="3842" max="4077" width="9.10833333333333" customWidth="1"/>
    <col min="4078" max="4078" width="41.1083333333333" customWidth="1"/>
    <col min="4079" max="4081" width="16.6666666666667" customWidth="1"/>
    <col min="4082" max="4082" width="15.1083333333333" customWidth="1"/>
    <col min="4083" max="4084" width="16.6666666666667" customWidth="1"/>
    <col min="4085" max="4085" width="15.775" customWidth="1"/>
    <col min="4086" max="4086" width="14.2166666666667" customWidth="1"/>
    <col min="4087" max="4087" width="46.3333333333333" customWidth="1"/>
    <col min="4088" max="4093" width="10.775" customWidth="1"/>
    <col min="4094" max="4094" width="29" customWidth="1"/>
    <col min="4095" max="4095" width="10.4416666666667" customWidth="1"/>
    <col min="4096" max="4096" width="10.8833333333333" customWidth="1"/>
    <col min="4097" max="4097" width="10.4416666666667" customWidth="1"/>
    <col min="4098" max="4333" width="9.10833333333333" customWidth="1"/>
    <col min="4334" max="4334" width="41.1083333333333" customWidth="1"/>
    <col min="4335" max="4337" width="16.6666666666667" customWidth="1"/>
    <col min="4338" max="4338" width="15.1083333333333" customWidth="1"/>
    <col min="4339" max="4340" width="16.6666666666667" customWidth="1"/>
    <col min="4341" max="4341" width="15.775" customWidth="1"/>
    <col min="4342" max="4342" width="14.2166666666667" customWidth="1"/>
    <col min="4343" max="4343" width="46.3333333333333" customWidth="1"/>
    <col min="4344" max="4349" width="10.775" customWidth="1"/>
    <col min="4350" max="4350" width="29" customWidth="1"/>
    <col min="4351" max="4351" width="10.4416666666667" customWidth="1"/>
    <col min="4352" max="4352" width="10.8833333333333" customWidth="1"/>
    <col min="4353" max="4353" width="10.4416666666667" customWidth="1"/>
    <col min="4354" max="4589" width="9.10833333333333" customWidth="1"/>
    <col min="4590" max="4590" width="41.1083333333333" customWidth="1"/>
    <col min="4591" max="4593" width="16.6666666666667" customWidth="1"/>
    <col min="4594" max="4594" width="15.1083333333333" customWidth="1"/>
    <col min="4595" max="4596" width="16.6666666666667" customWidth="1"/>
    <col min="4597" max="4597" width="15.775" customWidth="1"/>
    <col min="4598" max="4598" width="14.2166666666667" customWidth="1"/>
    <col min="4599" max="4599" width="46.3333333333333" customWidth="1"/>
    <col min="4600" max="4605" width="10.775" customWidth="1"/>
    <col min="4606" max="4606" width="29" customWidth="1"/>
    <col min="4607" max="4607" width="10.4416666666667" customWidth="1"/>
    <col min="4608" max="4608" width="10.8833333333333" customWidth="1"/>
    <col min="4609" max="4609" width="10.4416666666667" customWidth="1"/>
    <col min="4610" max="4845" width="9.10833333333333" customWidth="1"/>
    <col min="4846" max="4846" width="41.1083333333333" customWidth="1"/>
    <col min="4847" max="4849" width="16.6666666666667" customWidth="1"/>
    <col min="4850" max="4850" width="15.1083333333333" customWidth="1"/>
    <col min="4851" max="4852" width="16.6666666666667" customWidth="1"/>
    <col min="4853" max="4853" width="15.775" customWidth="1"/>
    <col min="4854" max="4854" width="14.2166666666667" customWidth="1"/>
    <col min="4855" max="4855" width="46.3333333333333" customWidth="1"/>
    <col min="4856" max="4861" width="10.775" customWidth="1"/>
    <col min="4862" max="4862" width="29" customWidth="1"/>
    <col min="4863" max="4863" width="10.4416666666667" customWidth="1"/>
    <col min="4864" max="4864" width="10.8833333333333" customWidth="1"/>
    <col min="4865" max="4865" width="10.4416666666667" customWidth="1"/>
    <col min="4866" max="5101" width="9.10833333333333" customWidth="1"/>
    <col min="5102" max="5102" width="41.1083333333333" customWidth="1"/>
    <col min="5103" max="5105" width="16.6666666666667" customWidth="1"/>
    <col min="5106" max="5106" width="15.1083333333333" customWidth="1"/>
    <col min="5107" max="5108" width="16.6666666666667" customWidth="1"/>
    <col min="5109" max="5109" width="15.775" customWidth="1"/>
    <col min="5110" max="5110" width="14.2166666666667" customWidth="1"/>
    <col min="5111" max="5111" width="46.3333333333333" customWidth="1"/>
    <col min="5112" max="5117" width="10.775" customWidth="1"/>
    <col min="5118" max="5118" width="29" customWidth="1"/>
    <col min="5119" max="5119" width="10.4416666666667" customWidth="1"/>
    <col min="5120" max="5120" width="10.8833333333333" customWidth="1"/>
    <col min="5121" max="5121" width="10.4416666666667" customWidth="1"/>
    <col min="5122" max="5357" width="9.10833333333333" customWidth="1"/>
    <col min="5358" max="5358" width="41.1083333333333" customWidth="1"/>
    <col min="5359" max="5361" width="16.6666666666667" customWidth="1"/>
    <col min="5362" max="5362" width="15.1083333333333" customWidth="1"/>
    <col min="5363" max="5364" width="16.6666666666667" customWidth="1"/>
    <col min="5365" max="5365" width="15.775" customWidth="1"/>
    <col min="5366" max="5366" width="14.2166666666667" customWidth="1"/>
    <col min="5367" max="5367" width="46.3333333333333" customWidth="1"/>
    <col min="5368" max="5373" width="10.775" customWidth="1"/>
    <col min="5374" max="5374" width="29" customWidth="1"/>
    <col min="5375" max="5375" width="10.4416666666667" customWidth="1"/>
    <col min="5376" max="5376" width="10.8833333333333" customWidth="1"/>
    <col min="5377" max="5377" width="10.4416666666667" customWidth="1"/>
    <col min="5378" max="5613" width="9.10833333333333" customWidth="1"/>
    <col min="5614" max="5614" width="41.1083333333333" customWidth="1"/>
    <col min="5615" max="5617" width="16.6666666666667" customWidth="1"/>
    <col min="5618" max="5618" width="15.1083333333333" customWidth="1"/>
    <col min="5619" max="5620" width="16.6666666666667" customWidth="1"/>
    <col min="5621" max="5621" width="15.775" customWidth="1"/>
    <col min="5622" max="5622" width="14.2166666666667" customWidth="1"/>
    <col min="5623" max="5623" width="46.3333333333333" customWidth="1"/>
    <col min="5624" max="5629" width="10.775" customWidth="1"/>
    <col min="5630" max="5630" width="29" customWidth="1"/>
    <col min="5631" max="5631" width="10.4416666666667" customWidth="1"/>
    <col min="5632" max="5632" width="10.8833333333333" customWidth="1"/>
    <col min="5633" max="5633" width="10.4416666666667" customWidth="1"/>
    <col min="5634" max="5869" width="9.10833333333333" customWidth="1"/>
    <col min="5870" max="5870" width="41.1083333333333" customWidth="1"/>
    <col min="5871" max="5873" width="16.6666666666667" customWidth="1"/>
    <col min="5874" max="5874" width="15.1083333333333" customWidth="1"/>
    <col min="5875" max="5876" width="16.6666666666667" customWidth="1"/>
    <col min="5877" max="5877" width="15.775" customWidth="1"/>
    <col min="5878" max="5878" width="14.2166666666667" customWidth="1"/>
    <col min="5879" max="5879" width="46.3333333333333" customWidth="1"/>
    <col min="5880" max="5885" width="10.775" customWidth="1"/>
    <col min="5886" max="5886" width="29" customWidth="1"/>
    <col min="5887" max="5887" width="10.4416666666667" customWidth="1"/>
    <col min="5888" max="5888" width="10.8833333333333" customWidth="1"/>
    <col min="5889" max="5889" width="10.4416666666667" customWidth="1"/>
    <col min="5890" max="6125" width="9.10833333333333" customWidth="1"/>
    <col min="6126" max="6126" width="41.1083333333333" customWidth="1"/>
    <col min="6127" max="6129" width="16.6666666666667" customWidth="1"/>
    <col min="6130" max="6130" width="15.1083333333333" customWidth="1"/>
    <col min="6131" max="6132" width="16.6666666666667" customWidth="1"/>
    <col min="6133" max="6133" width="15.775" customWidth="1"/>
    <col min="6134" max="6134" width="14.2166666666667" customWidth="1"/>
    <col min="6135" max="6135" width="46.3333333333333" customWidth="1"/>
    <col min="6136" max="6141" width="10.775" customWidth="1"/>
    <col min="6142" max="6142" width="29" customWidth="1"/>
    <col min="6143" max="6143" width="10.4416666666667" customWidth="1"/>
    <col min="6144" max="6144" width="10.8833333333333" customWidth="1"/>
    <col min="6145" max="6145" width="10.4416666666667" customWidth="1"/>
    <col min="6146" max="6381" width="9.10833333333333" customWidth="1"/>
    <col min="6382" max="6382" width="41.1083333333333" customWidth="1"/>
    <col min="6383" max="6385" width="16.6666666666667" customWidth="1"/>
    <col min="6386" max="6386" width="15.1083333333333" customWidth="1"/>
    <col min="6387" max="6388" width="16.6666666666667" customWidth="1"/>
    <col min="6389" max="6389" width="15.775" customWidth="1"/>
    <col min="6390" max="6390" width="14.2166666666667" customWidth="1"/>
    <col min="6391" max="6391" width="46.3333333333333" customWidth="1"/>
    <col min="6392" max="6397" width="10.775" customWidth="1"/>
    <col min="6398" max="6398" width="29" customWidth="1"/>
    <col min="6399" max="6399" width="10.4416666666667" customWidth="1"/>
    <col min="6400" max="6400" width="10.8833333333333" customWidth="1"/>
    <col min="6401" max="6401" width="10.4416666666667" customWidth="1"/>
    <col min="6402" max="6637" width="9.10833333333333" customWidth="1"/>
    <col min="6638" max="6638" width="41.1083333333333" customWidth="1"/>
    <col min="6639" max="6641" width="16.6666666666667" customWidth="1"/>
    <col min="6642" max="6642" width="15.1083333333333" customWidth="1"/>
    <col min="6643" max="6644" width="16.6666666666667" customWidth="1"/>
    <col min="6645" max="6645" width="15.775" customWidth="1"/>
    <col min="6646" max="6646" width="14.2166666666667" customWidth="1"/>
    <col min="6647" max="6647" width="46.3333333333333" customWidth="1"/>
    <col min="6648" max="6653" width="10.775" customWidth="1"/>
    <col min="6654" max="6654" width="29" customWidth="1"/>
    <col min="6655" max="6655" width="10.4416666666667" customWidth="1"/>
    <col min="6656" max="6656" width="10.8833333333333" customWidth="1"/>
    <col min="6657" max="6657" width="10.4416666666667" customWidth="1"/>
    <col min="6658" max="6893" width="9.10833333333333" customWidth="1"/>
    <col min="6894" max="6894" width="41.1083333333333" customWidth="1"/>
    <col min="6895" max="6897" width="16.6666666666667" customWidth="1"/>
    <col min="6898" max="6898" width="15.1083333333333" customWidth="1"/>
    <col min="6899" max="6900" width="16.6666666666667" customWidth="1"/>
    <col min="6901" max="6901" width="15.775" customWidth="1"/>
    <col min="6902" max="6902" width="14.2166666666667" customWidth="1"/>
    <col min="6903" max="6903" width="46.3333333333333" customWidth="1"/>
    <col min="6904" max="6909" width="10.775" customWidth="1"/>
    <col min="6910" max="6910" width="29" customWidth="1"/>
    <col min="6911" max="6911" width="10.4416666666667" customWidth="1"/>
    <col min="6912" max="6912" width="10.8833333333333" customWidth="1"/>
    <col min="6913" max="6913" width="10.4416666666667" customWidth="1"/>
    <col min="6914" max="7149" width="9.10833333333333" customWidth="1"/>
    <col min="7150" max="7150" width="41.1083333333333" customWidth="1"/>
    <col min="7151" max="7153" width="16.6666666666667" customWidth="1"/>
    <col min="7154" max="7154" width="15.1083333333333" customWidth="1"/>
    <col min="7155" max="7156" width="16.6666666666667" customWidth="1"/>
    <col min="7157" max="7157" width="15.775" customWidth="1"/>
    <col min="7158" max="7158" width="14.2166666666667" customWidth="1"/>
    <col min="7159" max="7159" width="46.3333333333333" customWidth="1"/>
    <col min="7160" max="7165" width="10.775" customWidth="1"/>
    <col min="7166" max="7166" width="29" customWidth="1"/>
    <col min="7167" max="7167" width="10.4416666666667" customWidth="1"/>
    <col min="7168" max="7168" width="10.8833333333333" customWidth="1"/>
    <col min="7169" max="7169" width="10.4416666666667" customWidth="1"/>
    <col min="7170" max="7405" width="9.10833333333333" customWidth="1"/>
    <col min="7406" max="7406" width="41.1083333333333" customWidth="1"/>
    <col min="7407" max="7409" width="16.6666666666667" customWidth="1"/>
    <col min="7410" max="7410" width="15.1083333333333" customWidth="1"/>
    <col min="7411" max="7412" width="16.6666666666667" customWidth="1"/>
    <col min="7413" max="7413" width="15.775" customWidth="1"/>
    <col min="7414" max="7414" width="14.2166666666667" customWidth="1"/>
    <col min="7415" max="7415" width="46.3333333333333" customWidth="1"/>
    <col min="7416" max="7421" width="10.775" customWidth="1"/>
    <col min="7422" max="7422" width="29" customWidth="1"/>
    <col min="7423" max="7423" width="10.4416666666667" customWidth="1"/>
    <col min="7424" max="7424" width="10.8833333333333" customWidth="1"/>
    <col min="7425" max="7425" width="10.4416666666667" customWidth="1"/>
    <col min="7426" max="7661" width="9.10833333333333" customWidth="1"/>
    <col min="7662" max="7662" width="41.1083333333333" customWidth="1"/>
    <col min="7663" max="7665" width="16.6666666666667" customWidth="1"/>
    <col min="7666" max="7666" width="15.1083333333333" customWidth="1"/>
    <col min="7667" max="7668" width="16.6666666666667" customWidth="1"/>
    <col min="7669" max="7669" width="15.775" customWidth="1"/>
    <col min="7670" max="7670" width="14.2166666666667" customWidth="1"/>
    <col min="7671" max="7671" width="46.3333333333333" customWidth="1"/>
    <col min="7672" max="7677" width="10.775" customWidth="1"/>
    <col min="7678" max="7678" width="29" customWidth="1"/>
    <col min="7679" max="7679" width="10.4416666666667" customWidth="1"/>
    <col min="7680" max="7680" width="10.8833333333333" customWidth="1"/>
    <col min="7681" max="7681" width="10.4416666666667" customWidth="1"/>
    <col min="7682" max="7917" width="9.10833333333333" customWidth="1"/>
    <col min="7918" max="7918" width="41.1083333333333" customWidth="1"/>
    <col min="7919" max="7921" width="16.6666666666667" customWidth="1"/>
    <col min="7922" max="7922" width="15.1083333333333" customWidth="1"/>
    <col min="7923" max="7924" width="16.6666666666667" customWidth="1"/>
    <col min="7925" max="7925" width="15.775" customWidth="1"/>
    <col min="7926" max="7926" width="14.2166666666667" customWidth="1"/>
    <col min="7927" max="7927" width="46.3333333333333" customWidth="1"/>
    <col min="7928" max="7933" width="10.775" customWidth="1"/>
    <col min="7934" max="7934" width="29" customWidth="1"/>
    <col min="7935" max="7935" width="10.4416666666667" customWidth="1"/>
    <col min="7936" max="7936" width="10.8833333333333" customWidth="1"/>
    <col min="7937" max="7937" width="10.4416666666667" customWidth="1"/>
    <col min="7938" max="8173" width="9.10833333333333" customWidth="1"/>
    <col min="8174" max="8174" width="41.1083333333333" customWidth="1"/>
    <col min="8175" max="8177" width="16.6666666666667" customWidth="1"/>
    <col min="8178" max="8178" width="15.1083333333333" customWidth="1"/>
    <col min="8179" max="8180" width="16.6666666666667" customWidth="1"/>
    <col min="8181" max="8181" width="15.775" customWidth="1"/>
    <col min="8182" max="8182" width="14.2166666666667" customWidth="1"/>
    <col min="8183" max="8183" width="46.3333333333333" customWidth="1"/>
    <col min="8184" max="8189" width="10.775" customWidth="1"/>
    <col min="8190" max="8190" width="29" customWidth="1"/>
    <col min="8191" max="8191" width="10.4416666666667" customWidth="1"/>
    <col min="8192" max="8192" width="10.8833333333333" customWidth="1"/>
    <col min="8193" max="8193" width="10.4416666666667" customWidth="1"/>
    <col min="8194" max="8429" width="9.10833333333333" customWidth="1"/>
    <col min="8430" max="8430" width="41.1083333333333" customWidth="1"/>
    <col min="8431" max="8433" width="16.6666666666667" customWidth="1"/>
    <col min="8434" max="8434" width="15.1083333333333" customWidth="1"/>
    <col min="8435" max="8436" width="16.6666666666667" customWidth="1"/>
    <col min="8437" max="8437" width="15.775" customWidth="1"/>
    <col min="8438" max="8438" width="14.2166666666667" customWidth="1"/>
    <col min="8439" max="8439" width="46.3333333333333" customWidth="1"/>
    <col min="8440" max="8445" width="10.775" customWidth="1"/>
    <col min="8446" max="8446" width="29" customWidth="1"/>
    <col min="8447" max="8447" width="10.4416666666667" customWidth="1"/>
    <col min="8448" max="8448" width="10.8833333333333" customWidth="1"/>
    <col min="8449" max="8449" width="10.4416666666667" customWidth="1"/>
    <col min="8450" max="8685" width="9.10833333333333" customWidth="1"/>
    <col min="8686" max="8686" width="41.1083333333333" customWidth="1"/>
    <col min="8687" max="8689" width="16.6666666666667" customWidth="1"/>
    <col min="8690" max="8690" width="15.1083333333333" customWidth="1"/>
    <col min="8691" max="8692" width="16.6666666666667" customWidth="1"/>
    <col min="8693" max="8693" width="15.775" customWidth="1"/>
    <col min="8694" max="8694" width="14.2166666666667" customWidth="1"/>
    <col min="8695" max="8695" width="46.3333333333333" customWidth="1"/>
    <col min="8696" max="8701" width="10.775" customWidth="1"/>
    <col min="8702" max="8702" width="29" customWidth="1"/>
    <col min="8703" max="8703" width="10.4416666666667" customWidth="1"/>
    <col min="8704" max="8704" width="10.8833333333333" customWidth="1"/>
    <col min="8705" max="8705" width="10.4416666666667" customWidth="1"/>
    <col min="8706" max="8941" width="9.10833333333333" customWidth="1"/>
    <col min="8942" max="8942" width="41.1083333333333" customWidth="1"/>
    <col min="8943" max="8945" width="16.6666666666667" customWidth="1"/>
    <col min="8946" max="8946" width="15.1083333333333" customWidth="1"/>
    <col min="8947" max="8948" width="16.6666666666667" customWidth="1"/>
    <col min="8949" max="8949" width="15.775" customWidth="1"/>
    <col min="8950" max="8950" width="14.2166666666667" customWidth="1"/>
    <col min="8951" max="8951" width="46.3333333333333" customWidth="1"/>
    <col min="8952" max="8957" width="10.775" customWidth="1"/>
    <col min="8958" max="8958" width="29" customWidth="1"/>
    <col min="8959" max="8959" width="10.4416666666667" customWidth="1"/>
    <col min="8960" max="8960" width="10.8833333333333" customWidth="1"/>
    <col min="8961" max="8961" width="10.4416666666667" customWidth="1"/>
    <col min="8962" max="9197" width="9.10833333333333" customWidth="1"/>
    <col min="9198" max="9198" width="41.1083333333333" customWidth="1"/>
    <col min="9199" max="9201" width="16.6666666666667" customWidth="1"/>
    <col min="9202" max="9202" width="15.1083333333333" customWidth="1"/>
    <col min="9203" max="9204" width="16.6666666666667" customWidth="1"/>
    <col min="9205" max="9205" width="15.775" customWidth="1"/>
    <col min="9206" max="9206" width="14.2166666666667" customWidth="1"/>
    <col min="9207" max="9207" width="46.3333333333333" customWidth="1"/>
    <col min="9208" max="9213" width="10.775" customWidth="1"/>
    <col min="9214" max="9214" width="29" customWidth="1"/>
    <col min="9215" max="9215" width="10.4416666666667" customWidth="1"/>
    <col min="9216" max="9216" width="10.8833333333333" customWidth="1"/>
    <col min="9217" max="9217" width="10.4416666666667" customWidth="1"/>
    <col min="9218" max="9453" width="9.10833333333333" customWidth="1"/>
    <col min="9454" max="9454" width="41.1083333333333" customWidth="1"/>
    <col min="9455" max="9457" width="16.6666666666667" customWidth="1"/>
    <col min="9458" max="9458" width="15.1083333333333" customWidth="1"/>
    <col min="9459" max="9460" width="16.6666666666667" customWidth="1"/>
    <col min="9461" max="9461" width="15.775" customWidth="1"/>
    <col min="9462" max="9462" width="14.2166666666667" customWidth="1"/>
    <col min="9463" max="9463" width="46.3333333333333" customWidth="1"/>
    <col min="9464" max="9469" width="10.775" customWidth="1"/>
    <col min="9470" max="9470" width="29" customWidth="1"/>
    <col min="9471" max="9471" width="10.4416666666667" customWidth="1"/>
    <col min="9472" max="9472" width="10.8833333333333" customWidth="1"/>
    <col min="9473" max="9473" width="10.4416666666667" customWidth="1"/>
    <col min="9474" max="9709" width="9.10833333333333" customWidth="1"/>
    <col min="9710" max="9710" width="41.1083333333333" customWidth="1"/>
    <col min="9711" max="9713" width="16.6666666666667" customWidth="1"/>
    <col min="9714" max="9714" width="15.1083333333333" customWidth="1"/>
    <col min="9715" max="9716" width="16.6666666666667" customWidth="1"/>
    <col min="9717" max="9717" width="15.775" customWidth="1"/>
    <col min="9718" max="9718" width="14.2166666666667" customWidth="1"/>
    <col min="9719" max="9719" width="46.3333333333333" customWidth="1"/>
    <col min="9720" max="9725" width="10.775" customWidth="1"/>
    <col min="9726" max="9726" width="29" customWidth="1"/>
    <col min="9727" max="9727" width="10.4416666666667" customWidth="1"/>
    <col min="9728" max="9728" width="10.8833333333333" customWidth="1"/>
    <col min="9729" max="9729" width="10.4416666666667" customWidth="1"/>
    <col min="9730" max="9965" width="9.10833333333333" customWidth="1"/>
    <col min="9966" max="9966" width="41.1083333333333" customWidth="1"/>
    <col min="9967" max="9969" width="16.6666666666667" customWidth="1"/>
    <col min="9970" max="9970" width="15.1083333333333" customWidth="1"/>
    <col min="9971" max="9972" width="16.6666666666667" customWidth="1"/>
    <col min="9973" max="9973" width="15.775" customWidth="1"/>
    <col min="9974" max="9974" width="14.2166666666667" customWidth="1"/>
    <col min="9975" max="9975" width="46.3333333333333" customWidth="1"/>
    <col min="9976" max="9981" width="10.775" customWidth="1"/>
    <col min="9982" max="9982" width="29" customWidth="1"/>
    <col min="9983" max="9983" width="10.4416666666667" customWidth="1"/>
    <col min="9984" max="9984" width="10.8833333333333" customWidth="1"/>
    <col min="9985" max="9985" width="10.4416666666667" customWidth="1"/>
    <col min="9986" max="10221" width="9.10833333333333" customWidth="1"/>
    <col min="10222" max="10222" width="41.1083333333333" customWidth="1"/>
    <col min="10223" max="10225" width="16.6666666666667" customWidth="1"/>
    <col min="10226" max="10226" width="15.1083333333333" customWidth="1"/>
    <col min="10227" max="10228" width="16.6666666666667" customWidth="1"/>
    <col min="10229" max="10229" width="15.775" customWidth="1"/>
    <col min="10230" max="10230" width="14.2166666666667" customWidth="1"/>
    <col min="10231" max="10231" width="46.3333333333333" customWidth="1"/>
    <col min="10232" max="10237" width="10.775" customWidth="1"/>
    <col min="10238" max="10238" width="29" customWidth="1"/>
    <col min="10239" max="10239" width="10.4416666666667" customWidth="1"/>
    <col min="10240" max="10240" width="10.8833333333333" customWidth="1"/>
    <col min="10241" max="10241" width="10.4416666666667" customWidth="1"/>
    <col min="10242" max="10477" width="9.10833333333333" customWidth="1"/>
    <col min="10478" max="10478" width="41.1083333333333" customWidth="1"/>
    <col min="10479" max="10481" width="16.6666666666667" customWidth="1"/>
    <col min="10482" max="10482" width="15.1083333333333" customWidth="1"/>
    <col min="10483" max="10484" width="16.6666666666667" customWidth="1"/>
    <col min="10485" max="10485" width="15.775" customWidth="1"/>
    <col min="10486" max="10486" width="14.2166666666667" customWidth="1"/>
    <col min="10487" max="10487" width="46.3333333333333" customWidth="1"/>
    <col min="10488" max="10493" width="10.775" customWidth="1"/>
    <col min="10494" max="10494" width="29" customWidth="1"/>
    <col min="10495" max="10495" width="10.4416666666667" customWidth="1"/>
    <col min="10496" max="10496" width="10.8833333333333" customWidth="1"/>
    <col min="10497" max="10497" width="10.4416666666667" customWidth="1"/>
    <col min="10498" max="10733" width="9.10833333333333" customWidth="1"/>
    <col min="10734" max="10734" width="41.1083333333333" customWidth="1"/>
    <col min="10735" max="10737" width="16.6666666666667" customWidth="1"/>
    <col min="10738" max="10738" width="15.1083333333333" customWidth="1"/>
    <col min="10739" max="10740" width="16.6666666666667" customWidth="1"/>
    <col min="10741" max="10741" width="15.775" customWidth="1"/>
    <col min="10742" max="10742" width="14.2166666666667" customWidth="1"/>
    <col min="10743" max="10743" width="46.3333333333333" customWidth="1"/>
    <col min="10744" max="10749" width="10.775" customWidth="1"/>
    <col min="10750" max="10750" width="29" customWidth="1"/>
    <col min="10751" max="10751" width="10.4416666666667" customWidth="1"/>
    <col min="10752" max="10752" width="10.8833333333333" customWidth="1"/>
    <col min="10753" max="10753" width="10.4416666666667" customWidth="1"/>
    <col min="10754" max="10989" width="9.10833333333333" customWidth="1"/>
    <col min="10990" max="10990" width="41.1083333333333" customWidth="1"/>
    <col min="10991" max="10993" width="16.6666666666667" customWidth="1"/>
    <col min="10994" max="10994" width="15.1083333333333" customWidth="1"/>
    <col min="10995" max="10996" width="16.6666666666667" customWidth="1"/>
    <col min="10997" max="10997" width="15.775" customWidth="1"/>
    <col min="10998" max="10998" width="14.2166666666667" customWidth="1"/>
    <col min="10999" max="10999" width="46.3333333333333" customWidth="1"/>
    <col min="11000" max="11005" width="10.775" customWidth="1"/>
    <col min="11006" max="11006" width="29" customWidth="1"/>
    <col min="11007" max="11007" width="10.4416666666667" customWidth="1"/>
    <col min="11008" max="11008" width="10.8833333333333" customWidth="1"/>
    <col min="11009" max="11009" width="10.4416666666667" customWidth="1"/>
    <col min="11010" max="11245" width="9.10833333333333" customWidth="1"/>
    <col min="11246" max="11246" width="41.1083333333333" customWidth="1"/>
    <col min="11247" max="11249" width="16.6666666666667" customWidth="1"/>
    <col min="11250" max="11250" width="15.1083333333333" customWidth="1"/>
    <col min="11251" max="11252" width="16.6666666666667" customWidth="1"/>
    <col min="11253" max="11253" width="15.775" customWidth="1"/>
    <col min="11254" max="11254" width="14.2166666666667" customWidth="1"/>
    <col min="11255" max="11255" width="46.3333333333333" customWidth="1"/>
    <col min="11256" max="11261" width="10.775" customWidth="1"/>
    <col min="11262" max="11262" width="29" customWidth="1"/>
    <col min="11263" max="11263" width="10.4416666666667" customWidth="1"/>
    <col min="11264" max="11264" width="10.8833333333333" customWidth="1"/>
    <col min="11265" max="11265" width="10.4416666666667" customWidth="1"/>
    <col min="11266" max="11501" width="9.10833333333333" customWidth="1"/>
    <col min="11502" max="11502" width="41.1083333333333" customWidth="1"/>
    <col min="11503" max="11505" width="16.6666666666667" customWidth="1"/>
    <col min="11506" max="11506" width="15.1083333333333" customWidth="1"/>
    <col min="11507" max="11508" width="16.6666666666667" customWidth="1"/>
    <col min="11509" max="11509" width="15.775" customWidth="1"/>
    <col min="11510" max="11510" width="14.2166666666667" customWidth="1"/>
    <col min="11511" max="11511" width="46.3333333333333" customWidth="1"/>
    <col min="11512" max="11517" width="10.775" customWidth="1"/>
    <col min="11518" max="11518" width="29" customWidth="1"/>
    <col min="11519" max="11519" width="10.4416666666667" customWidth="1"/>
    <col min="11520" max="11520" width="10.8833333333333" customWidth="1"/>
    <col min="11521" max="11521" width="10.4416666666667" customWidth="1"/>
    <col min="11522" max="11757" width="9.10833333333333" customWidth="1"/>
    <col min="11758" max="11758" width="41.1083333333333" customWidth="1"/>
    <col min="11759" max="11761" width="16.6666666666667" customWidth="1"/>
    <col min="11762" max="11762" width="15.1083333333333" customWidth="1"/>
    <col min="11763" max="11764" width="16.6666666666667" customWidth="1"/>
    <col min="11765" max="11765" width="15.775" customWidth="1"/>
    <col min="11766" max="11766" width="14.2166666666667" customWidth="1"/>
    <col min="11767" max="11767" width="46.3333333333333" customWidth="1"/>
    <col min="11768" max="11773" width="10.775" customWidth="1"/>
    <col min="11774" max="11774" width="29" customWidth="1"/>
    <col min="11775" max="11775" width="10.4416666666667" customWidth="1"/>
    <col min="11776" max="11776" width="10.8833333333333" customWidth="1"/>
    <col min="11777" max="11777" width="10.4416666666667" customWidth="1"/>
    <col min="11778" max="12013" width="9.10833333333333" customWidth="1"/>
    <col min="12014" max="12014" width="41.1083333333333" customWidth="1"/>
    <col min="12015" max="12017" width="16.6666666666667" customWidth="1"/>
    <col min="12018" max="12018" width="15.1083333333333" customWidth="1"/>
    <col min="12019" max="12020" width="16.6666666666667" customWidth="1"/>
    <col min="12021" max="12021" width="15.775" customWidth="1"/>
    <col min="12022" max="12022" width="14.2166666666667" customWidth="1"/>
    <col min="12023" max="12023" width="46.3333333333333" customWidth="1"/>
    <col min="12024" max="12029" width="10.775" customWidth="1"/>
    <col min="12030" max="12030" width="29" customWidth="1"/>
    <col min="12031" max="12031" width="10.4416666666667" customWidth="1"/>
    <col min="12032" max="12032" width="10.8833333333333" customWidth="1"/>
    <col min="12033" max="12033" width="10.4416666666667" customWidth="1"/>
    <col min="12034" max="12269" width="9.10833333333333" customWidth="1"/>
    <col min="12270" max="12270" width="41.1083333333333" customWidth="1"/>
    <col min="12271" max="12273" width="16.6666666666667" customWidth="1"/>
    <col min="12274" max="12274" width="15.1083333333333" customWidth="1"/>
    <col min="12275" max="12276" width="16.6666666666667" customWidth="1"/>
    <col min="12277" max="12277" width="15.775" customWidth="1"/>
    <col min="12278" max="12278" width="14.2166666666667" customWidth="1"/>
    <col min="12279" max="12279" width="46.3333333333333" customWidth="1"/>
    <col min="12280" max="12285" width="10.775" customWidth="1"/>
    <col min="12286" max="12286" width="29" customWidth="1"/>
    <col min="12287" max="12287" width="10.4416666666667" customWidth="1"/>
    <col min="12288" max="12288" width="10.8833333333333" customWidth="1"/>
    <col min="12289" max="12289" width="10.4416666666667" customWidth="1"/>
    <col min="12290" max="12525" width="9.10833333333333" customWidth="1"/>
    <col min="12526" max="12526" width="41.1083333333333" customWidth="1"/>
    <col min="12527" max="12529" width="16.6666666666667" customWidth="1"/>
    <col min="12530" max="12530" width="15.1083333333333" customWidth="1"/>
    <col min="12531" max="12532" width="16.6666666666667" customWidth="1"/>
    <col min="12533" max="12533" width="15.775" customWidth="1"/>
    <col min="12534" max="12534" width="14.2166666666667" customWidth="1"/>
    <col min="12535" max="12535" width="46.3333333333333" customWidth="1"/>
    <col min="12536" max="12541" width="10.775" customWidth="1"/>
    <col min="12542" max="12542" width="29" customWidth="1"/>
    <col min="12543" max="12543" width="10.4416666666667" customWidth="1"/>
    <col min="12544" max="12544" width="10.8833333333333" customWidth="1"/>
    <col min="12545" max="12545" width="10.4416666666667" customWidth="1"/>
    <col min="12546" max="12781" width="9.10833333333333" customWidth="1"/>
    <col min="12782" max="12782" width="41.1083333333333" customWidth="1"/>
    <col min="12783" max="12785" width="16.6666666666667" customWidth="1"/>
    <col min="12786" max="12786" width="15.1083333333333" customWidth="1"/>
    <col min="12787" max="12788" width="16.6666666666667" customWidth="1"/>
    <col min="12789" max="12789" width="15.775" customWidth="1"/>
    <col min="12790" max="12790" width="14.2166666666667" customWidth="1"/>
    <col min="12791" max="12791" width="46.3333333333333" customWidth="1"/>
    <col min="12792" max="12797" width="10.775" customWidth="1"/>
    <col min="12798" max="12798" width="29" customWidth="1"/>
    <col min="12799" max="12799" width="10.4416666666667" customWidth="1"/>
    <col min="12800" max="12800" width="10.8833333333333" customWidth="1"/>
    <col min="12801" max="12801" width="10.4416666666667" customWidth="1"/>
    <col min="12802" max="13037" width="9.10833333333333" customWidth="1"/>
    <col min="13038" max="13038" width="41.1083333333333" customWidth="1"/>
    <col min="13039" max="13041" width="16.6666666666667" customWidth="1"/>
    <col min="13042" max="13042" width="15.1083333333333" customWidth="1"/>
    <col min="13043" max="13044" width="16.6666666666667" customWidth="1"/>
    <col min="13045" max="13045" width="15.775" customWidth="1"/>
    <col min="13046" max="13046" width="14.2166666666667" customWidth="1"/>
    <col min="13047" max="13047" width="46.3333333333333" customWidth="1"/>
    <col min="13048" max="13053" width="10.775" customWidth="1"/>
    <col min="13054" max="13054" width="29" customWidth="1"/>
    <col min="13055" max="13055" width="10.4416666666667" customWidth="1"/>
    <col min="13056" max="13056" width="10.8833333333333" customWidth="1"/>
    <col min="13057" max="13057" width="10.4416666666667" customWidth="1"/>
    <col min="13058" max="13293" width="9.10833333333333" customWidth="1"/>
    <col min="13294" max="13294" width="41.1083333333333" customWidth="1"/>
    <col min="13295" max="13297" width="16.6666666666667" customWidth="1"/>
    <col min="13298" max="13298" width="15.1083333333333" customWidth="1"/>
    <col min="13299" max="13300" width="16.6666666666667" customWidth="1"/>
    <col min="13301" max="13301" width="15.775" customWidth="1"/>
    <col min="13302" max="13302" width="14.2166666666667" customWidth="1"/>
    <col min="13303" max="13303" width="46.3333333333333" customWidth="1"/>
    <col min="13304" max="13309" width="10.775" customWidth="1"/>
    <col min="13310" max="13310" width="29" customWidth="1"/>
    <col min="13311" max="13311" width="10.4416666666667" customWidth="1"/>
    <col min="13312" max="13312" width="10.8833333333333" customWidth="1"/>
    <col min="13313" max="13313" width="10.4416666666667" customWidth="1"/>
    <col min="13314" max="13549" width="9.10833333333333" customWidth="1"/>
    <col min="13550" max="13550" width="41.1083333333333" customWidth="1"/>
    <col min="13551" max="13553" width="16.6666666666667" customWidth="1"/>
    <col min="13554" max="13554" width="15.1083333333333" customWidth="1"/>
    <col min="13555" max="13556" width="16.6666666666667" customWidth="1"/>
    <col min="13557" max="13557" width="15.775" customWidth="1"/>
    <col min="13558" max="13558" width="14.2166666666667" customWidth="1"/>
    <col min="13559" max="13559" width="46.3333333333333" customWidth="1"/>
    <col min="13560" max="13565" width="10.775" customWidth="1"/>
    <col min="13566" max="13566" width="29" customWidth="1"/>
    <col min="13567" max="13567" width="10.4416666666667" customWidth="1"/>
    <col min="13568" max="13568" width="10.8833333333333" customWidth="1"/>
    <col min="13569" max="13569" width="10.4416666666667" customWidth="1"/>
    <col min="13570" max="13805" width="9.10833333333333" customWidth="1"/>
    <col min="13806" max="13806" width="41.1083333333333" customWidth="1"/>
    <col min="13807" max="13809" width="16.6666666666667" customWidth="1"/>
    <col min="13810" max="13810" width="15.1083333333333" customWidth="1"/>
    <col min="13811" max="13812" width="16.6666666666667" customWidth="1"/>
    <col min="13813" max="13813" width="15.775" customWidth="1"/>
    <col min="13814" max="13814" width="14.2166666666667" customWidth="1"/>
    <col min="13815" max="13815" width="46.3333333333333" customWidth="1"/>
    <col min="13816" max="13821" width="10.775" customWidth="1"/>
    <col min="13822" max="13822" width="29" customWidth="1"/>
    <col min="13823" max="13823" width="10.4416666666667" customWidth="1"/>
    <col min="13824" max="13824" width="10.8833333333333" customWidth="1"/>
    <col min="13825" max="13825" width="10.4416666666667" customWidth="1"/>
    <col min="13826" max="14061" width="9.10833333333333" customWidth="1"/>
    <col min="14062" max="14062" width="41.1083333333333" customWidth="1"/>
    <col min="14063" max="14065" width="16.6666666666667" customWidth="1"/>
    <col min="14066" max="14066" width="15.1083333333333" customWidth="1"/>
    <col min="14067" max="14068" width="16.6666666666667" customWidth="1"/>
    <col min="14069" max="14069" width="15.775" customWidth="1"/>
    <col min="14070" max="14070" width="14.2166666666667" customWidth="1"/>
    <col min="14071" max="14071" width="46.3333333333333" customWidth="1"/>
    <col min="14072" max="14077" width="10.775" customWidth="1"/>
    <col min="14078" max="14078" width="29" customWidth="1"/>
    <col min="14079" max="14079" width="10.4416666666667" customWidth="1"/>
    <col min="14080" max="14080" width="10.8833333333333" customWidth="1"/>
    <col min="14081" max="14081" width="10.4416666666667" customWidth="1"/>
    <col min="14082" max="14317" width="9.10833333333333" customWidth="1"/>
    <col min="14318" max="14318" width="41.1083333333333" customWidth="1"/>
    <col min="14319" max="14321" width="16.6666666666667" customWidth="1"/>
    <col min="14322" max="14322" width="15.1083333333333" customWidth="1"/>
    <col min="14323" max="14324" width="16.6666666666667" customWidth="1"/>
    <col min="14325" max="14325" width="15.775" customWidth="1"/>
    <col min="14326" max="14326" width="14.2166666666667" customWidth="1"/>
    <col min="14327" max="14327" width="46.3333333333333" customWidth="1"/>
    <col min="14328" max="14333" width="10.775" customWidth="1"/>
    <col min="14334" max="14334" width="29" customWidth="1"/>
    <col min="14335" max="14335" width="10.4416666666667" customWidth="1"/>
    <col min="14336" max="14336" width="10.8833333333333" customWidth="1"/>
    <col min="14337" max="14337" width="10.4416666666667" customWidth="1"/>
    <col min="14338" max="14573" width="9.10833333333333" customWidth="1"/>
    <col min="14574" max="14574" width="41.1083333333333" customWidth="1"/>
    <col min="14575" max="14577" width="16.6666666666667" customWidth="1"/>
    <col min="14578" max="14578" width="15.1083333333333" customWidth="1"/>
    <col min="14579" max="14580" width="16.6666666666667" customWidth="1"/>
    <col min="14581" max="14581" width="15.775" customWidth="1"/>
    <col min="14582" max="14582" width="14.2166666666667" customWidth="1"/>
    <col min="14583" max="14583" width="46.3333333333333" customWidth="1"/>
    <col min="14584" max="14589" width="10.775" customWidth="1"/>
    <col min="14590" max="14590" width="29" customWidth="1"/>
    <col min="14591" max="14591" width="10.4416666666667" customWidth="1"/>
    <col min="14592" max="14592" width="10.8833333333333" customWidth="1"/>
    <col min="14593" max="14593" width="10.4416666666667" customWidth="1"/>
    <col min="14594" max="14829" width="9.10833333333333" customWidth="1"/>
    <col min="14830" max="14830" width="41.1083333333333" customWidth="1"/>
    <col min="14831" max="14833" width="16.6666666666667" customWidth="1"/>
    <col min="14834" max="14834" width="15.1083333333333" customWidth="1"/>
    <col min="14835" max="14836" width="16.6666666666667" customWidth="1"/>
    <col min="14837" max="14837" width="15.775" customWidth="1"/>
    <col min="14838" max="14838" width="14.2166666666667" customWidth="1"/>
    <col min="14839" max="14839" width="46.3333333333333" customWidth="1"/>
    <col min="14840" max="14845" width="10.775" customWidth="1"/>
    <col min="14846" max="14846" width="29" customWidth="1"/>
    <col min="14847" max="14847" width="10.4416666666667" customWidth="1"/>
    <col min="14848" max="14848" width="10.8833333333333" customWidth="1"/>
    <col min="14849" max="14849" width="10.4416666666667" customWidth="1"/>
    <col min="14850" max="15085" width="9.10833333333333" customWidth="1"/>
    <col min="15086" max="15086" width="41.1083333333333" customWidth="1"/>
    <col min="15087" max="15089" width="16.6666666666667" customWidth="1"/>
    <col min="15090" max="15090" width="15.1083333333333" customWidth="1"/>
    <col min="15091" max="15092" width="16.6666666666667" customWidth="1"/>
    <col min="15093" max="15093" width="15.775" customWidth="1"/>
    <col min="15094" max="15094" width="14.2166666666667" customWidth="1"/>
    <col min="15095" max="15095" width="46.3333333333333" customWidth="1"/>
    <col min="15096" max="15101" width="10.775" customWidth="1"/>
    <col min="15102" max="15102" width="29" customWidth="1"/>
    <col min="15103" max="15103" width="10.4416666666667" customWidth="1"/>
    <col min="15104" max="15104" width="10.8833333333333" customWidth="1"/>
    <col min="15105" max="15105" width="10.4416666666667" customWidth="1"/>
    <col min="15106" max="15341" width="9.10833333333333" customWidth="1"/>
    <col min="15342" max="15342" width="41.1083333333333" customWidth="1"/>
    <col min="15343" max="15345" width="16.6666666666667" customWidth="1"/>
    <col min="15346" max="15346" width="15.1083333333333" customWidth="1"/>
    <col min="15347" max="15348" width="16.6666666666667" customWidth="1"/>
    <col min="15349" max="15349" width="15.775" customWidth="1"/>
    <col min="15350" max="15350" width="14.2166666666667" customWidth="1"/>
    <col min="15351" max="15351" width="46.3333333333333" customWidth="1"/>
    <col min="15352" max="15357" width="10.775" customWidth="1"/>
    <col min="15358" max="15358" width="29" customWidth="1"/>
    <col min="15359" max="15359" width="10.4416666666667" customWidth="1"/>
    <col min="15360" max="15360" width="10.8833333333333" customWidth="1"/>
    <col min="15361" max="15361" width="10.4416666666667" customWidth="1"/>
    <col min="15362" max="15597" width="9.10833333333333" customWidth="1"/>
    <col min="15598" max="15598" width="41.1083333333333" customWidth="1"/>
    <col min="15599" max="15601" width="16.6666666666667" customWidth="1"/>
    <col min="15602" max="15602" width="15.1083333333333" customWidth="1"/>
    <col min="15603" max="15604" width="16.6666666666667" customWidth="1"/>
    <col min="15605" max="15605" width="15.775" customWidth="1"/>
    <col min="15606" max="15606" width="14.2166666666667" customWidth="1"/>
    <col min="15607" max="15607" width="46.3333333333333" customWidth="1"/>
    <col min="15608" max="15613" width="10.775" customWidth="1"/>
    <col min="15614" max="15614" width="29" customWidth="1"/>
    <col min="15615" max="15615" width="10.4416666666667" customWidth="1"/>
    <col min="15616" max="15616" width="10.8833333333333" customWidth="1"/>
    <col min="15617" max="15617" width="10.4416666666667" customWidth="1"/>
    <col min="15618" max="15853" width="9.10833333333333" customWidth="1"/>
    <col min="15854" max="15854" width="41.1083333333333" customWidth="1"/>
    <col min="15855" max="15857" width="16.6666666666667" customWidth="1"/>
    <col min="15858" max="15858" width="15.1083333333333" customWidth="1"/>
    <col min="15859" max="15860" width="16.6666666666667" customWidth="1"/>
    <col min="15861" max="15861" width="15.775" customWidth="1"/>
    <col min="15862" max="15862" width="14.2166666666667" customWidth="1"/>
    <col min="15863" max="15863" width="46.3333333333333" customWidth="1"/>
    <col min="15864" max="15869" width="10.775" customWidth="1"/>
    <col min="15870" max="15870" width="29" customWidth="1"/>
    <col min="15871" max="15871" width="10.4416666666667" customWidth="1"/>
    <col min="15872" max="15872" width="10.8833333333333" customWidth="1"/>
    <col min="15873" max="15873" width="10.4416666666667" customWidth="1"/>
    <col min="15874" max="16109" width="9.10833333333333" customWidth="1"/>
    <col min="16110" max="16110" width="41.1083333333333" customWidth="1"/>
    <col min="16111" max="16113" width="16.6666666666667" customWidth="1"/>
    <col min="16114" max="16114" width="15.1083333333333" customWidth="1"/>
    <col min="16115" max="16116" width="16.6666666666667" customWidth="1"/>
    <col min="16117" max="16117" width="15.775" customWidth="1"/>
    <col min="16118" max="16118" width="14.2166666666667" customWidth="1"/>
    <col min="16119" max="16119" width="46.3333333333333" customWidth="1"/>
    <col min="16120" max="16125" width="10.775" customWidth="1"/>
    <col min="16126" max="16126" width="29" customWidth="1"/>
    <col min="16127" max="16127" width="10.4416666666667" customWidth="1"/>
    <col min="16128" max="16128" width="10.8833333333333" customWidth="1"/>
    <col min="16129" max="16129" width="10.4416666666667" customWidth="1"/>
    <col min="16130" max="16365" width="9.10833333333333" customWidth="1"/>
  </cols>
  <sheetData>
    <row r="1" s="54" customFormat="1" ht="38.7" customHeight="1" spans="1:17">
      <c r="A1" s="98" t="s">
        <v>51</v>
      </c>
      <c r="B1" s="98"/>
      <c r="C1" s="98"/>
      <c r="D1" s="98"/>
      <c r="E1" s="98"/>
      <c r="F1" s="98"/>
      <c r="G1" s="98"/>
      <c r="H1" s="98"/>
      <c r="I1" s="98"/>
      <c r="J1" s="98"/>
      <c r="K1" s="98"/>
      <c r="L1" s="98"/>
      <c r="M1" s="98"/>
      <c r="N1" s="98"/>
      <c r="O1" s="98"/>
      <c r="P1" s="98"/>
      <c r="Q1" s="98"/>
    </row>
    <row r="2" s="54" customFormat="1" ht="17.1" customHeight="1" spans="1:8">
      <c r="A2" s="99" t="s">
        <v>3123</v>
      </c>
      <c r="B2" s="99"/>
      <c r="C2" s="99"/>
      <c r="D2" s="99"/>
      <c r="E2" s="99"/>
      <c r="F2" s="99"/>
      <c r="G2" s="99"/>
      <c r="H2" s="99"/>
    </row>
    <row r="3" s="54" customFormat="1" ht="17.1" customHeight="1" spans="1:8">
      <c r="A3" s="99" t="s">
        <v>79</v>
      </c>
      <c r="B3" s="99"/>
      <c r="C3" s="99"/>
      <c r="D3" s="99"/>
      <c r="E3" s="99"/>
      <c r="F3" s="99"/>
      <c r="G3" s="99"/>
      <c r="H3" s="99"/>
    </row>
    <row r="4" s="97" customFormat="1" ht="16.95" customHeight="1" spans="1:15">
      <c r="A4" s="100" t="s">
        <v>140</v>
      </c>
      <c r="B4" s="100" t="s">
        <v>3124</v>
      </c>
      <c r="C4" s="100" t="s">
        <v>2588</v>
      </c>
      <c r="D4" s="100" t="s">
        <v>3125</v>
      </c>
      <c r="E4" s="100" t="s">
        <v>2595</v>
      </c>
      <c r="F4" s="100" t="s">
        <v>3126</v>
      </c>
      <c r="G4" s="100" t="s">
        <v>140</v>
      </c>
      <c r="H4" s="100" t="s">
        <v>3127</v>
      </c>
      <c r="I4" s="100" t="s">
        <v>3128</v>
      </c>
      <c r="J4" s="100" t="s">
        <v>2589</v>
      </c>
      <c r="K4" s="100" t="s">
        <v>2596</v>
      </c>
      <c r="L4" s="100" t="s">
        <v>2598</v>
      </c>
      <c r="M4" s="100" t="s">
        <v>140</v>
      </c>
      <c r="N4" s="100" t="s">
        <v>3129</v>
      </c>
      <c r="O4" s="100" t="s">
        <v>2608</v>
      </c>
    </row>
    <row r="5" s="97" customFormat="1" ht="16.95" customHeight="1" spans="1:15">
      <c r="A5" s="100"/>
      <c r="B5" s="100"/>
      <c r="C5" s="100"/>
      <c r="D5" s="100"/>
      <c r="E5" s="100"/>
      <c r="F5" s="100"/>
      <c r="G5" s="100"/>
      <c r="H5" s="100"/>
      <c r="I5" s="100"/>
      <c r="J5" s="100"/>
      <c r="K5" s="100"/>
      <c r="L5" s="100"/>
      <c r="M5" s="100"/>
      <c r="N5" s="100"/>
      <c r="O5" s="100"/>
    </row>
    <row r="6" s="88" customFormat="1" ht="17.25" customHeight="1" spans="1:15">
      <c r="A6" s="26"/>
      <c r="B6" s="65" t="s">
        <v>2769</v>
      </c>
      <c r="C6" s="73">
        <v>0</v>
      </c>
      <c r="D6" s="73">
        <v>0</v>
      </c>
      <c r="E6" s="73">
        <v>0</v>
      </c>
      <c r="F6" s="73">
        <v>43200</v>
      </c>
      <c r="G6" s="26"/>
      <c r="H6" s="65" t="s">
        <v>2842</v>
      </c>
      <c r="I6" s="73">
        <v>0</v>
      </c>
      <c r="J6" s="73">
        <v>3240</v>
      </c>
      <c r="K6" s="73">
        <v>6000</v>
      </c>
      <c r="L6" s="73">
        <v>22087</v>
      </c>
      <c r="M6" s="26"/>
      <c r="N6" s="65" t="s">
        <v>3130</v>
      </c>
      <c r="O6" s="73">
        <v>-4107</v>
      </c>
    </row>
    <row r="7" s="88" customFormat="1" ht="17.25" customHeight="1" spans="1:15">
      <c r="A7" s="26">
        <v>1030166</v>
      </c>
      <c r="B7" s="26" t="s">
        <v>3103</v>
      </c>
      <c r="C7" s="73">
        <v>0</v>
      </c>
      <c r="D7" s="73">
        <v>0</v>
      </c>
      <c r="E7" s="73">
        <v>0</v>
      </c>
      <c r="F7" s="73">
        <v>0</v>
      </c>
      <c r="G7" s="26">
        <v>20610</v>
      </c>
      <c r="H7" s="26" t="s">
        <v>3131</v>
      </c>
      <c r="I7" s="73">
        <v>0</v>
      </c>
      <c r="J7" s="73">
        <v>0</v>
      </c>
      <c r="K7" s="73">
        <v>0</v>
      </c>
      <c r="L7" s="73">
        <v>0</v>
      </c>
      <c r="M7" s="26">
        <v>1030166</v>
      </c>
      <c r="N7" s="26" t="s">
        <v>3132</v>
      </c>
      <c r="O7" s="73">
        <v>0</v>
      </c>
    </row>
    <row r="8" s="88" customFormat="1" ht="17.25" customHeight="1" spans="1:15">
      <c r="A8" s="26"/>
      <c r="B8" s="26" t="s">
        <v>3133</v>
      </c>
      <c r="C8" s="73">
        <v>0</v>
      </c>
      <c r="D8" s="73">
        <v>0</v>
      </c>
      <c r="E8" s="73">
        <v>0</v>
      </c>
      <c r="F8" s="73">
        <v>0</v>
      </c>
      <c r="G8" s="26"/>
      <c r="H8" s="26" t="s">
        <v>3134</v>
      </c>
      <c r="I8" s="73">
        <v>0</v>
      </c>
      <c r="J8" s="73">
        <v>0</v>
      </c>
      <c r="K8" s="73">
        <v>0</v>
      </c>
      <c r="L8" s="73">
        <v>0</v>
      </c>
      <c r="M8" s="26"/>
      <c r="N8" s="26" t="s">
        <v>3135</v>
      </c>
      <c r="O8" s="73">
        <v>0</v>
      </c>
    </row>
    <row r="9" s="88" customFormat="1" ht="17.25" customHeight="1" spans="1:15">
      <c r="A9" s="26">
        <v>1030121</v>
      </c>
      <c r="B9" s="26" t="s">
        <v>3088</v>
      </c>
      <c r="C9" s="73">
        <v>0</v>
      </c>
      <c r="D9" s="73">
        <v>0</v>
      </c>
      <c r="E9" s="73">
        <v>0</v>
      </c>
      <c r="F9" s="73">
        <v>0</v>
      </c>
      <c r="G9" s="26">
        <v>20709</v>
      </c>
      <c r="H9" s="26" t="s">
        <v>3136</v>
      </c>
      <c r="I9" s="73">
        <v>0</v>
      </c>
      <c r="J9" s="73">
        <v>0</v>
      </c>
      <c r="K9" s="73">
        <v>0</v>
      </c>
      <c r="L9" s="73">
        <v>0</v>
      </c>
      <c r="M9" s="26">
        <v>1030121</v>
      </c>
      <c r="N9" s="26" t="s">
        <v>3137</v>
      </c>
      <c r="O9" s="73">
        <v>0</v>
      </c>
    </row>
    <row r="10" s="88" customFormat="1" ht="17.25" customHeight="1" spans="1:15">
      <c r="A10" s="26">
        <v>1030149</v>
      </c>
      <c r="B10" s="26" t="s">
        <v>3093</v>
      </c>
      <c r="C10" s="73">
        <v>0</v>
      </c>
      <c r="D10" s="73">
        <v>0</v>
      </c>
      <c r="E10" s="73">
        <v>0</v>
      </c>
      <c r="F10" s="73">
        <v>0</v>
      </c>
      <c r="G10" s="26">
        <v>20822</v>
      </c>
      <c r="H10" s="26" t="s">
        <v>3138</v>
      </c>
      <c r="I10" s="73">
        <v>0</v>
      </c>
      <c r="J10" s="73">
        <v>0</v>
      </c>
      <c r="K10" s="73">
        <v>0</v>
      </c>
      <c r="L10" s="73">
        <v>0</v>
      </c>
      <c r="M10" s="26">
        <v>1030149</v>
      </c>
      <c r="N10" s="26" t="s">
        <v>3139</v>
      </c>
      <c r="O10" s="73">
        <v>0</v>
      </c>
    </row>
    <row r="11" s="88" customFormat="1" ht="17.25" customHeight="1" spans="1:15">
      <c r="A11" s="26"/>
      <c r="B11" s="26" t="s">
        <v>3140</v>
      </c>
      <c r="C11" s="73">
        <v>0</v>
      </c>
      <c r="D11" s="73">
        <v>0</v>
      </c>
      <c r="E11" s="73">
        <v>0</v>
      </c>
      <c r="F11" s="73">
        <v>0</v>
      </c>
      <c r="G11" s="26"/>
      <c r="H11" s="26" t="s">
        <v>3141</v>
      </c>
      <c r="I11" s="73">
        <v>0</v>
      </c>
      <c r="J11" s="73">
        <v>0</v>
      </c>
      <c r="K11" s="73">
        <v>0</v>
      </c>
      <c r="L11" s="73">
        <v>0</v>
      </c>
      <c r="M11" s="26"/>
      <c r="N11" s="26" t="s">
        <v>3142</v>
      </c>
      <c r="O11" s="73">
        <v>0</v>
      </c>
    </row>
    <row r="12" s="88" customFormat="1" ht="17.25" customHeight="1" spans="1:15">
      <c r="A12" s="26">
        <v>1030168</v>
      </c>
      <c r="B12" s="26" t="s">
        <v>3104</v>
      </c>
      <c r="C12" s="73">
        <v>0</v>
      </c>
      <c r="D12" s="73">
        <v>0</v>
      </c>
      <c r="E12" s="73">
        <v>0</v>
      </c>
      <c r="F12" s="73">
        <v>0</v>
      </c>
      <c r="G12" s="26">
        <v>21160</v>
      </c>
      <c r="H12" s="26" t="s">
        <v>3143</v>
      </c>
      <c r="I12" s="73">
        <v>0</v>
      </c>
      <c r="J12" s="73">
        <v>0</v>
      </c>
      <c r="K12" s="73">
        <v>0</v>
      </c>
      <c r="L12" s="73">
        <v>0</v>
      </c>
      <c r="M12" s="26">
        <v>1030168</v>
      </c>
      <c r="N12" s="26" t="s">
        <v>3144</v>
      </c>
      <c r="O12" s="73">
        <v>0</v>
      </c>
    </row>
    <row r="13" s="88" customFormat="1" ht="17.25" customHeight="1" spans="1:15">
      <c r="A13" s="26">
        <v>1030175</v>
      </c>
      <c r="B13" s="26" t="s">
        <v>3106</v>
      </c>
      <c r="C13" s="73">
        <v>0</v>
      </c>
      <c r="D13" s="73">
        <v>0</v>
      </c>
      <c r="E13" s="73">
        <v>0</v>
      </c>
      <c r="F13" s="73">
        <v>0</v>
      </c>
      <c r="G13" s="26">
        <v>21161</v>
      </c>
      <c r="H13" s="26" t="s">
        <v>3145</v>
      </c>
      <c r="I13" s="73">
        <v>0</v>
      </c>
      <c r="J13" s="73">
        <v>0</v>
      </c>
      <c r="K13" s="73">
        <v>0</v>
      </c>
      <c r="L13" s="73">
        <v>0</v>
      </c>
      <c r="M13" s="26">
        <v>1030175</v>
      </c>
      <c r="N13" s="26" t="s">
        <v>3146</v>
      </c>
      <c r="O13" s="73">
        <v>0</v>
      </c>
    </row>
    <row r="14" s="88" customFormat="1" ht="17.25" customHeight="1" spans="1:15">
      <c r="A14" s="26"/>
      <c r="B14" s="26" t="s">
        <v>3147</v>
      </c>
      <c r="C14" s="73">
        <v>0</v>
      </c>
      <c r="D14" s="73">
        <v>0</v>
      </c>
      <c r="E14" s="73">
        <v>0</v>
      </c>
      <c r="F14" s="73">
        <v>23200</v>
      </c>
      <c r="G14" s="26"/>
      <c r="H14" s="26" t="s">
        <v>3148</v>
      </c>
      <c r="I14" s="73">
        <v>0</v>
      </c>
      <c r="J14" s="73">
        <v>3153</v>
      </c>
      <c r="K14" s="73">
        <v>3239</v>
      </c>
      <c r="L14" s="73">
        <v>22087</v>
      </c>
      <c r="M14" s="26"/>
      <c r="N14" s="26" t="s">
        <v>3149</v>
      </c>
      <c r="O14" s="73">
        <v>-8323</v>
      </c>
    </row>
    <row r="15" s="88" customFormat="1" ht="17.25" customHeight="1" spans="1:15">
      <c r="A15" s="26"/>
      <c r="B15" s="26" t="s">
        <v>3150</v>
      </c>
      <c r="C15" s="73">
        <v>0</v>
      </c>
      <c r="D15" s="73">
        <v>0</v>
      </c>
      <c r="E15" s="73">
        <v>0</v>
      </c>
      <c r="F15" s="73">
        <v>0</v>
      </c>
      <c r="G15" s="26"/>
      <c r="H15" s="26" t="s">
        <v>3151</v>
      </c>
      <c r="I15" s="73">
        <v>0</v>
      </c>
      <c r="J15" s="73">
        <v>0</v>
      </c>
      <c r="K15" s="73">
        <v>1136</v>
      </c>
      <c r="L15" s="73">
        <v>0</v>
      </c>
      <c r="M15" s="26"/>
      <c r="N15" s="26" t="s">
        <v>3152</v>
      </c>
      <c r="O15" s="73">
        <v>0</v>
      </c>
    </row>
    <row r="16" s="88" customFormat="1" ht="17.25" customHeight="1" spans="1:15">
      <c r="A16" s="26"/>
      <c r="B16" s="26" t="s">
        <v>3153</v>
      </c>
      <c r="C16" s="73">
        <v>0</v>
      </c>
      <c r="D16" s="73">
        <v>0</v>
      </c>
      <c r="E16" s="73">
        <v>0</v>
      </c>
      <c r="F16" s="73">
        <v>0</v>
      </c>
      <c r="G16" s="26"/>
      <c r="H16" s="26" t="s">
        <v>3154</v>
      </c>
      <c r="I16" s="73">
        <v>0</v>
      </c>
      <c r="J16" s="73">
        <v>0</v>
      </c>
      <c r="K16" s="73">
        <v>450</v>
      </c>
      <c r="L16" s="73">
        <v>0</v>
      </c>
      <c r="M16" s="26"/>
      <c r="N16" s="26" t="s">
        <v>3155</v>
      </c>
      <c r="O16" s="73">
        <v>0</v>
      </c>
    </row>
    <row r="17" s="88" customFormat="1" ht="17.25" customHeight="1" spans="1:15">
      <c r="A17" s="26"/>
      <c r="B17" s="26" t="s">
        <v>3156</v>
      </c>
      <c r="C17" s="73">
        <v>0</v>
      </c>
      <c r="D17" s="73">
        <v>0</v>
      </c>
      <c r="E17" s="73">
        <v>0</v>
      </c>
      <c r="F17" s="73">
        <v>0</v>
      </c>
      <c r="G17" s="26"/>
      <c r="H17" s="26" t="s">
        <v>3157</v>
      </c>
      <c r="I17" s="73">
        <v>0</v>
      </c>
      <c r="J17" s="73">
        <v>0</v>
      </c>
      <c r="K17" s="73">
        <v>1175</v>
      </c>
      <c r="L17" s="73">
        <v>0</v>
      </c>
      <c r="M17" s="26"/>
      <c r="N17" s="26" t="s">
        <v>3158</v>
      </c>
      <c r="O17" s="73">
        <v>3153</v>
      </c>
    </row>
    <row r="18" s="88" customFormat="1" ht="17.25" customHeight="1" spans="1:15">
      <c r="A18" s="26"/>
      <c r="B18" s="26" t="s">
        <v>3159</v>
      </c>
      <c r="C18" s="73">
        <v>0</v>
      </c>
      <c r="D18" s="73">
        <v>0</v>
      </c>
      <c r="E18" s="73">
        <v>0</v>
      </c>
      <c r="F18" s="73">
        <v>0</v>
      </c>
      <c r="G18" s="26"/>
      <c r="H18" s="26" t="s">
        <v>3160</v>
      </c>
      <c r="I18" s="73">
        <v>0</v>
      </c>
      <c r="J18" s="73">
        <v>0</v>
      </c>
      <c r="K18" s="73">
        <v>0</v>
      </c>
      <c r="L18" s="73">
        <v>0</v>
      </c>
      <c r="M18" s="26"/>
      <c r="N18" s="26" t="s">
        <v>3161</v>
      </c>
      <c r="O18" s="73">
        <v>0</v>
      </c>
    </row>
    <row r="19" s="88" customFormat="1" ht="17.25" customHeight="1" spans="1:15">
      <c r="A19" s="26"/>
      <c r="B19" s="26" t="s">
        <v>3162</v>
      </c>
      <c r="C19" s="73">
        <v>0</v>
      </c>
      <c r="D19" s="73">
        <v>0</v>
      </c>
      <c r="E19" s="73">
        <v>0</v>
      </c>
      <c r="F19" s="73">
        <v>0</v>
      </c>
      <c r="G19" s="26"/>
      <c r="H19" s="26" t="s">
        <v>3163</v>
      </c>
      <c r="I19" s="73">
        <v>0</v>
      </c>
      <c r="J19" s="73">
        <v>0</v>
      </c>
      <c r="K19" s="73">
        <v>0</v>
      </c>
      <c r="L19" s="73">
        <v>0</v>
      </c>
      <c r="M19" s="26"/>
      <c r="N19" s="26" t="s">
        <v>3164</v>
      </c>
      <c r="O19" s="73">
        <v>0</v>
      </c>
    </row>
    <row r="20" s="88" customFormat="1" ht="17.25" customHeight="1" spans="1:15">
      <c r="A20" s="26">
        <v>1030152</v>
      </c>
      <c r="B20" s="26" t="s">
        <v>3095</v>
      </c>
      <c r="C20" s="73">
        <v>0</v>
      </c>
      <c r="D20" s="73">
        <v>0</v>
      </c>
      <c r="E20" s="73">
        <v>0</v>
      </c>
      <c r="F20" s="73">
        <v>0</v>
      </c>
      <c r="G20" s="26">
        <v>21367</v>
      </c>
      <c r="H20" s="26" t="s">
        <v>3165</v>
      </c>
      <c r="I20" s="73">
        <v>0</v>
      </c>
      <c r="J20" s="73">
        <v>0</v>
      </c>
      <c r="K20" s="73">
        <v>0</v>
      </c>
      <c r="L20" s="73">
        <v>0</v>
      </c>
      <c r="M20" s="26">
        <v>1030152</v>
      </c>
      <c r="N20" s="26" t="s">
        <v>3166</v>
      </c>
      <c r="O20" s="73">
        <v>0</v>
      </c>
    </row>
    <row r="21" s="88" customFormat="1" ht="17.25" customHeight="1" spans="1:15">
      <c r="A21" s="26"/>
      <c r="B21" s="26" t="s">
        <v>3167</v>
      </c>
      <c r="C21" s="73">
        <v>0</v>
      </c>
      <c r="D21" s="73">
        <v>0</v>
      </c>
      <c r="E21" s="73">
        <v>0</v>
      </c>
      <c r="F21" s="73">
        <v>0</v>
      </c>
      <c r="G21" s="26"/>
      <c r="H21" s="26" t="s">
        <v>3168</v>
      </c>
      <c r="I21" s="73">
        <v>0</v>
      </c>
      <c r="J21" s="73">
        <v>0</v>
      </c>
      <c r="K21" s="73">
        <v>0</v>
      </c>
      <c r="L21" s="73">
        <v>0</v>
      </c>
      <c r="M21" s="26"/>
      <c r="N21" s="26" t="s">
        <v>3169</v>
      </c>
      <c r="O21" s="73">
        <v>0</v>
      </c>
    </row>
    <row r="22" s="88" customFormat="1" ht="17.25" customHeight="1" spans="1:15">
      <c r="A22" s="26"/>
      <c r="B22" s="26" t="s">
        <v>3170</v>
      </c>
      <c r="C22" s="73">
        <v>0</v>
      </c>
      <c r="D22" s="73">
        <v>0</v>
      </c>
      <c r="E22" s="73">
        <v>0</v>
      </c>
      <c r="F22" s="73">
        <v>0</v>
      </c>
      <c r="G22" s="26"/>
      <c r="H22" s="26" t="s">
        <v>3171</v>
      </c>
      <c r="I22" s="73">
        <v>0</v>
      </c>
      <c r="J22" s="73">
        <v>0</v>
      </c>
      <c r="K22" s="73">
        <v>0</v>
      </c>
      <c r="L22" s="73">
        <v>0</v>
      </c>
      <c r="M22" s="26"/>
      <c r="N22" s="26" t="s">
        <v>3172</v>
      </c>
      <c r="O22" s="73">
        <v>0</v>
      </c>
    </row>
    <row r="23" s="88" customFormat="1" ht="17.25" customHeight="1" spans="1:15">
      <c r="A23" s="26"/>
      <c r="B23" s="26" t="s">
        <v>3173</v>
      </c>
      <c r="C23" s="73">
        <v>0</v>
      </c>
      <c r="D23" s="73">
        <v>0</v>
      </c>
      <c r="E23" s="73">
        <v>0</v>
      </c>
      <c r="F23" s="73">
        <v>0</v>
      </c>
      <c r="G23" s="26"/>
      <c r="H23" s="26" t="s">
        <v>3174</v>
      </c>
      <c r="I23" s="73">
        <v>0</v>
      </c>
      <c r="J23" s="73">
        <v>0</v>
      </c>
      <c r="K23" s="73">
        <v>0</v>
      </c>
      <c r="L23" s="73">
        <v>0</v>
      </c>
      <c r="M23" s="26"/>
      <c r="N23" s="26" t="s">
        <v>3175</v>
      </c>
      <c r="O23" s="73">
        <v>0</v>
      </c>
    </row>
    <row r="24" s="88" customFormat="1" ht="17.25" customHeight="1" spans="1:15">
      <c r="A24" s="26"/>
      <c r="B24" s="26" t="s">
        <v>3176</v>
      </c>
      <c r="C24" s="73">
        <v>0</v>
      </c>
      <c r="D24" s="73">
        <v>0</v>
      </c>
      <c r="E24" s="73">
        <v>0</v>
      </c>
      <c r="F24" s="73">
        <v>0</v>
      </c>
      <c r="G24" s="26"/>
      <c r="H24" s="26" t="s">
        <v>3177</v>
      </c>
      <c r="I24" s="73">
        <v>0</v>
      </c>
      <c r="J24" s="73">
        <v>0</v>
      </c>
      <c r="K24" s="73">
        <v>0</v>
      </c>
      <c r="L24" s="73">
        <v>0</v>
      </c>
      <c r="M24" s="26"/>
      <c r="N24" s="26" t="s">
        <v>3178</v>
      </c>
      <c r="O24" s="73">
        <v>0</v>
      </c>
    </row>
    <row r="25" s="88" customFormat="1" ht="17.25" customHeight="1" spans="1:15">
      <c r="A25" s="26">
        <v>1030106</v>
      </c>
      <c r="B25" s="26" t="s">
        <v>3084</v>
      </c>
      <c r="C25" s="73">
        <v>0</v>
      </c>
      <c r="D25" s="73">
        <v>0</v>
      </c>
      <c r="E25" s="73">
        <v>0</v>
      </c>
      <c r="F25" s="73">
        <v>0</v>
      </c>
      <c r="G25" s="26">
        <v>21464</v>
      </c>
      <c r="H25" s="26" t="s">
        <v>3179</v>
      </c>
      <c r="I25" s="73">
        <v>0</v>
      </c>
      <c r="J25" s="73">
        <v>0</v>
      </c>
      <c r="K25" s="73">
        <v>0</v>
      </c>
      <c r="L25" s="73">
        <v>0</v>
      </c>
      <c r="M25" s="26">
        <v>1030106</v>
      </c>
      <c r="N25" s="26" t="s">
        <v>3180</v>
      </c>
      <c r="O25" s="73">
        <v>0</v>
      </c>
    </row>
    <row r="26" s="88" customFormat="1" ht="17.25" customHeight="1" spans="1:15">
      <c r="A26" s="26">
        <v>1030171</v>
      </c>
      <c r="B26" s="26" t="s">
        <v>3105</v>
      </c>
      <c r="C26" s="73">
        <v>0</v>
      </c>
      <c r="D26" s="73">
        <v>0</v>
      </c>
      <c r="E26" s="73">
        <v>0</v>
      </c>
      <c r="F26" s="73">
        <v>0</v>
      </c>
      <c r="G26" s="26">
        <v>21468</v>
      </c>
      <c r="H26" s="26" t="s">
        <v>3181</v>
      </c>
      <c r="I26" s="73">
        <v>0</v>
      </c>
      <c r="J26" s="73">
        <v>0</v>
      </c>
      <c r="K26" s="73">
        <v>0</v>
      </c>
      <c r="L26" s="73">
        <v>0</v>
      </c>
      <c r="M26" s="26">
        <v>1030171</v>
      </c>
      <c r="N26" s="26" t="s">
        <v>3182</v>
      </c>
      <c r="O26" s="73">
        <v>0</v>
      </c>
    </row>
    <row r="27" s="88" customFormat="1" ht="17.25" customHeight="1" spans="1:15">
      <c r="A27" s="26">
        <v>1030110</v>
      </c>
      <c r="B27" s="26" t="s">
        <v>3085</v>
      </c>
      <c r="C27" s="73">
        <v>0</v>
      </c>
      <c r="D27" s="73">
        <v>0</v>
      </c>
      <c r="E27" s="73">
        <v>0</v>
      </c>
      <c r="F27" s="73">
        <v>0</v>
      </c>
      <c r="G27" s="26">
        <v>21469</v>
      </c>
      <c r="H27" s="26" t="s">
        <v>3183</v>
      </c>
      <c r="I27" s="73">
        <v>0</v>
      </c>
      <c r="J27" s="73">
        <v>0</v>
      </c>
      <c r="K27" s="73">
        <v>0</v>
      </c>
      <c r="L27" s="73">
        <v>0</v>
      </c>
      <c r="M27" s="26">
        <v>1030110</v>
      </c>
      <c r="N27" s="26" t="s">
        <v>3184</v>
      </c>
      <c r="O27" s="73">
        <v>0</v>
      </c>
    </row>
    <row r="28" s="88" customFormat="1" ht="17.25" customHeight="1" spans="1:15">
      <c r="A28" s="26">
        <v>1030102</v>
      </c>
      <c r="B28" s="26" t="s">
        <v>3083</v>
      </c>
      <c r="C28" s="73">
        <v>0</v>
      </c>
      <c r="D28" s="73">
        <v>0</v>
      </c>
      <c r="E28" s="73">
        <v>0</v>
      </c>
      <c r="F28" s="73">
        <v>0</v>
      </c>
      <c r="G28" s="26">
        <v>21562</v>
      </c>
      <c r="H28" s="26" t="s">
        <v>3185</v>
      </c>
      <c r="I28" s="73">
        <v>0</v>
      </c>
      <c r="J28" s="73">
        <v>0</v>
      </c>
      <c r="K28" s="73">
        <v>0</v>
      </c>
      <c r="L28" s="73">
        <v>0</v>
      </c>
      <c r="M28" s="26">
        <v>1030102</v>
      </c>
      <c r="N28" s="26" t="s">
        <v>3186</v>
      </c>
      <c r="O28" s="73">
        <v>0</v>
      </c>
    </row>
    <row r="29" s="88" customFormat="1" ht="17.25" customHeight="1" spans="1:15">
      <c r="A29" s="26">
        <v>1030153</v>
      </c>
      <c r="B29" s="26" t="s">
        <v>3096</v>
      </c>
      <c r="C29" s="73">
        <v>0</v>
      </c>
      <c r="D29" s="73">
        <v>0</v>
      </c>
      <c r="E29" s="73">
        <v>0</v>
      </c>
      <c r="F29" s="73">
        <v>0</v>
      </c>
      <c r="G29" s="26">
        <v>2170402</v>
      </c>
      <c r="H29" s="26" t="s">
        <v>3187</v>
      </c>
      <c r="I29" s="73">
        <v>0</v>
      </c>
      <c r="J29" s="73">
        <v>0</v>
      </c>
      <c r="K29" s="73">
        <v>0</v>
      </c>
      <c r="L29" s="73">
        <v>0</v>
      </c>
      <c r="M29" s="26">
        <v>1030153</v>
      </c>
      <c r="N29" s="26" t="s">
        <v>3188</v>
      </c>
      <c r="O29" s="73">
        <v>0</v>
      </c>
    </row>
    <row r="30" s="88" customFormat="1" ht="17.25" customHeight="1" spans="1:15">
      <c r="A30" s="26">
        <v>1030154</v>
      </c>
      <c r="B30" s="26" t="s">
        <v>3097</v>
      </c>
      <c r="C30" s="73">
        <v>0</v>
      </c>
      <c r="D30" s="73">
        <v>0</v>
      </c>
      <c r="E30" s="73">
        <v>0</v>
      </c>
      <c r="F30" s="73">
        <v>0</v>
      </c>
      <c r="G30" s="26">
        <v>2170403</v>
      </c>
      <c r="H30" s="26" t="s">
        <v>3189</v>
      </c>
      <c r="I30" s="73">
        <v>0</v>
      </c>
      <c r="J30" s="73">
        <v>0</v>
      </c>
      <c r="K30" s="73">
        <v>0</v>
      </c>
      <c r="L30" s="73">
        <v>0</v>
      </c>
      <c r="M30" s="26">
        <v>1030154</v>
      </c>
      <c r="N30" s="26" t="s">
        <v>3190</v>
      </c>
      <c r="O30" s="73">
        <v>0</v>
      </c>
    </row>
    <row r="31" s="88" customFormat="1" ht="17.25" customHeight="1" spans="1:15">
      <c r="A31" s="26">
        <v>1030180</v>
      </c>
      <c r="B31" s="26" t="s">
        <v>3108</v>
      </c>
      <c r="C31" s="101">
        <v>0</v>
      </c>
      <c r="D31" s="101">
        <v>0</v>
      </c>
      <c r="E31" s="101">
        <v>0</v>
      </c>
      <c r="F31" s="101">
        <v>0</v>
      </c>
      <c r="G31" s="26">
        <v>22908</v>
      </c>
      <c r="H31" s="26" t="s">
        <v>3191</v>
      </c>
      <c r="I31" s="73">
        <v>0</v>
      </c>
      <c r="J31" s="73">
        <v>0</v>
      </c>
      <c r="K31" s="73">
        <v>0</v>
      </c>
      <c r="L31" s="73">
        <v>0</v>
      </c>
      <c r="M31" s="26">
        <v>1030180</v>
      </c>
      <c r="N31" s="26" t="s">
        <v>3192</v>
      </c>
      <c r="O31" s="73">
        <v>0</v>
      </c>
    </row>
    <row r="32" s="88" customFormat="1" ht="17.25" customHeight="1" spans="1:15">
      <c r="A32" s="26">
        <v>1030155</v>
      </c>
      <c r="B32" s="102" t="s">
        <v>3098</v>
      </c>
      <c r="C32" s="73">
        <v>0</v>
      </c>
      <c r="D32" s="73">
        <v>0</v>
      </c>
      <c r="E32" s="73">
        <v>0</v>
      </c>
      <c r="F32" s="73">
        <v>0</v>
      </c>
      <c r="G32" s="103">
        <v>22960</v>
      </c>
      <c r="H32" s="26" t="s">
        <v>3193</v>
      </c>
      <c r="I32" s="73">
        <v>0</v>
      </c>
      <c r="J32" s="73">
        <v>0</v>
      </c>
      <c r="K32" s="73">
        <v>0</v>
      </c>
      <c r="L32" s="73">
        <v>0</v>
      </c>
      <c r="M32" s="26">
        <v>1030155</v>
      </c>
      <c r="N32" s="26" t="s">
        <v>3194</v>
      </c>
      <c r="O32" s="101">
        <v>0</v>
      </c>
    </row>
    <row r="33" s="88" customFormat="1" ht="17.25" customHeight="1" spans="1:15">
      <c r="A33" s="26"/>
      <c r="B33" s="102" t="s">
        <v>3195</v>
      </c>
      <c r="C33" s="73">
        <v>0</v>
      </c>
      <c r="D33" s="73">
        <v>0</v>
      </c>
      <c r="E33" s="73">
        <v>0</v>
      </c>
      <c r="F33" s="73">
        <v>20000</v>
      </c>
      <c r="G33" s="103"/>
      <c r="H33" s="26" t="s">
        <v>3196</v>
      </c>
      <c r="I33" s="73">
        <v>0</v>
      </c>
      <c r="J33" s="73">
        <v>0</v>
      </c>
      <c r="K33" s="73">
        <v>0</v>
      </c>
      <c r="L33" s="73">
        <v>0</v>
      </c>
      <c r="M33" s="26"/>
      <c r="N33" s="26" t="s">
        <v>3197</v>
      </c>
      <c r="O33" s="73">
        <v>0</v>
      </c>
    </row>
    <row r="34" s="88" customFormat="1" ht="17.25" customHeight="1" spans="1:15">
      <c r="A34" s="92"/>
      <c r="B34" s="102" t="s">
        <v>3198</v>
      </c>
      <c r="C34" s="104"/>
      <c r="D34" s="104"/>
      <c r="E34" s="105"/>
      <c r="F34" s="104"/>
      <c r="G34" s="106"/>
      <c r="H34" s="26" t="s">
        <v>3199</v>
      </c>
      <c r="I34" s="73">
        <v>0</v>
      </c>
      <c r="J34" s="71"/>
      <c r="K34" s="73">
        <v>0</v>
      </c>
      <c r="L34" s="104"/>
      <c r="M34" s="92"/>
      <c r="N34" s="26" t="s">
        <v>3200</v>
      </c>
      <c r="O34" s="107">
        <v>0</v>
      </c>
    </row>
  </sheetData>
  <mergeCells count="18">
    <mergeCell ref="A1:Q1"/>
    <mergeCell ref="A2:H2"/>
    <mergeCell ref="A3:H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A2" sqref="A2"/>
    </sheetView>
  </sheetViews>
  <sheetFormatPr defaultColWidth="9" defaultRowHeight="13.5" outlineLevelRow="4" outlineLevelCol="2"/>
  <cols>
    <col min="1" max="3" width="33.125" customWidth="1"/>
  </cols>
  <sheetData>
    <row r="1" ht="83" customHeight="1" spans="1:3">
      <c r="A1" s="23" t="s">
        <v>53</v>
      </c>
      <c r="B1" s="23"/>
      <c r="C1" s="23"/>
    </row>
    <row r="2" s="93" customFormat="1" ht="15" customHeight="1" spans="1:3">
      <c r="A2" s="94"/>
      <c r="B2" s="94"/>
      <c r="C2" s="95" t="s">
        <v>3201</v>
      </c>
    </row>
    <row r="3" ht="18" customHeight="1" spans="1:3">
      <c r="A3" s="63"/>
      <c r="B3" s="63"/>
      <c r="C3" s="96" t="s">
        <v>1495</v>
      </c>
    </row>
    <row r="4" ht="26" customHeight="1" spans="1:3">
      <c r="A4" s="26" t="s">
        <v>2744</v>
      </c>
      <c r="B4" s="28">
        <v>173542</v>
      </c>
      <c r="C4" s="27"/>
    </row>
    <row r="5" ht="26" customHeight="1" spans="1:3">
      <c r="A5" s="26" t="s">
        <v>3202</v>
      </c>
      <c r="B5" s="28">
        <v>169170</v>
      </c>
      <c r="C5" s="27" t="s">
        <v>3203</v>
      </c>
    </row>
  </sheetData>
  <mergeCells count="1">
    <mergeCell ref="A1:C1"/>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2" sqref="A2:B2"/>
    </sheetView>
  </sheetViews>
  <sheetFormatPr defaultColWidth="9" defaultRowHeight="13.5" outlineLevelRow="7" outlineLevelCol="1"/>
  <cols>
    <col min="1" max="1" width="33.125" customWidth="1"/>
    <col min="2" max="2" width="51.125" customWidth="1"/>
  </cols>
  <sheetData>
    <row r="1" ht="51" customHeight="1" spans="1:2">
      <c r="A1" s="23" t="s">
        <v>55</v>
      </c>
      <c r="B1" s="23"/>
    </row>
    <row r="2" spans="1:2">
      <c r="A2" s="24" t="s">
        <v>3204</v>
      </c>
      <c r="B2" s="24"/>
    </row>
    <row r="3" spans="1:2">
      <c r="A3" s="24" t="s">
        <v>79</v>
      </c>
      <c r="B3" s="24"/>
    </row>
    <row r="4" ht="40" customHeight="1" spans="1:2">
      <c r="A4" s="25" t="s">
        <v>2587</v>
      </c>
      <c r="B4" s="25" t="s">
        <v>83</v>
      </c>
    </row>
    <row r="5" ht="40" customHeight="1" spans="1:2">
      <c r="A5" s="26" t="s">
        <v>3205</v>
      </c>
      <c r="B5" s="28">
        <v>129243</v>
      </c>
    </row>
    <row r="6" ht="40" customHeight="1" spans="1:2">
      <c r="A6" s="26" t="s">
        <v>3206</v>
      </c>
      <c r="B6" s="28">
        <v>43200</v>
      </c>
    </row>
    <row r="7" ht="40" customHeight="1" spans="1:2">
      <c r="A7" s="26" t="s">
        <v>3207</v>
      </c>
      <c r="B7" s="28">
        <v>3273</v>
      </c>
    </row>
    <row r="8" ht="40" customHeight="1" spans="1:2">
      <c r="A8" s="26" t="s">
        <v>3208</v>
      </c>
      <c r="B8" s="28">
        <v>169170</v>
      </c>
    </row>
  </sheetData>
  <mergeCells count="3">
    <mergeCell ref="A1:B1"/>
    <mergeCell ref="A2:B2"/>
    <mergeCell ref="A3:B3"/>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showZeros="0" workbookViewId="0">
      <selection activeCell="A2" sqref="A2"/>
    </sheetView>
  </sheetViews>
  <sheetFormatPr defaultColWidth="9" defaultRowHeight="13.5"/>
  <cols>
    <col min="1" max="1" width="26.625" customWidth="1"/>
    <col min="2" max="2" width="9.125" hidden="1" customWidth="1"/>
    <col min="3" max="5" width="16.75" customWidth="1"/>
    <col min="6" max="6" width="26" customWidth="1"/>
    <col min="7" max="7" width="9.125" hidden="1" customWidth="1"/>
    <col min="8" max="10" width="16.75" customWidth="1"/>
  </cols>
  <sheetData>
    <row r="1" ht="36" customHeight="1" spans="1:10">
      <c r="A1" s="63" t="s">
        <v>57</v>
      </c>
      <c r="B1" s="63"/>
      <c r="C1" s="63"/>
      <c r="D1" s="63"/>
      <c r="E1" s="63"/>
      <c r="F1" s="63"/>
      <c r="G1" s="63"/>
      <c r="H1" s="63"/>
      <c r="I1" s="63"/>
      <c r="J1" s="63"/>
    </row>
    <row r="2" ht="12" customHeight="1" spans="1:10">
      <c r="A2" s="88"/>
      <c r="B2" s="89"/>
      <c r="C2" s="89"/>
      <c r="D2" s="89"/>
      <c r="E2" s="89"/>
      <c r="F2" s="89"/>
      <c r="G2" s="89"/>
      <c r="H2" s="89"/>
      <c r="I2" s="89"/>
      <c r="J2" s="24" t="s">
        <v>3209</v>
      </c>
    </row>
    <row r="3" ht="12" customHeight="1" spans="1:10">
      <c r="A3" s="24" t="s">
        <v>79</v>
      </c>
      <c r="B3" s="24"/>
      <c r="C3" s="24"/>
      <c r="D3" s="24"/>
      <c r="E3" s="24"/>
      <c r="F3" s="24"/>
      <c r="G3" s="24"/>
      <c r="H3" s="24"/>
      <c r="I3" s="24"/>
      <c r="J3" s="24"/>
    </row>
    <row r="4" ht="22" customHeight="1" spans="1:10">
      <c r="A4" s="90" t="s">
        <v>3210</v>
      </c>
      <c r="B4" s="90"/>
      <c r="C4" s="90"/>
      <c r="D4" s="90"/>
      <c r="E4" s="90"/>
      <c r="F4" s="90"/>
      <c r="G4" s="90"/>
      <c r="H4" s="90"/>
      <c r="I4" s="90"/>
      <c r="J4" s="90"/>
    </row>
    <row r="5" ht="36" customHeight="1" spans="1:10">
      <c r="A5" s="25" t="s">
        <v>80</v>
      </c>
      <c r="B5" s="25" t="s">
        <v>3211</v>
      </c>
      <c r="C5" s="25" t="s">
        <v>81</v>
      </c>
      <c r="D5" s="25" t="s">
        <v>82</v>
      </c>
      <c r="E5" s="25" t="s">
        <v>83</v>
      </c>
      <c r="F5" s="25" t="s">
        <v>80</v>
      </c>
      <c r="G5" s="25" t="s">
        <v>3211</v>
      </c>
      <c r="H5" s="25" t="s">
        <v>81</v>
      </c>
      <c r="I5" s="25" t="s">
        <v>82</v>
      </c>
      <c r="J5" s="25" t="s">
        <v>83</v>
      </c>
    </row>
    <row r="6" ht="36" customHeight="1" spans="1:10">
      <c r="A6" s="26" t="s">
        <v>3212</v>
      </c>
      <c r="B6" s="91"/>
      <c r="C6" s="28">
        <v>0</v>
      </c>
      <c r="D6" s="28">
        <v>0</v>
      </c>
      <c r="E6" s="28">
        <v>0</v>
      </c>
      <c r="F6" s="26" t="s">
        <v>3213</v>
      </c>
      <c r="G6" s="91"/>
      <c r="H6" s="28">
        <v>0</v>
      </c>
      <c r="I6" s="28">
        <v>0</v>
      </c>
      <c r="J6" s="28">
        <v>0</v>
      </c>
    </row>
    <row r="7" ht="36" customHeight="1" spans="1:10">
      <c r="A7" s="26" t="s">
        <v>3214</v>
      </c>
      <c r="B7" s="91"/>
      <c r="C7" s="28">
        <v>0</v>
      </c>
      <c r="D7" s="28">
        <v>0</v>
      </c>
      <c r="E7" s="28">
        <v>0</v>
      </c>
      <c r="F7" s="26" t="s">
        <v>3215</v>
      </c>
      <c r="G7" s="91"/>
      <c r="H7" s="28">
        <v>0</v>
      </c>
      <c r="I7" s="28">
        <v>0</v>
      </c>
      <c r="J7" s="28">
        <v>0</v>
      </c>
    </row>
    <row r="8" ht="36" customHeight="1" spans="1:10">
      <c r="A8" s="26" t="s">
        <v>3216</v>
      </c>
      <c r="B8" s="91"/>
      <c r="C8" s="28">
        <v>0</v>
      </c>
      <c r="D8" s="28">
        <v>0</v>
      </c>
      <c r="E8" s="28">
        <v>0</v>
      </c>
      <c r="F8" s="26" t="s">
        <v>3217</v>
      </c>
      <c r="G8" s="91"/>
      <c r="H8" s="28">
        <v>0</v>
      </c>
      <c r="I8" s="28">
        <v>0</v>
      </c>
      <c r="J8" s="28">
        <v>0</v>
      </c>
    </row>
    <row r="9" ht="36" customHeight="1" spans="1:10">
      <c r="A9" s="26" t="s">
        <v>3218</v>
      </c>
      <c r="B9" s="91"/>
      <c r="C9" s="28">
        <v>0</v>
      </c>
      <c r="D9" s="28">
        <v>0</v>
      </c>
      <c r="E9" s="28">
        <v>0</v>
      </c>
      <c r="F9" s="26" t="s">
        <v>3219</v>
      </c>
      <c r="G9" s="91"/>
      <c r="H9" s="28">
        <v>0</v>
      </c>
      <c r="I9" s="28">
        <v>0</v>
      </c>
      <c r="J9" s="28">
        <v>0</v>
      </c>
    </row>
    <row r="10" ht="36" customHeight="1" spans="1:10">
      <c r="A10" s="26" t="s">
        <v>3220</v>
      </c>
      <c r="B10" s="91"/>
      <c r="C10" s="28">
        <v>0</v>
      </c>
      <c r="D10" s="28">
        <v>0</v>
      </c>
      <c r="E10" s="28">
        <v>0</v>
      </c>
      <c r="F10" s="26" t="s">
        <v>3221</v>
      </c>
      <c r="G10" s="91"/>
      <c r="H10" s="28">
        <v>0</v>
      </c>
      <c r="I10" s="28">
        <v>0</v>
      </c>
      <c r="J10" s="28">
        <v>0</v>
      </c>
    </row>
    <row r="11" ht="36" customHeight="1" spans="1:10">
      <c r="A11" s="25" t="s">
        <v>133</v>
      </c>
      <c r="B11" s="91"/>
      <c r="C11" s="28">
        <v>0</v>
      </c>
      <c r="D11" s="28">
        <v>0</v>
      </c>
      <c r="E11" s="28">
        <v>0</v>
      </c>
      <c r="F11" s="25" t="s">
        <v>134</v>
      </c>
      <c r="G11" s="91"/>
      <c r="H11" s="28">
        <v>0</v>
      </c>
      <c r="I11" s="28">
        <v>0</v>
      </c>
      <c r="J11" s="28">
        <v>0</v>
      </c>
    </row>
    <row r="12" ht="36" customHeight="1" spans="1:10">
      <c r="A12" s="26" t="s">
        <v>2588</v>
      </c>
      <c r="B12" s="92"/>
      <c r="C12" s="27"/>
      <c r="D12" s="27"/>
      <c r="E12" s="28">
        <v>0</v>
      </c>
      <c r="F12" s="26"/>
      <c r="G12" s="92"/>
      <c r="H12" s="27"/>
      <c r="I12" s="27"/>
      <c r="J12" s="27"/>
    </row>
    <row r="13" ht="36" customHeight="1" spans="1:10">
      <c r="A13" s="26" t="s">
        <v>2594</v>
      </c>
      <c r="B13" s="92"/>
      <c r="C13" s="27"/>
      <c r="D13" s="27"/>
      <c r="E13" s="28">
        <v>0</v>
      </c>
      <c r="F13" s="26"/>
      <c r="G13" s="92"/>
      <c r="H13" s="27"/>
      <c r="I13" s="27"/>
      <c r="J13" s="27"/>
    </row>
    <row r="14" ht="36" customHeight="1" spans="1:10">
      <c r="A14" s="26" t="s">
        <v>2605</v>
      </c>
      <c r="B14" s="92"/>
      <c r="C14" s="27"/>
      <c r="D14" s="27"/>
      <c r="E14" s="28">
        <v>0</v>
      </c>
      <c r="F14" s="26"/>
      <c r="G14" s="92"/>
      <c r="H14" s="27"/>
      <c r="I14" s="27"/>
      <c r="J14" s="27"/>
    </row>
    <row r="15" ht="36" customHeight="1" spans="1:10">
      <c r="A15" s="26"/>
      <c r="B15" s="92"/>
      <c r="C15" s="27"/>
      <c r="D15" s="27"/>
      <c r="E15" s="27"/>
      <c r="F15" s="26" t="s">
        <v>2596</v>
      </c>
      <c r="G15" s="92"/>
      <c r="H15" s="27"/>
      <c r="I15" s="27"/>
      <c r="J15" s="28">
        <v>0</v>
      </c>
    </row>
    <row r="16" ht="36" customHeight="1" spans="1:10">
      <c r="A16" s="26"/>
      <c r="B16" s="92"/>
      <c r="C16" s="27"/>
      <c r="D16" s="27"/>
      <c r="E16" s="27"/>
      <c r="F16" s="26" t="s">
        <v>2608</v>
      </c>
      <c r="G16" s="92"/>
      <c r="H16" s="27"/>
      <c r="I16" s="27"/>
      <c r="J16" s="28">
        <v>0</v>
      </c>
    </row>
    <row r="17" ht="36" customHeight="1" spans="1:10">
      <c r="A17" s="25" t="s">
        <v>2611</v>
      </c>
      <c r="B17" s="92"/>
      <c r="C17" s="27"/>
      <c r="D17" s="27"/>
      <c r="E17" s="28">
        <v>0</v>
      </c>
      <c r="F17" s="25" t="s">
        <v>2612</v>
      </c>
      <c r="G17" s="92"/>
      <c r="H17" s="27"/>
      <c r="I17" s="27"/>
      <c r="J17" s="28">
        <v>0</v>
      </c>
    </row>
  </sheetData>
  <mergeCells count="3">
    <mergeCell ref="A1:J1"/>
    <mergeCell ref="A3:J3"/>
    <mergeCell ref="A4:J4"/>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Zeros="0" workbookViewId="0">
      <selection activeCell="A2" sqref="A2:F2"/>
    </sheetView>
  </sheetViews>
  <sheetFormatPr defaultColWidth="9" defaultRowHeight="13.5" outlineLevelCol="5"/>
  <cols>
    <col min="1" max="1" width="14" customWidth="1"/>
    <col min="2" max="2" width="30.75" customWidth="1"/>
    <col min="3" max="3" width="16.75" customWidth="1"/>
    <col min="4" max="4" width="15.125" customWidth="1"/>
    <col min="5" max="5" width="36.5" customWidth="1"/>
    <col min="6" max="6" width="17.625" customWidth="1"/>
  </cols>
  <sheetData>
    <row r="1" ht="22.5" spans="1:6">
      <c r="A1" s="83" t="s">
        <v>59</v>
      </c>
      <c r="B1" s="83"/>
      <c r="C1" s="83"/>
      <c r="D1" s="83"/>
      <c r="E1" s="83"/>
      <c r="F1" s="83"/>
    </row>
    <row r="2" spans="1:6">
      <c r="A2" s="84" t="s">
        <v>3222</v>
      </c>
      <c r="B2" s="84"/>
      <c r="C2" s="84"/>
      <c r="D2" s="84"/>
      <c r="E2" s="84"/>
      <c r="F2" s="84"/>
    </row>
    <row r="3" spans="1:6">
      <c r="A3" s="84" t="s">
        <v>79</v>
      </c>
      <c r="B3" s="84"/>
      <c r="C3" s="84"/>
      <c r="D3" s="84"/>
      <c r="E3" s="84"/>
      <c r="F3" s="84"/>
    </row>
    <row r="4" ht="14.25" spans="1:6">
      <c r="A4" s="85" t="s">
        <v>3210</v>
      </c>
      <c r="B4" s="85"/>
      <c r="C4" s="85"/>
      <c r="D4" s="85"/>
      <c r="E4" s="85"/>
      <c r="F4" s="85"/>
    </row>
    <row r="5" spans="1:6">
      <c r="A5" s="65" t="s">
        <v>140</v>
      </c>
      <c r="B5" s="65" t="s">
        <v>80</v>
      </c>
      <c r="C5" s="65" t="s">
        <v>83</v>
      </c>
      <c r="D5" s="65" t="s">
        <v>140</v>
      </c>
      <c r="E5" s="65" t="s">
        <v>80</v>
      </c>
      <c r="F5" s="65" t="s">
        <v>83</v>
      </c>
    </row>
    <row r="6" ht="18" customHeight="1" spans="1:6">
      <c r="A6" s="65"/>
      <c r="B6" s="65" t="s">
        <v>3223</v>
      </c>
      <c r="C6" s="28">
        <f>C7</f>
        <v>0</v>
      </c>
      <c r="D6" s="26"/>
      <c r="E6" s="65" t="s">
        <v>3224</v>
      </c>
      <c r="F6" s="28">
        <f>F7+F10</f>
        <v>0</v>
      </c>
    </row>
    <row r="7" ht="18" customHeight="1" spans="1:6">
      <c r="A7" s="26">
        <v>103</v>
      </c>
      <c r="B7" s="86" t="s">
        <v>818</v>
      </c>
      <c r="C7" s="28">
        <f>C8</f>
        <v>0</v>
      </c>
      <c r="D7" s="26">
        <v>208</v>
      </c>
      <c r="E7" s="86" t="s">
        <v>1867</v>
      </c>
      <c r="F7" s="28">
        <f>F8</f>
        <v>0</v>
      </c>
    </row>
    <row r="8" ht="18" customHeight="1" spans="1:6">
      <c r="A8" s="26">
        <v>10306</v>
      </c>
      <c r="B8" s="86" t="s">
        <v>1315</v>
      </c>
      <c r="C8" s="28">
        <f>C9+C41+C46+C52+C56</f>
        <v>0</v>
      </c>
      <c r="D8" s="26">
        <v>20804</v>
      </c>
      <c r="E8" s="86" t="s">
        <v>1887</v>
      </c>
      <c r="F8" s="28">
        <f>F9</f>
        <v>0</v>
      </c>
    </row>
    <row r="9" ht="18" customHeight="1" spans="1:6">
      <c r="A9" s="26">
        <v>1030601</v>
      </c>
      <c r="B9" s="86" t="s">
        <v>1317</v>
      </c>
      <c r="C9" s="28">
        <f>SUM(C10:C40)</f>
        <v>0</v>
      </c>
      <c r="D9" s="26">
        <v>2080451</v>
      </c>
      <c r="E9" s="66" t="s">
        <v>3225</v>
      </c>
      <c r="F9" s="69">
        <v>0</v>
      </c>
    </row>
    <row r="10" ht="18" customHeight="1" spans="1:6">
      <c r="A10" s="26">
        <v>103060103</v>
      </c>
      <c r="B10" s="66" t="s">
        <v>3226</v>
      </c>
      <c r="C10" s="69">
        <v>0</v>
      </c>
      <c r="D10" s="26">
        <v>223</v>
      </c>
      <c r="E10" s="86" t="s">
        <v>3224</v>
      </c>
      <c r="F10" s="28">
        <f>F11+F21+F30+F32+F36</f>
        <v>0</v>
      </c>
    </row>
    <row r="11" ht="18" customHeight="1" spans="1:6">
      <c r="A11" s="26">
        <v>103060104</v>
      </c>
      <c r="B11" s="66" t="s">
        <v>3227</v>
      </c>
      <c r="C11" s="69">
        <v>0</v>
      </c>
      <c r="D11" s="26">
        <v>22301</v>
      </c>
      <c r="E11" s="86" t="s">
        <v>3228</v>
      </c>
      <c r="F11" s="28">
        <f>SUM(F12:F20)</f>
        <v>0</v>
      </c>
    </row>
    <row r="12" ht="18" customHeight="1" spans="1:6">
      <c r="A12" s="26">
        <v>103060105</v>
      </c>
      <c r="B12" s="66" t="s">
        <v>3229</v>
      </c>
      <c r="C12" s="69">
        <v>0</v>
      </c>
      <c r="D12" s="26">
        <v>2230101</v>
      </c>
      <c r="E12" s="66" t="s">
        <v>3230</v>
      </c>
      <c r="F12" s="69">
        <v>0</v>
      </c>
    </row>
    <row r="13" ht="18" customHeight="1" spans="1:6">
      <c r="A13" s="26">
        <v>103060106</v>
      </c>
      <c r="B13" s="66" t="s">
        <v>3231</v>
      </c>
      <c r="C13" s="69">
        <v>0</v>
      </c>
      <c r="D13" s="26">
        <v>2230102</v>
      </c>
      <c r="E13" s="66" t="s">
        <v>3232</v>
      </c>
      <c r="F13" s="69">
        <v>0</v>
      </c>
    </row>
    <row r="14" ht="18" customHeight="1" spans="1:6">
      <c r="A14" s="26">
        <v>103060107</v>
      </c>
      <c r="B14" s="66" t="s">
        <v>3233</v>
      </c>
      <c r="C14" s="69">
        <v>0</v>
      </c>
      <c r="D14" s="26">
        <v>2230103</v>
      </c>
      <c r="E14" s="66" t="s">
        <v>3234</v>
      </c>
      <c r="F14" s="69">
        <v>0</v>
      </c>
    </row>
    <row r="15" ht="18" customHeight="1" spans="1:6">
      <c r="A15" s="26">
        <v>103060108</v>
      </c>
      <c r="B15" s="66" t="s">
        <v>3235</v>
      </c>
      <c r="C15" s="69">
        <v>0</v>
      </c>
      <c r="D15" s="26">
        <v>2230104</v>
      </c>
      <c r="E15" s="66" t="s">
        <v>3236</v>
      </c>
      <c r="F15" s="69">
        <v>0</v>
      </c>
    </row>
    <row r="16" ht="18" customHeight="1" spans="1:6">
      <c r="A16" s="26">
        <v>103060109</v>
      </c>
      <c r="B16" s="66" t="s">
        <v>3237</v>
      </c>
      <c r="C16" s="69">
        <v>0</v>
      </c>
      <c r="D16" s="26">
        <v>2230105</v>
      </c>
      <c r="E16" s="66" t="s">
        <v>3238</v>
      </c>
      <c r="F16" s="69">
        <v>0</v>
      </c>
    </row>
    <row r="17" ht="18" customHeight="1" spans="1:6">
      <c r="A17" s="26">
        <v>103060112</v>
      </c>
      <c r="B17" s="66" t="s">
        <v>3239</v>
      </c>
      <c r="C17" s="69">
        <v>0</v>
      </c>
      <c r="D17" s="26">
        <v>2230106</v>
      </c>
      <c r="E17" s="66" t="s">
        <v>3240</v>
      </c>
      <c r="F17" s="69">
        <v>0</v>
      </c>
    </row>
    <row r="18" ht="18" customHeight="1" spans="1:6">
      <c r="A18" s="26">
        <v>103060113</v>
      </c>
      <c r="B18" s="66" t="s">
        <v>3241</v>
      </c>
      <c r="C18" s="69">
        <v>0</v>
      </c>
      <c r="D18" s="26">
        <v>2230107</v>
      </c>
      <c r="E18" s="66" t="s">
        <v>3242</v>
      </c>
      <c r="F18" s="69">
        <v>0</v>
      </c>
    </row>
    <row r="19" ht="18" customHeight="1" spans="1:6">
      <c r="A19" s="26">
        <v>103060114</v>
      </c>
      <c r="B19" s="66" t="s">
        <v>3243</v>
      </c>
      <c r="C19" s="69">
        <v>0</v>
      </c>
      <c r="D19" s="26">
        <v>2230108</v>
      </c>
      <c r="E19" s="66" t="s">
        <v>3244</v>
      </c>
      <c r="F19" s="69">
        <v>0</v>
      </c>
    </row>
    <row r="20" ht="18" customHeight="1" spans="1:6">
      <c r="A20" s="26">
        <v>103060115</v>
      </c>
      <c r="B20" s="66" t="s">
        <v>3245</v>
      </c>
      <c r="C20" s="69">
        <v>0</v>
      </c>
      <c r="D20" s="26">
        <v>2230199</v>
      </c>
      <c r="E20" s="66" t="s">
        <v>3246</v>
      </c>
      <c r="F20" s="69">
        <v>0</v>
      </c>
    </row>
    <row r="21" ht="18" customHeight="1" spans="1:6">
      <c r="A21" s="26">
        <v>103060116</v>
      </c>
      <c r="B21" s="66" t="s">
        <v>3247</v>
      </c>
      <c r="C21" s="69">
        <v>0</v>
      </c>
      <c r="D21" s="26">
        <v>22302</v>
      </c>
      <c r="E21" s="86" t="s">
        <v>3248</v>
      </c>
      <c r="F21" s="28">
        <f>SUM(F22:F29)</f>
        <v>0</v>
      </c>
    </row>
    <row r="22" ht="18" customHeight="1" spans="1:6">
      <c r="A22" s="26">
        <v>103060117</v>
      </c>
      <c r="B22" s="66" t="s">
        <v>3249</v>
      </c>
      <c r="C22" s="69">
        <v>0</v>
      </c>
      <c r="D22" s="26">
        <v>2230201</v>
      </c>
      <c r="E22" s="66" t="s">
        <v>3250</v>
      </c>
      <c r="F22" s="69">
        <v>0</v>
      </c>
    </row>
    <row r="23" ht="18" customHeight="1" spans="1:6">
      <c r="A23" s="26">
        <v>103060118</v>
      </c>
      <c r="B23" s="66" t="s">
        <v>3251</v>
      </c>
      <c r="C23" s="69">
        <v>0</v>
      </c>
      <c r="D23" s="26">
        <v>2230202</v>
      </c>
      <c r="E23" s="66" t="s">
        <v>3252</v>
      </c>
      <c r="F23" s="69">
        <v>0</v>
      </c>
    </row>
    <row r="24" ht="18" customHeight="1" spans="1:6">
      <c r="A24" s="26">
        <v>103060119</v>
      </c>
      <c r="B24" s="66" t="s">
        <v>3253</v>
      </c>
      <c r="C24" s="69">
        <v>0</v>
      </c>
      <c r="D24" s="26">
        <v>2230203</v>
      </c>
      <c r="E24" s="66" t="s">
        <v>3254</v>
      </c>
      <c r="F24" s="69">
        <v>0</v>
      </c>
    </row>
    <row r="25" ht="18" customHeight="1" spans="1:6">
      <c r="A25" s="26">
        <v>103060120</v>
      </c>
      <c r="B25" s="66" t="s">
        <v>3255</v>
      </c>
      <c r="C25" s="69">
        <v>0</v>
      </c>
      <c r="D25" s="26">
        <v>2230204</v>
      </c>
      <c r="E25" s="66" t="s">
        <v>3256</v>
      </c>
      <c r="F25" s="69">
        <v>0</v>
      </c>
    </row>
    <row r="26" ht="18" customHeight="1" spans="1:6">
      <c r="A26" s="26">
        <v>103060121</v>
      </c>
      <c r="B26" s="66" t="s">
        <v>3257</v>
      </c>
      <c r="C26" s="69">
        <v>0</v>
      </c>
      <c r="D26" s="26">
        <v>2230205</v>
      </c>
      <c r="E26" s="66" t="s">
        <v>3258</v>
      </c>
      <c r="F26" s="69">
        <v>0</v>
      </c>
    </row>
    <row r="27" ht="18" customHeight="1" spans="1:6">
      <c r="A27" s="26">
        <v>103060122</v>
      </c>
      <c r="B27" s="66" t="s">
        <v>3259</v>
      </c>
      <c r="C27" s="69">
        <v>0</v>
      </c>
      <c r="D27" s="26">
        <v>2230206</v>
      </c>
      <c r="E27" s="66" t="s">
        <v>3260</v>
      </c>
      <c r="F27" s="69">
        <v>0</v>
      </c>
    </row>
    <row r="28" ht="18" customHeight="1" spans="1:6">
      <c r="A28" s="26">
        <v>103060123</v>
      </c>
      <c r="B28" s="66" t="s">
        <v>3261</v>
      </c>
      <c r="C28" s="69">
        <v>0</v>
      </c>
      <c r="D28" s="26">
        <v>2230207</v>
      </c>
      <c r="E28" s="66" t="s">
        <v>3262</v>
      </c>
      <c r="F28" s="69">
        <v>0</v>
      </c>
    </row>
    <row r="29" ht="18" customHeight="1" spans="1:6">
      <c r="A29" s="26">
        <v>103060124</v>
      </c>
      <c r="B29" s="66" t="s">
        <v>3263</v>
      </c>
      <c r="C29" s="69">
        <v>0</v>
      </c>
      <c r="D29" s="26">
        <v>2230299</v>
      </c>
      <c r="E29" s="66" t="s">
        <v>3264</v>
      </c>
      <c r="F29" s="69">
        <v>0</v>
      </c>
    </row>
    <row r="30" ht="18" customHeight="1" spans="1:6">
      <c r="A30" s="26">
        <v>103060125</v>
      </c>
      <c r="B30" s="66" t="s">
        <v>3265</v>
      </c>
      <c r="C30" s="69">
        <v>0</v>
      </c>
      <c r="D30" s="26">
        <v>22303</v>
      </c>
      <c r="E30" s="86" t="s">
        <v>3266</v>
      </c>
      <c r="F30" s="28">
        <f>F31</f>
        <v>0</v>
      </c>
    </row>
    <row r="31" ht="18" customHeight="1" spans="1:6">
      <c r="A31" s="26">
        <v>103060126</v>
      </c>
      <c r="B31" s="66" t="s">
        <v>3267</v>
      </c>
      <c r="C31" s="69">
        <v>0</v>
      </c>
      <c r="D31" s="26">
        <v>2230301</v>
      </c>
      <c r="E31" s="66" t="s">
        <v>3268</v>
      </c>
      <c r="F31" s="69">
        <v>0</v>
      </c>
    </row>
    <row r="32" ht="18" customHeight="1" spans="1:6">
      <c r="A32" s="26">
        <v>103060127</v>
      </c>
      <c r="B32" s="66" t="s">
        <v>3269</v>
      </c>
      <c r="C32" s="69">
        <v>0</v>
      </c>
      <c r="D32" s="26">
        <v>22304</v>
      </c>
      <c r="E32" s="86" t="s">
        <v>3270</v>
      </c>
      <c r="F32" s="28">
        <f>F33+F34+F35</f>
        <v>0</v>
      </c>
    </row>
    <row r="33" ht="18" customHeight="1" spans="1:6">
      <c r="A33" s="26">
        <v>103060128</v>
      </c>
      <c r="B33" s="66" t="s">
        <v>3271</v>
      </c>
      <c r="C33" s="69">
        <v>0</v>
      </c>
      <c r="D33" s="26">
        <v>2230401</v>
      </c>
      <c r="E33" s="66" t="s">
        <v>3272</v>
      </c>
      <c r="F33" s="69">
        <v>0</v>
      </c>
    </row>
    <row r="34" ht="18" customHeight="1" spans="1:6">
      <c r="A34" s="26">
        <v>103060129</v>
      </c>
      <c r="B34" s="66" t="s">
        <v>3273</v>
      </c>
      <c r="C34" s="69">
        <v>0</v>
      </c>
      <c r="D34" s="26">
        <v>2230402</v>
      </c>
      <c r="E34" s="66" t="s">
        <v>3274</v>
      </c>
      <c r="F34" s="69">
        <v>0</v>
      </c>
    </row>
    <row r="35" ht="18" customHeight="1" spans="1:6">
      <c r="A35" s="26">
        <v>103060130</v>
      </c>
      <c r="B35" s="66" t="s">
        <v>3275</v>
      </c>
      <c r="C35" s="69">
        <v>0</v>
      </c>
      <c r="D35" s="26">
        <v>2230499</v>
      </c>
      <c r="E35" s="66" t="s">
        <v>3276</v>
      </c>
      <c r="F35" s="69">
        <v>0</v>
      </c>
    </row>
    <row r="36" ht="18" customHeight="1" spans="1:6">
      <c r="A36" s="26">
        <v>103060131</v>
      </c>
      <c r="B36" s="66" t="s">
        <v>3277</v>
      </c>
      <c r="C36" s="69">
        <v>0</v>
      </c>
      <c r="D36" s="26">
        <v>22399</v>
      </c>
      <c r="E36" s="86" t="s">
        <v>3278</v>
      </c>
      <c r="F36" s="28">
        <f>F37</f>
        <v>0</v>
      </c>
    </row>
    <row r="37" ht="18" customHeight="1" spans="1:6">
      <c r="A37" s="26">
        <v>103060132</v>
      </c>
      <c r="B37" s="66" t="s">
        <v>3279</v>
      </c>
      <c r="C37" s="69">
        <v>0</v>
      </c>
      <c r="D37" s="26">
        <v>2239901</v>
      </c>
      <c r="E37" s="66" t="s">
        <v>3280</v>
      </c>
      <c r="F37" s="69">
        <v>0</v>
      </c>
    </row>
    <row r="38" ht="18" customHeight="1" spans="1:6">
      <c r="A38" s="26">
        <v>103060133</v>
      </c>
      <c r="B38" s="66" t="s">
        <v>3281</v>
      </c>
      <c r="C38" s="69">
        <v>0</v>
      </c>
      <c r="D38" s="26"/>
      <c r="E38" s="66"/>
      <c r="F38" s="87"/>
    </row>
    <row r="39" ht="18" customHeight="1" spans="1:6">
      <c r="A39" s="26">
        <v>103060134</v>
      </c>
      <c r="B39" s="66" t="s">
        <v>1321</v>
      </c>
      <c r="C39" s="69">
        <v>0</v>
      </c>
      <c r="D39" s="26"/>
      <c r="E39" s="66"/>
      <c r="F39" s="87"/>
    </row>
    <row r="40" ht="18" customHeight="1" spans="1:6">
      <c r="A40" s="26">
        <v>103060198</v>
      </c>
      <c r="B40" s="66" t="s">
        <v>3282</v>
      </c>
      <c r="C40" s="69">
        <v>0</v>
      </c>
      <c r="D40" s="26"/>
      <c r="E40" s="66"/>
      <c r="F40" s="87"/>
    </row>
    <row r="41" ht="18" customHeight="1" spans="1:6">
      <c r="A41" s="26">
        <v>1030602</v>
      </c>
      <c r="B41" s="86" t="s">
        <v>1325</v>
      </c>
      <c r="C41" s="28">
        <f>SUM(C42:C45)</f>
        <v>0</v>
      </c>
      <c r="D41" s="26"/>
      <c r="E41" s="66"/>
      <c r="F41" s="87"/>
    </row>
    <row r="42" ht="18" customHeight="1" spans="1:6">
      <c r="A42" s="26">
        <v>103060202</v>
      </c>
      <c r="B42" s="66" t="s">
        <v>3283</v>
      </c>
      <c r="C42" s="69">
        <v>0</v>
      </c>
      <c r="D42" s="26"/>
      <c r="E42" s="66"/>
      <c r="F42" s="87"/>
    </row>
    <row r="43" ht="18" customHeight="1" spans="1:6">
      <c r="A43" s="26">
        <v>103060203</v>
      </c>
      <c r="B43" s="66" t="s">
        <v>3284</v>
      </c>
      <c r="C43" s="69">
        <v>0</v>
      </c>
      <c r="D43" s="26"/>
      <c r="E43" s="66"/>
      <c r="F43" s="87"/>
    </row>
    <row r="44" ht="18" customHeight="1" spans="1:6">
      <c r="A44" s="26">
        <v>103060204</v>
      </c>
      <c r="B44" s="66" t="s">
        <v>3285</v>
      </c>
      <c r="C44" s="69">
        <v>0</v>
      </c>
      <c r="D44" s="26"/>
      <c r="E44" s="66"/>
      <c r="F44" s="87"/>
    </row>
    <row r="45" ht="18" customHeight="1" spans="1:6">
      <c r="A45" s="26">
        <v>103060298</v>
      </c>
      <c r="B45" s="66" t="s">
        <v>3286</v>
      </c>
      <c r="C45" s="69">
        <v>0</v>
      </c>
      <c r="D45" s="26"/>
      <c r="E45" s="66"/>
      <c r="F45" s="87"/>
    </row>
    <row r="46" ht="18" customHeight="1" spans="1:6">
      <c r="A46" s="26">
        <v>1030603</v>
      </c>
      <c r="B46" s="86" t="s">
        <v>1331</v>
      </c>
      <c r="C46" s="28">
        <f>SUM(C47:C51)</f>
        <v>0</v>
      </c>
      <c r="D46" s="26"/>
      <c r="E46" s="66"/>
      <c r="F46" s="87"/>
    </row>
    <row r="47" ht="18" customHeight="1" spans="1:6">
      <c r="A47" s="26">
        <v>103060301</v>
      </c>
      <c r="B47" s="66" t="s">
        <v>3287</v>
      </c>
      <c r="C47" s="69">
        <v>0</v>
      </c>
      <c r="D47" s="26"/>
      <c r="E47" s="66"/>
      <c r="F47" s="87"/>
    </row>
    <row r="48" ht="18" customHeight="1" spans="1:6">
      <c r="A48" s="26">
        <v>103060304</v>
      </c>
      <c r="B48" s="66" t="s">
        <v>3288</v>
      </c>
      <c r="C48" s="69">
        <v>0</v>
      </c>
      <c r="D48" s="26"/>
      <c r="E48" s="66"/>
      <c r="F48" s="87"/>
    </row>
    <row r="49" ht="18" customHeight="1" spans="1:6">
      <c r="A49" s="26">
        <v>103060305</v>
      </c>
      <c r="B49" s="66" t="s">
        <v>3289</v>
      </c>
      <c r="C49" s="69">
        <v>0</v>
      </c>
      <c r="D49" s="26"/>
      <c r="E49" s="66"/>
      <c r="F49" s="87"/>
    </row>
    <row r="50" ht="18" customHeight="1" spans="1:6">
      <c r="A50" s="26">
        <v>103060307</v>
      </c>
      <c r="B50" s="66" t="s">
        <v>3290</v>
      </c>
      <c r="C50" s="69">
        <v>0</v>
      </c>
      <c r="D50" s="26"/>
      <c r="E50" s="66"/>
      <c r="F50" s="87"/>
    </row>
    <row r="51" ht="18" customHeight="1" spans="1:6">
      <c r="A51" s="26">
        <v>103060398</v>
      </c>
      <c r="B51" s="66" t="s">
        <v>3291</v>
      </c>
      <c r="C51" s="69">
        <v>0</v>
      </c>
      <c r="D51" s="26"/>
      <c r="E51" s="66"/>
      <c r="F51" s="87"/>
    </row>
    <row r="52" ht="18" customHeight="1" spans="1:6">
      <c r="A52" s="26">
        <v>1030604</v>
      </c>
      <c r="B52" s="86" t="s">
        <v>1335</v>
      </c>
      <c r="C52" s="28">
        <f>SUM(C53:C55)</f>
        <v>0</v>
      </c>
      <c r="D52" s="26"/>
      <c r="E52" s="66"/>
      <c r="F52" s="87"/>
    </row>
    <row r="53" ht="18" customHeight="1" spans="1:6">
      <c r="A53" s="26">
        <v>103060401</v>
      </c>
      <c r="B53" s="66" t="s">
        <v>3292</v>
      </c>
      <c r="C53" s="69">
        <v>0</v>
      </c>
      <c r="D53" s="26"/>
      <c r="E53" s="66"/>
      <c r="F53" s="87"/>
    </row>
    <row r="54" ht="18" customHeight="1" spans="1:6">
      <c r="A54" s="26">
        <v>103060402</v>
      </c>
      <c r="B54" s="66" t="s">
        <v>3293</v>
      </c>
      <c r="C54" s="69">
        <v>0</v>
      </c>
      <c r="D54" s="26"/>
      <c r="E54" s="66"/>
      <c r="F54" s="87"/>
    </row>
    <row r="55" ht="18" customHeight="1" spans="1:6">
      <c r="A55" s="26">
        <v>103060498</v>
      </c>
      <c r="B55" s="66" t="s">
        <v>3294</v>
      </c>
      <c r="C55" s="69">
        <v>0</v>
      </c>
      <c r="D55" s="26"/>
      <c r="E55" s="66"/>
      <c r="F55" s="87"/>
    </row>
    <row r="56" ht="18" customHeight="1" spans="1:6">
      <c r="A56" s="26">
        <v>1030698</v>
      </c>
      <c r="B56" s="86" t="s">
        <v>3295</v>
      </c>
      <c r="C56" s="69">
        <v>0</v>
      </c>
      <c r="D56" s="26"/>
      <c r="E56" s="66"/>
      <c r="F56" s="87"/>
    </row>
  </sheetData>
  <mergeCells count="4">
    <mergeCell ref="A1:F1"/>
    <mergeCell ref="A2:F2"/>
    <mergeCell ref="A3:F3"/>
    <mergeCell ref="A4:F4"/>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6"/>
  <sheetViews>
    <sheetView showZeros="0" workbookViewId="0">
      <selection activeCell="A2" sqref="A2:C2"/>
    </sheetView>
  </sheetViews>
  <sheetFormatPr defaultColWidth="9" defaultRowHeight="13.5" outlineLevelCol="2"/>
  <cols>
    <col min="1" max="1" width="9.75" customWidth="1"/>
    <col min="2" max="2" width="48.8" customWidth="1"/>
    <col min="3" max="3" width="28.1" customWidth="1"/>
  </cols>
  <sheetData>
    <row r="1" ht="79" customHeight="1" spans="1:3">
      <c r="A1" s="23" t="s">
        <v>61</v>
      </c>
      <c r="B1" s="23"/>
      <c r="C1" s="23"/>
    </row>
    <row r="2" spans="1:3">
      <c r="A2" s="24" t="s">
        <v>3296</v>
      </c>
      <c r="B2" s="24"/>
      <c r="C2" s="24"/>
    </row>
    <row r="3" spans="1:3">
      <c r="A3" s="24" t="s">
        <v>1495</v>
      </c>
      <c r="B3" s="24"/>
      <c r="C3" s="24"/>
    </row>
    <row r="4" spans="1:3">
      <c r="A4" s="64" t="s">
        <v>3297</v>
      </c>
      <c r="B4" s="64"/>
      <c r="C4" s="64"/>
    </row>
    <row r="5" ht="22" customHeight="1" spans="1:3">
      <c r="A5" s="70" t="s">
        <v>140</v>
      </c>
      <c r="B5" s="78" t="s">
        <v>80</v>
      </c>
      <c r="C5" s="70" t="s">
        <v>83</v>
      </c>
    </row>
    <row r="6" ht="22" customHeight="1" spans="1:3">
      <c r="A6" s="79"/>
      <c r="B6" s="70" t="s">
        <v>3298</v>
      </c>
      <c r="C6" s="73">
        <f>C7</f>
        <v>0</v>
      </c>
    </row>
    <row r="7" ht="22" customHeight="1" spans="1:3">
      <c r="A7" s="80">
        <v>103</v>
      </c>
      <c r="B7" s="81" t="s">
        <v>818</v>
      </c>
      <c r="C7" s="73">
        <f>C8</f>
        <v>0</v>
      </c>
    </row>
    <row r="8" ht="22" customHeight="1" spans="1:3">
      <c r="A8" s="80">
        <v>10306</v>
      </c>
      <c r="B8" s="81" t="s">
        <v>1315</v>
      </c>
      <c r="C8" s="73">
        <f>C9+C41+C46+C52+C56</f>
        <v>0</v>
      </c>
    </row>
    <row r="9" ht="22" customHeight="1" spans="1:3">
      <c r="A9" s="80">
        <v>1030601</v>
      </c>
      <c r="B9" s="81" t="s">
        <v>1317</v>
      </c>
      <c r="C9" s="73">
        <f>SUM(C10:C40)</f>
        <v>0</v>
      </c>
    </row>
    <row r="10" ht="22" customHeight="1" spans="1:3">
      <c r="A10" s="80">
        <v>103060103</v>
      </c>
      <c r="B10" s="82" t="s">
        <v>3226</v>
      </c>
      <c r="C10" s="73">
        <v>0</v>
      </c>
    </row>
    <row r="11" ht="22" customHeight="1" spans="1:3">
      <c r="A11" s="80">
        <v>103060104</v>
      </c>
      <c r="B11" s="82" t="s">
        <v>3227</v>
      </c>
      <c r="C11" s="73">
        <v>0</v>
      </c>
    </row>
    <row r="12" ht="22" customHeight="1" spans="1:3">
      <c r="A12" s="80">
        <v>103060105</v>
      </c>
      <c r="B12" s="82" t="s">
        <v>3229</v>
      </c>
      <c r="C12" s="73">
        <v>0</v>
      </c>
    </row>
    <row r="13" ht="22" customHeight="1" spans="1:3">
      <c r="A13" s="80">
        <v>103060106</v>
      </c>
      <c r="B13" s="82" t="s">
        <v>3231</v>
      </c>
      <c r="C13" s="73">
        <v>0</v>
      </c>
    </row>
    <row r="14" ht="22" customHeight="1" spans="1:3">
      <c r="A14" s="80">
        <v>103060107</v>
      </c>
      <c r="B14" s="82" t="s">
        <v>3233</v>
      </c>
      <c r="C14" s="73">
        <v>0</v>
      </c>
    </row>
    <row r="15" ht="22" customHeight="1" spans="1:3">
      <c r="A15" s="80">
        <v>103060108</v>
      </c>
      <c r="B15" s="82" t="s">
        <v>3235</v>
      </c>
      <c r="C15" s="73">
        <v>0</v>
      </c>
    </row>
    <row r="16" ht="22" customHeight="1" spans="1:3">
      <c r="A16" s="80">
        <v>103060109</v>
      </c>
      <c r="B16" s="82" t="s">
        <v>3237</v>
      </c>
      <c r="C16" s="73">
        <v>0</v>
      </c>
    </row>
    <row r="17" ht="22" customHeight="1" spans="1:3">
      <c r="A17" s="80">
        <v>103060112</v>
      </c>
      <c r="B17" s="82" t="s">
        <v>3239</v>
      </c>
      <c r="C17" s="73">
        <v>0</v>
      </c>
    </row>
    <row r="18" ht="22" customHeight="1" spans="1:3">
      <c r="A18" s="80">
        <v>103060113</v>
      </c>
      <c r="B18" s="82" t="s">
        <v>3241</v>
      </c>
      <c r="C18" s="73">
        <v>0</v>
      </c>
    </row>
    <row r="19" ht="22" customHeight="1" spans="1:3">
      <c r="A19" s="80">
        <v>103060114</v>
      </c>
      <c r="B19" s="82" t="s">
        <v>3243</v>
      </c>
      <c r="C19" s="73">
        <v>0</v>
      </c>
    </row>
    <row r="20" ht="22" customHeight="1" spans="1:3">
      <c r="A20" s="80">
        <v>103060115</v>
      </c>
      <c r="B20" s="82" t="s">
        <v>3245</v>
      </c>
      <c r="C20" s="73">
        <v>0</v>
      </c>
    </row>
    <row r="21" ht="22" customHeight="1" spans="1:3">
      <c r="A21" s="80">
        <v>103060116</v>
      </c>
      <c r="B21" s="82" t="s">
        <v>3247</v>
      </c>
      <c r="C21" s="73">
        <v>0</v>
      </c>
    </row>
    <row r="22" ht="22" customHeight="1" spans="1:3">
      <c r="A22" s="80">
        <v>103060117</v>
      </c>
      <c r="B22" s="82" t="s">
        <v>3249</v>
      </c>
      <c r="C22" s="73">
        <v>0</v>
      </c>
    </row>
    <row r="23" ht="22" customHeight="1" spans="1:3">
      <c r="A23" s="80">
        <v>103060118</v>
      </c>
      <c r="B23" s="82" t="s">
        <v>3251</v>
      </c>
      <c r="C23" s="73">
        <v>0</v>
      </c>
    </row>
    <row r="24" ht="22" customHeight="1" spans="1:3">
      <c r="A24" s="80">
        <v>103060119</v>
      </c>
      <c r="B24" s="82" t="s">
        <v>3253</v>
      </c>
      <c r="C24" s="73">
        <v>0</v>
      </c>
    </row>
    <row r="25" ht="22" customHeight="1" spans="1:3">
      <c r="A25" s="80">
        <v>103060120</v>
      </c>
      <c r="B25" s="82" t="s">
        <v>3255</v>
      </c>
      <c r="C25" s="73">
        <v>0</v>
      </c>
    </row>
    <row r="26" ht="22" customHeight="1" spans="1:3">
      <c r="A26" s="80">
        <v>103060121</v>
      </c>
      <c r="B26" s="82" t="s">
        <v>3257</v>
      </c>
      <c r="C26" s="73">
        <v>0</v>
      </c>
    </row>
    <row r="27" ht="22" customHeight="1" spans="1:3">
      <c r="A27" s="80">
        <v>103060122</v>
      </c>
      <c r="B27" s="82" t="s">
        <v>3259</v>
      </c>
      <c r="C27" s="73">
        <v>0</v>
      </c>
    </row>
    <row r="28" ht="22" customHeight="1" spans="1:3">
      <c r="A28" s="80">
        <v>103060123</v>
      </c>
      <c r="B28" s="82" t="s">
        <v>3261</v>
      </c>
      <c r="C28" s="73">
        <v>0</v>
      </c>
    </row>
    <row r="29" ht="22" customHeight="1" spans="1:3">
      <c r="A29" s="80">
        <v>103060124</v>
      </c>
      <c r="B29" s="82" t="s">
        <v>3263</v>
      </c>
      <c r="C29" s="73">
        <v>0</v>
      </c>
    </row>
    <row r="30" ht="22" customHeight="1" spans="1:3">
      <c r="A30" s="80">
        <v>103060125</v>
      </c>
      <c r="B30" s="82" t="s">
        <v>3265</v>
      </c>
      <c r="C30" s="73">
        <v>0</v>
      </c>
    </row>
    <row r="31" ht="22" customHeight="1" spans="1:3">
      <c r="A31" s="80">
        <v>103060126</v>
      </c>
      <c r="B31" s="82" t="s">
        <v>3267</v>
      </c>
      <c r="C31" s="73">
        <v>0</v>
      </c>
    </row>
    <row r="32" ht="22" customHeight="1" spans="1:3">
      <c r="A32" s="80">
        <v>103060127</v>
      </c>
      <c r="B32" s="82" t="s">
        <v>3269</v>
      </c>
      <c r="C32" s="73">
        <v>0</v>
      </c>
    </row>
    <row r="33" ht="22" customHeight="1" spans="1:3">
      <c r="A33" s="80">
        <v>103060128</v>
      </c>
      <c r="B33" s="82" t="s">
        <v>3271</v>
      </c>
      <c r="C33" s="73">
        <v>0</v>
      </c>
    </row>
    <row r="34" ht="22" customHeight="1" spans="1:3">
      <c r="A34" s="80">
        <v>103060129</v>
      </c>
      <c r="B34" s="82" t="s">
        <v>3273</v>
      </c>
      <c r="C34" s="73">
        <v>0</v>
      </c>
    </row>
    <row r="35" ht="22" customHeight="1" spans="1:3">
      <c r="A35" s="80">
        <v>103060130</v>
      </c>
      <c r="B35" s="82" t="s">
        <v>3275</v>
      </c>
      <c r="C35" s="73">
        <v>0</v>
      </c>
    </row>
    <row r="36" ht="22" customHeight="1" spans="1:3">
      <c r="A36" s="80">
        <v>103060131</v>
      </c>
      <c r="B36" s="82" t="s">
        <v>3277</v>
      </c>
      <c r="C36" s="73">
        <v>0</v>
      </c>
    </row>
    <row r="37" ht="22" customHeight="1" spans="1:3">
      <c r="A37" s="80">
        <v>103060132</v>
      </c>
      <c r="B37" s="82" t="s">
        <v>3279</v>
      </c>
      <c r="C37" s="73">
        <v>0</v>
      </c>
    </row>
    <row r="38" ht="22" customHeight="1" spans="1:3">
      <c r="A38" s="80">
        <v>103060133</v>
      </c>
      <c r="B38" s="82" t="s">
        <v>3281</v>
      </c>
      <c r="C38" s="73">
        <v>0</v>
      </c>
    </row>
    <row r="39" ht="22" customHeight="1" spans="1:3">
      <c r="A39" s="80">
        <v>103060134</v>
      </c>
      <c r="B39" s="82" t="s">
        <v>1321</v>
      </c>
      <c r="C39" s="73">
        <v>0</v>
      </c>
    </row>
    <row r="40" ht="22" customHeight="1" spans="1:3">
      <c r="A40" s="80">
        <v>103060198</v>
      </c>
      <c r="B40" s="82" t="s">
        <v>3282</v>
      </c>
      <c r="C40" s="73">
        <v>0</v>
      </c>
    </row>
    <row r="41" ht="22" customHeight="1" spans="1:3">
      <c r="A41" s="80">
        <v>1030602</v>
      </c>
      <c r="B41" s="81" t="s">
        <v>1325</v>
      </c>
      <c r="C41" s="73">
        <f>SUM(C42:C45)</f>
        <v>0</v>
      </c>
    </row>
    <row r="42" ht="22" customHeight="1" spans="1:3">
      <c r="A42" s="80">
        <v>103060202</v>
      </c>
      <c r="B42" s="82" t="s">
        <v>3283</v>
      </c>
      <c r="C42" s="73">
        <v>0</v>
      </c>
    </row>
    <row r="43" ht="22" customHeight="1" spans="1:3">
      <c r="A43" s="80">
        <v>103060203</v>
      </c>
      <c r="B43" s="82" t="s">
        <v>3284</v>
      </c>
      <c r="C43" s="73">
        <v>0</v>
      </c>
    </row>
    <row r="44" ht="22" customHeight="1" spans="1:3">
      <c r="A44" s="80">
        <v>103060204</v>
      </c>
      <c r="B44" s="82" t="s">
        <v>3299</v>
      </c>
      <c r="C44" s="73">
        <v>0</v>
      </c>
    </row>
    <row r="45" ht="22" customHeight="1" spans="1:3">
      <c r="A45" s="80">
        <v>103060298</v>
      </c>
      <c r="B45" s="82" t="s">
        <v>3286</v>
      </c>
      <c r="C45" s="73">
        <v>0</v>
      </c>
    </row>
    <row r="46" ht="22" customHeight="1" spans="1:3">
      <c r="A46" s="80">
        <v>1030603</v>
      </c>
      <c r="B46" s="81" t="s">
        <v>1331</v>
      </c>
      <c r="C46" s="73">
        <f>SUM(C47:C51)</f>
        <v>0</v>
      </c>
    </row>
    <row r="47" ht="22" customHeight="1" spans="1:3">
      <c r="A47" s="80">
        <v>103060301</v>
      </c>
      <c r="B47" s="82" t="s">
        <v>3287</v>
      </c>
      <c r="C47" s="73">
        <v>0</v>
      </c>
    </row>
    <row r="48" ht="22" customHeight="1" spans="1:3">
      <c r="A48" s="80">
        <v>103060304</v>
      </c>
      <c r="B48" s="82" t="s">
        <v>3288</v>
      </c>
      <c r="C48" s="73">
        <v>0</v>
      </c>
    </row>
    <row r="49" ht="22" customHeight="1" spans="1:3">
      <c r="A49" s="80">
        <v>103060305</v>
      </c>
      <c r="B49" s="82" t="s">
        <v>3289</v>
      </c>
      <c r="C49" s="73">
        <v>0</v>
      </c>
    </row>
    <row r="50" ht="22" customHeight="1" spans="1:3">
      <c r="A50" s="80">
        <v>103060307</v>
      </c>
      <c r="B50" s="82" t="s">
        <v>3290</v>
      </c>
      <c r="C50" s="73">
        <v>0</v>
      </c>
    </row>
    <row r="51" ht="22" customHeight="1" spans="1:3">
      <c r="A51" s="80">
        <v>103060398</v>
      </c>
      <c r="B51" s="82" t="s">
        <v>3291</v>
      </c>
      <c r="C51" s="73">
        <v>0</v>
      </c>
    </row>
    <row r="52" ht="22" customHeight="1" spans="1:3">
      <c r="A52" s="80">
        <v>1030604</v>
      </c>
      <c r="B52" s="81" t="s">
        <v>1335</v>
      </c>
      <c r="C52" s="73">
        <f>SUM(C53:C55)</f>
        <v>0</v>
      </c>
    </row>
    <row r="53" ht="22" customHeight="1" spans="1:3">
      <c r="A53" s="80">
        <v>103060401</v>
      </c>
      <c r="B53" s="82" t="s">
        <v>3292</v>
      </c>
      <c r="C53" s="73">
        <v>0</v>
      </c>
    </row>
    <row r="54" ht="22" customHeight="1" spans="1:3">
      <c r="A54" s="80">
        <v>103060402</v>
      </c>
      <c r="B54" s="82" t="s">
        <v>3293</v>
      </c>
      <c r="C54" s="73">
        <v>0</v>
      </c>
    </row>
    <row r="55" ht="22" customHeight="1" spans="1:3">
      <c r="A55" s="80">
        <v>103060498</v>
      </c>
      <c r="B55" s="82" t="s">
        <v>3294</v>
      </c>
      <c r="C55" s="73">
        <v>0</v>
      </c>
    </row>
    <row r="56" ht="22" customHeight="1" spans="1:3">
      <c r="A56" s="80">
        <v>1030698</v>
      </c>
      <c r="B56" s="81" t="s">
        <v>3295</v>
      </c>
      <c r="C56" s="73">
        <v>0</v>
      </c>
    </row>
  </sheetData>
  <mergeCells count="4">
    <mergeCell ref="A1:C1"/>
    <mergeCell ref="A2:C2"/>
    <mergeCell ref="A3:C3"/>
    <mergeCell ref="A4:C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showZeros="0" workbookViewId="0">
      <selection activeCell="A2" sqref="A2:C2"/>
    </sheetView>
  </sheetViews>
  <sheetFormatPr defaultColWidth="9" defaultRowHeight="13.5" outlineLevelCol="2"/>
  <cols>
    <col min="1" max="1" width="20.25" customWidth="1"/>
    <col min="2" max="2" width="45.875" customWidth="1"/>
    <col min="3" max="3" width="22.1" customWidth="1"/>
  </cols>
  <sheetData>
    <row r="1" ht="63" customHeight="1" spans="1:3">
      <c r="A1" s="23" t="s">
        <v>63</v>
      </c>
      <c r="B1" s="23"/>
      <c r="C1" s="23"/>
    </row>
    <row r="2" spans="1:3">
      <c r="A2" s="24" t="s">
        <v>3300</v>
      </c>
      <c r="B2" s="24"/>
      <c r="C2" s="24"/>
    </row>
    <row r="3" spans="1:3">
      <c r="A3" s="24" t="s">
        <v>1495</v>
      </c>
      <c r="B3" s="24"/>
      <c r="C3" s="24"/>
    </row>
    <row r="4" spans="1:3">
      <c r="A4" s="64" t="s">
        <v>3301</v>
      </c>
      <c r="B4" s="64"/>
      <c r="C4" s="64"/>
    </row>
    <row r="5" ht="22" customHeight="1" spans="1:3">
      <c r="A5" s="70" t="s">
        <v>140</v>
      </c>
      <c r="B5" s="70" t="s">
        <v>80</v>
      </c>
      <c r="C5" s="70" t="s">
        <v>83</v>
      </c>
    </row>
    <row r="6" ht="22" customHeight="1" spans="1:3">
      <c r="A6" s="71" t="s">
        <v>3302</v>
      </c>
      <c r="B6" s="72" t="s">
        <v>3303</v>
      </c>
      <c r="C6" s="73">
        <f>C7+C10</f>
        <v>0</v>
      </c>
    </row>
    <row r="7" ht="22" customHeight="1" spans="1:3">
      <c r="A7" s="71">
        <v>208</v>
      </c>
      <c r="B7" s="74" t="s">
        <v>1867</v>
      </c>
      <c r="C7" s="73">
        <f>C8</f>
        <v>0</v>
      </c>
    </row>
    <row r="8" ht="22" customHeight="1" spans="1:3">
      <c r="A8" s="71">
        <v>20804</v>
      </c>
      <c r="B8" s="74" t="s">
        <v>1887</v>
      </c>
      <c r="C8" s="73">
        <f>C9</f>
        <v>0</v>
      </c>
    </row>
    <row r="9" ht="22" customHeight="1" spans="1:3">
      <c r="A9" s="71">
        <v>2080451</v>
      </c>
      <c r="B9" s="75" t="s">
        <v>3225</v>
      </c>
      <c r="C9" s="73">
        <v>0</v>
      </c>
    </row>
    <row r="10" ht="22" customHeight="1" spans="1:3">
      <c r="A10" s="71">
        <v>223</v>
      </c>
      <c r="B10" s="74" t="s">
        <v>3224</v>
      </c>
      <c r="C10" s="73">
        <f>C11+C21+C30+C32+C36</f>
        <v>0</v>
      </c>
    </row>
    <row r="11" ht="22" customHeight="1" spans="1:3">
      <c r="A11" s="71">
        <v>22301</v>
      </c>
      <c r="B11" s="74" t="s">
        <v>3304</v>
      </c>
      <c r="C11" s="73">
        <f>SUM(C12:C20)</f>
        <v>0</v>
      </c>
    </row>
    <row r="12" ht="22" customHeight="1" spans="1:3">
      <c r="A12" s="71">
        <v>2230101</v>
      </c>
      <c r="B12" s="75" t="s">
        <v>3305</v>
      </c>
      <c r="C12" s="73">
        <v>0</v>
      </c>
    </row>
    <row r="13" ht="22" customHeight="1" spans="1:3">
      <c r="A13" s="71">
        <v>2230102</v>
      </c>
      <c r="B13" s="75" t="s">
        <v>3306</v>
      </c>
      <c r="C13" s="73">
        <v>0</v>
      </c>
    </row>
    <row r="14" ht="22" customHeight="1" spans="1:3">
      <c r="A14" s="71">
        <v>2230103</v>
      </c>
      <c r="B14" s="75" t="s">
        <v>3307</v>
      </c>
      <c r="C14" s="73">
        <v>0</v>
      </c>
    </row>
    <row r="15" ht="22" customHeight="1" spans="1:3">
      <c r="A15" s="71">
        <v>2230104</v>
      </c>
      <c r="B15" s="75" t="s">
        <v>3308</v>
      </c>
      <c r="C15" s="73">
        <v>0</v>
      </c>
    </row>
    <row r="16" ht="22" customHeight="1" spans="1:3">
      <c r="A16" s="71">
        <v>2230105</v>
      </c>
      <c r="B16" s="75" t="s">
        <v>3309</v>
      </c>
      <c r="C16" s="73">
        <v>0</v>
      </c>
    </row>
    <row r="17" ht="22" customHeight="1" spans="1:3">
      <c r="A17" s="71">
        <v>2230106</v>
      </c>
      <c r="B17" s="75" t="s">
        <v>3310</v>
      </c>
      <c r="C17" s="73">
        <v>0</v>
      </c>
    </row>
    <row r="18" ht="22" customHeight="1" spans="1:3">
      <c r="A18" s="71">
        <v>2230107</v>
      </c>
      <c r="B18" s="75" t="s">
        <v>3311</v>
      </c>
      <c r="C18" s="73">
        <v>0</v>
      </c>
    </row>
    <row r="19" ht="22" customHeight="1" spans="1:3">
      <c r="A19" s="71">
        <v>2230108</v>
      </c>
      <c r="B19" s="75" t="s">
        <v>3312</v>
      </c>
      <c r="C19" s="73">
        <v>0</v>
      </c>
    </row>
    <row r="20" ht="22" customHeight="1" spans="1:3">
      <c r="A20" s="71">
        <v>2230199</v>
      </c>
      <c r="B20" s="75" t="s">
        <v>3313</v>
      </c>
      <c r="C20" s="73">
        <v>0</v>
      </c>
    </row>
    <row r="21" ht="22" customHeight="1" spans="1:3">
      <c r="A21" s="71">
        <v>22302</v>
      </c>
      <c r="B21" s="74" t="s">
        <v>3314</v>
      </c>
      <c r="C21" s="73">
        <f>SUM(C22:C29)</f>
        <v>0</v>
      </c>
    </row>
    <row r="22" ht="22" customHeight="1" spans="1:3">
      <c r="A22" s="71">
        <v>2230201</v>
      </c>
      <c r="B22" s="75" t="s">
        <v>3315</v>
      </c>
      <c r="C22" s="73">
        <v>0</v>
      </c>
    </row>
    <row r="23" ht="22" customHeight="1" spans="1:3">
      <c r="A23" s="71">
        <v>2230202</v>
      </c>
      <c r="B23" s="75" t="s">
        <v>3316</v>
      </c>
      <c r="C23" s="73">
        <v>0</v>
      </c>
    </row>
    <row r="24" ht="22" customHeight="1" spans="1:3">
      <c r="A24" s="71">
        <v>2230203</v>
      </c>
      <c r="B24" s="75" t="s">
        <v>3317</v>
      </c>
      <c r="C24" s="73">
        <v>0</v>
      </c>
    </row>
    <row r="25" ht="22" customHeight="1" spans="1:3">
      <c r="A25" s="71">
        <v>2230204</v>
      </c>
      <c r="B25" s="75" t="s">
        <v>3318</v>
      </c>
      <c r="C25" s="73">
        <v>0</v>
      </c>
    </row>
    <row r="26" ht="22" customHeight="1" spans="1:3">
      <c r="A26" s="71">
        <v>2230205</v>
      </c>
      <c r="B26" s="75" t="s">
        <v>3319</v>
      </c>
      <c r="C26" s="73">
        <v>0</v>
      </c>
    </row>
    <row r="27" ht="22" customHeight="1" spans="1:3">
      <c r="A27" s="71">
        <v>2230206</v>
      </c>
      <c r="B27" s="75" t="s">
        <v>3320</v>
      </c>
      <c r="C27" s="73">
        <v>0</v>
      </c>
    </row>
    <row r="28" ht="22" customHeight="1" spans="1:3">
      <c r="A28" s="71">
        <v>2230207</v>
      </c>
      <c r="B28" s="75" t="s">
        <v>3321</v>
      </c>
      <c r="C28" s="73">
        <v>0</v>
      </c>
    </row>
    <row r="29" ht="22" customHeight="1" spans="1:3">
      <c r="A29" s="71">
        <v>2230299</v>
      </c>
      <c r="B29" s="75" t="s">
        <v>3322</v>
      </c>
      <c r="C29" s="73">
        <v>0</v>
      </c>
    </row>
    <row r="30" ht="22" customHeight="1" spans="1:3">
      <c r="A30" s="71">
        <v>22303</v>
      </c>
      <c r="B30" s="74" t="s">
        <v>3323</v>
      </c>
      <c r="C30" s="73">
        <f>C31</f>
        <v>0</v>
      </c>
    </row>
    <row r="31" ht="22" customHeight="1" spans="1:3">
      <c r="A31" s="71">
        <v>2230301</v>
      </c>
      <c r="B31" s="75" t="s">
        <v>3324</v>
      </c>
      <c r="C31" s="73">
        <v>0</v>
      </c>
    </row>
    <row r="32" ht="22" customHeight="1" spans="1:3">
      <c r="A32" s="71">
        <v>22304</v>
      </c>
      <c r="B32" s="76" t="s">
        <v>3325</v>
      </c>
      <c r="C32" s="73">
        <f>C33+C34+C35</f>
        <v>0</v>
      </c>
    </row>
    <row r="33" ht="22" customHeight="1" spans="1:3">
      <c r="A33" s="71">
        <v>2230401</v>
      </c>
      <c r="B33" s="77" t="s">
        <v>3326</v>
      </c>
      <c r="C33" s="73">
        <v>0</v>
      </c>
    </row>
    <row r="34" ht="22" customHeight="1" spans="1:3">
      <c r="A34" s="71">
        <v>2230402</v>
      </c>
      <c r="B34" s="77" t="s">
        <v>3327</v>
      </c>
      <c r="C34" s="73">
        <v>0</v>
      </c>
    </row>
    <row r="35" ht="22" customHeight="1" spans="1:3">
      <c r="A35" s="71">
        <v>2230499</v>
      </c>
      <c r="B35" s="77" t="s">
        <v>3328</v>
      </c>
      <c r="C35" s="73">
        <v>0</v>
      </c>
    </row>
    <row r="36" ht="22" customHeight="1" spans="1:3">
      <c r="A36" s="71">
        <v>22399</v>
      </c>
      <c r="B36" s="76" t="s">
        <v>3329</v>
      </c>
      <c r="C36" s="73">
        <f>C37</f>
        <v>0</v>
      </c>
    </row>
    <row r="37" ht="22" customHeight="1" spans="1:3">
      <c r="A37" s="71">
        <v>2239901</v>
      </c>
      <c r="B37" s="77" t="s">
        <v>3330</v>
      </c>
      <c r="C37" s="73">
        <v>0</v>
      </c>
    </row>
  </sheetData>
  <mergeCells count="4">
    <mergeCell ref="A1:C1"/>
    <mergeCell ref="A2:C2"/>
    <mergeCell ref="A3:C3"/>
    <mergeCell ref="A4:C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showZeros="0" workbookViewId="0">
      <selection activeCell="A2" sqref="A2:C2"/>
    </sheetView>
  </sheetViews>
  <sheetFormatPr defaultColWidth="9" defaultRowHeight="13.5" outlineLevelCol="2"/>
  <cols>
    <col min="1" max="1" width="15.2" customWidth="1"/>
    <col min="2" max="2" width="51.625" customWidth="1"/>
    <col min="3" max="3" width="22.1" customWidth="1"/>
  </cols>
  <sheetData>
    <row r="1" ht="57" customHeight="1" spans="1:3">
      <c r="A1" s="23" t="s">
        <v>63</v>
      </c>
      <c r="B1" s="23"/>
      <c r="C1" s="23"/>
    </row>
    <row r="2" spans="1:3">
      <c r="A2" s="24" t="s">
        <v>3331</v>
      </c>
      <c r="B2" s="24"/>
      <c r="C2" s="24"/>
    </row>
    <row r="3" spans="1:3">
      <c r="A3" s="24"/>
      <c r="B3" s="24" t="s">
        <v>3332</v>
      </c>
      <c r="C3" s="24"/>
    </row>
    <row r="4" spans="1:3">
      <c r="A4" s="24" t="s">
        <v>1495</v>
      </c>
      <c r="B4" s="24"/>
      <c r="C4" s="24"/>
    </row>
    <row r="5" ht="22" customHeight="1" spans="1:3">
      <c r="A5" s="70" t="s">
        <v>140</v>
      </c>
      <c r="B5" s="70" t="s">
        <v>80</v>
      </c>
      <c r="C5" s="70" t="s">
        <v>83</v>
      </c>
    </row>
    <row r="6" ht="22" customHeight="1" spans="1:3">
      <c r="A6" s="71" t="s">
        <v>3302</v>
      </c>
      <c r="B6" s="72" t="s">
        <v>3303</v>
      </c>
      <c r="C6" s="73">
        <f>C7+C10</f>
        <v>0</v>
      </c>
    </row>
    <row r="7" ht="22" customHeight="1" spans="1:3">
      <c r="A7" s="71">
        <v>208</v>
      </c>
      <c r="B7" s="74" t="s">
        <v>1867</v>
      </c>
      <c r="C7" s="73">
        <f>C8</f>
        <v>0</v>
      </c>
    </row>
    <row r="8" ht="22" customHeight="1" spans="1:3">
      <c r="A8" s="71">
        <v>20804</v>
      </c>
      <c r="B8" s="74" t="s">
        <v>1887</v>
      </c>
      <c r="C8" s="73">
        <f>C9</f>
        <v>0</v>
      </c>
    </row>
    <row r="9" ht="22" customHeight="1" spans="1:3">
      <c r="A9" s="71">
        <v>2080451</v>
      </c>
      <c r="B9" s="75" t="s">
        <v>3225</v>
      </c>
      <c r="C9" s="73">
        <v>0</v>
      </c>
    </row>
    <row r="10" ht="22" customHeight="1" spans="1:3">
      <c r="A10" s="71">
        <v>223</v>
      </c>
      <c r="B10" s="74" t="s">
        <v>3224</v>
      </c>
      <c r="C10" s="73">
        <f>C11+C21+C30+C32+C36</f>
        <v>0</v>
      </c>
    </row>
    <row r="11" ht="22" customHeight="1" spans="1:3">
      <c r="A11" s="71">
        <v>22301</v>
      </c>
      <c r="B11" s="74" t="s">
        <v>3304</v>
      </c>
      <c r="C11" s="73">
        <f>SUM(C12:C20)</f>
        <v>0</v>
      </c>
    </row>
    <row r="12" ht="22" customHeight="1" spans="1:3">
      <c r="A12" s="71">
        <v>2230101</v>
      </c>
      <c r="B12" s="75" t="s">
        <v>3305</v>
      </c>
      <c r="C12" s="73">
        <v>0</v>
      </c>
    </row>
    <row r="13" ht="22" customHeight="1" spans="1:3">
      <c r="A13" s="71">
        <v>2230102</v>
      </c>
      <c r="B13" s="75" t="s">
        <v>3306</v>
      </c>
      <c r="C13" s="73">
        <v>0</v>
      </c>
    </row>
    <row r="14" ht="22" customHeight="1" spans="1:3">
      <c r="A14" s="71">
        <v>2230103</v>
      </c>
      <c r="B14" s="75" t="s">
        <v>3307</v>
      </c>
      <c r="C14" s="73">
        <v>0</v>
      </c>
    </row>
    <row r="15" ht="22" customHeight="1" spans="1:3">
      <c r="A15" s="71">
        <v>2230104</v>
      </c>
      <c r="B15" s="75" t="s">
        <v>3308</v>
      </c>
      <c r="C15" s="73">
        <v>0</v>
      </c>
    </row>
    <row r="16" ht="22" customHeight="1" spans="1:3">
      <c r="A16" s="71">
        <v>2230105</v>
      </c>
      <c r="B16" s="75" t="s">
        <v>3309</v>
      </c>
      <c r="C16" s="73">
        <v>0</v>
      </c>
    </row>
    <row r="17" ht="22" customHeight="1" spans="1:3">
      <c r="A17" s="71">
        <v>2230106</v>
      </c>
      <c r="B17" s="75" t="s">
        <v>3310</v>
      </c>
      <c r="C17" s="73">
        <v>0</v>
      </c>
    </row>
    <row r="18" ht="22" customHeight="1" spans="1:3">
      <c r="A18" s="71">
        <v>2230107</v>
      </c>
      <c r="B18" s="75" t="s">
        <v>3311</v>
      </c>
      <c r="C18" s="73">
        <v>0</v>
      </c>
    </row>
    <row r="19" ht="22" customHeight="1" spans="1:3">
      <c r="A19" s="71">
        <v>2230108</v>
      </c>
      <c r="B19" s="75" t="s">
        <v>3312</v>
      </c>
      <c r="C19" s="73">
        <v>0</v>
      </c>
    </row>
    <row r="20" ht="22" customHeight="1" spans="1:3">
      <c r="A20" s="71">
        <v>2230199</v>
      </c>
      <c r="B20" s="75" t="s">
        <v>3313</v>
      </c>
      <c r="C20" s="73">
        <v>0</v>
      </c>
    </row>
    <row r="21" ht="22" customHeight="1" spans="1:3">
      <c r="A21" s="71">
        <v>22302</v>
      </c>
      <c r="B21" s="74" t="s">
        <v>3314</v>
      </c>
      <c r="C21" s="73">
        <f>SUM(C22:C29)</f>
        <v>0</v>
      </c>
    </row>
    <row r="22" ht="22" customHeight="1" spans="1:3">
      <c r="A22" s="71">
        <v>2230201</v>
      </c>
      <c r="B22" s="75" t="s">
        <v>3315</v>
      </c>
      <c r="C22" s="73">
        <v>0</v>
      </c>
    </row>
    <row r="23" ht="22" customHeight="1" spans="1:3">
      <c r="A23" s="71">
        <v>2230202</v>
      </c>
      <c r="B23" s="75" t="s">
        <v>3316</v>
      </c>
      <c r="C23" s="73">
        <v>0</v>
      </c>
    </row>
    <row r="24" ht="22" customHeight="1" spans="1:3">
      <c r="A24" s="71">
        <v>2230203</v>
      </c>
      <c r="B24" s="75" t="s">
        <v>3317</v>
      </c>
      <c r="C24" s="73">
        <v>0</v>
      </c>
    </row>
    <row r="25" ht="22" customHeight="1" spans="1:3">
      <c r="A25" s="71">
        <v>2230204</v>
      </c>
      <c r="B25" s="75" t="s">
        <v>3318</v>
      </c>
      <c r="C25" s="73">
        <v>0</v>
      </c>
    </row>
    <row r="26" ht="22" customHeight="1" spans="1:3">
      <c r="A26" s="71">
        <v>2230205</v>
      </c>
      <c r="B26" s="75" t="s">
        <v>3319</v>
      </c>
      <c r="C26" s="73">
        <v>0</v>
      </c>
    </row>
    <row r="27" ht="22" customHeight="1" spans="1:3">
      <c r="A27" s="71">
        <v>2230206</v>
      </c>
      <c r="B27" s="75" t="s">
        <v>3320</v>
      </c>
      <c r="C27" s="73">
        <v>0</v>
      </c>
    </row>
    <row r="28" ht="22" customHeight="1" spans="1:3">
      <c r="A28" s="71">
        <v>2230207</v>
      </c>
      <c r="B28" s="75" t="s">
        <v>3321</v>
      </c>
      <c r="C28" s="73">
        <v>0</v>
      </c>
    </row>
    <row r="29" ht="22" customHeight="1" spans="1:3">
      <c r="A29" s="71">
        <v>2230299</v>
      </c>
      <c r="B29" s="75" t="s">
        <v>3322</v>
      </c>
      <c r="C29" s="73">
        <v>0</v>
      </c>
    </row>
    <row r="30" ht="22" customHeight="1" spans="1:3">
      <c r="A30" s="71">
        <v>22303</v>
      </c>
      <c r="B30" s="74" t="s">
        <v>3323</v>
      </c>
      <c r="C30" s="73">
        <f>C31</f>
        <v>0</v>
      </c>
    </row>
    <row r="31" ht="22" customHeight="1" spans="1:3">
      <c r="A31" s="71">
        <v>2230301</v>
      </c>
      <c r="B31" s="75" t="s">
        <v>3324</v>
      </c>
      <c r="C31" s="73">
        <v>0</v>
      </c>
    </row>
    <row r="32" ht="22" customHeight="1" spans="1:3">
      <c r="A32" s="71">
        <v>22304</v>
      </c>
      <c r="B32" s="76" t="s">
        <v>3325</v>
      </c>
      <c r="C32" s="73">
        <f>C33+C34+C35</f>
        <v>0</v>
      </c>
    </row>
    <row r="33" ht="22" customHeight="1" spans="1:3">
      <c r="A33" s="71">
        <v>2230401</v>
      </c>
      <c r="B33" s="77" t="s">
        <v>3326</v>
      </c>
      <c r="C33" s="73">
        <v>0</v>
      </c>
    </row>
    <row r="34" ht="22" customHeight="1" spans="1:3">
      <c r="A34" s="71">
        <v>2230402</v>
      </c>
      <c r="B34" s="77" t="s">
        <v>3327</v>
      </c>
      <c r="C34" s="73">
        <v>0</v>
      </c>
    </row>
    <row r="35" ht="22" customHeight="1" spans="1:3">
      <c r="A35" s="71">
        <v>2230499</v>
      </c>
      <c r="B35" s="77" t="s">
        <v>3328</v>
      </c>
      <c r="C35" s="73">
        <v>0</v>
      </c>
    </row>
    <row r="36" ht="22" customHeight="1" spans="1:3">
      <c r="A36" s="71">
        <v>22399</v>
      </c>
      <c r="B36" s="76" t="s">
        <v>3329</v>
      </c>
      <c r="C36" s="73">
        <f>C37</f>
        <v>0</v>
      </c>
    </row>
    <row r="37" ht="22" customHeight="1" spans="1:3">
      <c r="A37" s="71">
        <v>2239901</v>
      </c>
      <c r="B37" s="77" t="s">
        <v>3330</v>
      </c>
      <c r="C37" s="73">
        <v>0</v>
      </c>
    </row>
  </sheetData>
  <mergeCells count="3">
    <mergeCell ref="A1:C1"/>
    <mergeCell ref="A2:C2"/>
    <mergeCell ref="A4:C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Zeros="0" workbookViewId="0">
      <selection activeCell="A2" sqref="A2:D2"/>
    </sheetView>
  </sheetViews>
  <sheetFormatPr defaultColWidth="9" defaultRowHeight="13.5" outlineLevelCol="3"/>
  <cols>
    <col min="1" max="1" width="34.25" customWidth="1"/>
    <col min="2" max="2" width="25.9833333333333" customWidth="1"/>
    <col min="3" max="3" width="34.25" customWidth="1"/>
    <col min="4" max="4" width="25.9833333333333" customWidth="1"/>
  </cols>
  <sheetData>
    <row r="1" ht="36" customHeight="1" spans="1:4">
      <c r="A1" s="63" t="s">
        <v>66</v>
      </c>
      <c r="B1" s="63"/>
      <c r="C1" s="63"/>
      <c r="D1" s="63"/>
    </row>
    <row r="2" ht="11" customHeight="1" spans="1:4">
      <c r="A2" s="24" t="s">
        <v>3333</v>
      </c>
      <c r="B2" s="24"/>
      <c r="C2" s="24"/>
      <c r="D2" s="24"/>
    </row>
    <row r="3" ht="36" customHeight="1" spans="1:4">
      <c r="A3" s="24" t="s">
        <v>1495</v>
      </c>
      <c r="B3" s="24"/>
      <c r="C3" s="24"/>
      <c r="D3" s="24"/>
    </row>
    <row r="4" ht="17" customHeight="1" spans="1:4">
      <c r="A4" s="64" t="s">
        <v>3334</v>
      </c>
      <c r="B4" s="64"/>
      <c r="C4" s="64"/>
      <c r="D4" s="64"/>
    </row>
    <row r="5" ht="36" customHeight="1" spans="1:4">
      <c r="A5" s="65" t="s">
        <v>2587</v>
      </c>
      <c r="B5" s="65" t="s">
        <v>83</v>
      </c>
      <c r="C5" s="65" t="s">
        <v>2587</v>
      </c>
      <c r="D5" s="65" t="s">
        <v>83</v>
      </c>
    </row>
    <row r="6" ht="36" customHeight="1" spans="1:4">
      <c r="A6" s="66" t="s">
        <v>3223</v>
      </c>
      <c r="B6" s="28">
        <f>'[1]L14'!E5</f>
        <v>0</v>
      </c>
      <c r="C6" s="66" t="s">
        <v>3224</v>
      </c>
      <c r="D6" s="28">
        <f>'[1]L14'!J5</f>
        <v>0</v>
      </c>
    </row>
    <row r="7" ht="36" customHeight="1" spans="1:4">
      <c r="A7" s="66" t="s">
        <v>3335</v>
      </c>
      <c r="B7" s="67">
        <v>0</v>
      </c>
      <c r="C7" s="66" t="s">
        <v>3336</v>
      </c>
      <c r="D7" s="67">
        <v>0</v>
      </c>
    </row>
    <row r="8" ht="36" customHeight="1" spans="1:4">
      <c r="A8" s="66" t="s">
        <v>3337</v>
      </c>
      <c r="B8" s="67">
        <v>0</v>
      </c>
      <c r="C8" s="66" t="s">
        <v>3338</v>
      </c>
      <c r="D8" s="67">
        <v>0</v>
      </c>
    </row>
    <row r="9" ht="36" customHeight="1" spans="1:4">
      <c r="A9" s="66" t="s">
        <v>3339</v>
      </c>
      <c r="B9" s="68">
        <v>0</v>
      </c>
      <c r="C9" s="66" t="s">
        <v>3340</v>
      </c>
      <c r="D9" s="69">
        <v>0</v>
      </c>
    </row>
    <row r="10" ht="36" customHeight="1" spans="1:4">
      <c r="A10" s="66" t="s">
        <v>3341</v>
      </c>
      <c r="B10" s="67">
        <v>0</v>
      </c>
      <c r="C10" s="66" t="s">
        <v>3342</v>
      </c>
      <c r="D10" s="67">
        <v>0</v>
      </c>
    </row>
    <row r="11" ht="36" customHeight="1" spans="1:4">
      <c r="A11" s="66" t="s">
        <v>3343</v>
      </c>
      <c r="B11" s="67">
        <v>0</v>
      </c>
      <c r="C11" s="66" t="s">
        <v>3344</v>
      </c>
      <c r="D11" s="67">
        <v>0</v>
      </c>
    </row>
    <row r="12" ht="36" customHeight="1" spans="1:4">
      <c r="A12" s="66"/>
      <c r="B12" s="67"/>
      <c r="C12" s="66" t="s">
        <v>3345</v>
      </c>
      <c r="D12" s="67">
        <f>B13-SUM(D6:D11)</f>
        <v>0</v>
      </c>
    </row>
    <row r="13" ht="42" customHeight="1" spans="1:4">
      <c r="A13" s="65" t="s">
        <v>2611</v>
      </c>
      <c r="B13" s="28">
        <f>SUM(B6:B11)</f>
        <v>0</v>
      </c>
      <c r="C13" s="65" t="s">
        <v>2612</v>
      </c>
      <c r="D13" s="28">
        <f>SUM(D6:D12)</f>
        <v>0</v>
      </c>
    </row>
  </sheetData>
  <mergeCells count="4">
    <mergeCell ref="A1:D1"/>
    <mergeCell ref="A2:D2"/>
    <mergeCell ref="A3:D3"/>
    <mergeCell ref="A4:D4"/>
  </mergeCells>
  <pageMargins left="0.75" right="0.75" top="1" bottom="1" header="0.511805555555556" footer="0.511805555555556"/>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showGridLines="0" showZeros="0" workbookViewId="0">
      <selection activeCell="A2" sqref="A2:J2"/>
    </sheetView>
  </sheetViews>
  <sheetFormatPr defaultColWidth="9.10833333333333" defaultRowHeight="14.25"/>
  <cols>
    <col min="1" max="1" width="24" style="54" customWidth="1"/>
    <col min="2" max="10" width="13.2166666666667" style="54" customWidth="1"/>
    <col min="11" max="256" width="9.10833333333333" style="55" customWidth="1"/>
    <col min="257" max="257" width="24" style="55" customWidth="1"/>
    <col min="258" max="266" width="13.2166666666667" style="55" customWidth="1"/>
    <col min="267" max="512" width="9.10833333333333" style="55" customWidth="1"/>
    <col min="513" max="513" width="24" style="55" customWidth="1"/>
    <col min="514" max="522" width="13.2166666666667" style="55" customWidth="1"/>
    <col min="523" max="768" width="9.10833333333333" style="55" customWidth="1"/>
    <col min="769" max="769" width="24" style="55" customWidth="1"/>
    <col min="770" max="778" width="13.2166666666667" style="55" customWidth="1"/>
    <col min="779" max="1024" width="9.10833333333333" style="55" customWidth="1"/>
    <col min="1025" max="1025" width="24" style="55" customWidth="1"/>
    <col min="1026" max="1034" width="13.2166666666667" style="55" customWidth="1"/>
    <col min="1035" max="1280" width="9.10833333333333" style="55" customWidth="1"/>
    <col min="1281" max="1281" width="24" style="55" customWidth="1"/>
    <col min="1282" max="1290" width="13.2166666666667" style="55" customWidth="1"/>
    <col min="1291" max="1536" width="9.10833333333333" style="55" customWidth="1"/>
    <col min="1537" max="1537" width="24" style="55" customWidth="1"/>
    <col min="1538" max="1546" width="13.2166666666667" style="55" customWidth="1"/>
    <col min="1547" max="1792" width="9.10833333333333" style="55" customWidth="1"/>
    <col min="1793" max="1793" width="24" style="55" customWidth="1"/>
    <col min="1794" max="1802" width="13.2166666666667" style="55" customWidth="1"/>
    <col min="1803" max="2048" width="9.10833333333333" style="55" customWidth="1"/>
    <col min="2049" max="2049" width="24" style="55" customWidth="1"/>
    <col min="2050" max="2058" width="13.2166666666667" style="55" customWidth="1"/>
    <col min="2059" max="2304" width="9.10833333333333" style="55" customWidth="1"/>
    <col min="2305" max="2305" width="24" style="55" customWidth="1"/>
    <col min="2306" max="2314" width="13.2166666666667" style="55" customWidth="1"/>
    <col min="2315" max="2560" width="9.10833333333333" style="55" customWidth="1"/>
    <col min="2561" max="2561" width="24" style="55" customWidth="1"/>
    <col min="2562" max="2570" width="13.2166666666667" style="55" customWidth="1"/>
    <col min="2571" max="2816" width="9.10833333333333" style="55" customWidth="1"/>
    <col min="2817" max="2817" width="24" style="55" customWidth="1"/>
    <col min="2818" max="2826" width="13.2166666666667" style="55" customWidth="1"/>
    <col min="2827" max="3072" width="9.10833333333333" style="55" customWidth="1"/>
    <col min="3073" max="3073" width="24" style="55" customWidth="1"/>
    <col min="3074" max="3082" width="13.2166666666667" style="55" customWidth="1"/>
    <col min="3083" max="3328" width="9.10833333333333" style="55" customWidth="1"/>
    <col min="3329" max="3329" width="24" style="55" customWidth="1"/>
    <col min="3330" max="3338" width="13.2166666666667" style="55" customWidth="1"/>
    <col min="3339" max="3584" width="9.10833333333333" style="55" customWidth="1"/>
    <col min="3585" max="3585" width="24" style="55" customWidth="1"/>
    <col min="3586" max="3594" width="13.2166666666667" style="55" customWidth="1"/>
    <col min="3595" max="3840" width="9.10833333333333" style="55" customWidth="1"/>
    <col min="3841" max="3841" width="24" style="55" customWidth="1"/>
    <col min="3842" max="3850" width="13.2166666666667" style="55" customWidth="1"/>
    <col min="3851" max="4096" width="9.10833333333333" style="55" customWidth="1"/>
    <col min="4097" max="4097" width="24" style="55" customWidth="1"/>
    <col min="4098" max="4106" width="13.2166666666667" style="55" customWidth="1"/>
    <col min="4107" max="4352" width="9.10833333333333" style="55" customWidth="1"/>
    <col min="4353" max="4353" width="24" style="55" customWidth="1"/>
    <col min="4354" max="4362" width="13.2166666666667" style="55" customWidth="1"/>
    <col min="4363" max="4608" width="9.10833333333333" style="55" customWidth="1"/>
    <col min="4609" max="4609" width="24" style="55" customWidth="1"/>
    <col min="4610" max="4618" width="13.2166666666667" style="55" customWidth="1"/>
    <col min="4619" max="4864" width="9.10833333333333" style="55" customWidth="1"/>
    <col min="4865" max="4865" width="24" style="55" customWidth="1"/>
    <col min="4866" max="4874" width="13.2166666666667" style="55" customWidth="1"/>
    <col min="4875" max="5120" width="9.10833333333333" style="55" customWidth="1"/>
    <col min="5121" max="5121" width="24" style="55" customWidth="1"/>
    <col min="5122" max="5130" width="13.2166666666667" style="55" customWidth="1"/>
    <col min="5131" max="5376" width="9.10833333333333" style="55" customWidth="1"/>
    <col min="5377" max="5377" width="24" style="55" customWidth="1"/>
    <col min="5378" max="5386" width="13.2166666666667" style="55" customWidth="1"/>
    <col min="5387" max="5632" width="9.10833333333333" style="55" customWidth="1"/>
    <col min="5633" max="5633" width="24" style="55" customWidth="1"/>
    <col min="5634" max="5642" width="13.2166666666667" style="55" customWidth="1"/>
    <col min="5643" max="5888" width="9.10833333333333" style="55" customWidth="1"/>
    <col min="5889" max="5889" width="24" style="55" customWidth="1"/>
    <col min="5890" max="5898" width="13.2166666666667" style="55" customWidth="1"/>
    <col min="5899" max="6144" width="9.10833333333333" style="55" customWidth="1"/>
    <col min="6145" max="6145" width="24" style="55" customWidth="1"/>
    <col min="6146" max="6154" width="13.2166666666667" style="55" customWidth="1"/>
    <col min="6155" max="6400" width="9.10833333333333" style="55" customWidth="1"/>
    <col min="6401" max="6401" width="24" style="55" customWidth="1"/>
    <col min="6402" max="6410" width="13.2166666666667" style="55" customWidth="1"/>
    <col min="6411" max="6656" width="9.10833333333333" style="55" customWidth="1"/>
    <col min="6657" max="6657" width="24" style="55" customWidth="1"/>
    <col min="6658" max="6666" width="13.2166666666667" style="55" customWidth="1"/>
    <col min="6667" max="6912" width="9.10833333333333" style="55" customWidth="1"/>
    <col min="6913" max="6913" width="24" style="55" customWidth="1"/>
    <col min="6914" max="6922" width="13.2166666666667" style="55" customWidth="1"/>
    <col min="6923" max="7168" width="9.10833333333333" style="55" customWidth="1"/>
    <col min="7169" max="7169" width="24" style="55" customWidth="1"/>
    <col min="7170" max="7178" width="13.2166666666667" style="55" customWidth="1"/>
    <col min="7179" max="7424" width="9.10833333333333" style="55" customWidth="1"/>
    <col min="7425" max="7425" width="24" style="55" customWidth="1"/>
    <col min="7426" max="7434" width="13.2166666666667" style="55" customWidth="1"/>
    <col min="7435" max="7680" width="9.10833333333333" style="55" customWidth="1"/>
    <col min="7681" max="7681" width="24" style="55" customWidth="1"/>
    <col min="7682" max="7690" width="13.2166666666667" style="55" customWidth="1"/>
    <col min="7691" max="7936" width="9.10833333333333" style="55" customWidth="1"/>
    <col min="7937" max="7937" width="24" style="55" customWidth="1"/>
    <col min="7938" max="7946" width="13.2166666666667" style="55" customWidth="1"/>
    <col min="7947" max="8192" width="9.10833333333333" style="55" customWidth="1"/>
    <col min="8193" max="8193" width="24" style="55" customWidth="1"/>
    <col min="8194" max="8202" width="13.2166666666667" style="55" customWidth="1"/>
    <col min="8203" max="8448" width="9.10833333333333" style="55" customWidth="1"/>
    <col min="8449" max="8449" width="24" style="55" customWidth="1"/>
    <col min="8450" max="8458" width="13.2166666666667" style="55" customWidth="1"/>
    <col min="8459" max="8704" width="9.10833333333333" style="55" customWidth="1"/>
    <col min="8705" max="8705" width="24" style="55" customWidth="1"/>
    <col min="8706" max="8714" width="13.2166666666667" style="55" customWidth="1"/>
    <col min="8715" max="8960" width="9.10833333333333" style="55" customWidth="1"/>
    <col min="8961" max="8961" width="24" style="55" customWidth="1"/>
    <col min="8962" max="8970" width="13.2166666666667" style="55" customWidth="1"/>
    <col min="8971" max="9216" width="9.10833333333333" style="55" customWidth="1"/>
    <col min="9217" max="9217" width="24" style="55" customWidth="1"/>
    <col min="9218" max="9226" width="13.2166666666667" style="55" customWidth="1"/>
    <col min="9227" max="9472" width="9.10833333333333" style="55" customWidth="1"/>
    <col min="9473" max="9473" width="24" style="55" customWidth="1"/>
    <col min="9474" max="9482" width="13.2166666666667" style="55" customWidth="1"/>
    <col min="9483" max="9728" width="9.10833333333333" style="55" customWidth="1"/>
    <col min="9729" max="9729" width="24" style="55" customWidth="1"/>
    <col min="9730" max="9738" width="13.2166666666667" style="55" customWidth="1"/>
    <col min="9739" max="9984" width="9.10833333333333" style="55" customWidth="1"/>
    <col min="9985" max="9985" width="24" style="55" customWidth="1"/>
    <col min="9986" max="9994" width="13.2166666666667" style="55" customWidth="1"/>
    <col min="9995" max="10240" width="9.10833333333333" style="55" customWidth="1"/>
    <col min="10241" max="10241" width="24" style="55" customWidth="1"/>
    <col min="10242" max="10250" width="13.2166666666667" style="55" customWidth="1"/>
    <col min="10251" max="10496" width="9.10833333333333" style="55" customWidth="1"/>
    <col min="10497" max="10497" width="24" style="55" customWidth="1"/>
    <col min="10498" max="10506" width="13.2166666666667" style="55" customWidth="1"/>
    <col min="10507" max="10752" width="9.10833333333333" style="55" customWidth="1"/>
    <col min="10753" max="10753" width="24" style="55" customWidth="1"/>
    <col min="10754" max="10762" width="13.2166666666667" style="55" customWidth="1"/>
    <col min="10763" max="11008" width="9.10833333333333" style="55" customWidth="1"/>
    <col min="11009" max="11009" width="24" style="55" customWidth="1"/>
    <col min="11010" max="11018" width="13.2166666666667" style="55" customWidth="1"/>
    <col min="11019" max="11264" width="9.10833333333333" style="55" customWidth="1"/>
    <col min="11265" max="11265" width="24" style="55" customWidth="1"/>
    <col min="11266" max="11274" width="13.2166666666667" style="55" customWidth="1"/>
    <col min="11275" max="11520" width="9.10833333333333" style="55" customWidth="1"/>
    <col min="11521" max="11521" width="24" style="55" customWidth="1"/>
    <col min="11522" max="11530" width="13.2166666666667" style="55" customWidth="1"/>
    <col min="11531" max="11776" width="9.10833333333333" style="55" customWidth="1"/>
    <col min="11777" max="11777" width="24" style="55" customWidth="1"/>
    <col min="11778" max="11786" width="13.2166666666667" style="55" customWidth="1"/>
    <col min="11787" max="12032" width="9.10833333333333" style="55" customWidth="1"/>
    <col min="12033" max="12033" width="24" style="55" customWidth="1"/>
    <col min="12034" max="12042" width="13.2166666666667" style="55" customWidth="1"/>
    <col min="12043" max="12288" width="9.10833333333333" style="55" customWidth="1"/>
    <col min="12289" max="12289" width="24" style="55" customWidth="1"/>
    <col min="12290" max="12298" width="13.2166666666667" style="55" customWidth="1"/>
    <col min="12299" max="12544" width="9.10833333333333" style="55" customWidth="1"/>
    <col min="12545" max="12545" width="24" style="55" customWidth="1"/>
    <col min="12546" max="12554" width="13.2166666666667" style="55" customWidth="1"/>
    <col min="12555" max="12800" width="9.10833333333333" style="55" customWidth="1"/>
    <col min="12801" max="12801" width="24" style="55" customWidth="1"/>
    <col min="12802" max="12810" width="13.2166666666667" style="55" customWidth="1"/>
    <col min="12811" max="13056" width="9.10833333333333" style="55" customWidth="1"/>
    <col min="13057" max="13057" width="24" style="55" customWidth="1"/>
    <col min="13058" max="13066" width="13.2166666666667" style="55" customWidth="1"/>
    <col min="13067" max="13312" width="9.10833333333333" style="55" customWidth="1"/>
    <col min="13313" max="13313" width="24" style="55" customWidth="1"/>
    <col min="13314" max="13322" width="13.2166666666667" style="55" customWidth="1"/>
    <col min="13323" max="13568" width="9.10833333333333" style="55" customWidth="1"/>
    <col min="13569" max="13569" width="24" style="55" customWidth="1"/>
    <col min="13570" max="13578" width="13.2166666666667" style="55" customWidth="1"/>
    <col min="13579" max="13824" width="9.10833333333333" style="55" customWidth="1"/>
    <col min="13825" max="13825" width="24" style="55" customWidth="1"/>
    <col min="13826" max="13834" width="13.2166666666667" style="55" customWidth="1"/>
    <col min="13835" max="14080" width="9.10833333333333" style="55" customWidth="1"/>
    <col min="14081" max="14081" width="24" style="55" customWidth="1"/>
    <col min="14082" max="14090" width="13.2166666666667" style="55" customWidth="1"/>
    <col min="14091" max="14336" width="9.10833333333333" style="55" customWidth="1"/>
    <col min="14337" max="14337" width="24" style="55" customWidth="1"/>
    <col min="14338" max="14346" width="13.2166666666667" style="55" customWidth="1"/>
    <col min="14347" max="14592" width="9.10833333333333" style="55" customWidth="1"/>
    <col min="14593" max="14593" width="24" style="55" customWidth="1"/>
    <col min="14594" max="14602" width="13.2166666666667" style="55" customWidth="1"/>
    <col min="14603" max="14848" width="9.10833333333333" style="55" customWidth="1"/>
    <col min="14849" max="14849" width="24" style="55" customWidth="1"/>
    <col min="14850" max="14858" width="13.2166666666667" style="55" customWidth="1"/>
    <col min="14859" max="15104" width="9.10833333333333" style="55" customWidth="1"/>
    <col min="15105" max="15105" width="24" style="55" customWidth="1"/>
    <col min="15106" max="15114" width="13.2166666666667" style="55" customWidth="1"/>
    <col min="15115" max="15360" width="9.10833333333333" style="55" customWidth="1"/>
    <col min="15361" max="15361" width="24" style="55" customWidth="1"/>
    <col min="15362" max="15370" width="13.2166666666667" style="55" customWidth="1"/>
    <col min="15371" max="15616" width="9.10833333333333" style="55" customWidth="1"/>
    <col min="15617" max="15617" width="24" style="55" customWidth="1"/>
    <col min="15618" max="15626" width="13.2166666666667" style="55" customWidth="1"/>
    <col min="15627" max="15872" width="9.10833333333333" style="55" customWidth="1"/>
    <col min="15873" max="15873" width="24" style="55" customWidth="1"/>
    <col min="15874" max="15882" width="13.2166666666667" style="55" customWidth="1"/>
    <col min="15883" max="16128" width="9.10833333333333" style="55" customWidth="1"/>
    <col min="16129" max="16129" width="24" style="55" customWidth="1"/>
    <col min="16130" max="16138" width="13.2166666666667" style="55" customWidth="1"/>
    <col min="16139" max="16384" width="9.10833333333333" style="55" customWidth="1"/>
  </cols>
  <sheetData>
    <row r="1" s="54" customFormat="1" ht="33.9" customHeight="1" spans="1:10">
      <c r="A1" s="56" t="s">
        <v>68</v>
      </c>
      <c r="B1" s="56"/>
      <c r="C1" s="56"/>
      <c r="D1" s="56"/>
      <c r="E1" s="56"/>
      <c r="F1" s="56"/>
      <c r="G1" s="56"/>
      <c r="H1" s="56"/>
      <c r="I1" s="56"/>
      <c r="J1" s="56"/>
    </row>
    <row r="2" s="54" customFormat="1" ht="33" customHeight="1" spans="1:10">
      <c r="A2" s="57" t="s">
        <v>3346</v>
      </c>
      <c r="B2" s="58"/>
      <c r="C2" s="58"/>
      <c r="D2" s="58"/>
      <c r="E2" s="58"/>
      <c r="F2" s="58"/>
      <c r="G2" s="58"/>
      <c r="H2" s="58"/>
      <c r="I2" s="58"/>
      <c r="J2" s="58"/>
    </row>
    <row r="3" s="54" customFormat="1" ht="17.1" customHeight="1" spans="1:10">
      <c r="A3" s="58"/>
      <c r="B3" s="58"/>
      <c r="C3" s="58"/>
      <c r="D3" s="58"/>
      <c r="E3" s="58"/>
      <c r="F3" s="58"/>
      <c r="G3" s="58"/>
      <c r="H3" s="58"/>
      <c r="I3" s="58"/>
      <c r="J3" s="58" t="s">
        <v>3347</v>
      </c>
    </row>
    <row r="4" s="54" customFormat="1" ht="17.1" customHeight="1" spans="1:10">
      <c r="A4" s="59" t="s">
        <v>79</v>
      </c>
      <c r="B4" s="59"/>
      <c r="C4" s="59"/>
      <c r="D4" s="59"/>
      <c r="E4" s="59"/>
      <c r="F4" s="59"/>
      <c r="G4" s="59"/>
      <c r="H4" s="59"/>
      <c r="I4" s="59"/>
      <c r="J4" s="59"/>
    </row>
    <row r="5" s="54" customFormat="1" ht="12.75" customHeight="1" spans="1:10">
      <c r="A5" s="60" t="s">
        <v>2587</v>
      </c>
      <c r="B5" s="61" t="s">
        <v>3348</v>
      </c>
      <c r="C5" s="61" t="s">
        <v>3349</v>
      </c>
      <c r="D5" s="61" t="s">
        <v>3350</v>
      </c>
      <c r="E5" s="61" t="s">
        <v>3351</v>
      </c>
      <c r="F5" s="61" t="s">
        <v>3352</v>
      </c>
      <c r="G5" s="61" t="s">
        <v>3353</v>
      </c>
      <c r="H5" s="61" t="s">
        <v>3354</v>
      </c>
      <c r="I5" s="61" t="s">
        <v>3355</v>
      </c>
      <c r="J5" s="61" t="s">
        <v>3356</v>
      </c>
    </row>
    <row r="6" s="54" customFormat="1" ht="36.9" customHeight="1" spans="1:10">
      <c r="A6" s="25"/>
      <c r="B6" s="62"/>
      <c r="C6" s="62"/>
      <c r="D6" s="62"/>
      <c r="E6" s="62"/>
      <c r="F6" s="62"/>
      <c r="G6" s="62"/>
      <c r="H6" s="62"/>
      <c r="I6" s="62"/>
      <c r="J6" s="62"/>
    </row>
    <row r="7" s="54" customFormat="1" ht="20.1" customHeight="1" spans="1:10">
      <c r="A7" s="26" t="s">
        <v>3357</v>
      </c>
      <c r="B7" s="28"/>
      <c r="C7" s="28"/>
      <c r="D7" s="28"/>
      <c r="E7" s="28">
        <v>0</v>
      </c>
      <c r="F7" s="28">
        <v>0</v>
      </c>
      <c r="G7" s="28">
        <v>0</v>
      </c>
      <c r="H7" s="28">
        <v>0</v>
      </c>
      <c r="I7" s="28">
        <v>0</v>
      </c>
      <c r="J7" s="28">
        <v>0</v>
      </c>
    </row>
    <row r="8" s="54" customFormat="1" ht="20.1" customHeight="1" spans="1:10">
      <c r="A8" s="26" t="s">
        <v>3358</v>
      </c>
      <c r="B8" s="28"/>
      <c r="C8" s="28"/>
      <c r="D8" s="28"/>
      <c r="E8" s="28">
        <v>0</v>
      </c>
      <c r="F8" s="28">
        <v>0</v>
      </c>
      <c r="G8" s="28">
        <v>0</v>
      </c>
      <c r="H8" s="28">
        <v>0</v>
      </c>
      <c r="I8" s="28">
        <v>0</v>
      </c>
      <c r="J8" s="28">
        <v>0</v>
      </c>
    </row>
    <row r="9" s="54" customFormat="1" ht="17.1" customHeight="1" spans="1:10">
      <c r="A9" s="26" t="s">
        <v>3359</v>
      </c>
      <c r="B9" s="28"/>
      <c r="C9" s="28"/>
      <c r="D9" s="28"/>
      <c r="E9" s="28">
        <v>0</v>
      </c>
      <c r="F9" s="28">
        <v>0</v>
      </c>
      <c r="G9" s="28">
        <v>0</v>
      </c>
      <c r="H9" s="28">
        <v>0</v>
      </c>
      <c r="I9" s="28">
        <v>0</v>
      </c>
      <c r="J9" s="28">
        <v>0</v>
      </c>
    </row>
    <row r="10" s="54" customFormat="1" ht="20.1" customHeight="1" spans="1:10">
      <c r="A10" s="26" t="s">
        <v>3360</v>
      </c>
      <c r="B10" s="28"/>
      <c r="C10" s="28"/>
      <c r="D10" s="28"/>
      <c r="E10" s="28">
        <v>0</v>
      </c>
      <c r="F10" s="28">
        <v>0</v>
      </c>
      <c r="G10" s="28">
        <v>0</v>
      </c>
      <c r="H10" s="28">
        <v>0</v>
      </c>
      <c r="I10" s="28">
        <v>0</v>
      </c>
      <c r="J10" s="28">
        <v>0</v>
      </c>
    </row>
    <row r="11" s="54" customFormat="1" ht="17.1" customHeight="1" spans="1:10">
      <c r="A11" s="26" t="s">
        <v>3361</v>
      </c>
      <c r="B11" s="28"/>
      <c r="C11" s="28"/>
      <c r="D11" s="28"/>
      <c r="E11" s="28">
        <v>0</v>
      </c>
      <c r="F11" s="28">
        <v>0</v>
      </c>
      <c r="G11" s="28">
        <v>0</v>
      </c>
      <c r="H11" s="28">
        <v>0</v>
      </c>
      <c r="I11" s="28">
        <v>0</v>
      </c>
      <c r="J11" s="28">
        <v>0</v>
      </c>
    </row>
    <row r="12" s="54" customFormat="1" ht="20.1" customHeight="1" spans="1:10">
      <c r="A12" s="26" t="s">
        <v>3362</v>
      </c>
      <c r="B12" s="28"/>
      <c r="C12" s="28"/>
      <c r="D12" s="28"/>
      <c r="E12" s="28">
        <v>0</v>
      </c>
      <c r="F12" s="28">
        <v>0</v>
      </c>
      <c r="G12" s="28">
        <v>0</v>
      </c>
      <c r="H12" s="28">
        <v>0</v>
      </c>
      <c r="I12" s="28">
        <v>0</v>
      </c>
      <c r="J12" s="28">
        <v>0</v>
      </c>
    </row>
    <row r="13" s="54" customFormat="1" ht="20.1" customHeight="1" spans="1:10">
      <c r="A13" s="26" t="s">
        <v>3363</v>
      </c>
      <c r="B13" s="28"/>
      <c r="C13" s="28"/>
      <c r="D13" s="28"/>
      <c r="E13" s="28">
        <v>0</v>
      </c>
      <c r="F13" s="28">
        <v>0</v>
      </c>
      <c r="G13" s="28">
        <v>0</v>
      </c>
      <c r="H13" s="28">
        <v>0</v>
      </c>
      <c r="I13" s="28">
        <v>0</v>
      </c>
      <c r="J13" s="28">
        <v>0</v>
      </c>
    </row>
    <row r="14" s="54" customFormat="1" ht="20.1" customHeight="1" spans="1:10">
      <c r="A14" s="26" t="s">
        <v>3364</v>
      </c>
      <c r="B14" s="28"/>
      <c r="C14" s="28"/>
      <c r="D14" s="28"/>
      <c r="E14" s="28">
        <v>0</v>
      </c>
      <c r="F14" s="28">
        <v>0</v>
      </c>
      <c r="G14" s="28">
        <v>0</v>
      </c>
      <c r="H14" s="28">
        <v>0</v>
      </c>
      <c r="I14" s="28">
        <v>0</v>
      </c>
      <c r="J14" s="28">
        <v>0</v>
      </c>
    </row>
    <row r="15" s="54" customFormat="1" ht="20.1" customHeight="1" spans="1:10">
      <c r="A15" s="26" t="s">
        <v>3365</v>
      </c>
      <c r="B15" s="28"/>
      <c r="C15" s="28"/>
      <c r="D15" s="28"/>
      <c r="E15" s="28">
        <v>0</v>
      </c>
      <c r="F15" s="28">
        <v>0</v>
      </c>
      <c r="G15" s="28">
        <v>0</v>
      </c>
      <c r="H15" s="28">
        <v>0</v>
      </c>
      <c r="I15" s="28">
        <v>0</v>
      </c>
      <c r="J15" s="28">
        <v>0</v>
      </c>
    </row>
    <row r="16" s="54" customFormat="1" ht="20.1" customHeight="1" spans="1:10">
      <c r="A16" s="26" t="s">
        <v>3366</v>
      </c>
      <c r="B16" s="28"/>
      <c r="C16" s="28"/>
      <c r="D16" s="28"/>
      <c r="E16" s="28">
        <v>0</v>
      </c>
      <c r="F16" s="28">
        <v>0</v>
      </c>
      <c r="G16" s="28">
        <v>0</v>
      </c>
      <c r="H16" s="28">
        <v>0</v>
      </c>
      <c r="I16" s="28">
        <v>0</v>
      </c>
      <c r="J16" s="28">
        <v>0</v>
      </c>
    </row>
    <row r="17" s="54" customFormat="1" ht="20.1" customHeight="1" spans="1:10">
      <c r="A17" s="26" t="s">
        <v>3367</v>
      </c>
      <c r="B17" s="28"/>
      <c r="C17" s="28"/>
      <c r="D17" s="28"/>
      <c r="E17" s="28">
        <v>0</v>
      </c>
      <c r="F17" s="28">
        <v>0</v>
      </c>
      <c r="G17" s="28">
        <v>0</v>
      </c>
      <c r="H17" s="28">
        <v>0</v>
      </c>
      <c r="I17" s="28">
        <v>0</v>
      </c>
      <c r="J17" s="28">
        <v>0</v>
      </c>
    </row>
    <row r="18" s="54" customFormat="1" ht="20.1" customHeight="1" spans="1:10">
      <c r="A18" s="26" t="s">
        <v>3368</v>
      </c>
      <c r="B18" s="28"/>
      <c r="C18" s="28"/>
      <c r="D18" s="28"/>
      <c r="E18" s="28">
        <v>0</v>
      </c>
      <c r="F18" s="28">
        <v>0</v>
      </c>
      <c r="G18" s="28">
        <v>0</v>
      </c>
      <c r="H18" s="28">
        <v>0</v>
      </c>
      <c r="I18" s="28">
        <v>0</v>
      </c>
      <c r="J18" s="28">
        <v>0</v>
      </c>
    </row>
    <row r="19" s="54" customFormat="1" ht="20.1" customHeight="1" spans="1:10">
      <c r="A19" s="26" t="s">
        <v>3369</v>
      </c>
      <c r="B19" s="28"/>
      <c r="C19" s="28"/>
      <c r="D19" s="28"/>
      <c r="E19" s="28">
        <v>0</v>
      </c>
      <c r="F19" s="28">
        <v>0</v>
      </c>
      <c r="G19" s="28">
        <v>0</v>
      </c>
      <c r="H19" s="28">
        <v>0</v>
      </c>
      <c r="I19" s="28">
        <v>0</v>
      </c>
      <c r="J19" s="28">
        <v>0</v>
      </c>
    </row>
    <row r="20" s="54" customFormat="1" ht="17.1" customHeight="1" spans="1:10">
      <c r="A20" s="26" t="s">
        <v>3370</v>
      </c>
      <c r="B20" s="28"/>
      <c r="C20" s="28"/>
      <c r="D20" s="28"/>
      <c r="E20" s="28">
        <v>0</v>
      </c>
      <c r="F20" s="28">
        <v>0</v>
      </c>
      <c r="G20" s="28">
        <v>0</v>
      </c>
      <c r="H20" s="28">
        <v>0</v>
      </c>
      <c r="I20" s="28">
        <v>0</v>
      </c>
      <c r="J20" s="28">
        <v>0</v>
      </c>
    </row>
    <row r="21" ht="23" customHeight="1" spans="1:10">
      <c r="A21" s="26" t="s">
        <v>3371</v>
      </c>
      <c r="B21" s="28">
        <v>0</v>
      </c>
      <c r="C21" s="28">
        <v>0</v>
      </c>
      <c r="D21" s="28">
        <v>0</v>
      </c>
      <c r="E21" s="28">
        <v>0</v>
      </c>
      <c r="F21" s="28">
        <v>0</v>
      </c>
      <c r="G21" s="28">
        <v>0</v>
      </c>
      <c r="H21" s="28">
        <v>0</v>
      </c>
      <c r="I21" s="28">
        <v>0</v>
      </c>
      <c r="J21" s="28">
        <v>0</v>
      </c>
    </row>
  </sheetData>
  <mergeCells count="13">
    <mergeCell ref="A1:J1"/>
    <mergeCell ref="A2:J2"/>
    <mergeCell ref="A4:J4"/>
    <mergeCell ref="A5:A6"/>
    <mergeCell ref="B5:B6"/>
    <mergeCell ref="C5:C6"/>
    <mergeCell ref="D5:D6"/>
    <mergeCell ref="E5:E6"/>
    <mergeCell ref="F5:F6"/>
    <mergeCell ref="G5:G6"/>
    <mergeCell ref="H5:H6"/>
    <mergeCell ref="I5:I6"/>
    <mergeCell ref="J5:J6"/>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workbookViewId="0">
      <selection activeCell="A2" sqref="A2"/>
    </sheetView>
  </sheetViews>
  <sheetFormatPr defaultColWidth="9" defaultRowHeight="13.5" outlineLevelCol="1"/>
  <cols>
    <col min="1" max="1" width="51.3" customWidth="1"/>
    <col min="2" max="2" width="23" customWidth="1"/>
  </cols>
  <sheetData>
    <row r="1" ht="76" customHeight="1" spans="1:2">
      <c r="A1" s="31" t="s">
        <v>70</v>
      </c>
      <c r="B1" s="32"/>
    </row>
    <row r="2" ht="14.25" spans="1:2">
      <c r="A2" s="33"/>
      <c r="B2" s="34" t="s">
        <v>1495</v>
      </c>
    </row>
    <row r="3" ht="14.25" spans="1:2">
      <c r="A3" s="33"/>
      <c r="B3" s="34" t="s">
        <v>3372</v>
      </c>
    </row>
    <row r="4" ht="14.25" spans="1:2">
      <c r="A4" s="33" t="s">
        <v>3373</v>
      </c>
      <c r="B4" s="33"/>
    </row>
    <row r="5" ht="22" customHeight="1" spans="1:2">
      <c r="A5" s="35" t="s">
        <v>3374</v>
      </c>
      <c r="B5" s="36" t="s">
        <v>3375</v>
      </c>
    </row>
    <row r="6" ht="22" customHeight="1" spans="1:2">
      <c r="A6" s="37" t="s">
        <v>3376</v>
      </c>
      <c r="B6" s="36"/>
    </row>
    <row r="7" ht="22" customHeight="1" spans="1:2">
      <c r="A7" s="37" t="s">
        <v>3377</v>
      </c>
      <c r="B7" s="38"/>
    </row>
    <row r="8" ht="22" customHeight="1" spans="1:2">
      <c r="A8" s="39" t="s">
        <v>3378</v>
      </c>
      <c r="B8" s="40"/>
    </row>
    <row r="9" ht="22" customHeight="1" spans="1:2">
      <c r="A9" s="39" t="s">
        <v>3379</v>
      </c>
      <c r="B9" s="40"/>
    </row>
    <row r="10" ht="22" customHeight="1" spans="1:2">
      <c r="A10" s="39" t="s">
        <v>3380</v>
      </c>
      <c r="B10" s="40"/>
    </row>
    <row r="11" ht="22" customHeight="1" spans="1:2">
      <c r="A11" s="39" t="s">
        <v>3381</v>
      </c>
      <c r="B11" s="40"/>
    </row>
    <row r="12" ht="22" customHeight="1" spans="1:2">
      <c r="A12" s="39" t="s">
        <v>3382</v>
      </c>
      <c r="B12" s="40"/>
    </row>
    <row r="13" ht="22" customHeight="1" spans="1:2">
      <c r="A13" s="41" t="s">
        <v>3383</v>
      </c>
      <c r="B13" s="45"/>
    </row>
    <row r="14" ht="22" customHeight="1" spans="1:2">
      <c r="A14" s="43" t="s">
        <v>3384</v>
      </c>
      <c r="B14" s="48"/>
    </row>
    <row r="15" ht="22" customHeight="1" spans="1:2">
      <c r="A15" s="44" t="s">
        <v>3385</v>
      </c>
      <c r="B15" s="45"/>
    </row>
    <row r="16" ht="22" customHeight="1" spans="1:2">
      <c r="A16" s="46" t="s">
        <v>3386</v>
      </c>
      <c r="B16" s="45"/>
    </row>
    <row r="17" ht="22" customHeight="1" spans="1:2">
      <c r="A17" s="46" t="s">
        <v>3387</v>
      </c>
      <c r="B17" s="45"/>
    </row>
    <row r="18" ht="22" customHeight="1" spans="1:2">
      <c r="A18" s="46" t="s">
        <v>3388</v>
      </c>
      <c r="B18" s="52"/>
    </row>
    <row r="19" ht="22" customHeight="1" spans="1:2">
      <c r="A19" s="46" t="s">
        <v>3389</v>
      </c>
      <c r="B19" s="45"/>
    </row>
    <row r="20" ht="22" customHeight="1" spans="1:2">
      <c r="A20" s="46" t="s">
        <v>3390</v>
      </c>
      <c r="B20" s="45"/>
    </row>
    <row r="21" ht="22" customHeight="1" spans="1:2">
      <c r="A21" s="53" t="s">
        <v>3391</v>
      </c>
      <c r="B21" s="48"/>
    </row>
    <row r="22" ht="22" customHeight="1" spans="1:2">
      <c r="A22" s="44" t="s">
        <v>3392</v>
      </c>
      <c r="B22" s="45"/>
    </row>
    <row r="23" ht="22" customHeight="1" spans="1:2">
      <c r="A23" s="44" t="s">
        <v>3393</v>
      </c>
      <c r="B23" s="45"/>
    </row>
    <row r="24" ht="22" customHeight="1" spans="1:2">
      <c r="A24" s="41" t="s">
        <v>3394</v>
      </c>
      <c r="B24" s="45"/>
    </row>
    <row r="25" ht="22" customHeight="1" spans="1:2">
      <c r="A25" s="41" t="s">
        <v>3395</v>
      </c>
      <c r="B25" s="45"/>
    </row>
    <row r="26" ht="22" customHeight="1" spans="1:2">
      <c r="A26" s="53" t="s">
        <v>3396</v>
      </c>
      <c r="B26" s="48"/>
    </row>
    <row r="27" ht="22" customHeight="1" spans="1:2">
      <c r="A27" s="44" t="s">
        <v>3397</v>
      </c>
      <c r="B27" s="45"/>
    </row>
    <row r="28" ht="22" customHeight="1" spans="1:2">
      <c r="A28" s="44" t="s">
        <v>3398</v>
      </c>
      <c r="B28" s="45"/>
    </row>
    <row r="29" ht="22" customHeight="1" spans="1:2">
      <c r="A29" s="41" t="s">
        <v>3399</v>
      </c>
      <c r="B29" s="45"/>
    </row>
    <row r="30" ht="22" customHeight="1" spans="1:2">
      <c r="A30" s="41" t="s">
        <v>3400</v>
      </c>
      <c r="B30" s="45"/>
    </row>
    <row r="31" ht="22" customHeight="1" spans="1:2">
      <c r="A31" s="41" t="s">
        <v>3401</v>
      </c>
      <c r="B31" s="45"/>
    </row>
    <row r="32" ht="22" customHeight="1" spans="1:2">
      <c r="A32" s="53" t="s">
        <v>3402</v>
      </c>
      <c r="B32" s="48"/>
    </row>
    <row r="33" ht="22" customHeight="1" spans="1:2">
      <c r="A33" s="51" t="s">
        <v>3403</v>
      </c>
      <c r="B33" s="45"/>
    </row>
    <row r="34" ht="22" customHeight="1" spans="1:2">
      <c r="A34" s="51" t="s">
        <v>3404</v>
      </c>
      <c r="B34" s="45"/>
    </row>
    <row r="35" ht="22" customHeight="1" spans="1:2">
      <c r="A35" s="51" t="s">
        <v>3405</v>
      </c>
      <c r="B35" s="45"/>
    </row>
    <row r="36" ht="22" customHeight="1" spans="1:2">
      <c r="A36" s="42" t="s">
        <v>3406</v>
      </c>
      <c r="B36" s="45"/>
    </row>
    <row r="37" ht="22" customHeight="1" spans="1:2">
      <c r="A37" s="42" t="s">
        <v>3407</v>
      </c>
      <c r="B37" s="45"/>
    </row>
    <row r="38" ht="22" customHeight="1" spans="1:2">
      <c r="A38" s="47" t="s">
        <v>3408</v>
      </c>
      <c r="B38" s="48"/>
    </row>
    <row r="39" ht="22" customHeight="1" spans="1:2">
      <c r="A39" s="49" t="s">
        <v>3409</v>
      </c>
      <c r="B39" s="45"/>
    </row>
    <row r="40" ht="22" customHeight="1" spans="1:2">
      <c r="A40" s="49" t="s">
        <v>3410</v>
      </c>
      <c r="B40" s="45"/>
    </row>
    <row r="41" ht="22" customHeight="1" spans="1:2">
      <c r="A41" s="49" t="s">
        <v>3411</v>
      </c>
      <c r="B41" s="45"/>
    </row>
    <row r="42" ht="22" customHeight="1" spans="1:2">
      <c r="A42" s="42" t="s">
        <v>3412</v>
      </c>
      <c r="B42" s="45"/>
    </row>
    <row r="43" ht="22" customHeight="1" spans="1:2">
      <c r="A43" s="42"/>
      <c r="B43" s="45"/>
    </row>
    <row r="44" ht="22" customHeight="1" spans="1:2">
      <c r="A44" s="53" t="s">
        <v>3413</v>
      </c>
      <c r="B44" s="48"/>
    </row>
    <row r="45" ht="22" customHeight="1" spans="1:2">
      <c r="A45" s="51" t="s">
        <v>3414</v>
      </c>
      <c r="B45" s="45"/>
    </row>
    <row r="46" ht="22" customHeight="1" spans="1:2">
      <c r="A46" s="51" t="s">
        <v>3415</v>
      </c>
      <c r="B46" s="45"/>
    </row>
    <row r="47" ht="22" customHeight="1" spans="1:2">
      <c r="A47" s="42" t="s">
        <v>3416</v>
      </c>
      <c r="B47" s="45"/>
    </row>
    <row r="48" ht="22" customHeight="1" spans="1:2">
      <c r="A48" s="42" t="s">
        <v>3417</v>
      </c>
      <c r="B48" s="45"/>
    </row>
    <row r="49" ht="22" customHeight="1" spans="1:2">
      <c r="A49" s="44"/>
      <c r="B49" s="45"/>
    </row>
  </sheetData>
  <mergeCells count="2">
    <mergeCell ref="A1:B1"/>
    <mergeCell ref="A4:B4"/>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0"/>
  <sheetViews>
    <sheetView workbookViewId="0">
      <selection activeCell="A6" sqref="A6"/>
    </sheetView>
  </sheetViews>
  <sheetFormatPr defaultColWidth="9" defaultRowHeight="13.5" outlineLevelCol="1"/>
  <cols>
    <col min="1" max="1" width="53.4" customWidth="1"/>
    <col min="2" max="2" width="20.2" customWidth="1"/>
  </cols>
  <sheetData>
    <row r="1" ht="14.25" spans="1:2">
      <c r="A1" s="29"/>
      <c r="B1" s="30"/>
    </row>
    <row r="2" ht="78" customHeight="1" spans="1:2">
      <c r="A2" s="31" t="s">
        <v>72</v>
      </c>
      <c r="B2" s="32"/>
    </row>
    <row r="3" ht="14.25" spans="1:2">
      <c r="A3" s="33"/>
      <c r="B3" s="34" t="s">
        <v>1495</v>
      </c>
    </row>
    <row r="4" ht="14.25" spans="1:2">
      <c r="A4" s="33"/>
      <c r="B4" s="34" t="s">
        <v>3418</v>
      </c>
    </row>
    <row r="5" ht="14.25" spans="1:2">
      <c r="A5" s="33" t="s">
        <v>3419</v>
      </c>
      <c r="B5" s="33"/>
    </row>
    <row r="6" ht="22" customHeight="1" spans="1:2">
      <c r="A6" s="35" t="s">
        <v>3374</v>
      </c>
      <c r="B6" s="36" t="s">
        <v>3420</v>
      </c>
    </row>
    <row r="7" ht="22" customHeight="1" spans="1:2">
      <c r="A7" s="37" t="s">
        <v>3421</v>
      </c>
      <c r="B7" s="36"/>
    </row>
    <row r="8" ht="22" customHeight="1" spans="1:2">
      <c r="A8" s="37" t="s">
        <v>3422</v>
      </c>
      <c r="B8" s="38"/>
    </row>
    <row r="9" ht="22" customHeight="1" spans="1:2">
      <c r="A9" s="39" t="s">
        <v>3423</v>
      </c>
      <c r="B9" s="40"/>
    </row>
    <row r="10" ht="22" customHeight="1" spans="1:2">
      <c r="A10" s="39" t="s">
        <v>3424</v>
      </c>
      <c r="B10" s="40"/>
    </row>
    <row r="11" ht="22" customHeight="1" spans="1:2">
      <c r="A11" s="39" t="s">
        <v>3425</v>
      </c>
      <c r="B11" s="40"/>
    </row>
    <row r="12" ht="22" customHeight="1" spans="1:2">
      <c r="A12" s="41" t="s">
        <v>3426</v>
      </c>
      <c r="B12" s="40"/>
    </row>
    <row r="13" ht="22" customHeight="1" spans="1:2">
      <c r="A13" s="39" t="s">
        <v>3427</v>
      </c>
      <c r="B13" s="40"/>
    </row>
    <row r="14" ht="22" customHeight="1" spans="1:2">
      <c r="A14" s="42"/>
      <c r="B14" s="40"/>
    </row>
    <row r="15" ht="22" customHeight="1" spans="1:2">
      <c r="A15" s="43" t="s">
        <v>3428</v>
      </c>
      <c r="B15" s="38"/>
    </row>
    <row r="16" ht="22" customHeight="1" spans="1:2">
      <c r="A16" s="44" t="s">
        <v>3423</v>
      </c>
      <c r="B16" s="45"/>
    </row>
    <row r="17" ht="22" customHeight="1" spans="1:2">
      <c r="A17" s="46" t="s">
        <v>3429</v>
      </c>
      <c r="B17" s="45"/>
    </row>
    <row r="18" ht="22" customHeight="1" spans="1:2">
      <c r="A18" s="46" t="s">
        <v>3430</v>
      </c>
      <c r="B18" s="45"/>
    </row>
    <row r="19" ht="22" customHeight="1" spans="1:2">
      <c r="A19" s="46" t="s">
        <v>3431</v>
      </c>
      <c r="B19" s="45"/>
    </row>
    <row r="20" ht="22" customHeight="1" spans="1:2">
      <c r="A20" s="47" t="s">
        <v>3432</v>
      </c>
      <c r="B20" s="48"/>
    </row>
    <row r="21" ht="22" customHeight="1" spans="1:2">
      <c r="A21" s="39" t="s">
        <v>3433</v>
      </c>
      <c r="B21" s="45"/>
    </row>
    <row r="22" ht="22" customHeight="1" spans="1:2">
      <c r="A22" s="39" t="s">
        <v>3434</v>
      </c>
      <c r="B22" s="48"/>
    </row>
    <row r="23" ht="22" customHeight="1" spans="1:2">
      <c r="A23" s="39" t="s">
        <v>3435</v>
      </c>
      <c r="B23" s="45"/>
    </row>
    <row r="24" ht="22" customHeight="1" spans="1:2">
      <c r="A24" s="41" t="s">
        <v>3436</v>
      </c>
      <c r="B24" s="45"/>
    </row>
    <row r="25" ht="22" customHeight="1" spans="1:2">
      <c r="A25" s="47" t="s">
        <v>3437</v>
      </c>
      <c r="B25" s="48"/>
    </row>
    <row r="26" ht="22" customHeight="1" spans="1:2">
      <c r="A26" s="39" t="s">
        <v>3438</v>
      </c>
      <c r="B26" s="45"/>
    </row>
    <row r="27" ht="22" customHeight="1" spans="1:2">
      <c r="A27" s="39" t="s">
        <v>3439</v>
      </c>
      <c r="B27" s="45"/>
    </row>
    <row r="28" ht="22" customHeight="1" spans="1:2">
      <c r="A28" s="39" t="s">
        <v>3435</v>
      </c>
      <c r="B28" s="45"/>
    </row>
    <row r="29" ht="22" customHeight="1" spans="1:2">
      <c r="A29" s="41" t="s">
        <v>3440</v>
      </c>
      <c r="B29" s="45"/>
    </row>
    <row r="30" ht="22" customHeight="1" spans="1:2">
      <c r="A30" s="41"/>
      <c r="B30" s="45"/>
    </row>
    <row r="31" ht="22" customHeight="1" spans="1:2">
      <c r="A31" s="41"/>
      <c r="B31" s="45"/>
    </row>
    <row r="32" ht="22" customHeight="1" spans="1:2">
      <c r="A32" s="41"/>
      <c r="B32" s="45"/>
    </row>
    <row r="33" ht="22" customHeight="1" spans="1:2">
      <c r="A33" s="47" t="s">
        <v>3441</v>
      </c>
      <c r="B33" s="48"/>
    </row>
    <row r="34" ht="22" customHeight="1" spans="1:2">
      <c r="A34" s="49" t="s">
        <v>3442</v>
      </c>
      <c r="B34" s="45"/>
    </row>
    <row r="35" ht="22" customHeight="1" spans="1:2">
      <c r="A35" s="49" t="s">
        <v>3443</v>
      </c>
      <c r="B35" s="45"/>
    </row>
    <row r="36" ht="22" customHeight="1" spans="1:2">
      <c r="A36" s="49" t="s">
        <v>3444</v>
      </c>
      <c r="B36" s="45"/>
    </row>
    <row r="37" ht="22" customHeight="1" spans="1:2">
      <c r="A37" s="50" t="s">
        <v>3445</v>
      </c>
      <c r="B37" s="45"/>
    </row>
    <row r="38" ht="22" customHeight="1" spans="1:2">
      <c r="A38" s="42" t="s">
        <v>3446</v>
      </c>
      <c r="B38" s="45"/>
    </row>
    <row r="39" ht="22" customHeight="1" spans="1:2">
      <c r="A39" s="47" t="s">
        <v>3447</v>
      </c>
      <c r="B39" s="48"/>
    </row>
    <row r="40" ht="22" customHeight="1" spans="1:2">
      <c r="A40" s="39" t="s">
        <v>3448</v>
      </c>
      <c r="B40" s="45"/>
    </row>
    <row r="41" ht="22" customHeight="1" spans="1:2">
      <c r="A41" s="44" t="s">
        <v>3449</v>
      </c>
      <c r="B41" s="45"/>
    </row>
    <row r="42" ht="22" customHeight="1" spans="1:2">
      <c r="A42" s="39" t="s">
        <v>3450</v>
      </c>
      <c r="B42" s="45"/>
    </row>
    <row r="43" ht="22" customHeight="1" spans="1:2">
      <c r="A43" s="41" t="s">
        <v>3451</v>
      </c>
      <c r="B43" s="45"/>
    </row>
    <row r="44" ht="22" customHeight="1" spans="1:2">
      <c r="A44" s="44" t="s">
        <v>3452</v>
      </c>
      <c r="B44" s="45"/>
    </row>
    <row r="45" ht="22" customHeight="1" spans="1:2">
      <c r="A45" s="47" t="s">
        <v>3453</v>
      </c>
      <c r="B45" s="48"/>
    </row>
    <row r="46" ht="22" customHeight="1" spans="1:2">
      <c r="A46" s="51" t="s">
        <v>3454</v>
      </c>
      <c r="B46" s="45"/>
    </row>
    <row r="47" ht="22" customHeight="1" spans="1:2">
      <c r="A47" s="51" t="s">
        <v>3455</v>
      </c>
      <c r="B47" s="45"/>
    </row>
    <row r="48" ht="22" customHeight="1" spans="1:2">
      <c r="A48" s="42" t="s">
        <v>3456</v>
      </c>
      <c r="B48" s="45"/>
    </row>
    <row r="49" ht="22" customHeight="1" spans="1:2">
      <c r="A49" s="49"/>
      <c r="B49" s="45"/>
    </row>
    <row r="50" ht="22" customHeight="1" spans="1:2">
      <c r="A50" s="49"/>
      <c r="B50" s="45"/>
    </row>
  </sheetData>
  <mergeCells count="2">
    <mergeCell ref="A2:B2"/>
    <mergeCell ref="A5:B5"/>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C19" sqref="C19"/>
    </sheetView>
  </sheetViews>
  <sheetFormatPr defaultColWidth="9" defaultRowHeight="13.5" outlineLevelCol="2"/>
  <cols>
    <col min="1" max="1" width="46.5" customWidth="1"/>
    <col min="2" max="2" width="14.375" customWidth="1"/>
    <col min="3" max="3" width="19.125" customWidth="1"/>
  </cols>
  <sheetData>
    <row r="1" ht="54" customHeight="1" spans="1:3">
      <c r="A1" s="23" t="s">
        <v>74</v>
      </c>
      <c r="B1" s="23"/>
      <c r="C1" s="23"/>
    </row>
    <row r="2" spans="1:3">
      <c r="A2" s="24" t="s">
        <v>3457</v>
      </c>
      <c r="B2" s="24"/>
      <c r="C2" s="24"/>
    </row>
    <row r="3" spans="1:3">
      <c r="A3" s="24" t="s">
        <v>79</v>
      </c>
      <c r="B3" s="24"/>
      <c r="C3" s="24"/>
    </row>
    <row r="4" ht="26" customHeight="1" spans="1:3">
      <c r="A4" s="25" t="s">
        <v>2587</v>
      </c>
      <c r="B4" s="25" t="s">
        <v>81</v>
      </c>
      <c r="C4" s="25" t="s">
        <v>83</v>
      </c>
    </row>
    <row r="5" ht="26" customHeight="1" spans="1:3">
      <c r="A5" s="26" t="s">
        <v>3458</v>
      </c>
      <c r="B5" s="27"/>
      <c r="C5" s="28">
        <v>133714</v>
      </c>
    </row>
    <row r="6" ht="26" customHeight="1" spans="1:3">
      <c r="A6" s="26" t="s">
        <v>2745</v>
      </c>
      <c r="B6" s="27"/>
      <c r="C6" s="28">
        <v>4471</v>
      </c>
    </row>
    <row r="7" ht="26" customHeight="1" spans="1:3">
      <c r="A7" s="26" t="s">
        <v>3202</v>
      </c>
      <c r="B7" s="27"/>
      <c r="C7" s="28">
        <v>129243</v>
      </c>
    </row>
    <row r="8" ht="26" customHeight="1" spans="1:3">
      <c r="A8" s="26" t="s">
        <v>2744</v>
      </c>
      <c r="B8" s="28">
        <v>173542</v>
      </c>
      <c r="C8" s="27"/>
    </row>
    <row r="9" ht="26" customHeight="1" spans="1:3">
      <c r="A9" s="26" t="s">
        <v>2745</v>
      </c>
      <c r="B9" s="28">
        <v>4372</v>
      </c>
      <c r="C9" s="27"/>
    </row>
    <row r="10" ht="26" customHeight="1" spans="1:3">
      <c r="A10" s="26" t="s">
        <v>3202</v>
      </c>
      <c r="B10" s="28">
        <v>169170</v>
      </c>
      <c r="C10" s="27"/>
    </row>
    <row r="11" ht="26" customHeight="1" spans="1:3">
      <c r="A11" s="26" t="s">
        <v>3459</v>
      </c>
      <c r="B11" s="27"/>
      <c r="C11" s="28">
        <v>43900</v>
      </c>
    </row>
    <row r="12" ht="26" customHeight="1" spans="1:3">
      <c r="A12" s="26" t="s">
        <v>2745</v>
      </c>
      <c r="B12" s="27"/>
      <c r="C12" s="28">
        <v>700</v>
      </c>
    </row>
    <row r="13" ht="26" customHeight="1" spans="1:3">
      <c r="A13" s="26" t="s">
        <v>3202</v>
      </c>
      <c r="B13" s="27"/>
      <c r="C13" s="28">
        <v>43200</v>
      </c>
    </row>
    <row r="14" ht="26" customHeight="1" spans="1:3">
      <c r="A14" s="26" t="s">
        <v>3460</v>
      </c>
      <c r="B14" s="27"/>
      <c r="C14" s="28">
        <v>4072</v>
      </c>
    </row>
    <row r="15" ht="26" customHeight="1" spans="1:3">
      <c r="A15" s="26" t="s">
        <v>2745</v>
      </c>
      <c r="B15" s="27"/>
      <c r="C15" s="28">
        <v>799</v>
      </c>
    </row>
    <row r="16" ht="26" customHeight="1" spans="1:3">
      <c r="A16" s="26" t="s">
        <v>3202</v>
      </c>
      <c r="B16" s="27"/>
      <c r="C16" s="28">
        <v>3273</v>
      </c>
    </row>
    <row r="17" ht="26" customHeight="1" spans="1:3">
      <c r="A17" s="26" t="s">
        <v>3461</v>
      </c>
      <c r="B17" s="27"/>
      <c r="C17" s="28">
        <v>173542</v>
      </c>
    </row>
    <row r="18" ht="26" customHeight="1" spans="1:3">
      <c r="A18" s="26" t="s">
        <v>2745</v>
      </c>
      <c r="B18" s="27"/>
      <c r="C18" s="28">
        <v>4372</v>
      </c>
    </row>
    <row r="19" ht="26" customHeight="1" spans="1:3">
      <c r="A19" s="26" t="s">
        <v>3202</v>
      </c>
      <c r="B19" s="27"/>
      <c r="C19" s="28">
        <v>169170</v>
      </c>
    </row>
  </sheetData>
  <mergeCells count="3">
    <mergeCell ref="A1:C1"/>
    <mergeCell ref="A2:C2"/>
    <mergeCell ref="A3:C3"/>
  </mergeCells>
  <pageMargins left="0.75" right="0.75" top="1" bottom="1" header="0.511805555555556" footer="0.511805555555556"/>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A1" sqref="A1:L1"/>
    </sheetView>
  </sheetViews>
  <sheetFormatPr defaultColWidth="9" defaultRowHeight="13.5" outlineLevelRow="7"/>
  <cols>
    <col min="1" max="1" width="11.375" customWidth="1"/>
    <col min="2" max="2" width="8.625" customWidth="1"/>
    <col min="3" max="3" width="13.625" customWidth="1"/>
    <col min="4" max="4" width="11.875" customWidth="1"/>
    <col min="5" max="5" width="14.375" customWidth="1"/>
  </cols>
  <sheetData>
    <row r="1" ht="22.5" spans="1:12">
      <c r="A1" s="1" t="s">
        <v>76</v>
      </c>
      <c r="B1" s="1"/>
      <c r="C1" s="1"/>
      <c r="D1" s="1"/>
      <c r="E1" s="1"/>
      <c r="F1" s="1"/>
      <c r="G1" s="1"/>
      <c r="H1" s="1"/>
      <c r="I1" s="1"/>
      <c r="J1" s="1"/>
      <c r="K1" s="1"/>
      <c r="L1" s="1"/>
    </row>
    <row r="2" ht="22.5" spans="1:12">
      <c r="A2" s="1"/>
      <c r="B2" s="1"/>
      <c r="C2" s="1"/>
      <c r="D2" s="1"/>
      <c r="E2" s="1"/>
      <c r="F2" s="1"/>
      <c r="G2" s="1"/>
      <c r="H2" s="1"/>
      <c r="I2" s="1"/>
      <c r="J2" s="17" t="s">
        <v>3462</v>
      </c>
      <c r="K2" s="17"/>
      <c r="L2" s="1"/>
    </row>
    <row r="3" ht="22" customHeight="1" spans="1:12">
      <c r="A3" s="2"/>
      <c r="B3" s="3"/>
      <c r="C3" s="3"/>
      <c r="D3" s="2"/>
      <c r="E3" s="4" t="s">
        <v>3463</v>
      </c>
      <c r="F3" s="5"/>
      <c r="G3" s="5"/>
      <c r="H3" s="5"/>
      <c r="I3" s="5"/>
      <c r="J3" s="5"/>
      <c r="K3" s="18" t="s">
        <v>1495</v>
      </c>
      <c r="L3" s="5"/>
    </row>
    <row r="4" ht="22" customHeight="1" spans="1:12">
      <c r="A4" s="6" t="s">
        <v>81</v>
      </c>
      <c r="B4" s="7"/>
      <c r="C4" s="7"/>
      <c r="D4" s="7"/>
      <c r="E4" s="7"/>
      <c r="F4" s="7"/>
      <c r="G4" s="7" t="s">
        <v>83</v>
      </c>
      <c r="H4" s="7"/>
      <c r="I4" s="7"/>
      <c r="J4" s="7"/>
      <c r="K4" s="7"/>
      <c r="L4" s="19"/>
    </row>
    <row r="5" ht="22" customHeight="1" spans="1:12">
      <c r="A5" s="8" t="s">
        <v>3348</v>
      </c>
      <c r="B5" s="9" t="s">
        <v>3464</v>
      </c>
      <c r="C5" s="9" t="s">
        <v>3465</v>
      </c>
      <c r="D5" s="9"/>
      <c r="E5" s="9"/>
      <c r="F5" s="9" t="s">
        <v>3466</v>
      </c>
      <c r="G5" s="9" t="s">
        <v>3348</v>
      </c>
      <c r="H5" s="9" t="s">
        <v>3464</v>
      </c>
      <c r="I5" s="9" t="s">
        <v>3465</v>
      </c>
      <c r="J5" s="9"/>
      <c r="K5" s="9"/>
      <c r="L5" s="20" t="s">
        <v>3466</v>
      </c>
    </row>
    <row r="6" ht="22" customHeight="1" spans="1:12">
      <c r="A6" s="8"/>
      <c r="B6" s="9"/>
      <c r="C6" s="9" t="s">
        <v>3467</v>
      </c>
      <c r="D6" s="9" t="s">
        <v>3468</v>
      </c>
      <c r="E6" s="9" t="s">
        <v>3469</v>
      </c>
      <c r="F6" s="9"/>
      <c r="G6" s="9"/>
      <c r="H6" s="9"/>
      <c r="I6" s="9" t="s">
        <v>3467</v>
      </c>
      <c r="J6" s="9" t="s">
        <v>3468</v>
      </c>
      <c r="K6" s="9" t="s">
        <v>3469</v>
      </c>
      <c r="L6" s="20"/>
    </row>
    <row r="7" ht="13" customHeight="1" spans="1:12">
      <c r="A7" s="10">
        <v>1</v>
      </c>
      <c r="B7" s="11">
        <v>2</v>
      </c>
      <c r="C7" s="11">
        <v>3</v>
      </c>
      <c r="D7" s="11">
        <v>4</v>
      </c>
      <c r="E7" s="11">
        <v>5</v>
      </c>
      <c r="F7" s="11">
        <v>6</v>
      </c>
      <c r="G7" s="11">
        <v>1</v>
      </c>
      <c r="H7" s="11">
        <v>2</v>
      </c>
      <c r="I7" s="11">
        <v>3</v>
      </c>
      <c r="J7" s="11">
        <v>4</v>
      </c>
      <c r="K7" s="11">
        <v>5</v>
      </c>
      <c r="L7" s="21">
        <v>6</v>
      </c>
    </row>
    <row r="8" ht="43" customHeight="1" spans="1:12">
      <c r="A8" s="12">
        <v>75</v>
      </c>
      <c r="B8" s="13"/>
      <c r="C8" s="14">
        <v>9</v>
      </c>
      <c r="D8" s="15">
        <v>0</v>
      </c>
      <c r="E8" s="15">
        <v>9</v>
      </c>
      <c r="F8" s="15">
        <v>66</v>
      </c>
      <c r="G8" s="16">
        <v>48</v>
      </c>
      <c r="H8" s="13" t="s">
        <v>3463</v>
      </c>
      <c r="I8" s="14">
        <v>8</v>
      </c>
      <c r="J8" s="15">
        <v>0</v>
      </c>
      <c r="K8" s="15">
        <v>8</v>
      </c>
      <c r="L8" s="22">
        <v>40</v>
      </c>
    </row>
  </sheetData>
  <mergeCells count="12">
    <mergeCell ref="A1:L1"/>
    <mergeCell ref="J2:K2"/>
    <mergeCell ref="A4:F4"/>
    <mergeCell ref="G4:L4"/>
    <mergeCell ref="C5:E5"/>
    <mergeCell ref="I5:K5"/>
    <mergeCell ref="A5:A6"/>
    <mergeCell ref="B5:B6"/>
    <mergeCell ref="F5:F6"/>
    <mergeCell ref="G5:G6"/>
    <mergeCell ref="H5:H6"/>
    <mergeCell ref="L5:L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39</vt:i4>
      </vt:variant>
    </vt:vector>
  </HeadingPairs>
  <TitlesOfParts>
    <vt:vector size="39" baseType="lpstr">
      <vt:lpstr>示范区</vt:lpstr>
      <vt:lpstr>目录</vt:lpstr>
      <vt:lpstr>01一般公共预算收支决算总表</vt:lpstr>
      <vt:lpstr>02一般公共预算收支决算（分地区）表</vt:lpstr>
      <vt:lpstr>03一般公共预算收入决算表</vt:lpstr>
      <vt:lpstr>04一般公共预算支出决算表</vt:lpstr>
      <vt:lpstr>05一般公共预算本级支出决算表</vt:lpstr>
      <vt:lpstr>06一般公共预算支出经济分类明细表</vt:lpstr>
      <vt:lpstr>07一般公共预算支出（本级）经济分类明细表</vt:lpstr>
      <vt:lpstr>08一般公共预算基本支出经济分类明细表</vt:lpstr>
      <vt:lpstr>09一般公共预算本级基本支出经济分类明细表</vt:lpstr>
      <vt:lpstr>10一般公共预算收支决算转移支付表</vt:lpstr>
      <vt:lpstr>11一般公共预算税收返还和转移支付决算明细表</vt:lpstr>
      <vt:lpstr>12一般公共预算税收返还和转移支付（分地区）表</vt:lpstr>
      <vt:lpstr>13一般公共预算专项转移支付分项目情况表</vt:lpstr>
      <vt:lpstr>14一般公共预算专项转移支付明细表</vt:lpstr>
      <vt:lpstr>15政府债务限额情况表（一般公共预算-一般）</vt:lpstr>
      <vt:lpstr>16政府一般债务余额情况表</vt:lpstr>
      <vt:lpstr>17政府性基金预算收支决算总表</vt:lpstr>
      <vt:lpstr>18政府性基金预算收入决算明细表</vt:lpstr>
      <vt:lpstr>19政府性基金本级收入决算明细表</vt:lpstr>
      <vt:lpstr>20政府性基金支出决算明细表</vt:lpstr>
      <vt:lpstr>21政府性基金本级支出决算明细表</vt:lpstr>
      <vt:lpstr>22政府性基金收支明细表</vt:lpstr>
      <vt:lpstr>23政府性基金收入预算变动情况表</vt:lpstr>
      <vt:lpstr>24政府性基金转移支付情况表</vt:lpstr>
      <vt:lpstr>25地方政府专项债务限额情况表</vt:lpstr>
      <vt:lpstr>26地方政府专项债务余额情况表</vt:lpstr>
      <vt:lpstr>27国有资本经营收支决算总表</vt:lpstr>
      <vt:lpstr>28国有资本经营收支决算明细表</vt:lpstr>
      <vt:lpstr>29国有资本经营收入决算表</vt:lpstr>
      <vt:lpstr>30国有资本经营支出决算表</vt:lpstr>
      <vt:lpstr>31国有资本经营本级支出决算表</vt:lpstr>
      <vt:lpstr>32国有资本经营转移性收支决算表</vt:lpstr>
      <vt:lpstr>33社会保险基金收支情况表</vt:lpstr>
      <vt:lpstr>34社会保险基金收入明细表</vt:lpstr>
      <vt:lpstr>35社会保险基金支出明细表</vt:lpstr>
      <vt:lpstr>36政府债务余额情况表</vt:lpstr>
      <vt:lpstr>37部门“三公”经费支出决算表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李肖杰</cp:lastModifiedBy>
  <dcterms:created xsi:type="dcterms:W3CDTF">2006-09-13T11:21:00Z</dcterms:created>
  <dcterms:modified xsi:type="dcterms:W3CDTF">2024-01-01T03:37:51Z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B11062C1B8EE4A4081D9412C3BE2CFE8_12</vt:lpwstr>
  </property>
</Properties>
</file>