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<sst xmlns="http://schemas.openxmlformats.org/spreadsheetml/2006/main" count="68" uniqueCount="42">
  <si>
    <t>2025年8月特困供养人员汇总明细        制表人：陈萍            审核人：杨琳</t>
  </si>
  <si>
    <t>乡镇办</t>
  </si>
  <si>
    <t>汇总</t>
  </si>
  <si>
    <t>供养金分散</t>
  </si>
  <si>
    <t>供养金集中</t>
  </si>
  <si>
    <t>全自理</t>
  </si>
  <si>
    <t>全自理分散</t>
  </si>
  <si>
    <t>全自理集中</t>
  </si>
  <si>
    <t>护理费汇总</t>
  </si>
  <si>
    <t>护理费分散</t>
  </si>
  <si>
    <t>护理费集中</t>
  </si>
  <si>
    <t>新增</t>
  </si>
  <si>
    <t>停发</t>
  </si>
  <si>
    <t>丧葬费</t>
  </si>
  <si>
    <t>户数</t>
  </si>
  <si>
    <t>人数</t>
  </si>
  <si>
    <t>金额</t>
  </si>
  <si>
    <t>铜冶</t>
  </si>
  <si>
    <t>都里</t>
  </si>
  <si>
    <t>磊口</t>
  </si>
  <si>
    <t>许家沟</t>
  </si>
  <si>
    <t>伦掌</t>
  </si>
  <si>
    <t>安丰</t>
  </si>
  <si>
    <t>洪河屯</t>
  </si>
  <si>
    <t>1火</t>
  </si>
  <si>
    <t>水冶</t>
  </si>
  <si>
    <t>曲沟</t>
  </si>
  <si>
    <t>西郊</t>
  </si>
  <si>
    <t>北蒙</t>
  </si>
  <si>
    <t>许家沟城市</t>
  </si>
  <si>
    <t>梅办</t>
  </si>
  <si>
    <t>相台办</t>
  </si>
  <si>
    <t>水冶办</t>
  </si>
  <si>
    <t>纱厂办</t>
  </si>
  <si>
    <t>水冶镇</t>
  </si>
  <si>
    <t>铁西办</t>
  </si>
  <si>
    <t>李珍办</t>
  </si>
  <si>
    <t>清风办</t>
  </si>
  <si>
    <t>电厂办</t>
  </si>
  <si>
    <t>北蒙办</t>
  </si>
  <si>
    <t>合计</t>
  </si>
  <si>
    <t>丧葬费西部一人。9144元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</si>
</sst>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8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8"/>
      <color theme="1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b/>
      <sz val="10"/>
      <color rgb="FFFF0000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2" borderId="5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6">
      <alignment vertical="center"/>
    </xf>
    <xf numFmtId="0" fontId="17" fillId="0" borderId="6">
      <alignment vertical="center"/>
    </xf>
    <xf numFmtId="0" fontId="18" fillId="0" borderId="7">
      <alignment vertical="center"/>
    </xf>
    <xf numFmtId="0" fontId="18" fillId="0" borderId="0">
      <alignment vertical="center"/>
    </xf>
    <xf numFmtId="0" fontId="19" fillId="3" borderId="8">
      <alignment vertical="center"/>
    </xf>
    <xf numFmtId="0" fontId="20" fillId="4" borderId="9">
      <alignment vertical="center"/>
    </xf>
    <xf numFmtId="0" fontId="21" fillId="4" borderId="8">
      <alignment vertical="center"/>
    </xf>
    <xf numFmtId="0" fontId="22" fillId="5" borderId="10">
      <alignment vertical="center"/>
    </xf>
    <xf numFmtId="0" fontId="23" fillId="0" borderId="11">
      <alignment vertical="center"/>
    </xf>
    <xf numFmtId="0" fontId="24" fillId="0" borderId="12">
      <alignment vertical="center"/>
    </xf>
    <xf numFmtId="0" fontId="25" fillId="6" borderId="0">
      <alignment vertical="center"/>
    </xf>
    <xf numFmtId="0" fontId="26" fillId="7" borderId="0">
      <alignment vertical="center"/>
    </xf>
    <xf numFmtId="0" fontId="27" fillId="8" borderId="0">
      <alignment vertical="center"/>
    </xf>
    <xf numFmtId="0" fontId="28" fillId="9" borderId="0">
      <alignment vertical="center"/>
    </xf>
    <xf numFmtId="0" fontId="29" fillId="10" borderId="0">
      <alignment vertical="center"/>
    </xf>
    <xf numFmtId="0" fontId="29" fillId="11" borderId="0">
      <alignment vertical="center"/>
    </xf>
    <xf numFmtId="0" fontId="28" fillId="12" borderId="0">
      <alignment vertical="center"/>
    </xf>
    <xf numFmtId="0" fontId="28" fillId="13" borderId="0">
      <alignment vertical="center"/>
    </xf>
    <xf numFmtId="0" fontId="29" fillId="14" borderId="0">
      <alignment vertical="center"/>
    </xf>
    <xf numFmtId="0" fontId="29" fillId="15" borderId="0">
      <alignment vertical="center"/>
    </xf>
    <xf numFmtId="0" fontId="28" fillId="16" borderId="0">
      <alignment vertical="center"/>
    </xf>
    <xf numFmtId="0" fontId="28" fillId="17" borderId="0">
      <alignment vertical="center"/>
    </xf>
    <xf numFmtId="0" fontId="29" fillId="18" borderId="0">
      <alignment vertical="center"/>
    </xf>
    <xf numFmtId="0" fontId="29" fillId="19" borderId="0">
      <alignment vertical="center"/>
    </xf>
    <xf numFmtId="0" fontId="28" fillId="20" borderId="0">
      <alignment vertical="center"/>
    </xf>
    <xf numFmtId="0" fontId="28" fillId="21" borderId="0">
      <alignment vertical="center"/>
    </xf>
    <xf numFmtId="0" fontId="29" fillId="22" borderId="0">
      <alignment vertical="center"/>
    </xf>
    <xf numFmtId="0" fontId="29" fillId="23" borderId="0">
      <alignment vertical="center"/>
    </xf>
    <xf numFmtId="0" fontId="28" fillId="24" borderId="0">
      <alignment vertical="center"/>
    </xf>
    <xf numFmtId="0" fontId="28" fillId="25" borderId="0">
      <alignment vertical="center"/>
    </xf>
    <xf numFmtId="0" fontId="29" fillId="26" borderId="0">
      <alignment vertical="center"/>
    </xf>
    <xf numFmtId="0" fontId="29" fillId="27" borderId="0">
      <alignment vertical="center"/>
    </xf>
    <xf numFmtId="0" fontId="28" fillId="28" borderId="0">
      <alignment vertical="center"/>
    </xf>
    <xf numFmtId="0" fontId="28" fillId="29" borderId="0">
      <alignment vertical="center"/>
    </xf>
    <xf numFmtId="0" fontId="29" fillId="30" borderId="0">
      <alignment vertical="center"/>
    </xf>
    <xf numFmtId="0" fontId="29" fillId="31" borderId="0">
      <alignment vertical="center"/>
    </xf>
    <xf numFmtId="0" fontId="28" fillId="32" borderId="0">
      <alignment vertical="center"/>
    </xf>
  </cellStyleXfs>
  <cellXfs count="34"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30"/>
  <sheetViews>
    <sheetView tabSelected="1" workbookViewId="0">
      <selection activeCell="D33" sqref="D33"/>
    </sheetView>
  </sheetViews>
  <sheetFormatPr defaultColWidth="9" defaultRowHeight="13.5"/>
  <sheetData>
    <row r="1" ht="14.25" spans="1: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7"/>
      <c r="AG1" s="17"/>
      <c r="AH1" s="17"/>
      <c r="AI1" s="17"/>
      <c r="AJ1" s="17"/>
    </row>
    <row r="2" spans="1:36">
      <c r="A2" s="2" t="s">
        <v>1</v>
      </c>
      <c r="B2" s="3" t="s">
        <v>2</v>
      </c>
      <c r="C2" s="3"/>
      <c r="D2" s="3"/>
      <c r="E2" s="3" t="s">
        <v>3</v>
      </c>
      <c r="F2" s="3"/>
      <c r="G2" s="3"/>
      <c r="H2" s="3" t="s">
        <v>4</v>
      </c>
      <c r="I2" s="3"/>
      <c r="J2" s="3"/>
      <c r="K2" s="18" t="s">
        <v>5</v>
      </c>
      <c r="L2" s="18"/>
      <c r="M2" s="18"/>
      <c r="N2" s="3" t="s">
        <v>6</v>
      </c>
      <c r="O2" s="3"/>
      <c r="P2" s="3"/>
      <c r="Q2" s="3" t="s">
        <v>7</v>
      </c>
      <c r="R2" s="3"/>
      <c r="S2" s="3"/>
      <c r="T2" s="18" t="s">
        <v>8</v>
      </c>
      <c r="U2" s="18"/>
      <c r="V2" s="18"/>
      <c r="W2" s="3" t="s">
        <v>9</v>
      </c>
      <c r="X2" s="3"/>
      <c r="Y2" s="3"/>
      <c r="Z2" s="3" t="s">
        <v>10</v>
      </c>
      <c r="AA2" s="3"/>
      <c r="AB2" s="3"/>
      <c r="AC2" s="3" t="s">
        <v>11</v>
      </c>
      <c r="AD2" s="3" t="s">
        <v>12</v>
      </c>
      <c r="AE2" s="18" t="s">
        <v>13</v>
      </c>
      <c r="AF2" s="17"/>
      <c r="AG2" s="17"/>
      <c r="AH2" s="17"/>
      <c r="AI2" s="17"/>
      <c r="AJ2" s="17"/>
    </row>
    <row r="3" spans="1:36">
      <c r="A3" s="2"/>
      <c r="B3" s="3" t="s">
        <v>14</v>
      </c>
      <c r="C3" s="3" t="s">
        <v>15</v>
      </c>
      <c r="D3" s="3" t="s">
        <v>16</v>
      </c>
      <c r="E3" s="3" t="s">
        <v>14</v>
      </c>
      <c r="F3" s="3" t="s">
        <v>15</v>
      </c>
      <c r="G3" s="3" t="s">
        <v>16</v>
      </c>
      <c r="H3" s="3" t="s">
        <v>14</v>
      </c>
      <c r="I3" s="3" t="s">
        <v>15</v>
      </c>
      <c r="J3" s="3" t="s">
        <v>16</v>
      </c>
      <c r="K3" s="3" t="s">
        <v>14</v>
      </c>
      <c r="L3" s="3" t="s">
        <v>15</v>
      </c>
      <c r="M3" s="3" t="s">
        <v>16</v>
      </c>
      <c r="N3" s="3" t="s">
        <v>14</v>
      </c>
      <c r="O3" s="3" t="s">
        <v>15</v>
      </c>
      <c r="P3" s="3" t="s">
        <v>16</v>
      </c>
      <c r="Q3" s="3" t="s">
        <v>14</v>
      </c>
      <c r="R3" s="3" t="s">
        <v>15</v>
      </c>
      <c r="S3" s="3" t="s">
        <v>16</v>
      </c>
      <c r="T3" s="3" t="s">
        <v>14</v>
      </c>
      <c r="U3" s="3" t="s">
        <v>15</v>
      </c>
      <c r="V3" s="3" t="s">
        <v>16</v>
      </c>
      <c r="W3" s="3" t="s">
        <v>14</v>
      </c>
      <c r="X3" s="3" t="s">
        <v>15</v>
      </c>
      <c r="Y3" s="3" t="s">
        <v>16</v>
      </c>
      <c r="Z3" s="3" t="s">
        <v>14</v>
      </c>
      <c r="AA3" s="3" t="s">
        <v>15</v>
      </c>
      <c r="AB3" s="3" t="s">
        <v>16</v>
      </c>
      <c r="AC3" s="3" t="s">
        <v>15</v>
      </c>
      <c r="AD3" s="3" t="s">
        <v>15</v>
      </c>
      <c r="AE3" s="18"/>
      <c r="AF3" s="24"/>
      <c r="AG3" s="24"/>
      <c r="AH3" s="24"/>
      <c r="AI3" s="24"/>
      <c r="AJ3" s="24"/>
    </row>
    <row r="4" spans="1:36">
      <c r="A4" s="4" t="s">
        <v>17</v>
      </c>
      <c r="B4" s="5">
        <v>48</v>
      </c>
      <c r="C4" s="5">
        <v>48</v>
      </c>
      <c r="D4" s="5">
        <f t="shared" ref="D4:D14" si="0">C4*675</f>
        <v>32400</v>
      </c>
      <c r="E4" s="5">
        <v>39</v>
      </c>
      <c r="F4" s="5">
        <v>39</v>
      </c>
      <c r="G4" s="5">
        <f t="shared" ref="G4:G14" si="1">F4*675</f>
        <v>26325</v>
      </c>
      <c r="H4" s="5">
        <v>9</v>
      </c>
      <c r="I4" s="5">
        <v>9</v>
      </c>
      <c r="J4" s="5">
        <f t="shared" ref="J4:J14" si="2">I4*675</f>
        <v>6075</v>
      </c>
      <c r="K4" s="7">
        <v>12</v>
      </c>
      <c r="L4" s="7">
        <v>12</v>
      </c>
      <c r="M4" s="7">
        <f t="shared" ref="M4:M11" si="3">L4*87</f>
        <v>1044</v>
      </c>
      <c r="N4" s="7">
        <v>9</v>
      </c>
      <c r="O4" s="7">
        <v>9</v>
      </c>
      <c r="P4" s="7">
        <f t="shared" ref="P4:P11" si="4">O4*87</f>
        <v>783</v>
      </c>
      <c r="Q4" s="7">
        <v>3</v>
      </c>
      <c r="R4" s="7">
        <v>3</v>
      </c>
      <c r="S4" s="7">
        <f t="shared" ref="S4:S19" si="5">R4*87</f>
        <v>261</v>
      </c>
      <c r="T4" s="5">
        <v>36</v>
      </c>
      <c r="U4" s="5">
        <v>36</v>
      </c>
      <c r="V4" s="5">
        <v>17150</v>
      </c>
      <c r="W4" s="5">
        <v>30</v>
      </c>
      <c r="X4" s="5">
        <v>30</v>
      </c>
      <c r="Y4" s="5">
        <v>14350</v>
      </c>
      <c r="Z4" s="5">
        <v>6</v>
      </c>
      <c r="AA4" s="5">
        <v>6</v>
      </c>
      <c r="AB4" s="5">
        <v>2800</v>
      </c>
      <c r="AC4" s="5">
        <v>0</v>
      </c>
      <c r="AD4" s="4">
        <v>0</v>
      </c>
      <c r="AE4" s="25">
        <v>0</v>
      </c>
      <c r="AF4" s="26">
        <v>341</v>
      </c>
      <c r="AG4" s="4"/>
      <c r="AH4" s="27"/>
      <c r="AI4" s="27"/>
      <c r="AJ4" s="27"/>
    </row>
    <row r="5" spans="1:36">
      <c r="A5" s="4" t="s">
        <v>18</v>
      </c>
      <c r="B5" s="6">
        <v>58</v>
      </c>
      <c r="C5" s="6">
        <v>59</v>
      </c>
      <c r="D5" s="5">
        <f t="shared" si="0"/>
        <v>39825</v>
      </c>
      <c r="E5" s="5">
        <v>55</v>
      </c>
      <c r="F5" s="5">
        <v>56</v>
      </c>
      <c r="G5" s="5">
        <f t="shared" si="1"/>
        <v>37800</v>
      </c>
      <c r="H5" s="7">
        <v>3</v>
      </c>
      <c r="I5" s="7">
        <v>3</v>
      </c>
      <c r="J5" s="5">
        <f t="shared" si="2"/>
        <v>2025</v>
      </c>
      <c r="K5" s="5">
        <v>27</v>
      </c>
      <c r="L5" s="5">
        <v>27</v>
      </c>
      <c r="M5" s="7">
        <f t="shared" si="3"/>
        <v>2349</v>
      </c>
      <c r="N5" s="5">
        <v>27</v>
      </c>
      <c r="O5" s="5">
        <v>27</v>
      </c>
      <c r="P5" s="7">
        <f t="shared" si="4"/>
        <v>2349</v>
      </c>
      <c r="Q5" s="5">
        <v>0</v>
      </c>
      <c r="R5" s="5">
        <v>0</v>
      </c>
      <c r="S5" s="7">
        <f t="shared" si="5"/>
        <v>0</v>
      </c>
      <c r="T5" s="5">
        <v>32</v>
      </c>
      <c r="U5" s="5">
        <v>32</v>
      </c>
      <c r="V5" s="5">
        <v>18200</v>
      </c>
      <c r="W5" s="5">
        <v>29</v>
      </c>
      <c r="X5" s="5">
        <v>29</v>
      </c>
      <c r="Y5" s="5">
        <v>16100</v>
      </c>
      <c r="Z5" s="5">
        <v>3</v>
      </c>
      <c r="AA5" s="5">
        <v>3</v>
      </c>
      <c r="AB5" s="5">
        <v>2100</v>
      </c>
      <c r="AC5" s="6">
        <v>1</v>
      </c>
      <c r="AD5" s="4">
        <v>0</v>
      </c>
      <c r="AE5" s="27">
        <v>0</v>
      </c>
      <c r="AF5" s="27">
        <v>2100</v>
      </c>
      <c r="AG5" s="4"/>
      <c r="AH5" s="27"/>
      <c r="AI5" s="27"/>
      <c r="AJ5" s="27"/>
    </row>
    <row r="6" spans="1:36">
      <c r="A6" s="4" t="s">
        <v>19</v>
      </c>
      <c r="B6" s="5">
        <v>94</v>
      </c>
      <c r="C6" s="5">
        <v>96</v>
      </c>
      <c r="D6" s="5">
        <f t="shared" si="0"/>
        <v>64800</v>
      </c>
      <c r="E6" s="5">
        <v>82</v>
      </c>
      <c r="F6" s="5">
        <v>84</v>
      </c>
      <c r="G6" s="5">
        <f t="shared" si="1"/>
        <v>56700</v>
      </c>
      <c r="H6" s="5">
        <v>12</v>
      </c>
      <c r="I6" s="5">
        <v>12</v>
      </c>
      <c r="J6" s="5">
        <f t="shared" si="2"/>
        <v>8100</v>
      </c>
      <c r="K6" s="5">
        <v>45</v>
      </c>
      <c r="L6" s="5">
        <v>46</v>
      </c>
      <c r="M6" s="7">
        <f t="shared" si="3"/>
        <v>4002</v>
      </c>
      <c r="N6" s="5">
        <v>38</v>
      </c>
      <c r="O6" s="5">
        <v>39</v>
      </c>
      <c r="P6" s="7">
        <f t="shared" si="4"/>
        <v>3393</v>
      </c>
      <c r="Q6" s="5">
        <v>7</v>
      </c>
      <c r="R6" s="5">
        <v>7</v>
      </c>
      <c r="S6" s="7">
        <f t="shared" si="5"/>
        <v>609</v>
      </c>
      <c r="T6" s="5">
        <v>49</v>
      </c>
      <c r="U6" s="5">
        <v>50</v>
      </c>
      <c r="V6" s="5">
        <v>28000</v>
      </c>
      <c r="W6" s="5">
        <v>44</v>
      </c>
      <c r="X6" s="5">
        <v>45</v>
      </c>
      <c r="Y6" s="5">
        <v>24850</v>
      </c>
      <c r="Z6" s="5">
        <v>5</v>
      </c>
      <c r="AA6" s="5">
        <v>5</v>
      </c>
      <c r="AB6" s="5">
        <v>3150</v>
      </c>
      <c r="AC6" s="5">
        <v>0</v>
      </c>
      <c r="AD6" s="4">
        <v>0</v>
      </c>
      <c r="AE6" s="27">
        <v>0</v>
      </c>
      <c r="AF6" s="27">
        <v>3759</v>
      </c>
      <c r="AG6" s="4"/>
      <c r="AH6" s="27"/>
      <c r="AI6" s="27"/>
      <c r="AJ6" s="27"/>
    </row>
    <row r="7" spans="1:36">
      <c r="A7" s="4" t="s">
        <v>20</v>
      </c>
      <c r="B7" s="6">
        <v>108</v>
      </c>
      <c r="C7" s="6">
        <v>109</v>
      </c>
      <c r="D7" s="5">
        <f t="shared" si="0"/>
        <v>73575</v>
      </c>
      <c r="E7" s="5">
        <v>103</v>
      </c>
      <c r="F7" s="5">
        <v>104</v>
      </c>
      <c r="G7" s="5">
        <f t="shared" si="1"/>
        <v>70200</v>
      </c>
      <c r="H7" s="5">
        <v>5</v>
      </c>
      <c r="I7" s="5">
        <v>5</v>
      </c>
      <c r="J7" s="5">
        <f t="shared" si="2"/>
        <v>3375</v>
      </c>
      <c r="K7" s="5">
        <v>43</v>
      </c>
      <c r="L7" s="5">
        <v>43</v>
      </c>
      <c r="M7" s="7">
        <f t="shared" si="3"/>
        <v>3741</v>
      </c>
      <c r="N7" s="5">
        <v>43</v>
      </c>
      <c r="O7" s="5">
        <v>43</v>
      </c>
      <c r="P7" s="7">
        <f t="shared" si="4"/>
        <v>3741</v>
      </c>
      <c r="Q7" s="5">
        <v>0</v>
      </c>
      <c r="R7" s="5">
        <v>0</v>
      </c>
      <c r="S7" s="7">
        <f t="shared" si="5"/>
        <v>0</v>
      </c>
      <c r="T7" s="5">
        <v>65</v>
      </c>
      <c r="U7" s="5">
        <v>66</v>
      </c>
      <c r="V7" s="5">
        <v>38500</v>
      </c>
      <c r="W7" s="5">
        <v>60</v>
      </c>
      <c r="X7" s="5">
        <v>61</v>
      </c>
      <c r="Y7" s="5">
        <v>35000</v>
      </c>
      <c r="Z7" s="5">
        <v>5</v>
      </c>
      <c r="AA7" s="5">
        <v>5</v>
      </c>
      <c r="AB7" s="5">
        <v>3500</v>
      </c>
      <c r="AC7" s="6">
        <v>2</v>
      </c>
      <c r="AD7" s="4">
        <v>0</v>
      </c>
      <c r="AE7" s="25">
        <v>0</v>
      </c>
      <c r="AF7" s="27">
        <v>3500</v>
      </c>
      <c r="AG7" s="4"/>
      <c r="AH7" s="27"/>
      <c r="AI7" s="27"/>
      <c r="AJ7" s="27"/>
    </row>
    <row r="8" spans="1:36">
      <c r="A8" s="4" t="s">
        <v>21</v>
      </c>
      <c r="B8" s="5">
        <v>207</v>
      </c>
      <c r="C8" s="5">
        <v>211</v>
      </c>
      <c r="D8" s="5">
        <f t="shared" si="0"/>
        <v>142425</v>
      </c>
      <c r="E8" s="5">
        <v>188</v>
      </c>
      <c r="F8" s="5">
        <v>192</v>
      </c>
      <c r="G8" s="5">
        <f t="shared" si="1"/>
        <v>129600</v>
      </c>
      <c r="H8" s="5">
        <v>19</v>
      </c>
      <c r="I8" s="5">
        <v>19</v>
      </c>
      <c r="J8" s="5">
        <f t="shared" si="2"/>
        <v>12825</v>
      </c>
      <c r="K8" s="5">
        <v>119</v>
      </c>
      <c r="L8" s="5">
        <v>120</v>
      </c>
      <c r="M8" s="7">
        <f t="shared" si="3"/>
        <v>10440</v>
      </c>
      <c r="N8" s="5">
        <v>119</v>
      </c>
      <c r="O8" s="5">
        <v>120</v>
      </c>
      <c r="P8" s="7">
        <f t="shared" si="4"/>
        <v>10440</v>
      </c>
      <c r="Q8" s="5">
        <v>0</v>
      </c>
      <c r="R8" s="5">
        <v>0</v>
      </c>
      <c r="S8" s="7">
        <f t="shared" si="5"/>
        <v>0</v>
      </c>
      <c r="T8" s="5">
        <v>91</v>
      </c>
      <c r="U8" s="5">
        <v>91</v>
      </c>
      <c r="V8" s="5">
        <v>48650</v>
      </c>
      <c r="W8" s="5">
        <v>72</v>
      </c>
      <c r="X8" s="5">
        <v>72</v>
      </c>
      <c r="Y8" s="5">
        <v>38850</v>
      </c>
      <c r="Z8" s="5">
        <v>19</v>
      </c>
      <c r="AA8" s="5">
        <v>19</v>
      </c>
      <c r="AB8" s="5">
        <v>9800</v>
      </c>
      <c r="AC8" s="5">
        <v>1</v>
      </c>
      <c r="AD8" s="4">
        <v>0</v>
      </c>
      <c r="AE8" s="25">
        <v>0</v>
      </c>
      <c r="AF8" s="27">
        <v>9800</v>
      </c>
      <c r="AG8" s="4"/>
      <c r="AH8" s="27"/>
      <c r="AI8" s="27"/>
      <c r="AJ8" s="27"/>
    </row>
    <row r="9" spans="1:36">
      <c r="A9" s="4" t="s">
        <v>22</v>
      </c>
      <c r="B9" s="5">
        <v>273</v>
      </c>
      <c r="C9" s="5">
        <v>276</v>
      </c>
      <c r="D9" s="5">
        <f t="shared" si="0"/>
        <v>186300</v>
      </c>
      <c r="E9" s="5">
        <v>264</v>
      </c>
      <c r="F9" s="5">
        <v>266</v>
      </c>
      <c r="G9" s="5">
        <f t="shared" si="1"/>
        <v>179550</v>
      </c>
      <c r="H9" s="5">
        <v>9</v>
      </c>
      <c r="I9" s="5">
        <v>10</v>
      </c>
      <c r="J9" s="5">
        <f t="shared" si="2"/>
        <v>6750</v>
      </c>
      <c r="K9" s="5">
        <v>150</v>
      </c>
      <c r="L9" s="5">
        <v>151</v>
      </c>
      <c r="M9" s="7">
        <f t="shared" si="3"/>
        <v>13137</v>
      </c>
      <c r="N9" s="5">
        <v>148</v>
      </c>
      <c r="O9" s="5">
        <v>149</v>
      </c>
      <c r="P9" s="7">
        <f t="shared" si="4"/>
        <v>12963</v>
      </c>
      <c r="Q9" s="5">
        <v>2</v>
      </c>
      <c r="R9" s="5">
        <v>2</v>
      </c>
      <c r="S9" s="7">
        <f t="shared" si="5"/>
        <v>174</v>
      </c>
      <c r="T9" s="5">
        <v>123</v>
      </c>
      <c r="U9" s="5">
        <v>125</v>
      </c>
      <c r="V9" s="5">
        <v>72800</v>
      </c>
      <c r="W9" s="5">
        <v>116</v>
      </c>
      <c r="X9" s="5">
        <v>117</v>
      </c>
      <c r="Y9" s="5">
        <v>67550</v>
      </c>
      <c r="Z9" s="5">
        <v>7</v>
      </c>
      <c r="AA9" s="5">
        <v>8</v>
      </c>
      <c r="AB9" s="5">
        <v>5250</v>
      </c>
      <c r="AC9" s="5">
        <v>2</v>
      </c>
      <c r="AD9" s="4">
        <v>0</v>
      </c>
      <c r="AE9" s="25">
        <v>0</v>
      </c>
      <c r="AF9" s="27">
        <v>4724</v>
      </c>
      <c r="AG9" s="4"/>
      <c r="AH9" s="27"/>
      <c r="AI9" s="27"/>
      <c r="AJ9" s="27"/>
    </row>
    <row r="10" spans="1:36">
      <c r="A10" s="4" t="s">
        <v>23</v>
      </c>
      <c r="B10" s="5">
        <v>121</v>
      </c>
      <c r="C10" s="5">
        <v>124</v>
      </c>
      <c r="D10" s="5">
        <f t="shared" si="0"/>
        <v>83700</v>
      </c>
      <c r="E10" s="5">
        <v>112</v>
      </c>
      <c r="F10" s="5">
        <v>114</v>
      </c>
      <c r="G10" s="5">
        <f t="shared" si="1"/>
        <v>76950</v>
      </c>
      <c r="H10" s="5">
        <v>9</v>
      </c>
      <c r="I10" s="5">
        <v>10</v>
      </c>
      <c r="J10" s="5">
        <f t="shared" si="2"/>
        <v>6750</v>
      </c>
      <c r="K10" s="7">
        <v>71</v>
      </c>
      <c r="L10" s="7">
        <v>71</v>
      </c>
      <c r="M10" s="7">
        <f t="shared" si="3"/>
        <v>6177</v>
      </c>
      <c r="N10" s="5">
        <v>68</v>
      </c>
      <c r="O10" s="5">
        <v>68</v>
      </c>
      <c r="P10" s="7">
        <f t="shared" si="4"/>
        <v>5916</v>
      </c>
      <c r="Q10" s="5">
        <v>3</v>
      </c>
      <c r="R10" s="5">
        <v>3</v>
      </c>
      <c r="S10" s="7">
        <f t="shared" si="5"/>
        <v>261</v>
      </c>
      <c r="T10" s="5">
        <v>50</v>
      </c>
      <c r="U10" s="5">
        <v>53</v>
      </c>
      <c r="V10" s="5">
        <v>29400</v>
      </c>
      <c r="W10" s="5">
        <v>44</v>
      </c>
      <c r="X10" s="5">
        <v>46</v>
      </c>
      <c r="Y10" s="5">
        <v>25550</v>
      </c>
      <c r="Z10" s="5">
        <v>6</v>
      </c>
      <c r="AA10" s="5">
        <v>7</v>
      </c>
      <c r="AB10" s="5">
        <v>3850</v>
      </c>
      <c r="AC10" s="5">
        <v>2</v>
      </c>
      <c r="AD10" s="4" t="s">
        <v>24</v>
      </c>
      <c r="AE10" s="25">
        <v>9144</v>
      </c>
      <c r="AF10" s="27">
        <v>4111</v>
      </c>
      <c r="AG10" s="4"/>
      <c r="AH10" s="27"/>
      <c r="AI10" s="27"/>
      <c r="AJ10" s="27"/>
    </row>
    <row r="11" ht="14.25" spans="1:36">
      <c r="A11" s="4" t="s">
        <v>25</v>
      </c>
      <c r="B11" s="5">
        <v>189</v>
      </c>
      <c r="C11" s="5">
        <v>190</v>
      </c>
      <c r="D11" s="5">
        <f t="shared" si="0"/>
        <v>128250</v>
      </c>
      <c r="E11" s="5">
        <v>179</v>
      </c>
      <c r="F11" s="5">
        <v>180</v>
      </c>
      <c r="G11" s="5">
        <f t="shared" si="1"/>
        <v>121500</v>
      </c>
      <c r="H11" s="5">
        <v>10</v>
      </c>
      <c r="I11" s="5">
        <v>10</v>
      </c>
      <c r="J11" s="5">
        <f t="shared" si="2"/>
        <v>6750</v>
      </c>
      <c r="K11" s="5">
        <v>84</v>
      </c>
      <c r="L11" s="5">
        <v>84</v>
      </c>
      <c r="M11" s="7">
        <f t="shared" si="3"/>
        <v>7308</v>
      </c>
      <c r="N11" s="5">
        <v>82</v>
      </c>
      <c r="O11" s="5">
        <v>82</v>
      </c>
      <c r="P11" s="7">
        <f t="shared" si="4"/>
        <v>7134</v>
      </c>
      <c r="Q11" s="5">
        <v>2</v>
      </c>
      <c r="R11" s="5">
        <v>2</v>
      </c>
      <c r="S11" s="7">
        <f t="shared" si="5"/>
        <v>174</v>
      </c>
      <c r="T11" s="5">
        <v>105</v>
      </c>
      <c r="U11" s="5">
        <v>106</v>
      </c>
      <c r="V11" s="5">
        <v>56000</v>
      </c>
      <c r="W11" s="5">
        <v>97</v>
      </c>
      <c r="X11" s="5">
        <v>98</v>
      </c>
      <c r="Y11" s="5">
        <v>50750</v>
      </c>
      <c r="Z11" s="5">
        <v>8</v>
      </c>
      <c r="AA11" s="5">
        <v>8</v>
      </c>
      <c r="AB11" s="5">
        <v>5250</v>
      </c>
      <c r="AC11" s="5">
        <v>0</v>
      </c>
      <c r="AD11" s="4">
        <v>0</v>
      </c>
      <c r="AE11" s="28">
        <v>0</v>
      </c>
      <c r="AF11" s="29">
        <v>5424</v>
      </c>
      <c r="AG11" s="28"/>
      <c r="AH11" s="29"/>
      <c r="AI11" s="29"/>
      <c r="AJ11" s="29"/>
    </row>
    <row r="12" spans="1:36">
      <c r="A12" s="4" t="s">
        <v>26</v>
      </c>
      <c r="B12" s="6">
        <v>86</v>
      </c>
      <c r="C12" s="6">
        <v>92</v>
      </c>
      <c r="D12" s="5">
        <f t="shared" si="0"/>
        <v>62100</v>
      </c>
      <c r="E12" s="5">
        <v>74</v>
      </c>
      <c r="F12" s="5">
        <v>79</v>
      </c>
      <c r="G12" s="5">
        <f t="shared" si="1"/>
        <v>53325</v>
      </c>
      <c r="H12" s="5">
        <v>12</v>
      </c>
      <c r="I12" s="5">
        <v>13</v>
      </c>
      <c r="J12" s="5">
        <f t="shared" si="2"/>
        <v>8775</v>
      </c>
      <c r="K12" s="5">
        <v>21</v>
      </c>
      <c r="L12" s="5">
        <v>23</v>
      </c>
      <c r="M12" s="7">
        <v>2001</v>
      </c>
      <c r="N12" s="5">
        <v>21</v>
      </c>
      <c r="O12" s="5">
        <v>23</v>
      </c>
      <c r="P12" s="7">
        <v>2001</v>
      </c>
      <c r="Q12" s="5">
        <v>0</v>
      </c>
      <c r="R12" s="5">
        <v>0</v>
      </c>
      <c r="S12" s="7">
        <f t="shared" si="5"/>
        <v>0</v>
      </c>
      <c r="T12" s="5">
        <v>65</v>
      </c>
      <c r="U12" s="5">
        <v>69</v>
      </c>
      <c r="V12" s="5">
        <v>40600</v>
      </c>
      <c r="W12" s="5">
        <v>53</v>
      </c>
      <c r="X12" s="5">
        <v>56</v>
      </c>
      <c r="Y12" s="5">
        <v>32200</v>
      </c>
      <c r="Z12" s="5">
        <v>12</v>
      </c>
      <c r="AA12" s="5">
        <v>13</v>
      </c>
      <c r="AB12" s="5">
        <v>8400</v>
      </c>
      <c r="AC12" s="6">
        <v>0</v>
      </c>
      <c r="AD12" s="4">
        <v>0</v>
      </c>
      <c r="AE12" s="25">
        <v>0</v>
      </c>
      <c r="AF12" s="27">
        <v>8400</v>
      </c>
      <c r="AG12" s="4"/>
      <c r="AH12" s="27"/>
      <c r="AI12" s="27"/>
      <c r="AJ12" s="27"/>
    </row>
    <row r="13" spans="1:36">
      <c r="A13" s="4" t="s">
        <v>27</v>
      </c>
      <c r="B13" s="6">
        <v>36</v>
      </c>
      <c r="C13" s="6">
        <v>41</v>
      </c>
      <c r="D13" s="5">
        <f t="shared" si="0"/>
        <v>27675</v>
      </c>
      <c r="E13" s="5">
        <v>26</v>
      </c>
      <c r="F13" s="5">
        <v>31</v>
      </c>
      <c r="G13" s="5">
        <f t="shared" si="1"/>
        <v>20925</v>
      </c>
      <c r="H13" s="5">
        <v>10</v>
      </c>
      <c r="I13" s="5">
        <v>10</v>
      </c>
      <c r="J13" s="5">
        <f t="shared" si="2"/>
        <v>6750</v>
      </c>
      <c r="K13" s="5">
        <v>8</v>
      </c>
      <c r="L13" s="5">
        <v>8</v>
      </c>
      <c r="M13" s="7">
        <f t="shared" ref="M13:M26" si="6">L13*87</f>
        <v>696</v>
      </c>
      <c r="N13" s="5">
        <v>4</v>
      </c>
      <c r="O13" s="5">
        <v>4</v>
      </c>
      <c r="P13" s="7">
        <f t="shared" ref="P13:P19" si="7">O13*87</f>
        <v>348</v>
      </c>
      <c r="Q13" s="5">
        <v>4</v>
      </c>
      <c r="R13" s="5">
        <v>4</v>
      </c>
      <c r="S13" s="7">
        <f t="shared" si="5"/>
        <v>348</v>
      </c>
      <c r="T13" s="21">
        <v>29</v>
      </c>
      <c r="U13" s="22">
        <v>33</v>
      </c>
      <c r="V13" s="23">
        <v>18550</v>
      </c>
      <c r="W13" s="5">
        <v>23</v>
      </c>
      <c r="X13" s="5">
        <v>27</v>
      </c>
      <c r="Y13" s="5">
        <v>14350</v>
      </c>
      <c r="Z13" s="5">
        <v>6</v>
      </c>
      <c r="AA13" s="5">
        <v>6</v>
      </c>
      <c r="AB13" s="5">
        <v>4200</v>
      </c>
      <c r="AC13" s="6">
        <v>0</v>
      </c>
      <c r="AD13" s="4">
        <v>0</v>
      </c>
      <c r="AE13" s="27"/>
      <c r="AF13" s="27">
        <v>4500</v>
      </c>
      <c r="AG13" s="4"/>
      <c r="AH13" s="27"/>
      <c r="AI13" s="27"/>
      <c r="AJ13" s="27"/>
    </row>
    <row r="14" spans="1:36">
      <c r="A14" s="4" t="s">
        <v>28</v>
      </c>
      <c r="B14" s="5">
        <v>56</v>
      </c>
      <c r="C14" s="5">
        <v>58</v>
      </c>
      <c r="D14" s="5">
        <f t="shared" si="0"/>
        <v>39150</v>
      </c>
      <c r="E14" s="5">
        <v>49</v>
      </c>
      <c r="F14" s="5">
        <v>51</v>
      </c>
      <c r="G14" s="5">
        <f t="shared" si="1"/>
        <v>34425</v>
      </c>
      <c r="H14" s="5">
        <v>7</v>
      </c>
      <c r="I14" s="5">
        <v>7</v>
      </c>
      <c r="J14" s="5">
        <f t="shared" si="2"/>
        <v>4725</v>
      </c>
      <c r="K14" s="5">
        <v>28</v>
      </c>
      <c r="L14" s="5">
        <v>28</v>
      </c>
      <c r="M14" s="7">
        <f t="shared" si="6"/>
        <v>2436</v>
      </c>
      <c r="N14" s="5">
        <v>27</v>
      </c>
      <c r="O14" s="5">
        <v>27</v>
      </c>
      <c r="P14" s="7">
        <f t="shared" si="7"/>
        <v>2349</v>
      </c>
      <c r="Q14" s="5">
        <v>1</v>
      </c>
      <c r="R14" s="5">
        <v>1</v>
      </c>
      <c r="S14" s="7">
        <f t="shared" si="5"/>
        <v>87</v>
      </c>
      <c r="T14" s="5">
        <v>28</v>
      </c>
      <c r="U14" s="5">
        <v>30</v>
      </c>
      <c r="V14" s="5">
        <v>15750</v>
      </c>
      <c r="W14" s="5">
        <v>22</v>
      </c>
      <c r="X14" s="5">
        <v>24</v>
      </c>
      <c r="Y14" s="5">
        <v>12600</v>
      </c>
      <c r="Z14" s="5">
        <v>6</v>
      </c>
      <c r="AA14" s="5">
        <v>6</v>
      </c>
      <c r="AB14" s="5">
        <v>3150</v>
      </c>
      <c r="AC14" s="5">
        <v>0</v>
      </c>
      <c r="AD14" s="4">
        <v>0</v>
      </c>
      <c r="AE14" s="27">
        <v>0</v>
      </c>
      <c r="AF14" s="27">
        <v>3225</v>
      </c>
      <c r="AG14" s="4"/>
      <c r="AH14" s="27"/>
      <c r="AI14" s="27"/>
      <c r="AJ14" s="27"/>
    </row>
    <row r="15" spans="1:36">
      <c r="A15" s="8" t="s">
        <v>29</v>
      </c>
      <c r="B15" s="6">
        <v>1</v>
      </c>
      <c r="C15" s="6">
        <v>1</v>
      </c>
      <c r="D15" s="5">
        <f t="shared" ref="D15:D25" si="8">C15*900</f>
        <v>900</v>
      </c>
      <c r="E15" s="5">
        <v>1</v>
      </c>
      <c r="F15" s="5">
        <v>1</v>
      </c>
      <c r="G15" s="5">
        <f t="shared" ref="G15:G25" si="9">F15*900</f>
        <v>900</v>
      </c>
      <c r="H15" s="7">
        <v>0</v>
      </c>
      <c r="I15" s="7">
        <v>0</v>
      </c>
      <c r="J15" s="5">
        <f t="shared" ref="J15:J25" si="10">I15*900</f>
        <v>0</v>
      </c>
      <c r="K15" s="5">
        <v>0</v>
      </c>
      <c r="L15" s="5">
        <v>0</v>
      </c>
      <c r="M15" s="7">
        <f t="shared" si="6"/>
        <v>0</v>
      </c>
      <c r="N15" s="6">
        <v>0</v>
      </c>
      <c r="O15" s="6">
        <v>0</v>
      </c>
      <c r="P15" s="7">
        <f t="shared" si="7"/>
        <v>0</v>
      </c>
      <c r="Q15" s="5">
        <v>0</v>
      </c>
      <c r="R15" s="5">
        <v>0</v>
      </c>
      <c r="S15" s="7">
        <f t="shared" si="5"/>
        <v>0</v>
      </c>
      <c r="T15" s="5">
        <v>1</v>
      </c>
      <c r="U15" s="5">
        <v>1</v>
      </c>
      <c r="V15" s="5">
        <v>700</v>
      </c>
      <c r="W15" s="5">
        <v>1</v>
      </c>
      <c r="X15" s="5">
        <v>1</v>
      </c>
      <c r="Y15" s="5">
        <v>700</v>
      </c>
      <c r="Z15" s="7">
        <v>0</v>
      </c>
      <c r="AA15" s="7">
        <v>0</v>
      </c>
      <c r="AB15" s="5">
        <v>0</v>
      </c>
      <c r="AC15" s="9">
        <v>0</v>
      </c>
      <c r="AD15" s="7">
        <v>0</v>
      </c>
      <c r="AE15" s="27"/>
      <c r="AF15" s="27"/>
      <c r="AG15" s="27"/>
      <c r="AH15" s="27"/>
      <c r="AI15" s="27"/>
      <c r="AJ15" s="27"/>
    </row>
    <row r="16" spans="1:36">
      <c r="A16" s="4" t="s">
        <v>30</v>
      </c>
      <c r="B16" s="6">
        <v>4</v>
      </c>
      <c r="C16" s="6">
        <v>4</v>
      </c>
      <c r="D16" s="5">
        <f t="shared" si="8"/>
        <v>3600</v>
      </c>
      <c r="E16" s="6">
        <v>4</v>
      </c>
      <c r="F16" s="6">
        <v>4</v>
      </c>
      <c r="G16" s="5">
        <f t="shared" si="9"/>
        <v>3600</v>
      </c>
      <c r="H16" s="5">
        <v>0</v>
      </c>
      <c r="I16" s="5">
        <v>0</v>
      </c>
      <c r="J16" s="5">
        <f t="shared" si="10"/>
        <v>0</v>
      </c>
      <c r="K16" s="5">
        <v>1</v>
      </c>
      <c r="L16" s="5">
        <v>1</v>
      </c>
      <c r="M16" s="7">
        <f t="shared" si="6"/>
        <v>87</v>
      </c>
      <c r="N16" s="6">
        <v>1</v>
      </c>
      <c r="O16" s="6">
        <v>1</v>
      </c>
      <c r="P16" s="7">
        <f t="shared" si="7"/>
        <v>87</v>
      </c>
      <c r="Q16" s="5">
        <v>0</v>
      </c>
      <c r="R16" s="5">
        <v>0</v>
      </c>
      <c r="S16" s="7">
        <f t="shared" si="5"/>
        <v>0</v>
      </c>
      <c r="T16" s="5">
        <v>3</v>
      </c>
      <c r="U16" s="5">
        <v>3</v>
      </c>
      <c r="V16" s="5">
        <v>2100</v>
      </c>
      <c r="W16" s="5">
        <v>3</v>
      </c>
      <c r="X16" s="5">
        <v>3</v>
      </c>
      <c r="Y16" s="5">
        <v>2100</v>
      </c>
      <c r="Z16" s="7">
        <v>0</v>
      </c>
      <c r="AA16" s="7">
        <v>0</v>
      </c>
      <c r="AB16" s="5">
        <v>0</v>
      </c>
      <c r="AC16" s="9">
        <v>0</v>
      </c>
      <c r="AD16" s="7">
        <v>0</v>
      </c>
      <c r="AE16" s="27"/>
      <c r="AF16" s="27"/>
      <c r="AG16" s="27"/>
      <c r="AH16" s="27"/>
      <c r="AI16" s="27"/>
      <c r="AJ16" s="27"/>
    </row>
    <row r="17" spans="1:36">
      <c r="A17" s="8" t="s">
        <v>31</v>
      </c>
      <c r="B17" s="6">
        <v>6</v>
      </c>
      <c r="C17" s="6">
        <v>6</v>
      </c>
      <c r="D17" s="5">
        <f t="shared" si="8"/>
        <v>5400</v>
      </c>
      <c r="E17" s="5">
        <v>6</v>
      </c>
      <c r="F17" s="5">
        <v>6</v>
      </c>
      <c r="G17" s="5">
        <f t="shared" si="9"/>
        <v>5400</v>
      </c>
      <c r="H17" s="5">
        <v>0</v>
      </c>
      <c r="I17" s="5">
        <v>0</v>
      </c>
      <c r="J17" s="5">
        <f t="shared" si="10"/>
        <v>0</v>
      </c>
      <c r="K17" s="7">
        <v>1</v>
      </c>
      <c r="L17" s="7">
        <v>1</v>
      </c>
      <c r="M17" s="7">
        <f t="shared" si="6"/>
        <v>87</v>
      </c>
      <c r="N17" s="6">
        <v>1</v>
      </c>
      <c r="O17" s="6">
        <v>1</v>
      </c>
      <c r="P17" s="7">
        <f t="shared" si="7"/>
        <v>87</v>
      </c>
      <c r="Q17" s="7">
        <v>0</v>
      </c>
      <c r="R17" s="7">
        <v>0</v>
      </c>
      <c r="S17" s="7">
        <f t="shared" si="5"/>
        <v>0</v>
      </c>
      <c r="T17" s="7">
        <v>5</v>
      </c>
      <c r="U17" s="7">
        <v>5</v>
      </c>
      <c r="V17" s="7">
        <v>3150</v>
      </c>
      <c r="W17" s="7">
        <v>5</v>
      </c>
      <c r="X17" s="7">
        <v>5</v>
      </c>
      <c r="Y17" s="7">
        <v>3150</v>
      </c>
      <c r="Z17" s="7">
        <v>0</v>
      </c>
      <c r="AA17" s="7">
        <v>0</v>
      </c>
      <c r="AB17" s="5">
        <v>0</v>
      </c>
      <c r="AC17" s="9">
        <v>0</v>
      </c>
      <c r="AD17" s="7">
        <v>0</v>
      </c>
      <c r="AE17" s="27"/>
      <c r="AF17" s="27"/>
      <c r="AG17" s="27"/>
      <c r="AH17" s="27"/>
      <c r="AI17" s="27"/>
      <c r="AJ17" s="27"/>
    </row>
    <row r="18" spans="1:36">
      <c r="A18" s="8" t="s">
        <v>32</v>
      </c>
      <c r="B18" s="6">
        <v>6</v>
      </c>
      <c r="C18" s="6">
        <v>6</v>
      </c>
      <c r="D18" s="5">
        <f t="shared" si="8"/>
        <v>5400</v>
      </c>
      <c r="E18" s="5">
        <v>5</v>
      </c>
      <c r="F18" s="5">
        <v>5</v>
      </c>
      <c r="G18" s="5">
        <f t="shared" si="9"/>
        <v>4500</v>
      </c>
      <c r="H18" s="5">
        <v>1</v>
      </c>
      <c r="I18" s="5">
        <v>1</v>
      </c>
      <c r="J18" s="5">
        <f t="shared" si="10"/>
        <v>900</v>
      </c>
      <c r="K18" s="7">
        <v>0</v>
      </c>
      <c r="L18" s="7">
        <v>0</v>
      </c>
      <c r="M18" s="7">
        <f t="shared" si="6"/>
        <v>0</v>
      </c>
      <c r="N18" s="6">
        <v>0</v>
      </c>
      <c r="O18" s="6">
        <v>0</v>
      </c>
      <c r="P18" s="7">
        <f t="shared" si="7"/>
        <v>0</v>
      </c>
      <c r="Q18" s="7">
        <v>0</v>
      </c>
      <c r="R18" s="7">
        <v>0</v>
      </c>
      <c r="S18" s="7">
        <f t="shared" si="5"/>
        <v>0</v>
      </c>
      <c r="T18" s="7">
        <v>6</v>
      </c>
      <c r="U18" s="7">
        <v>6</v>
      </c>
      <c r="V18" s="7">
        <v>3850</v>
      </c>
      <c r="W18" s="7">
        <v>5</v>
      </c>
      <c r="X18" s="7">
        <v>5</v>
      </c>
      <c r="Y18" s="7">
        <v>3500</v>
      </c>
      <c r="Z18" s="7">
        <v>1</v>
      </c>
      <c r="AA18" s="7">
        <v>1</v>
      </c>
      <c r="AB18" s="5">
        <v>350</v>
      </c>
      <c r="AC18" s="9">
        <v>0</v>
      </c>
      <c r="AD18" s="7">
        <v>0</v>
      </c>
      <c r="AE18" s="27"/>
      <c r="AF18" s="27"/>
      <c r="AG18" s="27"/>
      <c r="AH18" s="27"/>
      <c r="AI18" s="27"/>
      <c r="AJ18" s="27"/>
    </row>
    <row r="19" spans="1:36">
      <c r="A19" s="8" t="s">
        <v>33</v>
      </c>
      <c r="B19" s="6">
        <v>8</v>
      </c>
      <c r="C19" s="6">
        <v>8</v>
      </c>
      <c r="D19" s="5">
        <f t="shared" si="8"/>
        <v>7200</v>
      </c>
      <c r="E19" s="6">
        <v>8</v>
      </c>
      <c r="F19" s="6">
        <v>8</v>
      </c>
      <c r="G19" s="5">
        <f t="shared" si="9"/>
        <v>7200</v>
      </c>
      <c r="H19" s="5">
        <v>0</v>
      </c>
      <c r="I19" s="5">
        <v>0</v>
      </c>
      <c r="J19" s="5">
        <f t="shared" si="10"/>
        <v>0</v>
      </c>
      <c r="K19" s="7">
        <v>1</v>
      </c>
      <c r="L19" s="7">
        <v>1</v>
      </c>
      <c r="M19" s="7">
        <f t="shared" si="6"/>
        <v>87</v>
      </c>
      <c r="N19" s="6">
        <v>1</v>
      </c>
      <c r="O19" s="6">
        <v>1</v>
      </c>
      <c r="P19" s="7">
        <f t="shared" si="7"/>
        <v>87</v>
      </c>
      <c r="Q19" s="7">
        <v>0</v>
      </c>
      <c r="R19" s="7">
        <v>0</v>
      </c>
      <c r="S19" s="7">
        <f t="shared" si="5"/>
        <v>0</v>
      </c>
      <c r="T19" s="7">
        <v>7</v>
      </c>
      <c r="U19" s="7">
        <v>7</v>
      </c>
      <c r="V19" s="7">
        <v>3500</v>
      </c>
      <c r="W19" s="7">
        <v>7</v>
      </c>
      <c r="X19" s="7">
        <v>7</v>
      </c>
      <c r="Y19" s="7">
        <v>3500</v>
      </c>
      <c r="Z19" s="7">
        <v>0</v>
      </c>
      <c r="AA19" s="7">
        <v>0</v>
      </c>
      <c r="AB19" s="5">
        <v>0</v>
      </c>
      <c r="AC19" s="9">
        <v>2</v>
      </c>
      <c r="AD19" s="30">
        <v>0</v>
      </c>
      <c r="AE19" s="27">
        <v>0</v>
      </c>
      <c r="AF19" s="27"/>
      <c r="AG19" s="27"/>
      <c r="AH19" s="27"/>
      <c r="AI19" s="27"/>
      <c r="AJ19" s="27"/>
    </row>
    <row r="20" spans="1:36">
      <c r="A20" s="4" t="s">
        <v>34</v>
      </c>
      <c r="B20" s="6">
        <v>51</v>
      </c>
      <c r="C20" s="6">
        <v>51</v>
      </c>
      <c r="D20" s="5">
        <f t="shared" si="8"/>
        <v>45900</v>
      </c>
      <c r="E20" s="5">
        <v>47</v>
      </c>
      <c r="F20" s="5">
        <v>47</v>
      </c>
      <c r="G20" s="5">
        <f t="shared" si="9"/>
        <v>42300</v>
      </c>
      <c r="H20" s="7">
        <v>4</v>
      </c>
      <c r="I20" s="7">
        <v>4</v>
      </c>
      <c r="J20" s="5">
        <f t="shared" si="10"/>
        <v>3600</v>
      </c>
      <c r="K20" s="7">
        <v>5</v>
      </c>
      <c r="L20" s="7">
        <v>5</v>
      </c>
      <c r="M20" s="7">
        <f t="shared" si="6"/>
        <v>435</v>
      </c>
      <c r="N20" s="6">
        <v>5</v>
      </c>
      <c r="O20" s="6">
        <v>5</v>
      </c>
      <c r="P20" s="7">
        <v>435</v>
      </c>
      <c r="Q20" s="5">
        <v>0</v>
      </c>
      <c r="R20" s="5">
        <v>0</v>
      </c>
      <c r="S20" s="7">
        <v>0</v>
      </c>
      <c r="T20" s="5">
        <v>46</v>
      </c>
      <c r="U20" s="5">
        <v>46</v>
      </c>
      <c r="V20" s="5">
        <v>22750</v>
      </c>
      <c r="W20" s="5">
        <v>42</v>
      </c>
      <c r="X20" s="5">
        <v>42</v>
      </c>
      <c r="Y20" s="5">
        <v>20650</v>
      </c>
      <c r="Z20" s="7">
        <v>4</v>
      </c>
      <c r="AA20" s="7">
        <v>4</v>
      </c>
      <c r="AB20" s="5">
        <v>2100</v>
      </c>
      <c r="AC20" s="9">
        <v>1</v>
      </c>
      <c r="AD20" s="30">
        <v>0</v>
      </c>
      <c r="AE20" s="27"/>
      <c r="AF20" s="27"/>
      <c r="AG20" s="27"/>
      <c r="AH20" s="27"/>
      <c r="AI20" s="27"/>
      <c r="AJ20" s="27"/>
    </row>
    <row r="21" spans="1:36">
      <c r="A21" s="4" t="s">
        <v>35</v>
      </c>
      <c r="B21" s="9">
        <v>5</v>
      </c>
      <c r="C21" s="9">
        <v>5</v>
      </c>
      <c r="D21" s="5">
        <f t="shared" si="8"/>
        <v>4500</v>
      </c>
      <c r="E21" s="9">
        <v>5</v>
      </c>
      <c r="F21" s="9">
        <v>5</v>
      </c>
      <c r="G21" s="5">
        <f t="shared" si="9"/>
        <v>4500</v>
      </c>
      <c r="H21" s="7">
        <v>0</v>
      </c>
      <c r="I21" s="7">
        <v>0</v>
      </c>
      <c r="J21" s="5">
        <f t="shared" si="10"/>
        <v>0</v>
      </c>
      <c r="K21" s="7">
        <v>0</v>
      </c>
      <c r="L21" s="7">
        <v>0</v>
      </c>
      <c r="M21" s="7">
        <f t="shared" si="6"/>
        <v>0</v>
      </c>
      <c r="N21" s="9">
        <v>0</v>
      </c>
      <c r="O21" s="9">
        <v>0</v>
      </c>
      <c r="P21" s="7">
        <f t="shared" ref="P21:P25" si="11">O21*87</f>
        <v>0</v>
      </c>
      <c r="Q21" s="7">
        <v>0</v>
      </c>
      <c r="R21" s="7">
        <v>0</v>
      </c>
      <c r="S21" s="7">
        <f t="shared" ref="S21:S26" si="12">R21*87</f>
        <v>0</v>
      </c>
      <c r="T21" s="7">
        <v>5</v>
      </c>
      <c r="U21" s="7">
        <v>5</v>
      </c>
      <c r="V21" s="7">
        <v>3150</v>
      </c>
      <c r="W21" s="7">
        <v>5</v>
      </c>
      <c r="X21" s="7">
        <v>5</v>
      </c>
      <c r="Y21" s="7">
        <v>3150</v>
      </c>
      <c r="Z21" s="7">
        <v>0</v>
      </c>
      <c r="AA21" s="7">
        <v>0</v>
      </c>
      <c r="AB21" s="7">
        <v>0</v>
      </c>
      <c r="AC21" s="9">
        <v>0</v>
      </c>
      <c r="AD21" s="30">
        <v>0</v>
      </c>
      <c r="AE21" s="27"/>
      <c r="AF21" s="27"/>
      <c r="AG21" s="27"/>
      <c r="AH21" s="27"/>
      <c r="AI21" s="27"/>
      <c r="AJ21" s="27"/>
    </row>
    <row r="22" spans="1:36">
      <c r="A22" s="10" t="s">
        <v>36</v>
      </c>
      <c r="B22" s="9">
        <v>3</v>
      </c>
      <c r="C22" s="9">
        <v>3</v>
      </c>
      <c r="D22" s="5">
        <f t="shared" si="8"/>
        <v>2700</v>
      </c>
      <c r="E22" s="9">
        <v>3</v>
      </c>
      <c r="F22" s="9">
        <v>3</v>
      </c>
      <c r="G22" s="5">
        <f t="shared" si="9"/>
        <v>2700</v>
      </c>
      <c r="H22" s="9">
        <v>0</v>
      </c>
      <c r="I22" s="9">
        <v>0</v>
      </c>
      <c r="J22" s="5">
        <f t="shared" si="10"/>
        <v>0</v>
      </c>
      <c r="K22" s="9">
        <v>0</v>
      </c>
      <c r="L22" s="9">
        <v>0</v>
      </c>
      <c r="M22" s="7">
        <f t="shared" si="6"/>
        <v>0</v>
      </c>
      <c r="N22" s="9">
        <v>0</v>
      </c>
      <c r="O22" s="9">
        <v>0</v>
      </c>
      <c r="P22" s="7">
        <f t="shared" si="11"/>
        <v>0</v>
      </c>
      <c r="Q22" s="9">
        <v>0</v>
      </c>
      <c r="R22" s="9">
        <v>0</v>
      </c>
      <c r="S22" s="7">
        <f t="shared" si="12"/>
        <v>0</v>
      </c>
      <c r="T22" s="9">
        <v>3</v>
      </c>
      <c r="U22" s="9">
        <v>3</v>
      </c>
      <c r="V22" s="9">
        <v>1750</v>
      </c>
      <c r="W22" s="9">
        <v>3</v>
      </c>
      <c r="X22" s="9">
        <v>3</v>
      </c>
      <c r="Y22" s="9">
        <v>1750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31"/>
      <c r="AF22" s="31"/>
      <c r="AG22" s="31"/>
      <c r="AH22" s="31"/>
      <c r="AI22" s="31"/>
      <c r="AJ22" s="31"/>
    </row>
    <row r="23" spans="1:36">
      <c r="A23" s="11" t="s">
        <v>37</v>
      </c>
      <c r="B23" s="6">
        <v>2</v>
      </c>
      <c r="C23" s="6">
        <v>2</v>
      </c>
      <c r="D23" s="5">
        <f t="shared" si="8"/>
        <v>1800</v>
      </c>
      <c r="E23" s="6">
        <v>2</v>
      </c>
      <c r="F23" s="6">
        <v>2</v>
      </c>
      <c r="G23" s="5">
        <f t="shared" si="9"/>
        <v>1800</v>
      </c>
      <c r="H23" s="6">
        <v>0</v>
      </c>
      <c r="I23" s="6">
        <v>0</v>
      </c>
      <c r="J23" s="5">
        <f t="shared" si="10"/>
        <v>0</v>
      </c>
      <c r="K23" s="6">
        <v>2</v>
      </c>
      <c r="L23" s="6">
        <v>2</v>
      </c>
      <c r="M23" s="7">
        <f t="shared" si="6"/>
        <v>174</v>
      </c>
      <c r="N23" s="6">
        <v>2</v>
      </c>
      <c r="O23" s="6">
        <v>2</v>
      </c>
      <c r="P23" s="7">
        <f t="shared" si="11"/>
        <v>174</v>
      </c>
      <c r="Q23" s="6">
        <v>0</v>
      </c>
      <c r="R23" s="6">
        <v>0</v>
      </c>
      <c r="S23" s="7">
        <f t="shared" si="12"/>
        <v>0</v>
      </c>
      <c r="T23" s="6">
        <v>0</v>
      </c>
      <c r="U23" s="6">
        <v>0</v>
      </c>
      <c r="V23" s="6">
        <v>0</v>
      </c>
      <c r="W23" s="6">
        <v>0</v>
      </c>
      <c r="X23" s="6">
        <v>0</v>
      </c>
      <c r="Y23" s="6">
        <v>0</v>
      </c>
      <c r="Z23" s="6">
        <v>0</v>
      </c>
      <c r="AA23" s="6">
        <v>0</v>
      </c>
      <c r="AB23" s="6">
        <v>0</v>
      </c>
      <c r="AC23" s="6">
        <v>0</v>
      </c>
      <c r="AD23" s="6">
        <v>0</v>
      </c>
      <c r="AE23" s="32"/>
      <c r="AF23" s="32"/>
      <c r="AG23" s="32"/>
      <c r="AH23" s="32"/>
      <c r="AI23" s="32"/>
      <c r="AJ23" s="32"/>
    </row>
    <row r="24" spans="1:36">
      <c r="A24" s="10" t="s">
        <v>38</v>
      </c>
      <c r="B24" s="9">
        <v>3</v>
      </c>
      <c r="C24" s="9">
        <v>3</v>
      </c>
      <c r="D24" s="5">
        <f t="shared" si="8"/>
        <v>2700</v>
      </c>
      <c r="E24" s="9">
        <v>3</v>
      </c>
      <c r="F24" s="9">
        <v>3</v>
      </c>
      <c r="G24" s="5">
        <f t="shared" si="9"/>
        <v>2700</v>
      </c>
      <c r="H24" s="9">
        <v>0</v>
      </c>
      <c r="I24" s="9">
        <v>0</v>
      </c>
      <c r="J24" s="5">
        <f t="shared" si="10"/>
        <v>0</v>
      </c>
      <c r="K24" s="9">
        <v>0</v>
      </c>
      <c r="L24" s="9">
        <v>0</v>
      </c>
      <c r="M24" s="7">
        <f t="shared" si="6"/>
        <v>0</v>
      </c>
      <c r="N24" s="9">
        <v>0</v>
      </c>
      <c r="O24" s="9">
        <v>0</v>
      </c>
      <c r="P24" s="7">
        <f t="shared" si="11"/>
        <v>0</v>
      </c>
      <c r="Q24" s="9">
        <v>0</v>
      </c>
      <c r="R24" s="9">
        <v>0</v>
      </c>
      <c r="S24" s="7">
        <f t="shared" si="12"/>
        <v>0</v>
      </c>
      <c r="T24" s="9">
        <v>3</v>
      </c>
      <c r="U24" s="9">
        <v>3</v>
      </c>
      <c r="V24" s="9">
        <v>1750</v>
      </c>
      <c r="W24" s="9">
        <v>3</v>
      </c>
      <c r="X24" s="9">
        <v>3</v>
      </c>
      <c r="Y24" s="9">
        <v>1750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31"/>
      <c r="AF24" s="31"/>
      <c r="AG24" s="31"/>
      <c r="AH24" s="31"/>
      <c r="AI24" s="31"/>
      <c r="AJ24" s="31"/>
    </row>
    <row r="25" spans="1:36">
      <c r="A25" s="10" t="s">
        <v>39</v>
      </c>
      <c r="B25" s="9">
        <v>1</v>
      </c>
      <c r="C25" s="9">
        <v>1</v>
      </c>
      <c r="D25" s="5">
        <f t="shared" si="8"/>
        <v>900</v>
      </c>
      <c r="E25" s="9">
        <v>1</v>
      </c>
      <c r="F25" s="9">
        <v>1</v>
      </c>
      <c r="G25" s="5">
        <f t="shared" si="9"/>
        <v>900</v>
      </c>
      <c r="H25" s="9">
        <v>0</v>
      </c>
      <c r="I25" s="9">
        <v>0</v>
      </c>
      <c r="J25" s="5">
        <f t="shared" si="10"/>
        <v>0</v>
      </c>
      <c r="K25" s="9">
        <v>0</v>
      </c>
      <c r="L25" s="9">
        <v>0</v>
      </c>
      <c r="M25" s="7">
        <f t="shared" si="6"/>
        <v>0</v>
      </c>
      <c r="N25" s="9">
        <v>0</v>
      </c>
      <c r="O25" s="9">
        <v>0</v>
      </c>
      <c r="P25" s="7">
        <f t="shared" si="11"/>
        <v>0</v>
      </c>
      <c r="Q25" s="9">
        <v>0</v>
      </c>
      <c r="R25" s="9">
        <v>0</v>
      </c>
      <c r="S25" s="7">
        <f t="shared" si="12"/>
        <v>0</v>
      </c>
      <c r="T25" s="9">
        <v>1</v>
      </c>
      <c r="U25" s="9">
        <v>1</v>
      </c>
      <c r="V25" s="9">
        <v>350</v>
      </c>
      <c r="W25" s="9">
        <v>1</v>
      </c>
      <c r="X25" s="9">
        <v>1</v>
      </c>
      <c r="Y25" s="9">
        <v>350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31"/>
      <c r="AF25" s="31"/>
      <c r="AG25" s="31"/>
      <c r="AH25" s="31"/>
      <c r="AI25" s="31"/>
      <c r="AJ25" s="31"/>
    </row>
    <row r="26" spans="1:36">
      <c r="A26" s="12" t="s">
        <v>40</v>
      </c>
      <c r="B26" s="13">
        <f t="shared" ref="B26:L26" si="13">SUM(B4:B25)</f>
        <v>1366</v>
      </c>
      <c r="C26" s="13">
        <f t="shared" si="13"/>
        <v>1394</v>
      </c>
      <c r="D26" s="14">
        <f t="shared" si="13"/>
        <v>961200</v>
      </c>
      <c r="E26" s="13">
        <f t="shared" si="13"/>
        <v>1256</v>
      </c>
      <c r="F26" s="13">
        <f t="shared" si="13"/>
        <v>1281</v>
      </c>
      <c r="G26" s="14">
        <f t="shared" si="13"/>
        <v>883800</v>
      </c>
      <c r="H26" s="13">
        <f t="shared" si="13"/>
        <v>110</v>
      </c>
      <c r="I26" s="13">
        <f t="shared" si="13"/>
        <v>113</v>
      </c>
      <c r="J26" s="14">
        <f t="shared" si="13"/>
        <v>77400</v>
      </c>
      <c r="K26" s="19">
        <f t="shared" si="13"/>
        <v>618</v>
      </c>
      <c r="L26" s="19">
        <f t="shared" si="13"/>
        <v>623</v>
      </c>
      <c r="M26" s="20">
        <f t="shared" si="6"/>
        <v>54201</v>
      </c>
      <c r="N26" s="13">
        <f t="shared" ref="N26:R26" si="14">SUM(N4:N25)</f>
        <v>596</v>
      </c>
      <c r="O26" s="13">
        <f t="shared" si="14"/>
        <v>601</v>
      </c>
      <c r="P26" s="20">
        <f t="shared" si="14"/>
        <v>52287</v>
      </c>
      <c r="Q26" s="13">
        <f t="shared" si="14"/>
        <v>22</v>
      </c>
      <c r="R26" s="13">
        <f t="shared" si="14"/>
        <v>22</v>
      </c>
      <c r="S26" s="20">
        <f t="shared" si="12"/>
        <v>1914</v>
      </c>
      <c r="T26" s="19">
        <f t="shared" ref="T26:AB26" si="15">SUM(T4:T25)</f>
        <v>753</v>
      </c>
      <c r="U26" s="19">
        <f t="shared" si="15"/>
        <v>771</v>
      </c>
      <c r="V26" s="19">
        <f t="shared" si="15"/>
        <v>426650</v>
      </c>
      <c r="W26" s="13">
        <f t="shared" si="15"/>
        <v>665</v>
      </c>
      <c r="X26" s="13">
        <f t="shared" si="15"/>
        <v>680</v>
      </c>
      <c r="Y26" s="13">
        <f t="shared" si="15"/>
        <v>372750</v>
      </c>
      <c r="Z26" s="13">
        <f t="shared" si="15"/>
        <v>88</v>
      </c>
      <c r="AA26" s="13">
        <f t="shared" si="15"/>
        <v>91</v>
      </c>
      <c r="AB26" s="13">
        <f t="shared" si="15"/>
        <v>53900</v>
      </c>
      <c r="AC26" s="13">
        <v>11</v>
      </c>
      <c r="AD26" s="13">
        <v>1</v>
      </c>
      <c r="AE26" s="19"/>
      <c r="AF26" s="33"/>
      <c r="AG26" s="33"/>
      <c r="AH26" s="33"/>
      <c r="AI26" s="33"/>
      <c r="AJ26" s="33"/>
    </row>
    <row r="27" spans="1:36">
      <c r="A27" s="15" t="s">
        <v>41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7">
        <f t="shared" ref="O27:X27" si="16">SUM(O4:O25)</f>
        <v>601</v>
      </c>
      <c r="P27" s="17"/>
      <c r="Q27" s="17">
        <f t="shared" si="16"/>
        <v>22</v>
      </c>
      <c r="R27" s="17">
        <f t="shared" si="16"/>
        <v>22</v>
      </c>
      <c r="S27" s="17">
        <f t="shared" si="16"/>
        <v>1914</v>
      </c>
      <c r="T27" s="17">
        <f t="shared" si="16"/>
        <v>753</v>
      </c>
      <c r="U27" s="17">
        <f t="shared" si="16"/>
        <v>771</v>
      </c>
      <c r="V27" s="17">
        <f t="shared" si="16"/>
        <v>426650</v>
      </c>
      <c r="W27" s="17">
        <f t="shared" si="16"/>
        <v>665</v>
      </c>
      <c r="X27" s="17">
        <f t="shared" si="16"/>
        <v>680</v>
      </c>
      <c r="Y27" s="17"/>
      <c r="Z27" s="17">
        <f t="shared" ref="Z27:AB27" si="17">SUM(Z4:Z25)</f>
        <v>88</v>
      </c>
      <c r="AA27" s="17">
        <f t="shared" si="17"/>
        <v>91</v>
      </c>
      <c r="AB27" s="17">
        <f t="shared" si="17"/>
        <v>53900</v>
      </c>
      <c r="AC27" s="17">
        <v>11</v>
      </c>
      <c r="AD27" s="17">
        <f>SUM(AD4:AD25)</f>
        <v>0</v>
      </c>
      <c r="AE27" s="17"/>
      <c r="AF27" s="17"/>
      <c r="AG27" s="17"/>
      <c r="AH27" s="17"/>
      <c r="AI27" s="17"/>
      <c r="AJ27" s="17"/>
    </row>
    <row r="28" spans="1:36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</row>
    <row r="29" spans="1:36">
      <c r="A29" s="16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</row>
    <row r="30" spans="1:36">
      <c r="A30" s="16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</row>
  </sheetData>
  <mergeCells count="13">
    <mergeCell ref="A1:AE1"/>
    <mergeCell ref="B2:D2"/>
    <mergeCell ref="E2:G2"/>
    <mergeCell ref="H2:J2"/>
    <mergeCell ref="K2:M2"/>
    <mergeCell ref="N2:P2"/>
    <mergeCell ref="Q2:S2"/>
    <mergeCell ref="T2:V2"/>
    <mergeCell ref="W2:Y2"/>
    <mergeCell ref="Z2:AB2"/>
    <mergeCell ref="A2:A3"/>
    <mergeCell ref="AE2:AE3"/>
    <mergeCell ref="A27:N2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澄</cp:lastModifiedBy>
  <dcterms:created xsi:type="dcterms:W3CDTF">2023-05-12T11:15:00Z</dcterms:created>
  <dcterms:modified xsi:type="dcterms:W3CDTF">2025-10-11T09:06:16Z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53638518CA6244E9ABAF78470A19B79A_12</vt:lpwstr>
  </property>
</Properties>
</file>