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haredlinks.xml" ContentType="application/vnd.ms-excel.sharedlink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9180" tabRatio="953"/>
  </bookViews>
  <sheets>
    <sheet name="封面" sheetId="38" r:id="rId1"/>
    <sheet name="财政总决算报表公开目录" sheetId="14" r:id="rId2"/>
    <sheet name="1.一般公共预算收支决算总表-1" sheetId="29" r:id="rId3"/>
    <sheet name="2.一般公共预算收支决算总表-2" sheetId="30" r:id="rId4"/>
    <sheet name="3.一般公共预算收入决算表" sheetId="1" r:id="rId5"/>
    <sheet name="4.一般公共预算支出决算表" sheetId="25" r:id="rId6"/>
    <sheet name="5.内乡县一般公共预算（本级）支出决表" sheetId="23" r:id="rId7"/>
    <sheet name="6.一般公共预算收支决算分县乡级表" sheetId="4" r:id="rId8"/>
    <sheet name="7.一般公共预算基本支出决算表（经济分类）" sheetId="26" r:id="rId9"/>
    <sheet name="8.一般公共预算 (本级)基本支出决算表（经济分类）" sheetId="28" r:id="rId10"/>
    <sheet name="9.一般公共预算税收返还和转移支付决算表" sheetId="3" r:id="rId11"/>
    <sheet name="10.政府一般债务限额和余额情况表" sheetId="27" r:id="rId12"/>
    <sheet name="11.政府性基金收支（本级）决算总表" sheetId="5" r:id="rId13"/>
    <sheet name="12.政府性基金收入决算表" sheetId="18" r:id="rId14"/>
    <sheet name="13.政府性基金支出决算表 " sheetId="16" r:id="rId15"/>
    <sheet name="14.政府性基金支出（本级）决算表  " sheetId="31" r:id="rId16"/>
    <sheet name="15.政府性基金转移支付" sheetId="32" r:id="rId17"/>
    <sheet name="16.政府专项债务限额和余额情况表" sheetId="33" r:id="rId18"/>
    <sheet name="17.国有资本经营收支决算总表" sheetId="7" r:id="rId19"/>
    <sheet name="18.国有资本经营收入决算明细表" sheetId="21" r:id="rId20"/>
    <sheet name="19.国有资本经营支出决算明细表" sheetId="8" r:id="rId21"/>
    <sheet name="20.国有资本经营支出（本级）决算明细表" sheetId="34" r:id="rId22"/>
    <sheet name="21.国有资本经营转移支付表" sheetId="35" r:id="rId23"/>
    <sheet name="22.社会保险基金预算收支情况表" sheetId="20" r:id="rId24"/>
    <sheet name="23.社会保险基金预算收入情况表" sheetId="19" r:id="rId25"/>
    <sheet name="24.社会保险基金预算支出决算表 " sheetId="17" r:id="rId26"/>
    <sheet name="25.地方政府债务限额余额决算情况表（含一般和专项债务）" sheetId="9" r:id="rId27"/>
    <sheet name="26.“三公”经费支出表" sheetId="36" r:id="rId28"/>
  </sheets>
  <externalReferences>
    <externalReference r:id="rId29"/>
  </externalReferences>
  <definedNames>
    <definedName name="_xlnm.Print_Area" localSheetId="4">'3.一般公共预算收入决算表'!$A$1:$B$528</definedName>
    <definedName name="_xlnm.Print_Area" localSheetId="18">'17.国有资本经营收支决算总表'!#REF!</definedName>
    <definedName name="_xlnm.Print_Area" localSheetId="19">'18.国有资本经营收入决算明细表'!$A$1:$B$52</definedName>
    <definedName name="_xlnm.Print_Area" localSheetId="20">'19.国有资本经营支出决算明细表'!$A$1:$B$33</definedName>
    <definedName name="_xlnm.Print_Area" localSheetId="10">'9.一般公共预算税收返还和转移支付决算表'!$A$56:$L$61</definedName>
    <definedName name="_xlnm.Print_Area" localSheetId="14">'13.政府性基金支出决算表 '!$A$1:$B$219</definedName>
    <definedName name="_xlnm.Print_Titles" localSheetId="4">'3.一般公共预算收入决算表'!$1:$4</definedName>
    <definedName name="_xlnm.Print_Titles" localSheetId="19">'18.国有资本经营收入决算明细表'!$1:$4</definedName>
    <definedName name="_xlnm.Print_Titles" localSheetId="20">'19.国有资本经营支出决算明细表'!$1:$4</definedName>
    <definedName name="_xlnm.Print_Titles" localSheetId="14">'13.政府性基金支出决算表 '!$1:$3</definedName>
    <definedName name="_xlnm.Print_Titles">#N/A</definedName>
    <definedName name="全国收入累计">#N/A</definedName>
    <definedName name="_xlnm.Print_Area" localSheetId="6">'5.内乡县一般公共预算（本级）支出决表'!$A$1:$B$1311</definedName>
    <definedName name="_xlnm.Print_Titles" localSheetId="6">'5.内乡县一般公共预算（本级）支出决表'!$1:$4</definedName>
    <definedName name="_xlnm.Print_Area" localSheetId="15">'14.政府性基金支出（本级）决算表  '!$A$1:$B$219</definedName>
    <definedName name="_xlnm.Print_Titles" localSheetId="15">'14.政府性基金支出（本级）决算表  '!$1:$3</definedName>
    <definedName name="_xlnm.Print_Area" localSheetId="21">'20.国有资本经营支出（本级）决算明细表'!$A$1:$B$33</definedName>
    <definedName name="_xlnm.Print_Titles" localSheetId="21">'20.国有资本经营支出（本级）决算明细表'!$1:$4</definedName>
    <definedName name="地区名称">封面!$B$2:$B$6</definedName>
    <definedName name="_xlnm._FilterDatabase" localSheetId="6" hidden="1">'5.内乡县一般公共预算（本级）支出决表'!$A$6:$B$1332</definedName>
    <definedName name="_xlnm._FilterDatabase" localSheetId="14" hidden="1">'13.政府性基金支出决算表 '!$A$4:$M$339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<sst xmlns="http://schemas.openxmlformats.org/spreadsheetml/2006/main" count="3885" uniqueCount="2585">
  <si>
    <t xml:space="preserve"> </t>
  </si>
  <si>
    <t>地区名称</t>
  </si>
  <si>
    <t>北京市</t>
  </si>
  <si>
    <t>2024年地方财政决算表</t>
  </si>
  <si>
    <t>天津市</t>
  </si>
  <si>
    <t>河北省</t>
  </si>
  <si>
    <t>山西省</t>
  </si>
  <si>
    <r>
      <rPr>
        <b/>
        <sz val="22"/>
        <rFont val="楷体_GB2312"/>
        <charset val="134"/>
      </rPr>
      <t xml:space="preserve">                                             二</t>
    </r>
    <r>
      <rPr>
        <b/>
        <sz val="22"/>
        <rFont val="宋体"/>
        <charset val="134"/>
      </rPr>
      <t>〇</t>
    </r>
    <r>
      <rPr>
        <b/>
        <sz val="22"/>
        <rFont val="楷体_GB2312"/>
        <charset val="134"/>
      </rPr>
      <t>二五年九月</t>
    </r>
  </si>
  <si>
    <t>内蒙古自治区</t>
  </si>
  <si>
    <t>2024年内乡县财政总决算报表公开目录</t>
  </si>
  <si>
    <t>1.一般公共预算收支决算总表-1</t>
  </si>
  <si>
    <t>第一部分:一般公共预算</t>
  </si>
  <si>
    <t>2.一般公共预算收支决算总表-2</t>
  </si>
  <si>
    <t>3.一般公共预算收入决算表</t>
  </si>
  <si>
    <t>4.一般公共预算支出决算表</t>
  </si>
  <si>
    <t>5.一般公共预算（本级）支出决算表</t>
  </si>
  <si>
    <t>6.一般公共预算收支决算分县乡级表</t>
  </si>
  <si>
    <t>7.一般公共预算（基本）支出决算表（经济分类）</t>
  </si>
  <si>
    <t>8.一般公共预算 (本级)基本支出决算表（经济分类）</t>
  </si>
  <si>
    <t>9.一般公共预算税收返还和转移支付决算表</t>
  </si>
  <si>
    <t>10.政府一般债务限额和余额情况表</t>
  </si>
  <si>
    <t>第二部分:政府性基金预算</t>
  </si>
  <si>
    <t>11.政府性基金收支(本级)决算总表</t>
  </si>
  <si>
    <t>12.政府性基金收入决算表</t>
  </si>
  <si>
    <t>13.政府性基金支出决算表</t>
  </si>
  <si>
    <t>14.政府性基金支出（本级）决算表</t>
  </si>
  <si>
    <t>15.政府性基金转移支付决算表及情况说明</t>
  </si>
  <si>
    <t>16.政府专项债务限额和余额情况表</t>
  </si>
  <si>
    <t>17.国有资本经营收支决算总表</t>
  </si>
  <si>
    <t>第三部分:国有资本经营预算</t>
  </si>
  <si>
    <t>18.国有资本经营收入决算明细表</t>
  </si>
  <si>
    <t>19.国有资本经营支出决算明细表</t>
  </si>
  <si>
    <t>20.国有资本经营支出（本级）决算明细表</t>
  </si>
  <si>
    <t>21.国有资本经营转移支付表</t>
  </si>
  <si>
    <t>22.社会保险基金预算收支情况表</t>
  </si>
  <si>
    <t>第四部分:社会保险决算</t>
  </si>
  <si>
    <t>23.社会保险基金预算收入情况表</t>
  </si>
  <si>
    <t xml:space="preserve">24.社会保险基金预算支出决算表 </t>
  </si>
  <si>
    <t>25.地方政府债务限额余额决算情况表（含一般和专项债务）</t>
  </si>
  <si>
    <t>第五部分:地方债务情况表</t>
  </si>
  <si>
    <t>26.“三公”经费支出表</t>
  </si>
  <si>
    <t>第六部分:补充资料表</t>
  </si>
  <si>
    <t>2024年度内乡县一般公共预算收支决算总表</t>
  </si>
  <si>
    <t>公开01表</t>
  </si>
  <si>
    <t>单位:万元</t>
  </si>
  <si>
    <t>预算科目</t>
  </si>
  <si>
    <t>预算数</t>
  </si>
  <si>
    <t>调整预算数</t>
  </si>
  <si>
    <t>决算数</t>
  </si>
  <si>
    <t>一、税收收入</t>
  </si>
  <si>
    <t>一、一般公共服务支出</t>
  </si>
  <si>
    <t xml:space="preserve">    增值税</t>
  </si>
  <si>
    <t>二、外交支出</t>
  </si>
  <si>
    <t xml:space="preserve">    企业所得税</t>
  </si>
  <si>
    <t>三、国防支出</t>
  </si>
  <si>
    <t xml:space="preserve">    个人所得税</t>
  </si>
  <si>
    <t>四、公共安全支出</t>
  </si>
  <si>
    <t xml:space="preserve">    资源税</t>
  </si>
  <si>
    <t>五、教育支出</t>
  </si>
  <si>
    <t xml:space="preserve">    城市维护建设税</t>
  </si>
  <si>
    <t>六、科学技术支出</t>
  </si>
  <si>
    <t xml:space="preserve">    房产税</t>
  </si>
  <si>
    <t>七、文化旅游体育与传媒支出</t>
  </si>
  <si>
    <t xml:space="preserve">    印花税</t>
  </si>
  <si>
    <t>八、社会保障和就业支出</t>
  </si>
  <si>
    <t xml:space="preserve">    城镇土地使用税</t>
  </si>
  <si>
    <t>九、卫生健康支出</t>
  </si>
  <si>
    <t xml:space="preserve">    土地增值税</t>
  </si>
  <si>
    <t>十、节能环保支出</t>
  </si>
  <si>
    <t xml:space="preserve">    车船税</t>
  </si>
  <si>
    <t>十一、城乡社区支出</t>
  </si>
  <si>
    <t xml:space="preserve">    耕地占用税</t>
  </si>
  <si>
    <t>十二、农林水支出</t>
  </si>
  <si>
    <t xml:space="preserve">    契税</t>
  </si>
  <si>
    <t>十三、交通运输支出</t>
  </si>
  <si>
    <t xml:space="preserve">    烟叶税</t>
  </si>
  <si>
    <t>十四、资源勘探工业信息等支出</t>
  </si>
  <si>
    <t xml:space="preserve">    环境保护税</t>
  </si>
  <si>
    <t>十五、商业服务业等支出</t>
  </si>
  <si>
    <t xml:space="preserve">    其他税收收入</t>
  </si>
  <si>
    <t>十六、金融支出</t>
  </si>
  <si>
    <t>二、非税收入</t>
  </si>
  <si>
    <t>十七、援助其他地区支出</t>
  </si>
  <si>
    <t xml:space="preserve">    专项收入</t>
  </si>
  <si>
    <t>十八、自然资源海洋气象等支出</t>
  </si>
  <si>
    <t xml:space="preserve">    行政事业性收费收入</t>
  </si>
  <si>
    <t>十九、住房保障支出</t>
  </si>
  <si>
    <t xml:space="preserve">    罚没收入</t>
  </si>
  <si>
    <t>二十、粮油物资储备支出</t>
  </si>
  <si>
    <t xml:space="preserve">    国有资本经营收入</t>
  </si>
  <si>
    <t>二十一、灾害防治及应急管理支出</t>
  </si>
  <si>
    <t xml:space="preserve">    国有资源(资产)有偿使用收入</t>
  </si>
  <si>
    <t>二十二、预备费</t>
  </si>
  <si>
    <t xml:space="preserve">    捐赠收入</t>
  </si>
  <si>
    <t>二十三、其他支出</t>
  </si>
  <si>
    <t xml:space="preserve">    其他收入(款)</t>
  </si>
  <si>
    <t>二十四、债务付息支出</t>
  </si>
  <si>
    <t>二十五、债务发行费用支出</t>
  </si>
  <si>
    <t>本 年 收 入 合 计</t>
  </si>
  <si>
    <t>本 年 支 出 合 计</t>
  </si>
  <si>
    <t>公开02表</t>
  </si>
  <si>
    <t>项目</t>
  </si>
  <si>
    <t>上级补助收入</t>
  </si>
  <si>
    <t>上解上级支出</t>
  </si>
  <si>
    <t xml:space="preserve">  返还性收入</t>
  </si>
  <si>
    <t xml:space="preserve">  一般性转移支付收入</t>
  </si>
  <si>
    <t xml:space="preserve">  专项转移支付收入</t>
  </si>
  <si>
    <t>待偿债再融资一般债券上年结余</t>
  </si>
  <si>
    <t>上年结余收入</t>
  </si>
  <si>
    <t>调入资金</t>
  </si>
  <si>
    <t>调出资金</t>
  </si>
  <si>
    <t>债务(转贷)收入</t>
  </si>
  <si>
    <t>债务还本支出</t>
  </si>
  <si>
    <t>补充预算周转金</t>
  </si>
  <si>
    <t>国债转贷收入、上年结余及转补助数</t>
  </si>
  <si>
    <t>国债转贷拨付数及年终结余</t>
  </si>
  <si>
    <t>动用预算稳定调节基金</t>
  </si>
  <si>
    <t>安排预算稳定调节基金</t>
  </si>
  <si>
    <t>区域间转移性收入</t>
  </si>
  <si>
    <t>区域间转移性支出</t>
  </si>
  <si>
    <t>省补助计划单列市收入</t>
  </si>
  <si>
    <t>计划单列市上解省支出</t>
  </si>
  <si>
    <t>待偿债再融资一般债券结余</t>
  </si>
  <si>
    <t>年终结余</t>
  </si>
  <si>
    <t>减:结转下年的支出</t>
  </si>
  <si>
    <t>净结余</t>
  </si>
  <si>
    <t>收  入  总  计</t>
  </si>
  <si>
    <t>支  出  总  计</t>
  </si>
  <si>
    <t>2024年度内乡县一般公共预算收入决算明细表</t>
  </si>
  <si>
    <t xml:space="preserve">公开03表      </t>
  </si>
  <si>
    <t xml:space="preserve">单位:万元      </t>
  </si>
  <si>
    <t>科目编码</t>
  </si>
  <si>
    <t>科目名称</t>
  </si>
  <si>
    <t>一般公共预算收入</t>
  </si>
  <si>
    <t>税收收入</t>
  </si>
  <si>
    <t xml:space="preserve">  增值税</t>
  </si>
  <si>
    <t xml:space="preserve">    国内增值税</t>
  </si>
  <si>
    <t xml:space="preserve">      国有企业增值税</t>
  </si>
  <si>
    <t xml:space="preserve">      集体企业增值税</t>
  </si>
  <si>
    <t xml:space="preserve">      股份制企业增值税</t>
  </si>
  <si>
    <t xml:space="preserve">      联营企业增值税</t>
  </si>
  <si>
    <t xml:space="preserve">      港澳台和外商投资企业增值税</t>
  </si>
  <si>
    <t xml:space="preserve">      私营企业增值税</t>
  </si>
  <si>
    <t xml:space="preserve">      中国国家铁路集团有限公司改征增值税待分配收入</t>
  </si>
  <si>
    <t xml:space="preserve">      中国国家铁路集团有限公司改征增值税收入</t>
  </si>
  <si>
    <t xml:space="preserve">      其他增值税</t>
  </si>
  <si>
    <t xml:space="preserve">      增值税税款滞纳金、罚款收入</t>
  </si>
  <si>
    <t xml:space="preserve">      残疾人就业增值税退税</t>
  </si>
  <si>
    <t xml:space="preserve">      软件增值税退税</t>
  </si>
  <si>
    <t xml:space="preserve">      宣传文化单位增值税退税</t>
  </si>
  <si>
    <t xml:space="preserve">      核电站增值税退税</t>
  </si>
  <si>
    <t xml:space="preserve">      资源综合利用增值税退税</t>
  </si>
  <si>
    <t xml:space="preserve">      黄金增值税退税</t>
  </si>
  <si>
    <t xml:space="preserve">      光伏发电增值税退税</t>
  </si>
  <si>
    <t xml:space="preserve">      风力发电增值税退税</t>
  </si>
  <si>
    <t xml:space="preserve">      管道运输增值税退税</t>
  </si>
  <si>
    <t xml:space="preserve">      融资租赁增值税退税</t>
  </si>
  <si>
    <t xml:space="preserve">      增值税留抵退税</t>
  </si>
  <si>
    <t xml:space="preserve">      增值税留抵退税省级调库</t>
  </si>
  <si>
    <t xml:space="preserve">      增值税留抵退税省级以下调库</t>
  </si>
  <si>
    <t xml:space="preserve">      其他增值税退税</t>
  </si>
  <si>
    <t xml:space="preserve">      免抵调增增值税</t>
  </si>
  <si>
    <t xml:space="preserve">      成品油价格和税费改革增值税划出</t>
  </si>
  <si>
    <t xml:space="preserve">      成品油价格和税费改革增值税划入</t>
  </si>
  <si>
    <t xml:space="preserve">      跨省管道运输企业增值税</t>
  </si>
  <si>
    <t xml:space="preserve">      跨省管道运输企业增值税待分配收入</t>
  </si>
  <si>
    <t xml:space="preserve">    进口货物增值税(项)</t>
  </si>
  <si>
    <t xml:space="preserve">      进口货物增值税(目)</t>
  </si>
  <si>
    <t xml:space="preserve">      进口货物增值税税款滞纳金、罚款收入</t>
  </si>
  <si>
    <t xml:space="preserve">      进口货物退增值税</t>
  </si>
  <si>
    <t xml:space="preserve">    出口业务退增值税(项)</t>
  </si>
  <si>
    <t xml:space="preserve">      出口业务退增值税(目)</t>
  </si>
  <si>
    <t xml:space="preserve">      免抵调减增值税</t>
  </si>
  <si>
    <t xml:space="preserve">  消费税</t>
  </si>
  <si>
    <t xml:space="preserve">    国内消费税</t>
  </si>
  <si>
    <t xml:space="preserve">      国有企业消费税</t>
  </si>
  <si>
    <t xml:space="preserve">      集体企业消费税</t>
  </si>
  <si>
    <t xml:space="preserve">      股份制企业消费税</t>
  </si>
  <si>
    <t xml:space="preserve">      联营企业消费税</t>
  </si>
  <si>
    <t xml:space="preserve">      港澳台和外商投资企业消费税</t>
  </si>
  <si>
    <t xml:space="preserve">      私营企业消费税</t>
  </si>
  <si>
    <t xml:space="preserve">      成品油消费税</t>
  </si>
  <si>
    <t xml:space="preserve">      其他消费税</t>
  </si>
  <si>
    <t xml:space="preserve">      消费税税款滞纳金、罚款收入</t>
  </si>
  <si>
    <t xml:space="preserve">      成品油消费税退税</t>
  </si>
  <si>
    <t xml:space="preserve">      其他消费税退税</t>
  </si>
  <si>
    <t xml:space="preserve">    进口消费品消费税</t>
  </si>
  <si>
    <t xml:space="preserve">      进口成品油消费税</t>
  </si>
  <si>
    <t xml:space="preserve">      进口其他消费品消费税</t>
  </si>
  <si>
    <t xml:space="preserve">      进口消费品消费税税款滞纳金、罚款收入</t>
  </si>
  <si>
    <t xml:space="preserve">      进口成品油消费税退税</t>
  </si>
  <si>
    <t xml:space="preserve">      进口其他消费品退消费税</t>
  </si>
  <si>
    <t xml:space="preserve">    出口消费品退消费税</t>
  </si>
  <si>
    <t xml:space="preserve">  企业所得税</t>
  </si>
  <si>
    <t xml:space="preserve">    国有冶金工业所得税</t>
  </si>
  <si>
    <t xml:space="preserve">    国有有色金属工业所得税</t>
  </si>
  <si>
    <t xml:space="preserve">    国有煤炭工业所得税</t>
  </si>
  <si>
    <t xml:space="preserve">    国有电力工业所得税</t>
  </si>
  <si>
    <t xml:space="preserve">    国有石油和化学工业所得税</t>
  </si>
  <si>
    <t xml:space="preserve">    国有机械工业所得税</t>
  </si>
  <si>
    <t xml:space="preserve">    国有汽车工业所得税</t>
  </si>
  <si>
    <t xml:space="preserve">    国有核工业所得税</t>
  </si>
  <si>
    <t xml:space="preserve">    国有航空工业所得税</t>
  </si>
  <si>
    <t xml:space="preserve">    国有航天工业所得税</t>
  </si>
  <si>
    <t xml:space="preserve">    国有电子工业所得税</t>
  </si>
  <si>
    <t xml:space="preserve">    国有兵器工业所得税</t>
  </si>
  <si>
    <t xml:space="preserve">    国有船舶工业所得税</t>
  </si>
  <si>
    <t xml:space="preserve">    国有建筑材料工业所得税</t>
  </si>
  <si>
    <t xml:space="preserve">    国有烟草企业所得税</t>
  </si>
  <si>
    <t xml:space="preserve">    国有纺织企业所得税</t>
  </si>
  <si>
    <t xml:space="preserve">    国有铁道企业所得税</t>
  </si>
  <si>
    <t xml:space="preserve">      中国国家铁路集团有限公司集中缴纳的铁路运输企业所得税</t>
  </si>
  <si>
    <t xml:space="preserve">      中国国家铁路集团有限公司集中缴纳的铁路运输企业所得税待分配收入</t>
  </si>
  <si>
    <t xml:space="preserve">      其他国有铁道企业所得税</t>
  </si>
  <si>
    <t xml:space="preserve">    国有交通企业所得税</t>
  </si>
  <si>
    <t xml:space="preserve">    国有邮政企业所得税</t>
  </si>
  <si>
    <t xml:space="preserve">    国有民航企业所得税</t>
  </si>
  <si>
    <t xml:space="preserve">    国有海洋石油天然气企业所得税</t>
  </si>
  <si>
    <t xml:space="preserve">    国有外贸企业所得税</t>
  </si>
  <si>
    <t xml:space="preserve">    国有银行所得税</t>
  </si>
  <si>
    <t xml:space="preserve">      中国进出口银行所得税</t>
  </si>
  <si>
    <t xml:space="preserve">      中国农业发展银行所得税</t>
  </si>
  <si>
    <t xml:space="preserve">      其他国有银行所得税</t>
  </si>
  <si>
    <t xml:space="preserve">    国有非银行金融企业所得税</t>
  </si>
  <si>
    <t xml:space="preserve">      中国建银投资有限责任公司所得税</t>
  </si>
  <si>
    <t xml:space="preserve">      中国投资有限责任公司所得税</t>
  </si>
  <si>
    <t xml:space="preserve">      中投公司所属其他公司所得税</t>
  </si>
  <si>
    <t xml:space="preserve">      其他国有非银行金融企业所得税</t>
  </si>
  <si>
    <t xml:space="preserve">    国有保险企业所得税</t>
  </si>
  <si>
    <t xml:space="preserve">    国有文教企业所得税</t>
  </si>
  <si>
    <t xml:space="preserve">      国有电影企业所得税</t>
  </si>
  <si>
    <t xml:space="preserve">      国有出版企业所得税</t>
  </si>
  <si>
    <t xml:space="preserve">      其他国有文教企业所得税</t>
  </si>
  <si>
    <t xml:space="preserve">    国有水产企业所得税</t>
  </si>
  <si>
    <t xml:space="preserve">    国有森林工业企业所得税</t>
  </si>
  <si>
    <t xml:space="preserve">    国有电信企业所得税</t>
  </si>
  <si>
    <t xml:space="preserve">    国有农垦企业所得税</t>
  </si>
  <si>
    <t xml:space="preserve">    其他国有企业所得税</t>
  </si>
  <si>
    <t xml:space="preserve">    集体企业所得税</t>
  </si>
  <si>
    <t xml:space="preserve">    股份制企业所得税</t>
  </si>
  <si>
    <t xml:space="preserve">      股份制海洋石油天然气企业所得税</t>
  </si>
  <si>
    <t xml:space="preserve">      中国石油天然气股份有限公司所得税</t>
  </si>
  <si>
    <t xml:space="preserve">      中国石油化工股份有限公司所得税</t>
  </si>
  <si>
    <t xml:space="preserve">      中国工商银行股份有限公司所得税</t>
  </si>
  <si>
    <t xml:space="preserve">      中国建设银行股份有限公司所得税</t>
  </si>
  <si>
    <t xml:space="preserve">      中国银行股份有限公司所得税</t>
  </si>
  <si>
    <t xml:space="preserve">      长江电力股份有限公司所得税</t>
  </si>
  <si>
    <t xml:space="preserve">      中国农业银行股份有限公司所得税</t>
  </si>
  <si>
    <t xml:space="preserve">      国家开发银行股份有限公司所得税</t>
  </si>
  <si>
    <t xml:space="preserve">      中国邮政储蓄银行股份有限公司所得税</t>
  </si>
  <si>
    <t xml:space="preserve">      中国信达资产管理股份有限公司所得税</t>
  </si>
  <si>
    <t xml:space="preserve">      跨省合资铁路企业所得税</t>
  </si>
  <si>
    <t xml:space="preserve">      中国华融资产管理股份有限公司所得税</t>
  </si>
  <si>
    <t xml:space="preserve">      中国长城资产管理公司所得税</t>
  </si>
  <si>
    <t xml:space="preserve">      中国东方资产管理公司所得税</t>
  </si>
  <si>
    <t xml:space="preserve">      其他股份制企业所得税</t>
  </si>
  <si>
    <t xml:space="preserve">    联营企业所得税</t>
  </si>
  <si>
    <t xml:space="preserve">    港澳台和外商投资企业所得税</t>
  </si>
  <si>
    <t xml:space="preserve">      港澳台和外商投资海上石油天然气企业所得税</t>
  </si>
  <si>
    <t xml:space="preserve">      其他港澳台和外商投资企业所得税</t>
  </si>
  <si>
    <t xml:space="preserve">    私营企业所得税</t>
  </si>
  <si>
    <t xml:space="preserve">    其他企业所得税</t>
  </si>
  <si>
    <t xml:space="preserve">    分支机构预缴所得税</t>
  </si>
  <si>
    <t xml:space="preserve">      国有企业分支机构预缴所得税</t>
  </si>
  <si>
    <t xml:space="preserve">      股份制企业分支机构预缴所得税</t>
  </si>
  <si>
    <t xml:space="preserve">      港澳台和外商投资企业分支机构预缴所得税</t>
  </si>
  <si>
    <t xml:space="preserve">      其他企业分支机构预缴所得税</t>
  </si>
  <si>
    <t xml:space="preserve">    总机构预缴所得税</t>
  </si>
  <si>
    <t xml:space="preserve">      国有企业总机构预缴所得税</t>
  </si>
  <si>
    <t xml:space="preserve">      股份制企业总机构预缴所得税</t>
  </si>
  <si>
    <t xml:space="preserve">      港澳台和外商投资企业总机构预缴所得税</t>
  </si>
  <si>
    <t xml:space="preserve">      其他企业总机构预缴所得税</t>
  </si>
  <si>
    <t xml:space="preserve">    总机构汇算清缴所得税</t>
  </si>
  <si>
    <t xml:space="preserve">      国有企业总机构汇算清缴所得税</t>
  </si>
  <si>
    <t xml:space="preserve">      股份制企业总机构汇算清缴所得税</t>
  </si>
  <si>
    <t xml:space="preserve">      港澳台和外商投资企业总机构汇算清缴所得税</t>
  </si>
  <si>
    <t xml:space="preserve">      其他企业总机构汇算清缴所得税</t>
  </si>
  <si>
    <t xml:space="preserve">    企业所得税待分配收入</t>
  </si>
  <si>
    <t xml:space="preserve">      国有企业所得税待分配收入</t>
  </si>
  <si>
    <t xml:space="preserve">      股份制企业所得税待分配收入</t>
  </si>
  <si>
    <t xml:space="preserve">      港澳台和外商投资企业所得税待分配收入</t>
  </si>
  <si>
    <t xml:space="preserve">      其他企业所得税待分配收入</t>
  </si>
  <si>
    <t xml:space="preserve">    跨市县分支机构预缴所得税</t>
  </si>
  <si>
    <t xml:space="preserve">    跨市县总机构预缴所得税</t>
  </si>
  <si>
    <t xml:space="preserve">    跨市县总机构汇算清缴所得税</t>
  </si>
  <si>
    <t xml:space="preserve">    省以下企业所得税待分配收入</t>
  </si>
  <si>
    <t xml:space="preserve">    跨市县分支机构汇算清缴所得税</t>
  </si>
  <si>
    <t xml:space="preserve">      国有企业分支机构汇算清缴所得税</t>
  </si>
  <si>
    <t xml:space="preserve">      股份制企业分支机构汇算清缴所得税</t>
  </si>
  <si>
    <t xml:space="preserve">      港澳台和外商投资企业分支机构汇算清缴所得税</t>
  </si>
  <si>
    <t xml:space="preserve">      其他企业分支机构汇算清缴所得税</t>
  </si>
  <si>
    <t xml:space="preserve">    分支机构汇算清缴所得税</t>
  </si>
  <si>
    <t xml:space="preserve">    企业所得税税款滞纳金、罚款、加收利息收入</t>
  </si>
  <si>
    <t xml:space="preserve">      内资企业所得税税款滞纳金、罚款、加收利息收入</t>
  </si>
  <si>
    <t xml:space="preserve">      港澳台和外商投资企业所得税税款滞纳金、罚款、加收利息收入</t>
  </si>
  <si>
    <t xml:space="preserve">      中央企业所得税税款滞纳金、罚款、加收利息收入</t>
  </si>
  <si>
    <t xml:space="preserve">    跨省管道运输企业所得税</t>
  </si>
  <si>
    <t xml:space="preserve">    跨省管道运输企业所得税待分配收入</t>
  </si>
  <si>
    <t xml:space="preserve">  企业所得税退税</t>
  </si>
  <si>
    <t xml:space="preserve">    国有冶金工业所得税退税</t>
  </si>
  <si>
    <t xml:space="preserve">    国有有色金属工业所得税退税</t>
  </si>
  <si>
    <t xml:space="preserve">    国有煤炭工业所得税退税</t>
  </si>
  <si>
    <t xml:space="preserve">    国有电力工业所得税退税</t>
  </si>
  <si>
    <t xml:space="preserve">    国有石油和化学工业所得税退税</t>
  </si>
  <si>
    <t xml:space="preserve">    国有机械工业所得税退税</t>
  </si>
  <si>
    <t xml:space="preserve">    国有汽车工业所得税退税</t>
  </si>
  <si>
    <t xml:space="preserve">    国有核工业所得税退税</t>
  </si>
  <si>
    <t xml:space="preserve">    国有航空工业所得税退税</t>
  </si>
  <si>
    <t xml:space="preserve">    国有航天工业所得税退税</t>
  </si>
  <si>
    <t xml:space="preserve">    国有电子工业所得税退税</t>
  </si>
  <si>
    <t xml:space="preserve">    国有兵器工业所得税退税</t>
  </si>
  <si>
    <t xml:space="preserve">    国有船舶工业所得税退税</t>
  </si>
  <si>
    <t xml:space="preserve">    国有建筑材料工业所得税退税</t>
  </si>
  <si>
    <t xml:space="preserve">    国有烟草企业所得税退税</t>
  </si>
  <si>
    <t xml:space="preserve">    国有纺织企业所得税退税</t>
  </si>
  <si>
    <t xml:space="preserve">    国有铁道企业所得税退税</t>
  </si>
  <si>
    <t xml:space="preserve">    国有交通企业所得税退税</t>
  </si>
  <si>
    <t xml:space="preserve">    国有邮政企业所得税退税</t>
  </si>
  <si>
    <t xml:space="preserve">    国有民航企业所得税退税</t>
  </si>
  <si>
    <t xml:space="preserve">    海洋石油天然气企业所得税退税</t>
  </si>
  <si>
    <t xml:space="preserve">    国有外贸企业所得税退税</t>
  </si>
  <si>
    <t xml:space="preserve">    国有银行所得税退税</t>
  </si>
  <si>
    <t xml:space="preserve">      中国进出口银行所得税退税</t>
  </si>
  <si>
    <t xml:space="preserve">      中国农业发展银行所得税退税</t>
  </si>
  <si>
    <t xml:space="preserve">      其他国有银行所得税退税</t>
  </si>
  <si>
    <t xml:space="preserve">    国有非银行金融企业所得税退税</t>
  </si>
  <si>
    <t xml:space="preserve">      中国投资有限责任公司所得税退税</t>
  </si>
  <si>
    <t xml:space="preserve">      其他国有非银行金融企业所得税退税</t>
  </si>
  <si>
    <t xml:space="preserve">    国有保险企业所得税退税</t>
  </si>
  <si>
    <t xml:space="preserve">    国有文教企业所得税退税</t>
  </si>
  <si>
    <t xml:space="preserve">      国有电影企业所得税退税</t>
  </si>
  <si>
    <t xml:space="preserve">      国有出版企业所得税退税</t>
  </si>
  <si>
    <t xml:space="preserve">      其他国有文教企业所得税退税</t>
  </si>
  <si>
    <t xml:space="preserve">    国有水产企业所得税退税</t>
  </si>
  <si>
    <t xml:space="preserve">    国有森林工业企业所得税退税</t>
  </si>
  <si>
    <t xml:space="preserve">    国有电信企业所得税退税</t>
  </si>
  <si>
    <t xml:space="preserve">    其他国有企业所得税退税</t>
  </si>
  <si>
    <t xml:space="preserve">    集体企业所得税退税</t>
  </si>
  <si>
    <t xml:space="preserve">    股份制企业所得税退税</t>
  </si>
  <si>
    <t xml:space="preserve">      中国工商银行股份有限公司所得税退税</t>
  </si>
  <si>
    <t xml:space="preserve">      中国建设银行股份有限公司所得税退税</t>
  </si>
  <si>
    <t xml:space="preserve">      中国银行股份有限公司所得税退税</t>
  </si>
  <si>
    <t xml:space="preserve">      中国农业银行股份有限公司所得税退税</t>
  </si>
  <si>
    <t xml:space="preserve">      国家开发银行股份有限公司所得税退税</t>
  </si>
  <si>
    <t xml:space="preserve">      中国邮政储蓄银行股份有限公司所得税退税</t>
  </si>
  <si>
    <t xml:space="preserve">      中国信达资产管理股份有限公司所得税退税</t>
  </si>
  <si>
    <t xml:space="preserve">      中国华融资产管理股份有限公司所得税退税</t>
  </si>
  <si>
    <t xml:space="preserve">      中国长城资产管理公司所得税退税</t>
  </si>
  <si>
    <t xml:space="preserve">      中国东方资产管理公司所得税退税</t>
  </si>
  <si>
    <t xml:space="preserve">      其他股份制企业所得税退税</t>
  </si>
  <si>
    <t xml:space="preserve">    联营企业所得税退税</t>
  </si>
  <si>
    <t xml:space="preserve">    私营企业所得税退税</t>
  </si>
  <si>
    <t xml:space="preserve">    跨省市总分机构企业所得税退税</t>
  </si>
  <si>
    <t xml:space="preserve">      国有跨省市总分机构企业所得税退税</t>
  </si>
  <si>
    <t xml:space="preserve">      股份制跨省市总分机构企业所得税退税</t>
  </si>
  <si>
    <t xml:space="preserve">      港澳台和外商投资跨省市总分机构企业所得税退税</t>
  </si>
  <si>
    <t xml:space="preserve">      其他跨省市总分机构企业所得税退税</t>
  </si>
  <si>
    <t xml:space="preserve">    跨市县总分机构企业所得税退税</t>
  </si>
  <si>
    <t xml:space="preserve">      国有跨市县总分机构企业所得税退税</t>
  </si>
  <si>
    <t xml:space="preserve">      股份制跨市县总分机构企业所得税退税</t>
  </si>
  <si>
    <t xml:space="preserve">      港澳台和外商投资跨市县总分机构企业所得税退税</t>
  </si>
  <si>
    <t xml:space="preserve">      其他跨市县总分机构企业所得税退税</t>
  </si>
  <si>
    <t xml:space="preserve">    其他企业所得税退税</t>
  </si>
  <si>
    <t xml:space="preserve">  个人所得税(款)</t>
  </si>
  <si>
    <t xml:space="preserve">    个人所得税(项)</t>
  </si>
  <si>
    <t xml:space="preserve">      储蓄存款利息所得税</t>
  </si>
  <si>
    <t xml:space="preserve">      其他个人所得税</t>
  </si>
  <si>
    <t xml:space="preserve">    个人所得税综合所得汇算清缴退税</t>
  </si>
  <si>
    <t xml:space="preserve">    个人所得税代扣代缴手续费退库</t>
  </si>
  <si>
    <t xml:space="preserve">    个人所得税税款滞纳金、罚款、加收利息收入</t>
  </si>
  <si>
    <t xml:space="preserve">  资源税</t>
  </si>
  <si>
    <t xml:space="preserve">    海洋石油资源税</t>
  </si>
  <si>
    <t xml:space="preserve">    水资源税</t>
  </si>
  <si>
    <t xml:space="preserve">    其他资源税</t>
  </si>
  <si>
    <t xml:space="preserve">    资源税税款滞纳金、罚款收入</t>
  </si>
  <si>
    <t xml:space="preserve">  城市维护建设税</t>
  </si>
  <si>
    <t xml:space="preserve">    国有企业城市维护建设税</t>
  </si>
  <si>
    <t xml:space="preserve">      中国国家铁路集团有限公司集中缴纳的铁路运输企业城市维护建设税</t>
  </si>
  <si>
    <t xml:space="preserve">      其他国有企业城市维护建设税</t>
  </si>
  <si>
    <t xml:space="preserve">    集体企业城市维护建设税</t>
  </si>
  <si>
    <t xml:space="preserve">    股份制企业城市维护建设税</t>
  </si>
  <si>
    <t xml:space="preserve">    联营企业城市维护建设税</t>
  </si>
  <si>
    <t xml:space="preserve">    港澳台和外商投资企业城市维护建设税</t>
  </si>
  <si>
    <t xml:space="preserve">    私营企业城市维护建设税</t>
  </si>
  <si>
    <t xml:space="preserve">    中国国家铁路集团有限公司集中缴纳的铁路运输企业城市维护建设税待分配收入</t>
  </si>
  <si>
    <t xml:space="preserve">    其他城市维护建设税</t>
  </si>
  <si>
    <t xml:space="preserve">    城市维护建设税税款滞纳金、罚款收入</t>
  </si>
  <si>
    <t xml:space="preserve">    成品油价格和税费改革城市维护建设税划出</t>
  </si>
  <si>
    <t xml:space="preserve">    成品油价格和税费改革城市维护建设税划入</t>
  </si>
  <si>
    <t xml:space="preserve">    跨省管道运输企业城市维护建设税</t>
  </si>
  <si>
    <t xml:space="preserve">    跨省管道运输企业城市维护建设税待分配收入</t>
  </si>
  <si>
    <t xml:space="preserve">  房产税</t>
  </si>
  <si>
    <t xml:space="preserve">    国有企业房产税</t>
  </si>
  <si>
    <t xml:space="preserve">    集体企业房产税</t>
  </si>
  <si>
    <t xml:space="preserve">    股份制企业房产税</t>
  </si>
  <si>
    <t xml:space="preserve">    联营企业房产税</t>
  </si>
  <si>
    <t xml:space="preserve">    港澳台和外商投资企业房产税</t>
  </si>
  <si>
    <t xml:space="preserve">    私营企业房产税</t>
  </si>
  <si>
    <t xml:space="preserve">    其他房产税</t>
  </si>
  <si>
    <t xml:space="preserve">    房产税税款滞纳金、罚款收入</t>
  </si>
  <si>
    <t xml:space="preserve">  印花税</t>
  </si>
  <si>
    <t xml:space="preserve">    证券交易印花税(项)</t>
  </si>
  <si>
    <t xml:space="preserve">      证券交易印花税(目)</t>
  </si>
  <si>
    <t xml:space="preserve">      证券交易印花税退税</t>
  </si>
  <si>
    <t xml:space="preserve">    其他印花税</t>
  </si>
  <si>
    <t xml:space="preserve">    印花税税款滞纳金、罚款、加收利息收入</t>
  </si>
  <si>
    <t xml:space="preserve">  城镇土地使用税</t>
  </si>
  <si>
    <t xml:space="preserve">    国有企业城镇土地使用税</t>
  </si>
  <si>
    <t xml:space="preserve">    集体企业城镇土地使用税</t>
  </si>
  <si>
    <t xml:space="preserve">    股份制企业城镇土地使用税</t>
  </si>
  <si>
    <t xml:space="preserve">    联营企业城镇土地使用税</t>
  </si>
  <si>
    <t xml:space="preserve">    私营企业城镇土地使用税</t>
  </si>
  <si>
    <t xml:space="preserve">    港澳台和外商投资企业城镇土地使用税</t>
  </si>
  <si>
    <t xml:space="preserve">    其他城镇土地使用税</t>
  </si>
  <si>
    <t xml:space="preserve">    城镇土地使用税税款滞纳金、罚款收入</t>
  </si>
  <si>
    <t xml:space="preserve">  土地增值税</t>
  </si>
  <si>
    <t xml:space="preserve">    国有企业土地增值税</t>
  </si>
  <si>
    <t xml:space="preserve">    集体企业土地增值税</t>
  </si>
  <si>
    <t xml:space="preserve">    股份制企业土地增值税</t>
  </si>
  <si>
    <t xml:space="preserve">    联营企业土地增值税</t>
  </si>
  <si>
    <t xml:space="preserve">    港澳台和外商投资企业土地增值税</t>
  </si>
  <si>
    <t xml:space="preserve">    私营企业土地增值税</t>
  </si>
  <si>
    <t xml:space="preserve">    其他土地增值税</t>
  </si>
  <si>
    <t xml:space="preserve">    土地增值税税款滞纳金、罚款收入</t>
  </si>
  <si>
    <t xml:space="preserve">  车船税(款)</t>
  </si>
  <si>
    <t xml:space="preserve">    车船税(项)</t>
  </si>
  <si>
    <t xml:space="preserve">    车船税税款滞纳金、罚款收入</t>
  </si>
  <si>
    <t xml:space="preserve">  船舶吨税(款)</t>
  </si>
  <si>
    <t xml:space="preserve">    船舶吨税(项)</t>
  </si>
  <si>
    <t xml:space="preserve">    船舶吨税税款滞纳金、罚款收入</t>
  </si>
  <si>
    <t xml:space="preserve">  车辆购置税(款)</t>
  </si>
  <si>
    <t xml:space="preserve">    车辆购置税(项)</t>
  </si>
  <si>
    <t xml:space="preserve">    车辆购置税税款滞纳金、罚款收入</t>
  </si>
  <si>
    <t xml:space="preserve">  关税(款)</t>
  </si>
  <si>
    <t xml:space="preserve">    关税(项)</t>
  </si>
  <si>
    <t xml:space="preserve">      进口关税</t>
  </si>
  <si>
    <t xml:space="preserve">      出口关税</t>
  </si>
  <si>
    <t xml:space="preserve">      进境物品进口税</t>
  </si>
  <si>
    <t xml:space="preserve">    特别关税</t>
  </si>
  <si>
    <t xml:space="preserve">      反倾销税</t>
  </si>
  <si>
    <t xml:space="preserve">      反补贴税</t>
  </si>
  <si>
    <t xml:space="preserve">      保障措施关税</t>
  </si>
  <si>
    <t xml:space="preserve">      报复性关税</t>
  </si>
  <si>
    <t xml:space="preserve">    关税和特别关税税款滞纳金、罚款收入</t>
  </si>
  <si>
    <t xml:space="preserve">    关税退税</t>
  </si>
  <si>
    <t xml:space="preserve">  耕地占用税(款)</t>
  </si>
  <si>
    <t xml:space="preserve">    耕地占用税(项)</t>
  </si>
  <si>
    <t xml:space="preserve">    耕地占用税退税</t>
  </si>
  <si>
    <t xml:space="preserve">    耕地占用税税款滞纳金、罚款收入</t>
  </si>
  <si>
    <t xml:space="preserve">  契税(款)</t>
  </si>
  <si>
    <t xml:space="preserve">    契税(项)</t>
  </si>
  <si>
    <t xml:space="preserve">    契税税款滞纳金、罚款收入</t>
  </si>
  <si>
    <t xml:space="preserve">  烟叶税(款)</t>
  </si>
  <si>
    <t xml:space="preserve">    烟叶税(项)</t>
  </si>
  <si>
    <t xml:space="preserve">    烟叶税税款滞纳金、罚款收入</t>
  </si>
  <si>
    <t xml:space="preserve">  环境保护税(款)</t>
  </si>
  <si>
    <t xml:space="preserve">    环境保护税(项)</t>
  </si>
  <si>
    <t xml:space="preserve">    环境保护税税款滞纳金、罚款收入</t>
  </si>
  <si>
    <t xml:space="preserve">  其他税收收入(款)</t>
  </si>
  <si>
    <t xml:space="preserve">    其他税收收入(项)</t>
  </si>
  <si>
    <t xml:space="preserve">    其他税收收入税款滞纳金、罚款收入</t>
  </si>
  <si>
    <t>非税收入</t>
  </si>
  <si>
    <t xml:space="preserve">  专项收入</t>
  </si>
  <si>
    <t xml:space="preserve">    教育费附加收入(项)</t>
  </si>
  <si>
    <t xml:space="preserve">      教育费附加收入(目)</t>
  </si>
  <si>
    <t xml:space="preserve">      成品油价格和税费改革教育费附加收入划出</t>
  </si>
  <si>
    <t xml:space="preserve">      成品油价格和税费改革教育费附加收入划入</t>
  </si>
  <si>
    <t xml:space="preserve">      中国国家铁路集团有限公司集中缴纳的铁路运输企业教育费附加</t>
  </si>
  <si>
    <t xml:space="preserve">      中国国家铁路集团有限公司集中缴纳的铁路运输企业教育费附加待分配收入</t>
  </si>
  <si>
    <t xml:space="preserve">      跨省管道运输企业教育费附加收入</t>
  </si>
  <si>
    <t xml:space="preserve">      跨省管道运输企业教育费附加待分配收入</t>
  </si>
  <si>
    <t xml:space="preserve">      教育费附加滞纳金、罚款收入</t>
  </si>
  <si>
    <t xml:space="preserve">    铀产品出售收入</t>
  </si>
  <si>
    <t xml:space="preserve">    三峡库区移民专项收入</t>
  </si>
  <si>
    <t xml:space="preserve">    场外核应急准备收入</t>
  </si>
  <si>
    <t xml:space="preserve">    地方教育附加收入(项)</t>
  </si>
  <si>
    <t xml:space="preserve">      地方教育附加收入(目)</t>
  </si>
  <si>
    <t xml:space="preserve">      地方教育附加滞纳金、罚款收入</t>
  </si>
  <si>
    <t xml:space="preserve">    文化事业建设费收入</t>
  </si>
  <si>
    <t xml:space="preserve">    残疾人就业保障金收入</t>
  </si>
  <si>
    <t xml:space="preserve">    教育资金收入</t>
  </si>
  <si>
    <t xml:space="preserve">    农田水利建设资金收入</t>
  </si>
  <si>
    <t xml:space="preserve">    森林植被恢复费</t>
  </si>
  <si>
    <t xml:space="preserve">    水利建设专项收入</t>
  </si>
  <si>
    <t xml:space="preserve">    油价调控风险准备金收入</t>
  </si>
  <si>
    <t xml:space="preserve">    专项收益上缴收入</t>
  </si>
  <si>
    <t xml:space="preserve">    湿地恢复费收入</t>
  </si>
  <si>
    <t xml:space="preserve">    其他专项收入(项)</t>
  </si>
  <si>
    <t xml:space="preserve">      广告收入</t>
  </si>
  <si>
    <t xml:space="preserve">      其他专项收入(目)</t>
  </si>
  <si>
    <t xml:space="preserve">  行政事业性收费收入</t>
  </si>
  <si>
    <t xml:space="preserve">    公安行政事业性收费收入</t>
  </si>
  <si>
    <t xml:space="preserve">      外国人签证费</t>
  </si>
  <si>
    <t xml:space="preserve">      外国人证件费</t>
  </si>
  <si>
    <t xml:space="preserve">      公民出入境证件费</t>
  </si>
  <si>
    <t xml:space="preserve">      中国国籍申请手续费</t>
  </si>
  <si>
    <t xml:space="preserve">      户籍管理证件工本费</t>
  </si>
  <si>
    <t xml:space="preserve">      居民身份证工本费</t>
  </si>
  <si>
    <t xml:space="preserve">      机动车号牌工本费</t>
  </si>
  <si>
    <t xml:space="preserve">      机动车行驶证工本费</t>
  </si>
  <si>
    <t xml:space="preserve">      机动车登记证书工本费</t>
  </si>
  <si>
    <t xml:space="preserve">      驾驶证工本费</t>
  </si>
  <si>
    <t xml:space="preserve">      驾驶许可考试费</t>
  </si>
  <si>
    <t xml:space="preserve">      临时入境机动车号牌和行驶证工本费</t>
  </si>
  <si>
    <t xml:space="preserve">      临时机动车驾驶证工本费</t>
  </si>
  <si>
    <t xml:space="preserve">      保安员资格考试费</t>
  </si>
  <si>
    <t xml:space="preserve">      其他缴入国库的公安行政事业性收费</t>
  </si>
  <si>
    <t xml:space="preserve">    法院行政事业性收费收入</t>
  </si>
  <si>
    <t xml:space="preserve">      诉讼费</t>
  </si>
  <si>
    <t xml:space="preserve">      其他缴入国库的法院行政事业性收费</t>
  </si>
  <si>
    <t xml:space="preserve">    司法行政事业性收费收入</t>
  </si>
  <si>
    <t xml:space="preserve">      法律职业资格考试考务费</t>
  </si>
  <si>
    <t xml:space="preserve">      其他缴入国库的司法行政事业性收费</t>
  </si>
  <si>
    <t xml:space="preserve">    外交行政事业性收费收入</t>
  </si>
  <si>
    <t xml:space="preserve">      认证费</t>
  </si>
  <si>
    <t xml:space="preserve">      签证费</t>
  </si>
  <si>
    <t xml:space="preserve">      驻外使领馆收费</t>
  </si>
  <si>
    <t xml:space="preserve">      其他缴入国库的外交行政事业性收费</t>
  </si>
  <si>
    <t xml:space="preserve">    商贸行政事业性收费收入</t>
  </si>
  <si>
    <t xml:space="preserve">      其他缴入国库的商贸行政事业性收费</t>
  </si>
  <si>
    <t xml:space="preserve">    财政行政事业性收费收入</t>
  </si>
  <si>
    <t xml:space="preserve">      考试考务费</t>
  </si>
  <si>
    <t xml:space="preserve">      其他缴入国库的财政行政事业性收费</t>
  </si>
  <si>
    <t xml:space="preserve">    税务行政事业性收费收入</t>
  </si>
  <si>
    <t xml:space="preserve">      缴入国库的税务行政事业性收费</t>
  </si>
  <si>
    <t xml:space="preserve">    海关行政事业性收费收入</t>
  </si>
  <si>
    <t xml:space="preserve">      缴入国库的海关行政事业性收费</t>
  </si>
  <si>
    <t xml:space="preserve">    审计行政事业性收费收入</t>
  </si>
  <si>
    <t xml:space="preserve">      其他缴入国库的审计行政事业性收费</t>
  </si>
  <si>
    <t xml:space="preserve">    国管局行政事业性收费收入</t>
  </si>
  <si>
    <t xml:space="preserve">      工人技术等级鉴定考核费</t>
  </si>
  <si>
    <t xml:space="preserve">      其他缴入国库的国管局行政事业性收费</t>
  </si>
  <si>
    <t xml:space="preserve">    科技行政事业性收费收入</t>
  </si>
  <si>
    <t xml:space="preserve">      其他缴入国库的科技行政事业性收费</t>
  </si>
  <si>
    <t xml:space="preserve">    保密行政事业性收费收入</t>
  </si>
  <si>
    <t xml:space="preserve">      其他缴入国库的保密行政事业性收费</t>
  </si>
  <si>
    <t xml:space="preserve">    市场监管行政事业性收费收入</t>
  </si>
  <si>
    <t xml:space="preserve">      客运索道运营审查检验和定期检验费</t>
  </si>
  <si>
    <t xml:space="preserve">      压力管道安装审查检验和定期检验费</t>
  </si>
  <si>
    <t xml:space="preserve">      压力管道元件制造审查检验费</t>
  </si>
  <si>
    <t xml:space="preserve">      特种劳动防护用品检验费</t>
  </si>
  <si>
    <t xml:space="preserve">      一般劳动防护用品检验费</t>
  </si>
  <si>
    <t xml:space="preserve">      锅炉、压力容器检验费</t>
  </si>
  <si>
    <t xml:space="preserve">      滞纳金</t>
  </si>
  <si>
    <t xml:space="preserve">      特种设备检验检测费</t>
  </si>
  <si>
    <t xml:space="preserve">      其他缴入国库的市场监管行政事业性收费</t>
  </si>
  <si>
    <t xml:space="preserve">    广播电视行政事业性收费收入</t>
  </si>
  <si>
    <t xml:space="preserve">      其他缴入国库的广播电视行政事业性收费</t>
  </si>
  <si>
    <t xml:space="preserve">    应急管理行政事业性收费收入</t>
  </si>
  <si>
    <t xml:space="preserve">      消防行业特有工种职业技能鉴定考试考务费</t>
  </si>
  <si>
    <t xml:space="preserve">      特种作业人员安全技术考试考务费</t>
  </si>
  <si>
    <t xml:space="preserve">      缴入国库的应急管理行政事业性收费</t>
  </si>
  <si>
    <t xml:space="preserve">    档案行政事业性收费收入</t>
  </si>
  <si>
    <t xml:space="preserve">      其他缴入国库的档案行政事业性收费</t>
  </si>
  <si>
    <t xml:space="preserve">    港澳办行政事业性收费收入</t>
  </si>
  <si>
    <t xml:space="preserve">      缴入国库的港澳办行政事业性收费</t>
  </si>
  <si>
    <t xml:space="preserve">    贸促会行政事业性收费收入</t>
  </si>
  <si>
    <t xml:space="preserve">      其他缴入国库的贸促会行政事业性收费</t>
  </si>
  <si>
    <t xml:space="preserve">    人防办行政事业性收费收入</t>
  </si>
  <si>
    <t xml:space="preserve">      防空地下室易地建设费</t>
  </si>
  <si>
    <t xml:space="preserve">      其他缴入国库的人防办行政事业性收费</t>
  </si>
  <si>
    <t xml:space="preserve">    中直管理局行政事业性收费收入</t>
  </si>
  <si>
    <t xml:space="preserve">      工人培训考核费</t>
  </si>
  <si>
    <t xml:space="preserve">      住宿费</t>
  </si>
  <si>
    <t xml:space="preserve">      学费</t>
  </si>
  <si>
    <t xml:space="preserve">      其他缴入国库的中直管理局行政事业性收费</t>
  </si>
  <si>
    <t xml:space="preserve">    文化和旅游行政事业性收费收入</t>
  </si>
  <si>
    <t xml:space="preserve">      导游人员资格考试费和等级考核费</t>
  </si>
  <si>
    <t xml:space="preserve">      其他缴入国库的文化和旅游行政事业性收费</t>
  </si>
  <si>
    <t xml:space="preserve">    教育行政事业性收费收入</t>
  </si>
  <si>
    <t xml:space="preserve">      普通话水平测试费</t>
  </si>
  <si>
    <t xml:space="preserve">      其他缴入国库的教育行政事业性收费</t>
  </si>
  <si>
    <t xml:space="preserve">      公办幼儿园保教费</t>
  </si>
  <si>
    <t xml:space="preserve">      公办幼儿园住宿费</t>
  </si>
  <si>
    <t xml:space="preserve">    体育行政事业性收费收入</t>
  </si>
  <si>
    <t xml:space="preserve">      体育特殊专业招生考务费</t>
  </si>
  <si>
    <t xml:space="preserve">      外国团体来华登山注册费</t>
  </si>
  <si>
    <t xml:space="preserve">      其他缴入国库的体育行政事业性收费</t>
  </si>
  <si>
    <t xml:space="preserve">    发展与改革(物价)行政事业性收费收入</t>
  </si>
  <si>
    <t xml:space="preserve">      其他缴入国库的发展与改革(物价)行政事业性收费</t>
  </si>
  <si>
    <t xml:space="preserve">    统计行政事业性收费收入</t>
  </si>
  <si>
    <t xml:space="preserve">      统计专业技术资格考试考务费</t>
  </si>
  <si>
    <t xml:space="preserve">      其他缴入国库的统计行政事业性收费</t>
  </si>
  <si>
    <t xml:space="preserve">    自然资源行政事业性收费收入</t>
  </si>
  <si>
    <t xml:space="preserve">      土地复垦费</t>
  </si>
  <si>
    <t xml:space="preserve">      土地闲置费</t>
  </si>
  <si>
    <t xml:space="preserve">      耕地开垦费</t>
  </si>
  <si>
    <t xml:space="preserve">      不动产登记费</t>
  </si>
  <si>
    <t xml:space="preserve">      其他缴入国库的自然资源行政事业性收费</t>
  </si>
  <si>
    <t xml:space="preserve">    建设行政事业性收费收入</t>
  </si>
  <si>
    <t xml:space="preserve">      城市道路占用挖掘修复费</t>
  </si>
  <si>
    <t xml:space="preserve">      生活垃圾处理费</t>
  </si>
  <si>
    <t xml:space="preserve">      其他缴入国库的建设行政事业性收费</t>
  </si>
  <si>
    <t xml:space="preserve">    知识产权行政事业性收费收入</t>
  </si>
  <si>
    <t xml:space="preserve">      专利收费</t>
  </si>
  <si>
    <t xml:space="preserve">      专利代理师资格考试考务费</t>
  </si>
  <si>
    <t xml:space="preserve">      集成电路布图设计保护收费</t>
  </si>
  <si>
    <t xml:space="preserve">      商标注册收费</t>
  </si>
  <si>
    <t xml:space="preserve">      其他缴入国库的知识产权行政事业性收费</t>
  </si>
  <si>
    <t xml:space="preserve">    生态环境行政事业性收费收入</t>
  </si>
  <si>
    <t xml:space="preserve">      海洋废弃物收费</t>
  </si>
  <si>
    <t xml:space="preserve">      其他缴入国库的生态环境行政事业性收费</t>
  </si>
  <si>
    <t xml:space="preserve">    铁路行政事业性收费收入</t>
  </si>
  <si>
    <t xml:space="preserve">      其他缴入国库的铁路行政事业性收费</t>
  </si>
  <si>
    <t xml:space="preserve">    交通运输行政事业性收费收入</t>
  </si>
  <si>
    <t xml:space="preserve">      航空业务权补偿费</t>
  </si>
  <si>
    <t xml:space="preserve">      适航审查费</t>
  </si>
  <si>
    <t xml:space="preserve">      长江口航道维护费</t>
  </si>
  <si>
    <t xml:space="preserve">      长江干线船舶引航收费</t>
  </si>
  <si>
    <t xml:space="preserve">      其他缴入国库的交通运输行政事业性收费</t>
  </si>
  <si>
    <t xml:space="preserve">    工业和信息产业行政事业性收费收入</t>
  </si>
  <si>
    <t xml:space="preserve">      电信网码号资源占用费</t>
  </si>
  <si>
    <t xml:space="preserve">      无线电频率占用费</t>
  </si>
  <si>
    <t xml:space="preserve">      其他缴入国库的工业和信息产业行政事业性收费</t>
  </si>
  <si>
    <t xml:space="preserve">    农业农村行政事业性收费收入</t>
  </si>
  <si>
    <t xml:space="preserve">      渔业资源增殖保护费</t>
  </si>
  <si>
    <t xml:space="preserve">      海洋渔业船舶船员考试费</t>
  </si>
  <si>
    <t xml:space="preserve">      工人技术等级考核或职业技能鉴定费</t>
  </si>
  <si>
    <t xml:space="preserve">      农药实验费</t>
  </si>
  <si>
    <t xml:space="preserve">      执业兽医资格考试考务费</t>
  </si>
  <si>
    <t xml:space="preserve">      其他缴入国库的农业农村行政事业性收费</t>
  </si>
  <si>
    <t xml:space="preserve">    林业草原行政事业性收费收入</t>
  </si>
  <si>
    <t xml:space="preserve">      草原植被恢复费收入</t>
  </si>
  <si>
    <t xml:space="preserve">      其他缴入国库的林业草原行政事业性收费</t>
  </si>
  <si>
    <t xml:space="preserve">    水利行政事业性收费收入</t>
  </si>
  <si>
    <t xml:space="preserve">      水土保持补偿费</t>
  </si>
  <si>
    <t xml:space="preserve">      其他缴入国库的水利行政事业性收费</t>
  </si>
  <si>
    <t xml:space="preserve">    卫生健康行政事业性收费收入</t>
  </si>
  <si>
    <t xml:space="preserve">      预防接种服务费</t>
  </si>
  <si>
    <t xml:space="preserve">      医疗事故鉴定费</t>
  </si>
  <si>
    <t xml:space="preserve">      预防接种异常反应鉴定费</t>
  </si>
  <si>
    <t xml:space="preserve">      造血干细胞配型费</t>
  </si>
  <si>
    <t xml:space="preserve">      职业病诊断鉴定费</t>
  </si>
  <si>
    <t xml:space="preserve">      非免疫规划疫苗储存运输费</t>
  </si>
  <si>
    <t xml:space="preserve">      其他缴入国库的卫生健康行政事业性收费</t>
  </si>
  <si>
    <t xml:space="preserve">    药品监管行政事业性收费收入</t>
  </si>
  <si>
    <t xml:space="preserve">      药品注册费</t>
  </si>
  <si>
    <t xml:space="preserve">      医疗器械产品注册费</t>
  </si>
  <si>
    <t xml:space="preserve">      其他缴入国库的药品监管行政事业性收费</t>
  </si>
  <si>
    <t xml:space="preserve">    民政行政事业性收费收入</t>
  </si>
  <si>
    <t xml:space="preserve">      殡葬收费</t>
  </si>
  <si>
    <t xml:space="preserve">      其他缴入国库的民政行政事业性收费</t>
  </si>
  <si>
    <t xml:space="preserve">    人力资源和社会保障行政事业性收费收入</t>
  </si>
  <si>
    <t xml:space="preserve">      职业技能鉴定考试考务费</t>
  </si>
  <si>
    <t xml:space="preserve">      专业技术人员职业资格考试考务费</t>
  </si>
  <si>
    <t xml:space="preserve">      其他缴入国库的人力资源和社会保障行政事业性收费</t>
  </si>
  <si>
    <t xml:space="preserve">    证监会行政事业性收费收入</t>
  </si>
  <si>
    <t xml:space="preserve">      证券市场监管费</t>
  </si>
  <si>
    <t xml:space="preserve">      期货市场监管费</t>
  </si>
  <si>
    <t xml:space="preserve">      证券、期货、基金从业人员资格报名考试费</t>
  </si>
  <si>
    <t xml:space="preserve">      其他缴入国库的证监会行政事业性收费</t>
  </si>
  <si>
    <t xml:space="preserve">    金融监管行政事业性收费收入</t>
  </si>
  <si>
    <t xml:space="preserve">      机构监管费</t>
  </si>
  <si>
    <t xml:space="preserve">      业务监管费</t>
  </si>
  <si>
    <t xml:space="preserve">      其他缴入国库的金融监管行政事业性收费</t>
  </si>
  <si>
    <t xml:space="preserve">    仲裁委行政事业性收费收入</t>
  </si>
  <si>
    <t xml:space="preserve">      仲裁收费</t>
  </si>
  <si>
    <t xml:space="preserve">      其他缴入国库的仲裁委行政事业性收费</t>
  </si>
  <si>
    <t xml:space="preserve">    编办行政事业性收费收入</t>
  </si>
  <si>
    <t xml:space="preserve">      缴入国库的编办行政事业性收费</t>
  </si>
  <si>
    <t xml:space="preserve">    党校行政事业性收费收入</t>
  </si>
  <si>
    <t xml:space="preserve">      缴入国库的党校行政事业性收费</t>
  </si>
  <si>
    <t xml:space="preserve">    监察行政事业性收费收入</t>
  </si>
  <si>
    <t xml:space="preserve">      缴入国库的监察行政事业性收费</t>
  </si>
  <si>
    <t xml:space="preserve">    外文局行政事业性收费收入</t>
  </si>
  <si>
    <t xml:space="preserve">      翻译专业资格(水平)考试考务费</t>
  </si>
  <si>
    <t xml:space="preserve">      其他缴入国库的外文局行政事业性收费</t>
  </si>
  <si>
    <t xml:space="preserve">    国资委行政事业性收费收入</t>
  </si>
  <si>
    <t xml:space="preserve">      其他缴入国库的国资委行政事业性收费</t>
  </si>
  <si>
    <t xml:space="preserve">    其他行政事业性收费收入</t>
  </si>
  <si>
    <t xml:space="preserve">      政府信息公开信息处理费</t>
  </si>
  <si>
    <t xml:space="preserve">      其他缴入国库的行政事业性收费</t>
  </si>
  <si>
    <t xml:space="preserve">  罚没收入</t>
  </si>
  <si>
    <t xml:space="preserve">    一般罚没收入</t>
  </si>
  <si>
    <t xml:space="preserve">      公安罚没收入</t>
  </si>
  <si>
    <t xml:space="preserve">      检察院罚没收入</t>
  </si>
  <si>
    <t xml:space="preserve">      法院罚没收入</t>
  </si>
  <si>
    <t xml:space="preserve">      新闻出版罚没收入</t>
  </si>
  <si>
    <t xml:space="preserve">      税务部门罚没收入</t>
  </si>
  <si>
    <t xml:space="preserve">      海关罚没收入</t>
  </si>
  <si>
    <t xml:space="preserve">      药品监督罚没收入</t>
  </si>
  <si>
    <t xml:space="preserve">      卫生罚没收入</t>
  </si>
  <si>
    <t xml:space="preserve">      检验检疫罚没收入</t>
  </si>
  <si>
    <t xml:space="preserve">      证监会罚没收入</t>
  </si>
  <si>
    <t xml:space="preserve">      金融监管罚没收入</t>
  </si>
  <si>
    <t xml:space="preserve">      交通罚没收入</t>
  </si>
  <si>
    <t xml:space="preserve">      铁道罚没收入</t>
  </si>
  <si>
    <t xml:space="preserve">      审计罚没收入</t>
  </si>
  <si>
    <t xml:space="preserve">      渔政罚没收入</t>
  </si>
  <si>
    <t xml:space="preserve">      民航罚没收入</t>
  </si>
  <si>
    <t xml:space="preserve">      电力监管罚没收入</t>
  </si>
  <si>
    <t xml:space="preserve">      交强险罚没收入</t>
  </si>
  <si>
    <t xml:space="preserve">      物价罚没收入</t>
  </si>
  <si>
    <t xml:space="preserve">      市场监管罚没收入</t>
  </si>
  <si>
    <t xml:space="preserve">      工业和信息产业罚没收入</t>
  </si>
  <si>
    <t xml:space="preserve">      生态环境罚没收入</t>
  </si>
  <si>
    <t xml:space="preserve">      水利罚没收入</t>
  </si>
  <si>
    <t xml:space="preserve">      邮政罚没收入</t>
  </si>
  <si>
    <t xml:space="preserve">      监察罚没收入</t>
  </si>
  <si>
    <t xml:space="preserve">      海警罚没收入</t>
  </si>
  <si>
    <t xml:space="preserve">      住房和城乡建设罚没收入</t>
  </si>
  <si>
    <t xml:space="preserve">      应急管理罚没收入</t>
  </si>
  <si>
    <t xml:space="preserve">      气象罚没收入</t>
  </si>
  <si>
    <t xml:space="preserve">      烟草罚没收入</t>
  </si>
  <si>
    <t xml:space="preserve">      其他一般罚没收入</t>
  </si>
  <si>
    <t xml:space="preserve">    缉私罚没收入</t>
  </si>
  <si>
    <t xml:space="preserve">      公安缉私罚没收入</t>
  </si>
  <si>
    <t xml:space="preserve">      市场缉私罚没收入</t>
  </si>
  <si>
    <t xml:space="preserve">      海关缉私罚没收入</t>
  </si>
  <si>
    <t xml:space="preserve">      其他部门缉私罚没收入</t>
  </si>
  <si>
    <t xml:space="preserve">    缉毒罚没收入</t>
  </si>
  <si>
    <t xml:space="preserve">    罚没收入退库</t>
  </si>
  <si>
    <t xml:space="preserve">  国有资本经营收入</t>
  </si>
  <si>
    <t xml:space="preserve">    利润收入</t>
  </si>
  <si>
    <t xml:space="preserve">      中国人民银行上缴收入</t>
  </si>
  <si>
    <t xml:space="preserve">      金融企业利润收入</t>
  </si>
  <si>
    <t xml:space="preserve">      其他企业利润收入</t>
  </si>
  <si>
    <t xml:space="preserve">    股利、股息收入</t>
  </si>
  <si>
    <t xml:space="preserve">      金融业公司股利、股息收入</t>
  </si>
  <si>
    <t xml:space="preserve">      其他股利、股息收入</t>
  </si>
  <si>
    <t xml:space="preserve">    产权转让收入</t>
  </si>
  <si>
    <t xml:space="preserve">      其他产权转让收入</t>
  </si>
  <si>
    <t xml:space="preserve">    清算收入</t>
  </si>
  <si>
    <t xml:space="preserve">      其他清算收入</t>
  </si>
  <si>
    <t xml:space="preserve">    国有资本经营收入退库</t>
  </si>
  <si>
    <t xml:space="preserve">    国有企业计划亏损补贴</t>
  </si>
  <si>
    <t xml:space="preserve">      工业企业计划亏损补贴</t>
  </si>
  <si>
    <t xml:space="preserve">      农业企业计划亏损补贴</t>
  </si>
  <si>
    <t xml:space="preserve">      其他国有企业计划亏损补贴</t>
  </si>
  <si>
    <t xml:space="preserve">    烟草企业上缴专项收入</t>
  </si>
  <si>
    <t xml:space="preserve">    其他国有资本经营收入</t>
  </si>
  <si>
    <t xml:space="preserve">  国有资源(资产)有偿使用收入</t>
  </si>
  <si>
    <t xml:space="preserve">    海域使用金收入(项)</t>
  </si>
  <si>
    <t xml:space="preserve">      海域使用金收入(目)</t>
  </si>
  <si>
    <t xml:space="preserve">    场地和矿区使用费收入</t>
  </si>
  <si>
    <t xml:space="preserve">      陆上石油矿区使用费</t>
  </si>
  <si>
    <t xml:space="preserve">      海上石油矿区使用费</t>
  </si>
  <si>
    <t xml:space="preserve">      中央合资合作企业场地使用费收入</t>
  </si>
  <si>
    <t xml:space="preserve">      中央和地方合资合作企业场地使用费收入</t>
  </si>
  <si>
    <t xml:space="preserve">      地方合资合作企业场地使用费收入</t>
  </si>
  <si>
    <t xml:space="preserve">      港澳台和外商独资企业场地使用费收入</t>
  </si>
  <si>
    <t xml:space="preserve">    特种矿产品出售收入</t>
  </si>
  <si>
    <t xml:space="preserve">    专项储备物资销售收入</t>
  </si>
  <si>
    <t xml:space="preserve">    利息收入</t>
  </si>
  <si>
    <t xml:space="preserve">      国库存款利息收入</t>
  </si>
  <si>
    <t xml:space="preserve">      财政专户存款利息收入</t>
  </si>
  <si>
    <t xml:space="preserve">      有价证券利息收入</t>
  </si>
  <si>
    <t xml:space="preserve">      其他利息收入</t>
  </si>
  <si>
    <t xml:space="preserve">    非经营性国有资产收入</t>
  </si>
  <si>
    <t xml:space="preserve">      行政单位国有资产出租、出借收入</t>
  </si>
  <si>
    <t xml:space="preserve">      行政单位国有资产处置收入</t>
  </si>
  <si>
    <t xml:space="preserve">      事业单位国有资产处置收入</t>
  </si>
  <si>
    <t xml:space="preserve">      事业单位国有资产出租出借收入</t>
  </si>
  <si>
    <t xml:space="preserve">      其他非经营性国有资产收入</t>
  </si>
  <si>
    <t xml:space="preserve">    出租车经营权有偿出让和转让收入</t>
  </si>
  <si>
    <t xml:space="preserve">    无居民海岛使用金收入(项)</t>
  </si>
  <si>
    <t xml:space="preserve">      无居民海岛使用金收入(目)</t>
  </si>
  <si>
    <t xml:space="preserve">    转让政府还贷道路收费权收入</t>
  </si>
  <si>
    <t xml:space="preserve">    石油特别收益金专项收入(项)</t>
  </si>
  <si>
    <t xml:space="preserve">      石油特别收益金专项收入(目)</t>
  </si>
  <si>
    <t xml:space="preserve">      石油特别收益金退库</t>
  </si>
  <si>
    <t xml:space="preserve">    动用国家储备物资上缴财政收入</t>
  </si>
  <si>
    <t xml:space="preserve">    铁路资产变现收入</t>
  </si>
  <si>
    <t xml:space="preserve">    电力改革预留资产变现收入</t>
  </si>
  <si>
    <t xml:space="preserve">    矿产资源专项收入</t>
  </si>
  <si>
    <t xml:space="preserve">      矿产资源补偿费收入</t>
  </si>
  <si>
    <t xml:space="preserve">      探矿权、采矿权使用费收入</t>
  </si>
  <si>
    <t xml:space="preserve">      矿业权出让收益</t>
  </si>
  <si>
    <t xml:space="preserve">      矿业权占用费收入</t>
  </si>
  <si>
    <t xml:space="preserve">    排污权出让收入</t>
  </si>
  <si>
    <t xml:space="preserve">    航班时刻拍卖和使用费收入</t>
  </si>
  <si>
    <t xml:space="preserve">    农村集体经营性建设用地土地增值收益调节金收入</t>
  </si>
  <si>
    <t xml:space="preserve">    新增建设用地土地有偿使用费收入</t>
  </si>
  <si>
    <t xml:space="preserve">    水资源费收入</t>
  </si>
  <si>
    <t xml:space="preserve">      三峡电站水资源费收入</t>
  </si>
  <si>
    <t xml:space="preserve">      其他水资源费收入</t>
  </si>
  <si>
    <t xml:space="preserve">    国家留成油上缴收入</t>
  </si>
  <si>
    <t xml:space="preserve">    市政公共资源有偿使用收入</t>
  </si>
  <si>
    <t xml:space="preserve">      停车泊位及公共停车场等有偿使用收入</t>
  </si>
  <si>
    <t xml:space="preserve">      公共空间广告设置权等有偿使用收入</t>
  </si>
  <si>
    <t xml:space="preserve">      其他市政公共资源有偿使用收入</t>
  </si>
  <si>
    <t xml:space="preserve">    其他国有资源(资产)有偿使用收入</t>
  </si>
  <si>
    <t xml:space="preserve">  捐赠收入</t>
  </si>
  <si>
    <t xml:space="preserve">    国外捐赠收入</t>
  </si>
  <si>
    <t xml:space="preserve">    国内捐赠收入</t>
  </si>
  <si>
    <t xml:space="preserve">  政府住房基金收入</t>
  </si>
  <si>
    <t xml:space="preserve">    上缴管理费用</t>
  </si>
  <si>
    <t xml:space="preserve">    计提公共租赁住房资金</t>
  </si>
  <si>
    <t xml:space="preserve">    公共租赁住房租金收入</t>
  </si>
  <si>
    <t xml:space="preserve">    配建商业设施租售收入</t>
  </si>
  <si>
    <t xml:space="preserve">    其他政府住房基金收入</t>
  </si>
  <si>
    <t xml:space="preserve">  其他收入(款)</t>
  </si>
  <si>
    <t xml:space="preserve">    主管部门集中收入</t>
  </si>
  <si>
    <t xml:space="preserve">    免税商品特许经营费收入</t>
  </si>
  <si>
    <t xml:space="preserve">    基本建设收入</t>
  </si>
  <si>
    <t xml:space="preserve">    差别电价收入</t>
  </si>
  <si>
    <t xml:space="preserve">    债务管理收入</t>
  </si>
  <si>
    <t xml:space="preserve">    南水北调工程基金收入</t>
  </si>
  <si>
    <t xml:space="preserve">    生态环境损害赔偿资金</t>
  </si>
  <si>
    <t xml:space="preserve">    其他收入(项)</t>
  </si>
  <si>
    <t>2024年度内乡县一般公共预算支出决算表</t>
  </si>
  <si>
    <t>公开04表</t>
  </si>
  <si>
    <t>一般公共预算支出</t>
  </si>
  <si>
    <t>一般公共服务支出</t>
  </si>
  <si>
    <t xml:space="preserve">  人大事务</t>
  </si>
  <si>
    <t xml:space="preserve">  政协事务</t>
  </si>
  <si>
    <t xml:space="preserve">  政府办公厅(室)及相关机构事务</t>
  </si>
  <si>
    <t xml:space="preserve">  发展与改革事务</t>
  </si>
  <si>
    <t xml:space="preserve">  统计信息事务</t>
  </si>
  <si>
    <t xml:space="preserve">  财政事务</t>
  </si>
  <si>
    <t xml:space="preserve">  税收事务</t>
  </si>
  <si>
    <t xml:space="preserve">  审计事务</t>
  </si>
  <si>
    <t xml:space="preserve">  海关事务</t>
  </si>
  <si>
    <t xml:space="preserve">  纪检监察事务</t>
  </si>
  <si>
    <t xml:space="preserve">  商贸事务</t>
  </si>
  <si>
    <t xml:space="preserve">  知识产权事务</t>
  </si>
  <si>
    <t xml:space="preserve">  民族事务</t>
  </si>
  <si>
    <t xml:space="preserve">  港澳台事务</t>
  </si>
  <si>
    <t xml:space="preserve">  档案事务</t>
  </si>
  <si>
    <t xml:space="preserve">  民主党派及工商联事务</t>
  </si>
  <si>
    <t xml:space="preserve">  群众团体事务</t>
  </si>
  <si>
    <t xml:space="preserve">  党委办公厅(室)及相关机构事务</t>
  </si>
  <si>
    <t xml:space="preserve">  组织事务</t>
  </si>
  <si>
    <t xml:space="preserve">  宣传事务</t>
  </si>
  <si>
    <t xml:space="preserve">  统战事务</t>
  </si>
  <si>
    <t xml:space="preserve">  对外联络事务</t>
  </si>
  <si>
    <t xml:space="preserve">  其他共产党事务支出</t>
  </si>
  <si>
    <t xml:space="preserve">  网信事务</t>
  </si>
  <si>
    <t xml:space="preserve">  市场监督管理事务</t>
  </si>
  <si>
    <t xml:space="preserve">  社会工作事务</t>
  </si>
  <si>
    <t xml:space="preserve">  信访事务</t>
  </si>
  <si>
    <t xml:space="preserve">  其他一般公共服务支出</t>
  </si>
  <si>
    <t>外交支出</t>
  </si>
  <si>
    <t xml:space="preserve">  外交管理事务</t>
  </si>
  <si>
    <t xml:space="preserve">  驻外机构</t>
  </si>
  <si>
    <t xml:space="preserve">  对外援助</t>
  </si>
  <si>
    <t xml:space="preserve">  国际组织</t>
  </si>
  <si>
    <t xml:space="preserve">  对外合作与交流</t>
  </si>
  <si>
    <t xml:space="preserve">  对外宣传</t>
  </si>
  <si>
    <t xml:space="preserve">  边界勘界联检</t>
  </si>
  <si>
    <t xml:space="preserve">  国际发展合作</t>
  </si>
  <si>
    <t xml:space="preserve">  其他外交支出</t>
  </si>
  <si>
    <t>国防支出</t>
  </si>
  <si>
    <t xml:space="preserve">  军费</t>
  </si>
  <si>
    <t xml:space="preserve">  国防科研事业</t>
  </si>
  <si>
    <t xml:space="preserve">  专项工程</t>
  </si>
  <si>
    <t xml:space="preserve">  国防动员</t>
  </si>
  <si>
    <t xml:space="preserve">  其他国防支出</t>
  </si>
  <si>
    <t>公共安全支出</t>
  </si>
  <si>
    <t xml:space="preserve">  武装警察部队</t>
  </si>
  <si>
    <t xml:space="preserve">  公安</t>
  </si>
  <si>
    <t xml:space="preserve">  国家安全</t>
  </si>
  <si>
    <t xml:space="preserve">  检察</t>
  </si>
  <si>
    <t xml:space="preserve">  法院</t>
  </si>
  <si>
    <t xml:space="preserve">  司法</t>
  </si>
  <si>
    <t xml:space="preserve">  监狱</t>
  </si>
  <si>
    <t xml:space="preserve">  强制隔离戒毒</t>
  </si>
  <si>
    <t xml:space="preserve">  国家保密</t>
  </si>
  <si>
    <t xml:space="preserve">  缉私警察</t>
  </si>
  <si>
    <t xml:space="preserve">  其他公共安全支出</t>
  </si>
  <si>
    <t>教育支出</t>
  </si>
  <si>
    <t xml:space="preserve">  教育管理事务</t>
  </si>
  <si>
    <t xml:space="preserve">  普通教育</t>
  </si>
  <si>
    <t xml:space="preserve">  职业教育</t>
  </si>
  <si>
    <t xml:space="preserve">  成人教育</t>
  </si>
  <si>
    <t xml:space="preserve">  广播电视教育</t>
  </si>
  <si>
    <t xml:space="preserve">  留学教育</t>
  </si>
  <si>
    <t xml:space="preserve">  特殊教育</t>
  </si>
  <si>
    <t xml:space="preserve">  进修及培训</t>
  </si>
  <si>
    <t xml:space="preserve">  教育费附加安排的支出</t>
  </si>
  <si>
    <t xml:space="preserve">  其他教育支出</t>
  </si>
  <si>
    <t>科学技术支出</t>
  </si>
  <si>
    <t xml:space="preserve">  科学技术管理事务</t>
  </si>
  <si>
    <t xml:space="preserve">  基础研究</t>
  </si>
  <si>
    <t xml:space="preserve">  应用研究</t>
  </si>
  <si>
    <t xml:space="preserve">  技术研究与开发</t>
  </si>
  <si>
    <t xml:space="preserve">  科技条件与服务</t>
  </si>
  <si>
    <t xml:space="preserve">  社会科学</t>
  </si>
  <si>
    <t xml:space="preserve">  科学技术普及</t>
  </si>
  <si>
    <t xml:space="preserve">  科技交流与合作</t>
  </si>
  <si>
    <t xml:space="preserve">  科技重大项目</t>
  </si>
  <si>
    <t xml:space="preserve">  其他科学技术支出</t>
  </si>
  <si>
    <t>文化旅游体育与传媒支出</t>
  </si>
  <si>
    <t xml:space="preserve">  文化和旅游</t>
  </si>
  <si>
    <t xml:space="preserve">  文物</t>
  </si>
  <si>
    <t xml:space="preserve">  体育</t>
  </si>
  <si>
    <t xml:space="preserve">  新闻出版电影</t>
  </si>
  <si>
    <t xml:space="preserve">  广播电视</t>
  </si>
  <si>
    <t xml:space="preserve">  其他文化旅游体育与传媒支出</t>
  </si>
  <si>
    <t>社会保障和就业支出</t>
  </si>
  <si>
    <t xml:space="preserve">  人力资源和社会保障管理事务</t>
  </si>
  <si>
    <t xml:space="preserve">  民政管理事务</t>
  </si>
  <si>
    <t xml:space="preserve">  补充全国社会保障基金</t>
  </si>
  <si>
    <t xml:space="preserve">  行政事业单位养老支出</t>
  </si>
  <si>
    <t xml:space="preserve">  企业改革补助</t>
  </si>
  <si>
    <t xml:space="preserve">  就业补助</t>
  </si>
  <si>
    <t xml:space="preserve">  抚恤</t>
  </si>
  <si>
    <t xml:space="preserve">  退役安置</t>
  </si>
  <si>
    <t xml:space="preserve">  社会福利</t>
  </si>
  <si>
    <t xml:space="preserve">  残疾人事业</t>
  </si>
  <si>
    <t xml:space="preserve">  红十字事业</t>
  </si>
  <si>
    <t xml:space="preserve">  最低生活保障</t>
  </si>
  <si>
    <t xml:space="preserve">  临时救助</t>
  </si>
  <si>
    <t xml:space="preserve">  特困人员救助供养</t>
  </si>
  <si>
    <t xml:space="preserve">  补充道路交通事故社会救助基金</t>
  </si>
  <si>
    <t xml:space="preserve">  其他生活救助</t>
  </si>
  <si>
    <t xml:space="preserve">  财政对基本养老保险基金的补助</t>
  </si>
  <si>
    <t xml:space="preserve">  财政对其他社会保险基金的补助</t>
  </si>
  <si>
    <t xml:space="preserve">  退役军人管理事务</t>
  </si>
  <si>
    <t xml:space="preserve">  财政代缴社会保险费支出</t>
  </si>
  <si>
    <t xml:space="preserve">  其他社会保障和就业支出</t>
  </si>
  <si>
    <t>卫生健康支出</t>
  </si>
  <si>
    <t xml:space="preserve">  卫生健康管理事务</t>
  </si>
  <si>
    <t xml:space="preserve">  公立医院</t>
  </si>
  <si>
    <t xml:space="preserve">  基层医疗卫生机构</t>
  </si>
  <si>
    <t xml:space="preserve">  公共卫生</t>
  </si>
  <si>
    <t xml:space="preserve">  计划生育事务</t>
  </si>
  <si>
    <t xml:space="preserve">  行政事业单位医疗</t>
  </si>
  <si>
    <t xml:space="preserve">  财政对基本医疗保险基金的补助</t>
  </si>
  <si>
    <t xml:space="preserve">  医疗救助</t>
  </si>
  <si>
    <t xml:space="preserve">  优抚对象医疗</t>
  </si>
  <si>
    <t xml:space="preserve">  医疗保障管理事务</t>
  </si>
  <si>
    <t xml:space="preserve">  老龄卫生健康事务</t>
  </si>
  <si>
    <t xml:space="preserve">  中医药事务</t>
  </si>
  <si>
    <t xml:space="preserve">  疾病预防控制事务</t>
  </si>
  <si>
    <t xml:space="preserve">  其他卫生健康支出</t>
  </si>
  <si>
    <t>节能环保支出</t>
  </si>
  <si>
    <t xml:space="preserve">  环境保护管理事务</t>
  </si>
  <si>
    <t xml:space="preserve">  环境监测与监察</t>
  </si>
  <si>
    <t xml:space="preserve">  污染防治</t>
  </si>
  <si>
    <t xml:space="preserve">  自然生态保护</t>
  </si>
  <si>
    <t xml:space="preserve">  森林保护修复</t>
  </si>
  <si>
    <t xml:space="preserve">  风沙荒漠治理</t>
  </si>
  <si>
    <t xml:space="preserve">  退牧还草</t>
  </si>
  <si>
    <t xml:space="preserve">  已垦草原退耕还草</t>
  </si>
  <si>
    <t xml:space="preserve">  能源节约利用</t>
  </si>
  <si>
    <t xml:space="preserve">  污染减排</t>
  </si>
  <si>
    <t xml:space="preserve">  可再生能源</t>
  </si>
  <si>
    <t xml:space="preserve">  循环经济</t>
  </si>
  <si>
    <t xml:space="preserve">  能源管理事务</t>
  </si>
  <si>
    <t xml:space="preserve">  其他节能环保支出</t>
  </si>
  <si>
    <t>城乡社区支出</t>
  </si>
  <si>
    <t xml:space="preserve">  城乡社区管理事务</t>
  </si>
  <si>
    <t xml:space="preserve">  城乡社区规划与管理</t>
  </si>
  <si>
    <t xml:space="preserve">  城乡社区公共设施</t>
  </si>
  <si>
    <t xml:space="preserve">  城乡社区环境卫生</t>
  </si>
  <si>
    <t xml:space="preserve">  建设市场管理与监督</t>
  </si>
  <si>
    <t xml:space="preserve">  其他城乡社区支出</t>
  </si>
  <si>
    <t>农林水支出</t>
  </si>
  <si>
    <t xml:space="preserve">  农业农村</t>
  </si>
  <si>
    <t xml:space="preserve">  林业和草原</t>
  </si>
  <si>
    <t xml:space="preserve">  水利</t>
  </si>
  <si>
    <t xml:space="preserve">  巩固脱贫攻坚成果衔接乡村振兴</t>
  </si>
  <si>
    <t xml:space="preserve">  农村综合改革</t>
  </si>
  <si>
    <t xml:space="preserve">  普惠金融发展支出</t>
  </si>
  <si>
    <t xml:space="preserve">  目标价格补贴</t>
  </si>
  <si>
    <t xml:space="preserve">  其他农林水支出</t>
  </si>
  <si>
    <t>交通运输支出</t>
  </si>
  <si>
    <t xml:space="preserve">  公路水路运输</t>
  </si>
  <si>
    <t xml:space="preserve">  铁路运输</t>
  </si>
  <si>
    <t xml:space="preserve">  民用航空运输</t>
  </si>
  <si>
    <t xml:space="preserve">  邮政业支出</t>
  </si>
  <si>
    <t xml:space="preserve">  其他交通运输支出</t>
  </si>
  <si>
    <t>资源勘探工业信息等支出</t>
  </si>
  <si>
    <t xml:space="preserve">  资源勘探开发</t>
  </si>
  <si>
    <t xml:space="preserve">  制造业</t>
  </si>
  <si>
    <t xml:space="preserve">  建筑业</t>
  </si>
  <si>
    <t xml:space="preserve">  工业和信息产业监管</t>
  </si>
  <si>
    <t xml:space="preserve">  国有资产监管</t>
  </si>
  <si>
    <t xml:space="preserve">  支持中小企业发展和管理支出</t>
  </si>
  <si>
    <t xml:space="preserve">  其他资源勘探工业信息等支出</t>
  </si>
  <si>
    <t>商业服务业等支出</t>
  </si>
  <si>
    <t xml:space="preserve">  商业流通事务</t>
  </si>
  <si>
    <t xml:space="preserve">  涉外发展服务支出</t>
  </si>
  <si>
    <t xml:space="preserve">  其他商业服务业等支出</t>
  </si>
  <si>
    <t>金融支出</t>
  </si>
  <si>
    <t xml:space="preserve">  金融部门行政支出</t>
  </si>
  <si>
    <t xml:space="preserve">  金融部门监管支出</t>
  </si>
  <si>
    <t xml:space="preserve">  金融发展支出</t>
  </si>
  <si>
    <t xml:space="preserve">  金融调控支出</t>
  </si>
  <si>
    <t xml:space="preserve">  其他金融支出</t>
  </si>
  <si>
    <t>援助其他地区支出</t>
  </si>
  <si>
    <t xml:space="preserve">  一般公共服务</t>
  </si>
  <si>
    <t xml:space="preserve">  教育</t>
  </si>
  <si>
    <t xml:space="preserve">  文化旅游体育与传媒</t>
  </si>
  <si>
    <t xml:space="preserve">  卫生健康</t>
  </si>
  <si>
    <t xml:space="preserve">  节能环保</t>
  </si>
  <si>
    <t xml:space="preserve">  交通运输</t>
  </si>
  <si>
    <t xml:space="preserve">  住房保障</t>
  </si>
  <si>
    <t xml:space="preserve">  其他支出</t>
  </si>
  <si>
    <t>自然资源海洋气象等支出</t>
  </si>
  <si>
    <t xml:space="preserve">  自然资源事务</t>
  </si>
  <si>
    <t xml:space="preserve">  气象事务</t>
  </si>
  <si>
    <t xml:space="preserve">  其他自然资源海洋气象等支出</t>
  </si>
  <si>
    <t>住房保障支出</t>
  </si>
  <si>
    <t xml:space="preserve">  保障性安居工程支出</t>
  </si>
  <si>
    <t xml:space="preserve">  住房改革支出</t>
  </si>
  <si>
    <t xml:space="preserve">  城乡社区住宅</t>
  </si>
  <si>
    <t>粮油物资储备支出</t>
  </si>
  <si>
    <t xml:space="preserve">  粮油物资事务</t>
  </si>
  <si>
    <t xml:space="preserve">  能源储备</t>
  </si>
  <si>
    <t xml:space="preserve">  粮油储备</t>
  </si>
  <si>
    <t xml:space="preserve">  重要商品储备</t>
  </si>
  <si>
    <t>灾害防治及应急管理支出</t>
  </si>
  <si>
    <t xml:space="preserve">  应急管理事务</t>
  </si>
  <si>
    <t xml:space="preserve">  消防救援事务</t>
  </si>
  <si>
    <t xml:space="preserve">  矿山安全</t>
  </si>
  <si>
    <t xml:space="preserve">  地震事务</t>
  </si>
  <si>
    <t xml:space="preserve">  自然灾害防治</t>
  </si>
  <si>
    <t xml:space="preserve">  自然灾害救灾及恢复重建支出</t>
  </si>
  <si>
    <t xml:space="preserve">  其他灾害防治及应急管理支出</t>
  </si>
  <si>
    <t>预备费</t>
  </si>
  <si>
    <t>其他支出(类)</t>
  </si>
  <si>
    <t xml:space="preserve">  年初预留</t>
  </si>
  <si>
    <t xml:space="preserve">  其他支出(款)</t>
  </si>
  <si>
    <t>债务付息支出</t>
  </si>
  <si>
    <t xml:space="preserve">  中央政府国内债务付息支出</t>
  </si>
  <si>
    <t xml:space="preserve">  中央政府国外债务付息支出</t>
  </si>
  <si>
    <t xml:space="preserve">  地方政府一般债务付息支出</t>
  </si>
  <si>
    <t>债务发行费用支出</t>
  </si>
  <si>
    <t xml:space="preserve">  中央政府国内债务发行费用支出</t>
  </si>
  <si>
    <t xml:space="preserve">  中央政府国外债务发行费用支出</t>
  </si>
  <si>
    <t xml:space="preserve">  地方政府一般债务发行费用支出</t>
  </si>
  <si>
    <t>2024年度内乡县一般公共预算（本级）支出决表</t>
  </si>
  <si>
    <t>公开05表</t>
  </si>
  <si>
    <t xml:space="preserve">    行政运行</t>
  </si>
  <si>
    <t xml:space="preserve">    一般行政管理事务</t>
  </si>
  <si>
    <t xml:space="preserve">    机关服务</t>
  </si>
  <si>
    <t xml:space="preserve">    人大会议</t>
  </si>
  <si>
    <t xml:space="preserve">    人大立法</t>
  </si>
  <si>
    <t xml:space="preserve">    人大监督</t>
  </si>
  <si>
    <t xml:space="preserve">    人大代表履职能力提升</t>
  </si>
  <si>
    <t xml:space="preserve">    代表工作</t>
  </si>
  <si>
    <t xml:space="preserve">    人大信访工作</t>
  </si>
  <si>
    <t xml:space="preserve">    事业运行</t>
  </si>
  <si>
    <t xml:space="preserve">    其他人大事务支出</t>
  </si>
  <si>
    <t xml:space="preserve">    政协会议</t>
  </si>
  <si>
    <t xml:space="preserve">    委员视察</t>
  </si>
  <si>
    <t xml:space="preserve">    参政议政</t>
  </si>
  <si>
    <t xml:space="preserve">    其他政协事务支出</t>
  </si>
  <si>
    <t xml:space="preserve">    专项服务</t>
  </si>
  <si>
    <t xml:space="preserve">    专项业务及机关事务管理</t>
  </si>
  <si>
    <t xml:space="preserve">    政务公开审批</t>
  </si>
  <si>
    <t xml:space="preserve">    参事事务</t>
  </si>
  <si>
    <t xml:space="preserve">    其他政府办公厅(室)及相关机构事务支出</t>
  </si>
  <si>
    <t xml:space="preserve">    战略规划与实施</t>
  </si>
  <si>
    <t xml:space="preserve">    日常经济运行调节</t>
  </si>
  <si>
    <t xml:space="preserve">    社会事业发展规划</t>
  </si>
  <si>
    <t xml:space="preserve">    经济体制改革研究</t>
  </si>
  <si>
    <t xml:space="preserve">    物价管理</t>
  </si>
  <si>
    <t xml:space="preserve">    其他发展与改革事务支出</t>
  </si>
  <si>
    <t xml:space="preserve">    信息事务</t>
  </si>
  <si>
    <t xml:space="preserve">    专项统计业务</t>
  </si>
  <si>
    <t xml:space="preserve">    统计管理</t>
  </si>
  <si>
    <t xml:space="preserve">    专项普查活动</t>
  </si>
  <si>
    <t xml:space="preserve">    统计抽样调查</t>
  </si>
  <si>
    <t xml:space="preserve">    其他统计信息事务支出</t>
  </si>
  <si>
    <t xml:space="preserve">    预算改革业务</t>
  </si>
  <si>
    <t xml:space="preserve">    财政国库业务</t>
  </si>
  <si>
    <t xml:space="preserve">    财政监察</t>
  </si>
  <si>
    <t xml:space="preserve">    信息化建设</t>
  </si>
  <si>
    <t xml:space="preserve">    财政委托业务支出</t>
  </si>
  <si>
    <t xml:space="preserve">    其他财政事务支出</t>
  </si>
  <si>
    <t xml:space="preserve">    税收业务</t>
  </si>
  <si>
    <t xml:space="preserve">    其他税收事务支出</t>
  </si>
  <si>
    <t xml:space="preserve">    审计业务</t>
  </si>
  <si>
    <t xml:space="preserve">    审计管理</t>
  </si>
  <si>
    <t xml:space="preserve">    其他审计事务支出</t>
  </si>
  <si>
    <t xml:space="preserve">    缉私办案</t>
  </si>
  <si>
    <t xml:space="preserve">    口岸管理</t>
  </si>
  <si>
    <t xml:space="preserve">    海关关务</t>
  </si>
  <si>
    <t xml:space="preserve">    关税征管</t>
  </si>
  <si>
    <t xml:space="preserve">    海关监管</t>
  </si>
  <si>
    <t xml:space="preserve">    检验检疫</t>
  </si>
  <si>
    <t xml:space="preserve">    其他海关事务支出</t>
  </si>
  <si>
    <t xml:space="preserve">    大案要案查处</t>
  </si>
  <si>
    <t xml:space="preserve">    派驻派出机构</t>
  </si>
  <si>
    <t xml:space="preserve">    巡视工作</t>
  </si>
  <si>
    <t xml:space="preserve">    其他纪检监察事务支出</t>
  </si>
  <si>
    <t xml:space="preserve">    对外贸易管理</t>
  </si>
  <si>
    <t xml:space="preserve">    国际经济合作</t>
  </si>
  <si>
    <t xml:space="preserve">    外资管理</t>
  </si>
  <si>
    <t xml:space="preserve">    国内贸易管理</t>
  </si>
  <si>
    <t xml:space="preserve">    招商引资</t>
  </si>
  <si>
    <t xml:space="preserve">    其他商贸事务支出</t>
  </si>
  <si>
    <t xml:space="preserve">    专利审批</t>
  </si>
  <si>
    <t xml:space="preserve">    知识产权战略和规划</t>
  </si>
  <si>
    <t xml:space="preserve">    国际合作与交流</t>
  </si>
  <si>
    <t xml:space="preserve">    知识产权宏观管理</t>
  </si>
  <si>
    <t xml:space="preserve">    商标管理</t>
  </si>
  <si>
    <t xml:space="preserve">    原产地地理标志管理</t>
  </si>
  <si>
    <t xml:space="preserve">    其他知识产权事务支出</t>
  </si>
  <si>
    <t xml:space="preserve">    民族工作专项</t>
  </si>
  <si>
    <t xml:space="preserve">    其他民族事务支出</t>
  </si>
  <si>
    <t xml:space="preserve">    港澳事务</t>
  </si>
  <si>
    <t xml:space="preserve">    台湾事务</t>
  </si>
  <si>
    <t xml:space="preserve">    其他港澳台事务支出</t>
  </si>
  <si>
    <t xml:space="preserve">    档案馆</t>
  </si>
  <si>
    <t xml:space="preserve">    其他档案事务支出</t>
  </si>
  <si>
    <t xml:space="preserve">    其他民主党派及工商联事务支出</t>
  </si>
  <si>
    <t xml:space="preserve">    工会事务</t>
  </si>
  <si>
    <t xml:space="preserve">    其他群众团体事务支出</t>
  </si>
  <si>
    <t xml:space="preserve">    专项业务</t>
  </si>
  <si>
    <t xml:space="preserve">    其他党委办公厅(室)及相关机构事务支出</t>
  </si>
  <si>
    <t xml:space="preserve">    公务员事务</t>
  </si>
  <si>
    <t xml:space="preserve">    其他组织事务支出</t>
  </si>
  <si>
    <t xml:space="preserve">    宣传管理</t>
  </si>
  <si>
    <t xml:space="preserve">    其他宣传事务支出</t>
  </si>
  <si>
    <t xml:space="preserve">    宗教事务</t>
  </si>
  <si>
    <t xml:space="preserve">    华侨事务</t>
  </si>
  <si>
    <t xml:space="preserve">    其他统战事务支出</t>
  </si>
  <si>
    <t xml:space="preserve">    其他对外联络事务支出</t>
  </si>
  <si>
    <t xml:space="preserve">  其他共产党事务支出(款)</t>
  </si>
  <si>
    <t xml:space="preserve">    其他共产党事务支出(项)</t>
  </si>
  <si>
    <t xml:space="preserve">    信息安全事务</t>
  </si>
  <si>
    <t xml:space="preserve">    其他网信事务支出</t>
  </si>
  <si>
    <t xml:space="preserve">    市场主体管理</t>
  </si>
  <si>
    <t xml:space="preserve">    市场秩序执法</t>
  </si>
  <si>
    <t xml:space="preserve">    质量基础</t>
  </si>
  <si>
    <t xml:space="preserve">    药品事务</t>
  </si>
  <si>
    <t xml:space="preserve">    医疗器械事务</t>
  </si>
  <si>
    <t xml:space="preserve">    化妆品事务</t>
  </si>
  <si>
    <t xml:space="preserve">    质量安全监管</t>
  </si>
  <si>
    <t xml:space="preserve">    食品安全监管</t>
  </si>
  <si>
    <t xml:space="preserve">    其他市场监督管理事务</t>
  </si>
  <si>
    <t xml:space="preserve">    其他社会工作事务支出</t>
  </si>
  <si>
    <t xml:space="preserve">    信访业务</t>
  </si>
  <si>
    <t xml:space="preserve">    其他信访事务支出</t>
  </si>
  <si>
    <t xml:space="preserve">  其他一般公共服务支出(款)</t>
  </si>
  <si>
    <t xml:space="preserve">    国家赔偿费用支出</t>
  </si>
  <si>
    <t xml:space="preserve">    其他一般公共服务支出(项)</t>
  </si>
  <si>
    <t xml:space="preserve">    其他外交管理事务支出</t>
  </si>
  <si>
    <t xml:space="preserve">    驻外使领馆(团、处)</t>
  </si>
  <si>
    <t xml:space="preserve">    其他驻外机构支出</t>
  </si>
  <si>
    <t xml:space="preserve">    援外优惠贷款贴息</t>
  </si>
  <si>
    <t xml:space="preserve">    对外援助</t>
  </si>
  <si>
    <t xml:space="preserve">    国际组织会费</t>
  </si>
  <si>
    <t xml:space="preserve">    国际组织捐赠</t>
  </si>
  <si>
    <t xml:space="preserve">    维和摊款</t>
  </si>
  <si>
    <t xml:space="preserve">    国际组织股金及基金</t>
  </si>
  <si>
    <t xml:space="preserve">    其他国际组织支出</t>
  </si>
  <si>
    <t xml:space="preserve">    在华国际会议</t>
  </si>
  <si>
    <t xml:space="preserve">    国际交流活动</t>
  </si>
  <si>
    <t xml:space="preserve">    对外合作活动</t>
  </si>
  <si>
    <t xml:space="preserve">    其他对外合作与交流支出</t>
  </si>
  <si>
    <t xml:space="preserve">  对外宣传(款)</t>
  </si>
  <si>
    <t xml:space="preserve">    对外宣传(项)</t>
  </si>
  <si>
    <t xml:space="preserve">    边界勘界</t>
  </si>
  <si>
    <t xml:space="preserve">    边界联检</t>
  </si>
  <si>
    <t xml:space="preserve">    边界界桩维护</t>
  </si>
  <si>
    <t xml:space="preserve">    其他支出</t>
  </si>
  <si>
    <t xml:space="preserve">    其他国际发展合作支出</t>
  </si>
  <si>
    <t xml:space="preserve">  其他外交支出(款)</t>
  </si>
  <si>
    <t xml:space="preserve">    其他外交支出(项)</t>
  </si>
  <si>
    <t xml:space="preserve">    现役部队</t>
  </si>
  <si>
    <t xml:space="preserve">    预备役部队</t>
  </si>
  <si>
    <t xml:space="preserve">    其他军费支出</t>
  </si>
  <si>
    <t xml:space="preserve">  国防科研事业(款)</t>
  </si>
  <si>
    <t xml:space="preserve">    国防科研事业(项)</t>
  </si>
  <si>
    <t xml:space="preserve">  专项工程(款)</t>
  </si>
  <si>
    <t xml:space="preserve">    专项工程(项)</t>
  </si>
  <si>
    <t xml:space="preserve">    兵役征集</t>
  </si>
  <si>
    <t xml:space="preserve">    经济动员</t>
  </si>
  <si>
    <t xml:space="preserve">    人民防空</t>
  </si>
  <si>
    <t xml:space="preserve">    交通战备</t>
  </si>
  <si>
    <t xml:space="preserve">    民兵</t>
  </si>
  <si>
    <t xml:space="preserve">    边海防</t>
  </si>
  <si>
    <t xml:space="preserve">    其他国防动员支出</t>
  </si>
  <si>
    <t xml:space="preserve">  其他国防支出(款)</t>
  </si>
  <si>
    <t xml:space="preserve">    其他国防支出(项)</t>
  </si>
  <si>
    <t xml:space="preserve">  武装警察部队(款)</t>
  </si>
  <si>
    <t xml:space="preserve">    武装警察部队(项)</t>
  </si>
  <si>
    <t xml:space="preserve">    其他武装警察部队支出</t>
  </si>
  <si>
    <t xml:space="preserve">    执法办案</t>
  </si>
  <si>
    <t xml:space="preserve">    特别业务</t>
  </si>
  <si>
    <t xml:space="preserve">    特勤业务</t>
  </si>
  <si>
    <t xml:space="preserve">    移民事务</t>
  </si>
  <si>
    <t xml:space="preserve">    其他公安支出</t>
  </si>
  <si>
    <t xml:space="preserve">    安全业务</t>
  </si>
  <si>
    <t xml:space="preserve">    其他国家安全支出</t>
  </si>
  <si>
    <t xml:space="preserve">    “两房”建设</t>
  </si>
  <si>
    <t xml:space="preserve">    检察监督</t>
  </si>
  <si>
    <t xml:space="preserve">    其他检察支出</t>
  </si>
  <si>
    <t xml:space="preserve">    案件审判</t>
  </si>
  <si>
    <t xml:space="preserve">    案件执行</t>
  </si>
  <si>
    <t xml:space="preserve">    “两庭”建设</t>
  </si>
  <si>
    <t xml:space="preserve">    其他法院支出</t>
  </si>
  <si>
    <t xml:space="preserve">    基层司法业务</t>
  </si>
  <si>
    <t xml:space="preserve">    普法宣传</t>
  </si>
  <si>
    <t xml:space="preserve">    律师管理</t>
  </si>
  <si>
    <t xml:space="preserve">    公共法律服务</t>
  </si>
  <si>
    <t xml:space="preserve">    国家统一法律职业资格考试</t>
  </si>
  <si>
    <t xml:space="preserve">    社区矫正</t>
  </si>
  <si>
    <t xml:space="preserve">    法治建设</t>
  </si>
  <si>
    <t xml:space="preserve">    其他司法支出</t>
  </si>
  <si>
    <t xml:space="preserve">    罪犯生活及医疗卫生</t>
  </si>
  <si>
    <t xml:space="preserve">    监狱业务及罪犯改造</t>
  </si>
  <si>
    <t xml:space="preserve">    狱政设施建设</t>
  </si>
  <si>
    <t xml:space="preserve">    其他监狱支出</t>
  </si>
  <si>
    <t xml:space="preserve">    强制隔离戒毒人员生活</t>
  </si>
  <si>
    <t xml:space="preserve">    强制隔离戒毒人员教育</t>
  </si>
  <si>
    <t xml:space="preserve">    所政设施建设</t>
  </si>
  <si>
    <t xml:space="preserve">    其他强制隔离戒毒支出</t>
  </si>
  <si>
    <t xml:space="preserve">    保密技术</t>
  </si>
  <si>
    <t xml:space="preserve">    保密管理</t>
  </si>
  <si>
    <t xml:space="preserve">    其他国家保密支出</t>
  </si>
  <si>
    <t xml:space="preserve">    缉私业务</t>
  </si>
  <si>
    <t xml:space="preserve">    其他缉私警察支出</t>
  </si>
  <si>
    <t xml:space="preserve">  其他公共安全支出(款)</t>
  </si>
  <si>
    <t xml:space="preserve">    国家司法救助支出</t>
  </si>
  <si>
    <t xml:space="preserve">    其他公共安全支出(项)</t>
  </si>
  <si>
    <t xml:space="preserve">    其他教育管理事务支出</t>
  </si>
  <si>
    <t xml:space="preserve">    学前教育</t>
  </si>
  <si>
    <t xml:space="preserve">    小学教育</t>
  </si>
  <si>
    <t xml:space="preserve">    初中教育</t>
  </si>
  <si>
    <t xml:space="preserve">    高中教育</t>
  </si>
  <si>
    <t xml:space="preserve">    高等教育</t>
  </si>
  <si>
    <t xml:space="preserve">    其他普通教育支出</t>
  </si>
  <si>
    <t xml:space="preserve">    初等职业教育</t>
  </si>
  <si>
    <t xml:space="preserve">    中等职业教育</t>
  </si>
  <si>
    <t xml:space="preserve">    技校教育</t>
  </si>
  <si>
    <t xml:space="preserve">    高等职业教育</t>
  </si>
  <si>
    <t xml:space="preserve">    其他职业教育支出</t>
  </si>
  <si>
    <t xml:space="preserve">    成人初等教育</t>
  </si>
  <si>
    <t xml:space="preserve">    成人中等教育</t>
  </si>
  <si>
    <t xml:space="preserve">    成人高等教育</t>
  </si>
  <si>
    <t xml:space="preserve">    成人广播电视教育</t>
  </si>
  <si>
    <t xml:space="preserve">    其他成人教育支出</t>
  </si>
  <si>
    <t xml:space="preserve">    广播电视学校</t>
  </si>
  <si>
    <t xml:space="preserve">    教育电视台</t>
  </si>
  <si>
    <t xml:space="preserve">    其他广播电视教育支出</t>
  </si>
  <si>
    <t xml:space="preserve">    出国留学教育</t>
  </si>
  <si>
    <t xml:space="preserve">    来华留学教育</t>
  </si>
  <si>
    <t xml:space="preserve">    其他留学教育支出</t>
  </si>
  <si>
    <t xml:space="preserve">    特殊学校教育</t>
  </si>
  <si>
    <t xml:space="preserve">    工读学校教育</t>
  </si>
  <si>
    <t xml:space="preserve">    其他特殊教育支出</t>
  </si>
  <si>
    <t xml:space="preserve">    教师进修</t>
  </si>
  <si>
    <t xml:space="preserve">    干部教育</t>
  </si>
  <si>
    <t xml:space="preserve">    培训支出</t>
  </si>
  <si>
    <t xml:space="preserve">    退役士兵能力提升</t>
  </si>
  <si>
    <t xml:space="preserve">    其他进修及培训</t>
  </si>
  <si>
    <t xml:space="preserve">    农村中小学校舍建设</t>
  </si>
  <si>
    <t xml:space="preserve">    农村中小学教学设施</t>
  </si>
  <si>
    <t xml:space="preserve">    城市中小学校舍建设</t>
  </si>
  <si>
    <t xml:space="preserve">    城市中小学教学设施</t>
  </si>
  <si>
    <t xml:space="preserve">    中等职业学校教学设施</t>
  </si>
  <si>
    <t xml:space="preserve">    其他教育费附加安排的支出</t>
  </si>
  <si>
    <t xml:space="preserve">  其他教育支出(款)</t>
  </si>
  <si>
    <t xml:space="preserve">    其他教育支出(项)</t>
  </si>
  <si>
    <t xml:space="preserve">    其他科学技术管理事务支出</t>
  </si>
  <si>
    <t xml:space="preserve">    机构运行</t>
  </si>
  <si>
    <t xml:space="preserve">    自然科学基金</t>
  </si>
  <si>
    <t xml:space="preserve">    实验室及相关设施</t>
  </si>
  <si>
    <t xml:space="preserve">    重大科学工程</t>
  </si>
  <si>
    <t xml:space="preserve">    专项基础科研</t>
  </si>
  <si>
    <t xml:space="preserve">    专项技术基础</t>
  </si>
  <si>
    <t xml:space="preserve">    科技人才队伍建设</t>
  </si>
  <si>
    <t xml:space="preserve">    其他基础研究支出</t>
  </si>
  <si>
    <t xml:space="preserve">    社会公益研究</t>
  </si>
  <si>
    <t xml:space="preserve">    高技术研究</t>
  </si>
  <si>
    <t xml:space="preserve">    专项科研试制</t>
  </si>
  <si>
    <t xml:space="preserve">    其他应用研究支出</t>
  </si>
  <si>
    <t xml:space="preserve">    科技成果转化与扩散</t>
  </si>
  <si>
    <t xml:space="preserve">    共性技术研究与开发</t>
  </si>
  <si>
    <t xml:space="preserve">    其他技术研究与开发支出</t>
  </si>
  <si>
    <t xml:space="preserve">    技术创新服务体系</t>
  </si>
  <si>
    <t xml:space="preserve">    科技条件专项</t>
  </si>
  <si>
    <t xml:space="preserve">    其他科技条件与服务支出</t>
  </si>
  <si>
    <t xml:space="preserve">    社会科学研究机构</t>
  </si>
  <si>
    <t xml:space="preserve">    社会科学研究</t>
  </si>
  <si>
    <t xml:space="preserve">    社科基金支出</t>
  </si>
  <si>
    <t xml:space="preserve">    其他社会科学支出</t>
  </si>
  <si>
    <t xml:space="preserve">    科普活动</t>
  </si>
  <si>
    <t xml:space="preserve">    青少年科技活动</t>
  </si>
  <si>
    <t xml:space="preserve">    学术交流活动</t>
  </si>
  <si>
    <t xml:space="preserve">    科技馆站</t>
  </si>
  <si>
    <t xml:space="preserve">    其他科学技术普及支出</t>
  </si>
  <si>
    <t xml:space="preserve">    国际交流与合作</t>
  </si>
  <si>
    <t xml:space="preserve">    重大科技合作项目</t>
  </si>
  <si>
    <t xml:space="preserve">    其他科技交流与合作支出</t>
  </si>
  <si>
    <t xml:space="preserve">    科技重大专项</t>
  </si>
  <si>
    <t xml:space="preserve">    重点研发计划</t>
  </si>
  <si>
    <t xml:space="preserve">    其他科技重大项目</t>
  </si>
  <si>
    <t xml:space="preserve">  其他科学技术支出(款)</t>
  </si>
  <si>
    <t xml:space="preserve">    科技奖励</t>
  </si>
  <si>
    <t xml:space="preserve">    核应急</t>
  </si>
  <si>
    <t xml:space="preserve">    转制科研机构</t>
  </si>
  <si>
    <t xml:space="preserve">    其他科学技术支出(项)</t>
  </si>
  <si>
    <t xml:space="preserve">    图书馆</t>
  </si>
  <si>
    <t xml:space="preserve">    文化展示及纪念机构</t>
  </si>
  <si>
    <t xml:space="preserve">    艺术表演场所</t>
  </si>
  <si>
    <t xml:space="preserve">    艺术表演团体</t>
  </si>
  <si>
    <t xml:space="preserve">    文化活动</t>
  </si>
  <si>
    <t xml:space="preserve">    群众文化</t>
  </si>
  <si>
    <t xml:space="preserve">    文化和旅游交流与合作</t>
  </si>
  <si>
    <t xml:space="preserve">    文化创作与保护</t>
  </si>
  <si>
    <t xml:space="preserve">    文化和旅游市场管理</t>
  </si>
  <si>
    <t xml:space="preserve">    旅游宣传</t>
  </si>
  <si>
    <t xml:space="preserve">    文化和旅游管理事务</t>
  </si>
  <si>
    <t xml:space="preserve">    其他文化和旅游支出</t>
  </si>
  <si>
    <t xml:space="preserve">    文物保护</t>
  </si>
  <si>
    <t xml:space="preserve">    博物馆</t>
  </si>
  <si>
    <t xml:space="preserve">    历史名城与古迹</t>
  </si>
  <si>
    <t xml:space="preserve">    其他文物支出</t>
  </si>
  <si>
    <t xml:space="preserve">    运动项目管理</t>
  </si>
  <si>
    <t xml:space="preserve">    体育竞赛</t>
  </si>
  <si>
    <t xml:space="preserve">    体育训练</t>
  </si>
  <si>
    <t xml:space="preserve">    体育场馆</t>
  </si>
  <si>
    <t xml:space="preserve">    群众体育</t>
  </si>
  <si>
    <t xml:space="preserve">    体育交流与合作</t>
  </si>
  <si>
    <t xml:space="preserve">    其他体育支出</t>
  </si>
  <si>
    <t xml:space="preserve">    新闻通讯</t>
  </si>
  <si>
    <t xml:space="preserve">    出版发行</t>
  </si>
  <si>
    <t xml:space="preserve">    版权管理</t>
  </si>
  <si>
    <t xml:space="preserve">    电影</t>
  </si>
  <si>
    <t xml:space="preserve">    其他新闻出版电影支出</t>
  </si>
  <si>
    <t xml:space="preserve">    监测监管</t>
  </si>
  <si>
    <t xml:space="preserve">    传输发射</t>
  </si>
  <si>
    <t xml:space="preserve">    广播电视事务</t>
  </si>
  <si>
    <t xml:space="preserve">    其他广播电视支出</t>
  </si>
  <si>
    <t xml:space="preserve">  其他文化旅游体育与传媒支出(款)</t>
  </si>
  <si>
    <t xml:space="preserve">    宣传文化发展专项支出</t>
  </si>
  <si>
    <t xml:space="preserve">    文化产业发展专项支出</t>
  </si>
  <si>
    <t xml:space="preserve">    其他文化旅游体育与传媒支出(项)</t>
  </si>
  <si>
    <t xml:space="preserve">    综合业务管理</t>
  </si>
  <si>
    <t xml:space="preserve">    劳动保障监察</t>
  </si>
  <si>
    <t xml:space="preserve">    就业管理事务</t>
  </si>
  <si>
    <t xml:space="preserve">    社会保险业务管理事务</t>
  </si>
  <si>
    <t xml:space="preserve">    社会保险经办机构</t>
  </si>
  <si>
    <t xml:space="preserve">    劳动关系和维权</t>
  </si>
  <si>
    <t xml:space="preserve">    公共就业服务和职业技能鉴定机构</t>
  </si>
  <si>
    <t xml:space="preserve">    劳动人事争议调解仲裁</t>
  </si>
  <si>
    <t xml:space="preserve">    政府特殊津贴</t>
  </si>
  <si>
    <t xml:space="preserve">    资助留学回国人员</t>
  </si>
  <si>
    <t xml:space="preserve">    博士后日常经费</t>
  </si>
  <si>
    <t xml:space="preserve">    引进人才费用</t>
  </si>
  <si>
    <t xml:space="preserve">    其他人力资源和社会保障管理事务支出</t>
  </si>
  <si>
    <t xml:space="preserve">    社会组织管理</t>
  </si>
  <si>
    <t xml:space="preserve">    行政区划和地名管理</t>
  </si>
  <si>
    <t xml:space="preserve">    基层政权建设和社区治理</t>
  </si>
  <si>
    <t xml:space="preserve">    其他民政管理事务支出</t>
  </si>
  <si>
    <t xml:space="preserve">    用一般公共预算补充基金</t>
  </si>
  <si>
    <t xml:space="preserve">    行政单位离退休</t>
  </si>
  <si>
    <t xml:space="preserve">    事业单位离退休</t>
  </si>
  <si>
    <t xml:space="preserve">    离退休人员管理机构</t>
  </si>
  <si>
    <t xml:space="preserve">    机关事业单位基本养老保险缴费支出</t>
  </si>
  <si>
    <t xml:space="preserve">    机关事业单位职业年金缴费支出</t>
  </si>
  <si>
    <t xml:space="preserve">    对机关事业单位基本养老保险基金的补助</t>
  </si>
  <si>
    <t xml:space="preserve">    对机关事业单位职业年金的补助</t>
  </si>
  <si>
    <t xml:space="preserve">    其他行政事业单位养老支出</t>
  </si>
  <si>
    <t xml:space="preserve">    企业关闭破产补助</t>
  </si>
  <si>
    <t xml:space="preserve">    厂办大集体改革补助</t>
  </si>
  <si>
    <t xml:space="preserve">    其他企业改革发展补助</t>
  </si>
  <si>
    <t xml:space="preserve">    就业创业服务补贴</t>
  </si>
  <si>
    <t xml:space="preserve">    职业培训补贴</t>
  </si>
  <si>
    <t xml:space="preserve">    社会保险补贴</t>
  </si>
  <si>
    <t xml:space="preserve">    公益性岗位补贴</t>
  </si>
  <si>
    <t xml:space="preserve">    职业技能鉴定补贴</t>
  </si>
  <si>
    <t xml:space="preserve">    就业见习补贴</t>
  </si>
  <si>
    <t xml:space="preserve">    高技能人才培养补助</t>
  </si>
  <si>
    <t xml:space="preserve">    促进创业补贴</t>
  </si>
  <si>
    <t xml:space="preserve">    其他就业补助支出</t>
  </si>
  <si>
    <t xml:space="preserve">    死亡抚恤</t>
  </si>
  <si>
    <t xml:space="preserve">    伤残抚恤</t>
  </si>
  <si>
    <t xml:space="preserve">    在乡复员、退伍军人生活补助</t>
  </si>
  <si>
    <t xml:space="preserve">    义务兵优待</t>
  </si>
  <si>
    <t xml:space="preserve">    农村籍退役士兵老年生活补助</t>
  </si>
  <si>
    <t xml:space="preserve">    光荣院</t>
  </si>
  <si>
    <t xml:space="preserve">    褒扬纪念</t>
  </si>
  <si>
    <t xml:space="preserve">    其他优抚支出</t>
  </si>
  <si>
    <t xml:space="preserve">    退役士兵安置</t>
  </si>
  <si>
    <t xml:space="preserve">    军队移交政府的离退休人员安置</t>
  </si>
  <si>
    <t xml:space="preserve">    军队移交政府离退休干部管理机构</t>
  </si>
  <si>
    <t xml:space="preserve">    退役士兵管理教育</t>
  </si>
  <si>
    <t xml:space="preserve">    军队转业干部安置</t>
  </si>
  <si>
    <t xml:space="preserve">    其他退役安置支出</t>
  </si>
  <si>
    <t xml:space="preserve">    儿童福利</t>
  </si>
  <si>
    <t xml:space="preserve">    老年福利</t>
  </si>
  <si>
    <t xml:space="preserve">    康复辅具</t>
  </si>
  <si>
    <t xml:space="preserve">    殡葬</t>
  </si>
  <si>
    <t xml:space="preserve">    社会福利事业单位</t>
  </si>
  <si>
    <t xml:space="preserve">    养老服务</t>
  </si>
  <si>
    <t xml:space="preserve">    其他社会福利支出</t>
  </si>
  <si>
    <t xml:space="preserve">    残疾人康复</t>
  </si>
  <si>
    <t xml:space="preserve">    残疾人就业</t>
  </si>
  <si>
    <t xml:space="preserve">    残疾人体育</t>
  </si>
  <si>
    <t xml:space="preserve">    残疾人生活和护理补贴</t>
  </si>
  <si>
    <t xml:space="preserve">    其他残疾人事业支出</t>
  </si>
  <si>
    <t xml:space="preserve">    其他红十字事业支出</t>
  </si>
  <si>
    <t xml:space="preserve">    城市最低生活保障金支出</t>
  </si>
  <si>
    <t xml:space="preserve">    农村最低生活保障金支出</t>
  </si>
  <si>
    <t xml:space="preserve">    临时救助支出</t>
  </si>
  <si>
    <t xml:space="preserve">    流浪乞讨人员救助支出</t>
  </si>
  <si>
    <t xml:space="preserve">    城市特困人员救助供养支出</t>
  </si>
  <si>
    <t xml:space="preserve">    农村特困人员救助供养支出</t>
  </si>
  <si>
    <t xml:space="preserve">    对道路交通事故社会救助基金的补助</t>
  </si>
  <si>
    <t xml:space="preserve">    交强险罚款收入补助基金支出</t>
  </si>
  <si>
    <t xml:space="preserve">    其他城市生活救助</t>
  </si>
  <si>
    <t xml:space="preserve">    其他农村生活救助</t>
  </si>
  <si>
    <t xml:space="preserve">    财政对企业职工基本养老保险基金的补助</t>
  </si>
  <si>
    <t xml:space="preserve">    财政对城乡居民基本养老保险基金的补助</t>
  </si>
  <si>
    <t xml:space="preserve">    财政对其他基本养老保险基金的补助</t>
  </si>
  <si>
    <t xml:space="preserve">    财政对失业保险基金的补助</t>
  </si>
  <si>
    <t xml:space="preserve">    财政对工伤保险基金的补助</t>
  </si>
  <si>
    <t xml:space="preserve">    其他财政对社会保险基金的补助</t>
  </si>
  <si>
    <t xml:space="preserve">    拥军优属</t>
  </si>
  <si>
    <t xml:space="preserve">    军供保障</t>
  </si>
  <si>
    <t xml:space="preserve">    其他退役军人事务管理支出</t>
  </si>
  <si>
    <t xml:space="preserve">    财政代缴城乡居民基本养老保险费支出</t>
  </si>
  <si>
    <t xml:space="preserve">    财政代缴其他社会保险费支出</t>
  </si>
  <si>
    <t xml:space="preserve">  其他社会保障和就业支出(款)</t>
  </si>
  <si>
    <t xml:space="preserve">    其他社会保障和就业支出(项)</t>
  </si>
  <si>
    <t xml:space="preserve">    其他卫生健康管理事务支出</t>
  </si>
  <si>
    <t xml:space="preserve">    综合医院</t>
  </si>
  <si>
    <t xml:space="preserve">    中医(民族)医院</t>
  </si>
  <si>
    <t xml:space="preserve">    传染病医院</t>
  </si>
  <si>
    <t xml:space="preserve">    职业病防治医院</t>
  </si>
  <si>
    <t xml:space="preserve">    精神病医院</t>
  </si>
  <si>
    <t xml:space="preserve">    妇幼保健医院</t>
  </si>
  <si>
    <t xml:space="preserve">    儿童医院</t>
  </si>
  <si>
    <t xml:space="preserve">    其他专科医院</t>
  </si>
  <si>
    <t xml:space="preserve">    福利医院</t>
  </si>
  <si>
    <t xml:space="preserve">    行业医院</t>
  </si>
  <si>
    <t xml:space="preserve">    处理医疗欠费</t>
  </si>
  <si>
    <t xml:space="preserve">    康复医院</t>
  </si>
  <si>
    <t xml:space="preserve">    优抚医院</t>
  </si>
  <si>
    <t xml:space="preserve">    其他公立医院支出</t>
  </si>
  <si>
    <t xml:space="preserve">    城市社区卫生机构</t>
  </si>
  <si>
    <t xml:space="preserve">    乡镇卫生院</t>
  </si>
  <si>
    <t xml:space="preserve">    其他基层医疗卫生机构支出</t>
  </si>
  <si>
    <t xml:space="preserve">    疾病预防控制机构</t>
  </si>
  <si>
    <t xml:space="preserve">    卫生监督机构</t>
  </si>
  <si>
    <t xml:space="preserve">    妇幼保健机构</t>
  </si>
  <si>
    <t xml:space="preserve">    精神卫生机构</t>
  </si>
  <si>
    <t xml:space="preserve">    应急救治机构</t>
  </si>
  <si>
    <t xml:space="preserve">    采供血机构</t>
  </si>
  <si>
    <t xml:space="preserve">    其他专业公共卫生机构</t>
  </si>
  <si>
    <t xml:space="preserve">    基本公共卫生服务</t>
  </si>
  <si>
    <t xml:space="preserve">    重大公共卫生服务</t>
  </si>
  <si>
    <t xml:space="preserve">    突发公共卫生事件应急处置</t>
  </si>
  <si>
    <t xml:space="preserve">    其他公共卫生支出</t>
  </si>
  <si>
    <t xml:space="preserve">    计划生育机构</t>
  </si>
  <si>
    <t xml:space="preserve">    计划生育服务</t>
  </si>
  <si>
    <t xml:space="preserve">    其他计划生育事务支出</t>
  </si>
  <si>
    <t xml:space="preserve">    行政单位医疗</t>
  </si>
  <si>
    <t xml:space="preserve">    事业单位医疗</t>
  </si>
  <si>
    <t xml:space="preserve">    公务员医疗补助</t>
  </si>
  <si>
    <t xml:space="preserve">    其他行政事业单位医疗支出</t>
  </si>
  <si>
    <t xml:space="preserve">    财政对职工基本医疗保险基金的补助</t>
  </si>
  <si>
    <t xml:space="preserve">    财政对城乡居民基本医疗保险基金的补助</t>
  </si>
  <si>
    <t xml:space="preserve">    财政对其他基本医疗保险基金的补助</t>
  </si>
  <si>
    <t xml:space="preserve">    城乡医疗救助</t>
  </si>
  <si>
    <t xml:space="preserve">    疾病应急救助</t>
  </si>
  <si>
    <t xml:space="preserve">    其他医疗救助支出</t>
  </si>
  <si>
    <t xml:space="preserve">    优抚对象医疗补助</t>
  </si>
  <si>
    <t xml:space="preserve">    其他优抚对象医疗支出</t>
  </si>
  <si>
    <t xml:space="preserve">    医疗保障政策管理</t>
  </si>
  <si>
    <t xml:space="preserve">    医疗保障经办事务</t>
  </si>
  <si>
    <t xml:space="preserve">    其他医疗保障管理事务支出</t>
  </si>
  <si>
    <t xml:space="preserve">  老龄卫生健康事务(款)</t>
  </si>
  <si>
    <t xml:space="preserve">    老龄卫生健康事务(项)</t>
  </si>
  <si>
    <t xml:space="preserve">    中医(民族医)药专项</t>
  </si>
  <si>
    <t xml:space="preserve">    其他中医药事务支出</t>
  </si>
  <si>
    <t xml:space="preserve">    其他疾病预防控制事务支出</t>
  </si>
  <si>
    <t xml:space="preserve">  其他卫生健康支出(款)</t>
  </si>
  <si>
    <t xml:space="preserve">    其他卫生健康支出(项)</t>
  </si>
  <si>
    <t xml:space="preserve">    生态环境保护宣传</t>
  </si>
  <si>
    <t xml:space="preserve">    环境保护法规、规划及标准</t>
  </si>
  <si>
    <t xml:space="preserve">    生态环境国际合作及履约</t>
  </si>
  <si>
    <t xml:space="preserve">    生态环境保护行政许可</t>
  </si>
  <si>
    <t xml:space="preserve">    应对气候变化管理事务</t>
  </si>
  <si>
    <t xml:space="preserve">    其他环境保护管理事务支出</t>
  </si>
  <si>
    <t xml:space="preserve">    建设项目环评审查与监督</t>
  </si>
  <si>
    <t xml:space="preserve">    核与辐射安全监督</t>
  </si>
  <si>
    <t xml:space="preserve">    其他环境监测与监察支出</t>
  </si>
  <si>
    <t xml:space="preserve">    大气</t>
  </si>
  <si>
    <t xml:space="preserve">    水体</t>
  </si>
  <si>
    <t xml:space="preserve">    噪声</t>
  </si>
  <si>
    <t xml:space="preserve">    固体废弃物与化学品</t>
  </si>
  <si>
    <t xml:space="preserve">    放射源和放射性废物监管</t>
  </si>
  <si>
    <t xml:space="preserve">    辐射</t>
  </si>
  <si>
    <t xml:space="preserve">    土壤</t>
  </si>
  <si>
    <t xml:space="preserve">    其他污染防治支出</t>
  </si>
  <si>
    <t xml:space="preserve">    生态保护</t>
  </si>
  <si>
    <t xml:space="preserve">    农村环境保护</t>
  </si>
  <si>
    <t xml:space="preserve">    生物及物种资源保护</t>
  </si>
  <si>
    <t xml:space="preserve">    草原生态修复治理</t>
  </si>
  <si>
    <t xml:space="preserve">    自然保护地</t>
  </si>
  <si>
    <t xml:space="preserve">    其他自然生态保护支出</t>
  </si>
  <si>
    <t xml:space="preserve">    森林管护</t>
  </si>
  <si>
    <t xml:space="preserve">    社会保险补助</t>
  </si>
  <si>
    <t xml:space="preserve">    政策性社会性支出补助</t>
  </si>
  <si>
    <t xml:space="preserve">    天然林保护工程建设</t>
  </si>
  <si>
    <t xml:space="preserve">    停伐补助</t>
  </si>
  <si>
    <t xml:space="preserve">    其他森林保护修复支出</t>
  </si>
  <si>
    <t xml:space="preserve">    京津风沙源治理工程建设</t>
  </si>
  <si>
    <t xml:space="preserve">    其他风沙荒漠治理支出</t>
  </si>
  <si>
    <t xml:space="preserve">    退牧还草工程建设</t>
  </si>
  <si>
    <t xml:space="preserve">    其他退牧还草支出</t>
  </si>
  <si>
    <t xml:space="preserve">  已垦草原退耕还草(款)</t>
  </si>
  <si>
    <t xml:space="preserve">    已垦草原退耕还草(项)</t>
  </si>
  <si>
    <t xml:space="preserve">  能源节约利用(款)</t>
  </si>
  <si>
    <t xml:space="preserve">    能源节约利用(项)</t>
  </si>
  <si>
    <t xml:space="preserve">    生态环境监测与信息</t>
  </si>
  <si>
    <t xml:space="preserve">    生态环境执法监察</t>
  </si>
  <si>
    <t xml:space="preserve">    减排专项支出</t>
  </si>
  <si>
    <t xml:space="preserve">    清洁生产专项支出</t>
  </si>
  <si>
    <t xml:space="preserve">    其他污染减排支出</t>
  </si>
  <si>
    <t xml:space="preserve">  可再生能源(款)</t>
  </si>
  <si>
    <t xml:space="preserve">    可再生能源(项)</t>
  </si>
  <si>
    <t xml:space="preserve">  循环经济(款)</t>
  </si>
  <si>
    <t xml:space="preserve">    循环经济(项)</t>
  </si>
  <si>
    <t xml:space="preserve">    能源科技装备</t>
  </si>
  <si>
    <t xml:space="preserve">    能源行业管理</t>
  </si>
  <si>
    <t xml:space="preserve">    能源管理</t>
  </si>
  <si>
    <t xml:space="preserve">    农村电网建设</t>
  </si>
  <si>
    <t xml:space="preserve">    其他能源管理事务支出</t>
  </si>
  <si>
    <t xml:space="preserve">  其他节能环保支出(款)</t>
  </si>
  <si>
    <t xml:space="preserve">    其他节能环保支出(项)</t>
  </si>
  <si>
    <t xml:space="preserve">    城管执法</t>
  </si>
  <si>
    <t xml:space="preserve">    工程建设标准规范编制与监管</t>
  </si>
  <si>
    <t xml:space="preserve">    工程建设管理</t>
  </si>
  <si>
    <t xml:space="preserve">    市政公用行业市场监管</t>
  </si>
  <si>
    <t xml:space="preserve">    住宅建设与房地产市场监管</t>
  </si>
  <si>
    <t xml:space="preserve">    执业资格注册、资质审查</t>
  </si>
  <si>
    <t xml:space="preserve">    其他城乡社区管理事务支出</t>
  </si>
  <si>
    <t xml:space="preserve">  城乡社区规划与管理(款)</t>
  </si>
  <si>
    <t xml:space="preserve">    城乡社区规划与管理(项)</t>
  </si>
  <si>
    <t xml:space="preserve">    小城镇基础设施建设</t>
  </si>
  <si>
    <t xml:space="preserve">    其他城乡社区公共设施支出</t>
  </si>
  <si>
    <t xml:space="preserve">  城乡社区环境卫生(款)</t>
  </si>
  <si>
    <t xml:space="preserve">    城乡社区环境卫生(项)</t>
  </si>
  <si>
    <t xml:space="preserve">  建设市场管理与监督(款)</t>
  </si>
  <si>
    <t xml:space="preserve">    建设市场管理与监督(项)</t>
  </si>
  <si>
    <t xml:space="preserve">  其他城乡社区支出(款)</t>
  </si>
  <si>
    <t xml:space="preserve">    其他城乡社区支出(项)</t>
  </si>
  <si>
    <t xml:space="preserve">    农垦运行</t>
  </si>
  <si>
    <t xml:space="preserve">    科技转化与推广服务</t>
  </si>
  <si>
    <t xml:space="preserve">    病虫害控制</t>
  </si>
  <si>
    <t xml:space="preserve">    农产品质量安全</t>
  </si>
  <si>
    <t xml:space="preserve">    执法监管</t>
  </si>
  <si>
    <t xml:space="preserve">    统计监测与信息服务</t>
  </si>
  <si>
    <t xml:space="preserve">    行业业务管理</t>
  </si>
  <si>
    <t xml:space="preserve">    对外交流与合作</t>
  </si>
  <si>
    <t xml:space="preserve">    防灾救灾</t>
  </si>
  <si>
    <t xml:space="preserve">    稳定农民收入补贴</t>
  </si>
  <si>
    <t xml:space="preserve">    农业结构调整补贴</t>
  </si>
  <si>
    <t xml:space="preserve">    农业生产发展</t>
  </si>
  <si>
    <t xml:space="preserve">    农村合作经济</t>
  </si>
  <si>
    <t xml:space="preserve">    农产品加工与促销</t>
  </si>
  <si>
    <t xml:space="preserve">    农村社会事业</t>
  </si>
  <si>
    <t xml:space="preserve">    农业生态资源保护</t>
  </si>
  <si>
    <t xml:space="preserve">    乡村道路建设</t>
  </si>
  <si>
    <t xml:space="preserve">    渔业发展</t>
  </si>
  <si>
    <t xml:space="preserve">    对高校毕业生到基层任职补助</t>
  </si>
  <si>
    <t xml:space="preserve">    耕地建设与利用</t>
  </si>
  <si>
    <t xml:space="preserve">    其他农业农村支出</t>
  </si>
  <si>
    <t xml:space="preserve">    事业机构</t>
  </si>
  <si>
    <t xml:space="preserve">    森林资源培育</t>
  </si>
  <si>
    <t xml:space="preserve">    技术推广与转化</t>
  </si>
  <si>
    <t xml:space="preserve">    森林资源管理</t>
  </si>
  <si>
    <t xml:space="preserve">    森林生态效益补偿</t>
  </si>
  <si>
    <t xml:space="preserve">    动植物保护</t>
  </si>
  <si>
    <t xml:space="preserve">    湿地保护</t>
  </si>
  <si>
    <t xml:space="preserve">    执法与监督</t>
  </si>
  <si>
    <t xml:space="preserve">    防沙治沙</t>
  </si>
  <si>
    <t xml:space="preserve">    对外合作与交流</t>
  </si>
  <si>
    <t xml:space="preserve">    产业化管理</t>
  </si>
  <si>
    <t xml:space="preserve">    信息管理</t>
  </si>
  <si>
    <t xml:space="preserve">    林区公共支出</t>
  </si>
  <si>
    <t xml:space="preserve">    贷款贴息</t>
  </si>
  <si>
    <t xml:space="preserve">    林业草原防灾减灾</t>
  </si>
  <si>
    <t xml:space="preserve">    草原管理</t>
  </si>
  <si>
    <t xml:space="preserve">    退耕还林还草</t>
  </si>
  <si>
    <t xml:space="preserve">    其他林业和草原支出</t>
  </si>
  <si>
    <t xml:space="preserve">    水利行业业务管理</t>
  </si>
  <si>
    <t xml:space="preserve">    水利工程建设</t>
  </si>
  <si>
    <t xml:space="preserve">    水利工程运行与维护</t>
  </si>
  <si>
    <t xml:space="preserve">    长江黄河等流域管理</t>
  </si>
  <si>
    <t xml:space="preserve">    水利前期工作</t>
  </si>
  <si>
    <t xml:space="preserve">    水利执法监督</t>
  </si>
  <si>
    <t xml:space="preserve">    水土保持</t>
  </si>
  <si>
    <t xml:space="preserve">    水资源节约管理与保护</t>
  </si>
  <si>
    <t xml:space="preserve">    水质监测</t>
  </si>
  <si>
    <t xml:space="preserve">    水文测报</t>
  </si>
  <si>
    <t xml:space="preserve">    防汛</t>
  </si>
  <si>
    <t xml:space="preserve">    抗旱</t>
  </si>
  <si>
    <t xml:space="preserve">    农村水利</t>
  </si>
  <si>
    <t xml:space="preserve">    水利技术推广</t>
  </si>
  <si>
    <t xml:space="preserve">    国际河流治理与管理</t>
  </si>
  <si>
    <t xml:space="preserve">    江河湖库水系综合整治</t>
  </si>
  <si>
    <t xml:space="preserve">    大中型水库移民后期扶持专项支出</t>
  </si>
  <si>
    <t xml:space="preserve">    水利安全监督</t>
  </si>
  <si>
    <t xml:space="preserve">    水利建设征地及移民支出</t>
  </si>
  <si>
    <t xml:space="preserve">    农村供水</t>
  </si>
  <si>
    <t xml:space="preserve">    南水北调工程建设</t>
  </si>
  <si>
    <t xml:space="preserve">    南水北调工程管理</t>
  </si>
  <si>
    <t xml:space="preserve">    其他水利支出</t>
  </si>
  <si>
    <t xml:space="preserve">    农村基础设施建设</t>
  </si>
  <si>
    <t xml:space="preserve">    生产发展</t>
  </si>
  <si>
    <t xml:space="preserve">    社会发展</t>
  </si>
  <si>
    <t xml:space="preserve">    贷款奖补和贴息</t>
  </si>
  <si>
    <t xml:space="preserve">    “三西”农业建设专项补助</t>
  </si>
  <si>
    <t xml:space="preserve">    其他巩固脱贫攻坚成果衔接乡村振兴支出</t>
  </si>
  <si>
    <t xml:space="preserve">    对村级公益事业建设的补助</t>
  </si>
  <si>
    <t xml:space="preserve">    国有农场办社会职能改革补助</t>
  </si>
  <si>
    <t xml:space="preserve">    对村民委员会和村党支部的补助</t>
  </si>
  <si>
    <t xml:space="preserve">    对村集体经济组织的补助</t>
  </si>
  <si>
    <t xml:space="preserve">    农村综合改革示范试点补助</t>
  </si>
  <si>
    <t xml:space="preserve">    其他农村综合改革支出</t>
  </si>
  <si>
    <t xml:space="preserve">    支持农村金融机构</t>
  </si>
  <si>
    <t xml:space="preserve">    农业保险保费补贴</t>
  </si>
  <si>
    <t xml:space="preserve">    创业担保贷款贴息及奖补</t>
  </si>
  <si>
    <t xml:space="preserve">    补充创业担保贷款基金</t>
  </si>
  <si>
    <t xml:space="preserve">    其他普惠金融发展支出</t>
  </si>
  <si>
    <t xml:space="preserve">    棉花目标价格补贴</t>
  </si>
  <si>
    <t xml:space="preserve">    其他目标价格补贴</t>
  </si>
  <si>
    <t xml:space="preserve">  其他农林水支出(款)</t>
  </si>
  <si>
    <t xml:space="preserve">    化解其他公益性乡村债务支出</t>
  </si>
  <si>
    <t xml:space="preserve">    其他农林水支出(项)</t>
  </si>
  <si>
    <t xml:space="preserve">    公路建设</t>
  </si>
  <si>
    <t xml:space="preserve">    公路养护</t>
  </si>
  <si>
    <t xml:space="preserve">    交通运输信息化建设</t>
  </si>
  <si>
    <t xml:space="preserve">    公路和运输安全</t>
  </si>
  <si>
    <t xml:space="preserve">    公路运输管理</t>
  </si>
  <si>
    <t xml:space="preserve">    公路和运输技术标准化建设</t>
  </si>
  <si>
    <t xml:space="preserve">    水运建设</t>
  </si>
  <si>
    <t xml:space="preserve">    航道维护</t>
  </si>
  <si>
    <t xml:space="preserve">    船舶检验</t>
  </si>
  <si>
    <t xml:space="preserve">    救助打捞</t>
  </si>
  <si>
    <t xml:space="preserve">    内河运输</t>
  </si>
  <si>
    <t xml:space="preserve">    远洋运输</t>
  </si>
  <si>
    <t xml:space="preserve">    海事管理</t>
  </si>
  <si>
    <t xml:space="preserve">    航标事业发展支出</t>
  </si>
  <si>
    <t xml:space="preserve">    水路运输管理支出</t>
  </si>
  <si>
    <t xml:space="preserve">    口岸建设</t>
  </si>
  <si>
    <t xml:space="preserve">    其他公路水路运输支出</t>
  </si>
  <si>
    <t xml:space="preserve">    铁路路网建设</t>
  </si>
  <si>
    <t xml:space="preserve">    铁路还贷专项</t>
  </si>
  <si>
    <t xml:space="preserve">    铁路安全</t>
  </si>
  <si>
    <t xml:space="preserve">    铁路专项运输</t>
  </si>
  <si>
    <t xml:space="preserve">    行业监管</t>
  </si>
  <si>
    <t xml:space="preserve">    其他铁路运输支出</t>
  </si>
  <si>
    <t xml:space="preserve">    机场建设</t>
  </si>
  <si>
    <t xml:space="preserve">    空管系统建设</t>
  </si>
  <si>
    <t xml:space="preserve">    民航还贷专项支出</t>
  </si>
  <si>
    <t xml:space="preserve">    民用航空安全</t>
  </si>
  <si>
    <t xml:space="preserve">    民航专项运输</t>
  </si>
  <si>
    <t xml:space="preserve">    其他民用航空运输支出</t>
  </si>
  <si>
    <t xml:space="preserve">    邮政普遍服务与特殊服务</t>
  </si>
  <si>
    <t xml:space="preserve">    其他邮政业支出</t>
  </si>
  <si>
    <t xml:space="preserve">  其他交通运输支出(款)</t>
  </si>
  <si>
    <t xml:space="preserve">    公共交通运营补助</t>
  </si>
  <si>
    <t xml:space="preserve">    其他交通运输支出(项)</t>
  </si>
  <si>
    <t xml:space="preserve">    煤炭勘探开采和洗选</t>
  </si>
  <si>
    <t xml:space="preserve">    石油和天然气勘探开采</t>
  </si>
  <si>
    <t xml:space="preserve">    黑色金属矿勘探和采选</t>
  </si>
  <si>
    <t xml:space="preserve">    有色金属矿勘探和采选</t>
  </si>
  <si>
    <t xml:space="preserve">    非金属矿勘探和采选</t>
  </si>
  <si>
    <t xml:space="preserve">    其他资源勘探业支出</t>
  </si>
  <si>
    <t xml:space="preserve">    纺织业</t>
  </si>
  <si>
    <t xml:space="preserve">    医药制造业</t>
  </si>
  <si>
    <t xml:space="preserve">    非金属矿物制品业</t>
  </si>
  <si>
    <t xml:space="preserve">    通信设备、计算机及其他电子设备制造业</t>
  </si>
  <si>
    <t xml:space="preserve">    交通运输设备制造业</t>
  </si>
  <si>
    <t xml:space="preserve">    电气机械及器材制造业</t>
  </si>
  <si>
    <t xml:space="preserve">    工艺品及其他制造业</t>
  </si>
  <si>
    <t xml:space="preserve">    石油加工、炼焦及核燃料加工业</t>
  </si>
  <si>
    <t xml:space="preserve">    化学原料及化学制品制造业</t>
  </si>
  <si>
    <t xml:space="preserve">    黑色金属冶炼及压延加工业</t>
  </si>
  <si>
    <t xml:space="preserve">    有色金属冶炼及压延加工业</t>
  </si>
  <si>
    <t xml:space="preserve">    其他制造业支出</t>
  </si>
  <si>
    <t xml:space="preserve">    其他建筑业支出</t>
  </si>
  <si>
    <t xml:space="preserve">    战备应急</t>
  </si>
  <si>
    <t xml:space="preserve">    专用通信</t>
  </si>
  <si>
    <t xml:space="preserve">    无线电及信息通信监管</t>
  </si>
  <si>
    <t xml:space="preserve">    工程建设及运行维护</t>
  </si>
  <si>
    <t xml:space="preserve">    产业发展</t>
  </si>
  <si>
    <t xml:space="preserve">    其他工业和信息产业监管支出</t>
  </si>
  <si>
    <t xml:space="preserve">    国有企业监事会专项</t>
  </si>
  <si>
    <t xml:space="preserve">    中央企业专项管理</t>
  </si>
  <si>
    <t xml:space="preserve">    其他国有资产监管支出</t>
  </si>
  <si>
    <t xml:space="preserve">    科技型中小企业技术创新基金</t>
  </si>
  <si>
    <t xml:space="preserve">    中小企业发展专项</t>
  </si>
  <si>
    <t xml:space="preserve">    减免房租补贴</t>
  </si>
  <si>
    <t xml:space="preserve">    其他支持中小企业发展和管理支出</t>
  </si>
  <si>
    <t xml:space="preserve">  其他资源勘探工业信息等支出(款)</t>
  </si>
  <si>
    <t xml:space="preserve">    黄金事务</t>
  </si>
  <si>
    <t xml:space="preserve">    技术改造支出</t>
  </si>
  <si>
    <t xml:space="preserve">    中药材扶持资金支出</t>
  </si>
  <si>
    <t xml:space="preserve">    重点产业振兴和技术改造项目贷款贴息</t>
  </si>
  <si>
    <t xml:space="preserve">    其他资源勘探工业信息等支出(项)</t>
  </si>
  <si>
    <t xml:space="preserve">    食品流通安全补贴</t>
  </si>
  <si>
    <t xml:space="preserve">    市场监测及信息管理</t>
  </si>
  <si>
    <t xml:space="preserve">    民贸企业补贴</t>
  </si>
  <si>
    <t xml:space="preserve">    民贸民品贷款贴息</t>
  </si>
  <si>
    <t xml:space="preserve">    其他商业流通事务支出</t>
  </si>
  <si>
    <t xml:space="preserve">    外商投资环境建设补助资金</t>
  </si>
  <si>
    <t xml:space="preserve">    其他涉外发展服务支出</t>
  </si>
  <si>
    <t xml:space="preserve">  其他商业服务业等支出(款)</t>
  </si>
  <si>
    <t xml:space="preserve">    服务业基础设施建设</t>
  </si>
  <si>
    <t xml:space="preserve">    其他商业服务业等支出(项)</t>
  </si>
  <si>
    <t xml:space="preserve">    安全防卫</t>
  </si>
  <si>
    <t xml:space="preserve">    金融部门其他行政支出</t>
  </si>
  <si>
    <t xml:space="preserve">    货币发行</t>
  </si>
  <si>
    <t xml:space="preserve">    金融服务</t>
  </si>
  <si>
    <t xml:space="preserve">    反假币</t>
  </si>
  <si>
    <t xml:space="preserve">    重点金融机构监管</t>
  </si>
  <si>
    <t xml:space="preserve">    金融稽查与案件处理</t>
  </si>
  <si>
    <t xml:space="preserve">    金融行业电子化建设</t>
  </si>
  <si>
    <t xml:space="preserve">    从业人员资格考试</t>
  </si>
  <si>
    <t xml:space="preserve">    反洗钱</t>
  </si>
  <si>
    <t xml:space="preserve">    金融部门其他监管支出</t>
  </si>
  <si>
    <t xml:space="preserve">    政策性银行亏损补贴</t>
  </si>
  <si>
    <t xml:space="preserve">    利息费用补贴支出</t>
  </si>
  <si>
    <t xml:space="preserve">    补充资本金</t>
  </si>
  <si>
    <t xml:space="preserve">    风险基金补助</t>
  </si>
  <si>
    <t xml:space="preserve">    其他金融发展支出</t>
  </si>
  <si>
    <t xml:space="preserve">    中央银行亏损补贴</t>
  </si>
  <si>
    <t xml:space="preserve">    其他金融调控支出</t>
  </si>
  <si>
    <t xml:space="preserve">  其他金融支出(款)</t>
  </si>
  <si>
    <t xml:space="preserve">    重点企业贷款贴息</t>
  </si>
  <si>
    <t xml:space="preserve">    其他金融支出(项)</t>
  </si>
  <si>
    <t xml:space="preserve">    自然资源规划及管理</t>
  </si>
  <si>
    <t xml:space="preserve">    自然资源利用与保护</t>
  </si>
  <si>
    <t xml:space="preserve">    自然资源社会公益服务</t>
  </si>
  <si>
    <t xml:space="preserve">    自然资源行业业务管理</t>
  </si>
  <si>
    <t xml:space="preserve">    自然资源调查与确权登记</t>
  </si>
  <si>
    <t xml:space="preserve">    土地资源储备支出</t>
  </si>
  <si>
    <t xml:space="preserve">    地质矿产资源与环境调查</t>
  </si>
  <si>
    <t xml:space="preserve">    地质勘查与矿产资源管理</t>
  </si>
  <si>
    <t xml:space="preserve">    地质转产项目财政贴息</t>
  </si>
  <si>
    <t xml:space="preserve">    国外风险勘查</t>
  </si>
  <si>
    <t xml:space="preserve">    地质勘查基金(周转金)支出</t>
  </si>
  <si>
    <t xml:space="preserve">    海域与海岛管理</t>
  </si>
  <si>
    <t xml:space="preserve">    自然资源国际合作与海洋权益维护</t>
  </si>
  <si>
    <t xml:space="preserve">    自然资源卫星</t>
  </si>
  <si>
    <t xml:space="preserve">    极地考察</t>
  </si>
  <si>
    <t xml:space="preserve">    深海调查与资源开发</t>
  </si>
  <si>
    <t xml:space="preserve">    海港航标维护</t>
  </si>
  <si>
    <t xml:space="preserve">    海水淡化</t>
  </si>
  <si>
    <t xml:space="preserve">    无居民海岛使用金支出</t>
  </si>
  <si>
    <t xml:space="preserve">    海洋战略规划与预警监测</t>
  </si>
  <si>
    <t xml:space="preserve">    基础测绘与地理信息监管</t>
  </si>
  <si>
    <t xml:space="preserve">    其他自然资源事务支出</t>
  </si>
  <si>
    <t xml:space="preserve">    气象事业机构</t>
  </si>
  <si>
    <t xml:space="preserve">    气象探测</t>
  </si>
  <si>
    <t xml:space="preserve">    气象信息传输及管理</t>
  </si>
  <si>
    <t xml:space="preserve">    气象预报预测</t>
  </si>
  <si>
    <t xml:space="preserve">    气象服务</t>
  </si>
  <si>
    <t xml:space="preserve">    气象装备保障维护</t>
  </si>
  <si>
    <t xml:space="preserve">    气象基础设施建设与维修</t>
  </si>
  <si>
    <t xml:space="preserve">    气象卫星</t>
  </si>
  <si>
    <t xml:space="preserve">    气象法规与标准</t>
  </si>
  <si>
    <t xml:space="preserve">    气象资金审计稽查</t>
  </si>
  <si>
    <t xml:space="preserve">    其他气象事务支出</t>
  </si>
  <si>
    <t xml:space="preserve">  其他自然资源海洋气象等支出(款)</t>
  </si>
  <si>
    <t xml:space="preserve">    其他自然资源海洋气象等支出(项)</t>
  </si>
  <si>
    <t xml:space="preserve">    廉租住房</t>
  </si>
  <si>
    <t xml:space="preserve">    沉陷区治理</t>
  </si>
  <si>
    <t xml:space="preserve">    棚户区改造</t>
  </si>
  <si>
    <t xml:space="preserve">    少数民族地区游牧民定居工程</t>
  </si>
  <si>
    <t xml:space="preserve">    农村危房改造</t>
  </si>
  <si>
    <t xml:space="preserve">    公共租赁住房</t>
  </si>
  <si>
    <t xml:space="preserve">    保障性住房租金补贴</t>
  </si>
  <si>
    <t xml:space="preserve">    老旧小区改造</t>
  </si>
  <si>
    <t xml:space="preserve">    住房租赁市场发展</t>
  </si>
  <si>
    <t xml:space="preserve">    保障性租赁住房</t>
  </si>
  <si>
    <t xml:space="preserve">    其他保障性安居工程支出</t>
  </si>
  <si>
    <t xml:space="preserve">    住房公积金</t>
  </si>
  <si>
    <t xml:space="preserve">    提租补贴</t>
  </si>
  <si>
    <t xml:space="preserve">    购房补贴</t>
  </si>
  <si>
    <t xml:space="preserve">    公有住房建设和维修改造支出</t>
  </si>
  <si>
    <t xml:space="preserve">    住房公积金管理</t>
  </si>
  <si>
    <t xml:space="preserve">    其他城乡社区住宅支出</t>
  </si>
  <si>
    <t xml:space="preserve">    财务和审计支出</t>
  </si>
  <si>
    <t xml:space="preserve">    信息统计</t>
  </si>
  <si>
    <t xml:space="preserve">    专项业务活动</t>
  </si>
  <si>
    <t xml:space="preserve">    国家粮油差价补贴</t>
  </si>
  <si>
    <t xml:space="preserve">    粮食财务挂账利息补贴</t>
  </si>
  <si>
    <t xml:space="preserve">    粮食财务挂账消化款</t>
  </si>
  <si>
    <t xml:space="preserve">    处理陈化粮补贴</t>
  </si>
  <si>
    <t xml:space="preserve">    粮食风险基金</t>
  </si>
  <si>
    <t xml:space="preserve">    粮油市场调控专项资金</t>
  </si>
  <si>
    <t xml:space="preserve">    设施建设</t>
  </si>
  <si>
    <t xml:space="preserve">    设施安全</t>
  </si>
  <si>
    <t xml:space="preserve">    物资保管保养</t>
  </si>
  <si>
    <t xml:space="preserve">    其他粮油物资事务支出</t>
  </si>
  <si>
    <t xml:space="preserve">    石油储备</t>
  </si>
  <si>
    <t xml:space="preserve">    天然铀储备</t>
  </si>
  <si>
    <t xml:space="preserve">    煤炭储备</t>
  </si>
  <si>
    <t xml:space="preserve">    成品油储备</t>
  </si>
  <si>
    <t xml:space="preserve">    天然气储备</t>
  </si>
  <si>
    <t xml:space="preserve">    其他能源储备支出</t>
  </si>
  <si>
    <t xml:space="preserve">    储备粮油补贴</t>
  </si>
  <si>
    <t xml:space="preserve">    储备粮油差价补贴</t>
  </si>
  <si>
    <t xml:space="preserve">    储备粮(油)库建设</t>
  </si>
  <si>
    <t xml:space="preserve">    最低收购价政策支出</t>
  </si>
  <si>
    <t xml:space="preserve">    其他粮油储备支出</t>
  </si>
  <si>
    <t xml:space="preserve">    棉花储备</t>
  </si>
  <si>
    <t xml:space="preserve">    食糖储备</t>
  </si>
  <si>
    <t xml:space="preserve">    肉类储备</t>
  </si>
  <si>
    <t xml:space="preserve">    化肥储备</t>
  </si>
  <si>
    <t xml:space="preserve">    农药储备</t>
  </si>
  <si>
    <t xml:space="preserve">    边销茶储备</t>
  </si>
  <si>
    <t xml:space="preserve">    羊毛储备</t>
  </si>
  <si>
    <t xml:space="preserve">    医药储备</t>
  </si>
  <si>
    <t xml:space="preserve">    食盐储备</t>
  </si>
  <si>
    <t xml:space="preserve">    战略物资储备</t>
  </si>
  <si>
    <t xml:space="preserve">    应急物资储备</t>
  </si>
  <si>
    <t xml:space="preserve">    其他重要商品储备支出</t>
  </si>
  <si>
    <t xml:space="preserve">    灾害风险防治</t>
  </si>
  <si>
    <t xml:space="preserve">    国务院安委会专项</t>
  </si>
  <si>
    <t xml:space="preserve">    安全监管</t>
  </si>
  <si>
    <t xml:space="preserve">    应急救援</t>
  </si>
  <si>
    <t xml:space="preserve">    应急管理</t>
  </si>
  <si>
    <t xml:space="preserve">    其他应急管理支出</t>
  </si>
  <si>
    <t xml:space="preserve">    消防应急救援</t>
  </si>
  <si>
    <t xml:space="preserve">    其他消防救援事务支出</t>
  </si>
  <si>
    <t xml:space="preserve">    矿山安全监察事务</t>
  </si>
  <si>
    <t xml:space="preserve">    矿山应急救援事务</t>
  </si>
  <si>
    <t xml:space="preserve">    其他矿山安全支出</t>
  </si>
  <si>
    <t xml:space="preserve">    地震监测</t>
  </si>
  <si>
    <t xml:space="preserve">    地震预测预报</t>
  </si>
  <si>
    <t xml:space="preserve">    地震灾害预防</t>
  </si>
  <si>
    <t xml:space="preserve">    地震应急救援</t>
  </si>
  <si>
    <t xml:space="preserve">    地震环境探察</t>
  </si>
  <si>
    <t xml:space="preserve">    防震减灾信息管理</t>
  </si>
  <si>
    <t xml:space="preserve">    防震减灾基础管理</t>
  </si>
  <si>
    <t xml:space="preserve">    地震事业机构</t>
  </si>
  <si>
    <t xml:space="preserve">    其他地震事务支出</t>
  </si>
  <si>
    <t xml:space="preserve">    地质灾害防治</t>
  </si>
  <si>
    <t xml:space="preserve">    森林草原防灾减灾</t>
  </si>
  <si>
    <t xml:space="preserve">    其他自然灾害防治支出</t>
  </si>
  <si>
    <t xml:space="preserve">    自然灾害救灾补助</t>
  </si>
  <si>
    <t xml:space="preserve">    自然灾害灾后重建补助</t>
  </si>
  <si>
    <t xml:space="preserve">    其他自然灾害救灾及恢复重建支出</t>
  </si>
  <si>
    <t xml:space="preserve">  其他灾害防治及应急管理支出(款)</t>
  </si>
  <si>
    <t xml:space="preserve">    其他灾害防治及应急管理支出(项)</t>
  </si>
  <si>
    <t xml:space="preserve">    其他支出(项)</t>
  </si>
  <si>
    <t xml:space="preserve">  中央政府国内债务付息支出(款)</t>
  </si>
  <si>
    <t xml:space="preserve">    中央政府国内债务付息支出(项)</t>
  </si>
  <si>
    <t xml:space="preserve">    中央政府境外发行主权债券付息支出</t>
  </si>
  <si>
    <t xml:space="preserve">    中央政府向外国政府借款付息支出</t>
  </si>
  <si>
    <t xml:space="preserve">    中央政府向国际金融组织借款付息支出</t>
  </si>
  <si>
    <t xml:space="preserve">    中央政府其他国外借款付息支出</t>
  </si>
  <si>
    <t xml:space="preserve">    地方政府一般债券付息支出</t>
  </si>
  <si>
    <t xml:space="preserve">    地方政府向外国政府借款付息支出</t>
  </si>
  <si>
    <t xml:space="preserve">    地方政府向国际组织借款付息支出</t>
  </si>
  <si>
    <t xml:space="preserve">    地方政府其他一般债务付息支出</t>
  </si>
  <si>
    <t xml:space="preserve">  中央政府国内债务发行费用支出(款)</t>
  </si>
  <si>
    <t xml:space="preserve">    中央政府国内债务发行费用支出(项)</t>
  </si>
  <si>
    <t xml:space="preserve">  中央政府国外债务发行费用支出(款)</t>
  </si>
  <si>
    <t xml:space="preserve">    中央政府国外债务发行费用支出(项)</t>
  </si>
  <si>
    <t xml:space="preserve">  地方政府一般债务发行费用支出(款)</t>
  </si>
  <si>
    <t xml:space="preserve">    地方政府一般债务发行费用支出(项)</t>
  </si>
  <si>
    <t>2024年度内乡县一般公共预算分县乡级表</t>
  </si>
  <si>
    <t>公开06表</t>
  </si>
  <si>
    <t>决算数合计</t>
  </si>
  <si>
    <t>省级</t>
  </si>
  <si>
    <t>地级</t>
  </si>
  <si>
    <t>其中:地级直属乡镇</t>
  </si>
  <si>
    <t>县级</t>
  </si>
  <si>
    <t>乡级</t>
  </si>
  <si>
    <t>二十二、其他支出</t>
  </si>
  <si>
    <t>二十三、债务付息支出</t>
  </si>
  <si>
    <t>二十四、债务发行费用支出</t>
  </si>
  <si>
    <t>2024年度内乡县一般公共预算基本支出决算表（经济分类）</t>
  </si>
  <si>
    <t>公开07表</t>
  </si>
  <si>
    <t>一般公共预算基本支出</t>
  </si>
  <si>
    <t>机关工资福利支出</t>
  </si>
  <si>
    <t xml:space="preserve">  工资奖金津补贴</t>
  </si>
  <si>
    <t xml:space="preserve">  社会保障缴费</t>
  </si>
  <si>
    <t xml:space="preserve">  住房公积金</t>
  </si>
  <si>
    <t xml:space="preserve">  其他工资福利支出</t>
  </si>
  <si>
    <t>机关商品和服务支出</t>
  </si>
  <si>
    <t xml:space="preserve">  办公经费</t>
  </si>
  <si>
    <t xml:space="preserve">  会议费</t>
  </si>
  <si>
    <t xml:space="preserve">  培训费</t>
  </si>
  <si>
    <t xml:space="preserve">  专用材料购置费</t>
  </si>
  <si>
    <t xml:space="preserve">  委托业务费</t>
  </si>
  <si>
    <t xml:space="preserve">  公务接待费</t>
  </si>
  <si>
    <t xml:space="preserve">  因公出国(境)费用</t>
  </si>
  <si>
    <t xml:space="preserve">  公务用车运行维护费</t>
  </si>
  <si>
    <t xml:space="preserve">  维修(护)费</t>
  </si>
  <si>
    <t xml:space="preserve">  其他商品和服务支出</t>
  </si>
  <si>
    <t>机关资本性支出(一)</t>
  </si>
  <si>
    <t xml:space="preserve">  房屋建筑物购建</t>
  </si>
  <si>
    <t xml:space="preserve">  基础设施建设</t>
  </si>
  <si>
    <t xml:space="preserve">  公务用车购置</t>
  </si>
  <si>
    <t xml:space="preserve">  土地征迁补偿和安置支出</t>
  </si>
  <si>
    <t xml:space="preserve">  设备购置</t>
  </si>
  <si>
    <t xml:space="preserve">  大型修缮</t>
  </si>
  <si>
    <t xml:space="preserve">  其他资本性支出</t>
  </si>
  <si>
    <t>机关资本性支出(二)</t>
  </si>
  <si>
    <t>对事业单位经常性补助</t>
  </si>
  <si>
    <t xml:space="preserve">  工资福利支出</t>
  </si>
  <si>
    <t xml:space="preserve">  商品和服务支出</t>
  </si>
  <si>
    <t xml:space="preserve">  其他对事业单位补助</t>
  </si>
  <si>
    <t>对事业单位资本性补助</t>
  </si>
  <si>
    <t xml:space="preserve">  资本性支出(一)</t>
  </si>
  <si>
    <t xml:space="preserve">  资本性支出(二)</t>
  </si>
  <si>
    <t>对企业补助</t>
  </si>
  <si>
    <t xml:space="preserve">  费用补贴</t>
  </si>
  <si>
    <t xml:space="preserve">  利息补贴</t>
  </si>
  <si>
    <t xml:space="preserve">  其他对企业补助</t>
  </si>
  <si>
    <t>对企业资本性支出</t>
  </si>
  <si>
    <t xml:space="preserve">  资本金注入(一)</t>
  </si>
  <si>
    <t xml:space="preserve">  资本金注入(二)</t>
  </si>
  <si>
    <t xml:space="preserve">  政府投资基金股权投资</t>
  </si>
  <si>
    <t xml:space="preserve">  其他对企业资本性支出</t>
  </si>
  <si>
    <t>对个人和家庭的补助</t>
  </si>
  <si>
    <t xml:space="preserve">  社会福利和救助</t>
  </si>
  <si>
    <t xml:space="preserve">  助学金</t>
  </si>
  <si>
    <t xml:space="preserve">  个人农业生产补贴</t>
  </si>
  <si>
    <t xml:space="preserve">  离退休费</t>
  </si>
  <si>
    <t xml:space="preserve">  其他对个人和家庭补助</t>
  </si>
  <si>
    <t>对社会保障基金补助</t>
  </si>
  <si>
    <t xml:space="preserve">  对社会保险基金补助</t>
  </si>
  <si>
    <t xml:space="preserve">  对机关事业单位职业年金的补助</t>
  </si>
  <si>
    <t>债务利息及费用支出</t>
  </si>
  <si>
    <t xml:space="preserve">  国内债务付息</t>
  </si>
  <si>
    <t xml:space="preserve">  国外债务付息</t>
  </si>
  <si>
    <t xml:space="preserve">  国内债务发行费用</t>
  </si>
  <si>
    <t xml:space="preserve">  国外债务发行费用</t>
  </si>
  <si>
    <t>预备费及预留</t>
  </si>
  <si>
    <t xml:space="preserve">  预备费</t>
  </si>
  <si>
    <t xml:space="preserve">  预留</t>
  </si>
  <si>
    <t>其他支出</t>
  </si>
  <si>
    <t xml:space="preserve">  国家赔偿费用支出</t>
  </si>
  <si>
    <t xml:space="preserve">  对民间非营利组织和群众性自治组织补贴</t>
  </si>
  <si>
    <t xml:space="preserve">  经常性赠与</t>
  </si>
  <si>
    <t xml:space="preserve">  资本性赠与</t>
  </si>
  <si>
    <t>2024年度内乡县一般公共预算 (本级)基本支出决算表（经济分类）</t>
  </si>
  <si>
    <t>公开08表</t>
  </si>
  <si>
    <t>2024年度内乡县一般公共预算税收返还和转移支付决算表</t>
  </si>
  <si>
    <t>公开09表</t>
  </si>
  <si>
    <t>一、返还性收入</t>
  </si>
  <si>
    <t>　　外交</t>
  </si>
  <si>
    <t xml:space="preserve">    所得税基数返还收入</t>
  </si>
  <si>
    <t>　　国防</t>
  </si>
  <si>
    <t xml:space="preserve">    成品油税费改革税收返还收入</t>
  </si>
  <si>
    <t>　　公共安全</t>
  </si>
  <si>
    <t xml:space="preserve">    增值税税收返还收入</t>
  </si>
  <si>
    <t>　　教育</t>
  </si>
  <si>
    <t xml:space="preserve">    消费税税收返还收入</t>
  </si>
  <si>
    <t>　　科学技术</t>
  </si>
  <si>
    <t xml:space="preserve">    增值税“五五分享”税收返还收入</t>
  </si>
  <si>
    <t xml:space="preserve">    文化旅游体育与传媒</t>
  </si>
  <si>
    <t xml:space="preserve">    其他返还性收入</t>
  </si>
  <si>
    <t>　　社会保障和就业</t>
  </si>
  <si>
    <t>二、一般性转移支付收入</t>
  </si>
  <si>
    <t xml:space="preserve">    卫生健康</t>
  </si>
  <si>
    <t xml:space="preserve">    体制补助收入</t>
  </si>
  <si>
    <t>　　节能环保</t>
  </si>
  <si>
    <t xml:space="preserve">    均衡性转移支付收入</t>
  </si>
  <si>
    <t>　　城乡社区</t>
  </si>
  <si>
    <t xml:space="preserve">    县级基本财力保障机制奖补资金收入</t>
  </si>
  <si>
    <t>　　农林水</t>
  </si>
  <si>
    <t xml:space="preserve">    结算补助收入</t>
  </si>
  <si>
    <t>　　交通运输</t>
  </si>
  <si>
    <t xml:space="preserve">    资源枯竭型城市转移支付补助收入</t>
  </si>
  <si>
    <t>　　资源勘探工业信息等</t>
  </si>
  <si>
    <t xml:space="preserve">    企业事业单位划转补助收入</t>
  </si>
  <si>
    <t>　　商业服务业等</t>
  </si>
  <si>
    <t xml:space="preserve">    产粮(油)大县奖励资金收入</t>
  </si>
  <si>
    <t>　　金融</t>
  </si>
  <si>
    <t xml:space="preserve">    重点生态功能区转移支付收入</t>
  </si>
  <si>
    <t xml:space="preserve">    自然资源海洋气象等</t>
  </si>
  <si>
    <t xml:space="preserve">    固定数额补助收入</t>
  </si>
  <si>
    <t>　　住房保障</t>
  </si>
  <si>
    <t xml:space="preserve">    革命老区转移支付收入</t>
  </si>
  <si>
    <t>　　粮油物资储备</t>
  </si>
  <si>
    <t xml:space="preserve">    民族地区转移支付收入</t>
  </si>
  <si>
    <t xml:space="preserve">    灾害防治及应急管理</t>
  </si>
  <si>
    <t xml:space="preserve">    边境地区转移支付收入</t>
  </si>
  <si>
    <t>　　其他收入</t>
  </si>
  <si>
    <t xml:space="preserve">    巩固脱贫攻坚成果衔接乡村振兴转移支付收入</t>
  </si>
  <si>
    <t>四、债务(转贷)收入</t>
  </si>
  <si>
    <t xml:space="preserve">    一般公共服务共同财政事权转移支付收入  </t>
  </si>
  <si>
    <t xml:space="preserve">    地方政府一般债券(转贷)收入</t>
  </si>
  <si>
    <t xml:space="preserve">    外交共同财政事权转移支付收入  </t>
  </si>
  <si>
    <t xml:space="preserve">    地方政府向外国政府借款(转贷)收入</t>
  </si>
  <si>
    <t xml:space="preserve">    国防共同财政事权转移支付收入  </t>
  </si>
  <si>
    <t xml:space="preserve">    地方政府向国际组织借款(转贷)收入</t>
  </si>
  <si>
    <t xml:space="preserve">    公共安全共同财政事权转移支付收入  </t>
  </si>
  <si>
    <t xml:space="preserve">    地方政府其他一般债务(转贷)收入</t>
  </si>
  <si>
    <t xml:space="preserve">    教育共同财政事权转移支付收入  </t>
  </si>
  <si>
    <t>五、调入资金</t>
  </si>
  <si>
    <t xml:space="preserve">    科学技术共同财政事权转移支付收入  </t>
  </si>
  <si>
    <t xml:space="preserve">    从政府性基金预算调入 </t>
  </si>
  <si>
    <t xml:space="preserve">    文化旅游体育与传媒共同财政事权转移支付收入  </t>
  </si>
  <si>
    <t xml:space="preserve">    从国有资本经营预算调入</t>
  </si>
  <si>
    <t xml:space="preserve">    社会保障和就业共同财政事权转移支付收入  </t>
  </si>
  <si>
    <t xml:space="preserve">    从其他资金调入</t>
  </si>
  <si>
    <t xml:space="preserve">    医疗卫生共同财政事权转移支付收入  </t>
  </si>
  <si>
    <t>六、区域间转移性收入</t>
  </si>
  <si>
    <t xml:space="preserve">    节能环保共同财政事权转移支付收入  </t>
  </si>
  <si>
    <t xml:space="preserve">    接受其他地区援助收入</t>
  </si>
  <si>
    <t xml:space="preserve">    城乡社区共同财政事权转移支付收入  </t>
  </si>
  <si>
    <t xml:space="preserve">    生态保护补偿转移性收入</t>
  </si>
  <si>
    <t xml:space="preserve">    农林水共同财政事权转移支付收入  </t>
  </si>
  <si>
    <t xml:space="preserve">    土地指标调剂转移性收入</t>
  </si>
  <si>
    <t xml:space="preserve">    交通运输共同财政事权转移支付收入  </t>
  </si>
  <si>
    <t xml:space="preserve">    其他转移性收入</t>
  </si>
  <si>
    <t xml:space="preserve">    资源勘探工业信息等共同财政事权转移支付收入  </t>
  </si>
  <si>
    <t>七、上解上级支出</t>
  </si>
  <si>
    <t xml:space="preserve">    商业服务业等共同财政事权转移支付收入  </t>
  </si>
  <si>
    <t>　  体制上解支出</t>
  </si>
  <si>
    <t xml:space="preserve">    金融共同财政事权转移支付收入  </t>
  </si>
  <si>
    <t>　  专项上解支出</t>
  </si>
  <si>
    <t xml:space="preserve">    自然资源海洋气象等共同财政事权转移支付收入  </t>
  </si>
  <si>
    <t>八、债务还本支出</t>
  </si>
  <si>
    <t xml:space="preserve">    住房保障共同财政事权转移支付收入  </t>
  </si>
  <si>
    <t xml:space="preserve">    地方政府一般债券还本支出</t>
  </si>
  <si>
    <t xml:space="preserve">    粮油物资储备共同财政事权转移支付收入  </t>
  </si>
  <si>
    <t xml:space="preserve">    地方政府向外国政府借款还本支出</t>
  </si>
  <si>
    <t xml:space="preserve">    灾害防治及应急管理共同财政事权转移支付收入  </t>
  </si>
  <si>
    <t xml:space="preserve">    地方政府向国际组织借款还本支出</t>
  </si>
  <si>
    <t xml:space="preserve">    其他共同财政事权转移支付收入  </t>
  </si>
  <si>
    <t xml:space="preserve">    地方政府其他一般债务还本支出</t>
  </si>
  <si>
    <t xml:space="preserve">    增值税留抵退税转移支付收入</t>
  </si>
  <si>
    <t>九、区域间转移性支出</t>
  </si>
  <si>
    <t xml:space="preserve">    其他退税减税降费转移支付收入</t>
  </si>
  <si>
    <t xml:space="preserve">    援助其他地区支出</t>
  </si>
  <si>
    <t xml:space="preserve">    补充县区财力转移支付收入</t>
  </si>
  <si>
    <t xml:space="preserve">    生态保护补偿转移性支出</t>
  </si>
  <si>
    <t xml:space="preserve">    其他一般性转移支付收入</t>
  </si>
  <si>
    <t xml:space="preserve">    土地指标调剂转移性支出</t>
  </si>
  <si>
    <t>三、专项转移支付收入</t>
  </si>
  <si>
    <t xml:space="preserve">    其他转移性支出</t>
  </si>
  <si>
    <t>　　一般公共服务</t>
  </si>
  <si>
    <t>2024年度内乡县地方政府一般债务限额和余额情况表</t>
  </si>
  <si>
    <t>公开10表</t>
  </si>
  <si>
    <t>一般债务</t>
  </si>
  <si>
    <t>合计</t>
  </si>
  <si>
    <t>一般债券</t>
  </si>
  <si>
    <t>向外国政府借款</t>
  </si>
  <si>
    <t>向国际组织借款</t>
  </si>
  <si>
    <t>其他一般债务</t>
  </si>
  <si>
    <t>上年末地方政府债务余额</t>
  </si>
  <si>
    <t>本年地方政府债务余额限额(预算数)</t>
  </si>
  <si>
    <t>本年地方政府债务(转贷)收入</t>
  </si>
  <si>
    <t>本年地方政府债务还本支出</t>
  </si>
  <si>
    <t>本年采用其他方式化解的债务本金</t>
  </si>
  <si>
    <t>年末地方政府债务余额</t>
  </si>
  <si>
    <t>2024年度内乡县政府性基金预算收支（本级）决算总表</t>
  </si>
  <si>
    <t>公开11表</t>
  </si>
  <si>
    <t>政府性基金收入</t>
  </si>
  <si>
    <t>专项债务对应项目专项收入</t>
  </si>
  <si>
    <t>抗疫特别国债安排的支出</t>
  </si>
  <si>
    <t xml:space="preserve">  政府性基金转移支付收入</t>
  </si>
  <si>
    <t xml:space="preserve">    科学技术</t>
  </si>
  <si>
    <t xml:space="preserve">    社会保障和就业</t>
  </si>
  <si>
    <t xml:space="preserve">    节能环保</t>
  </si>
  <si>
    <t xml:space="preserve">    城乡社区</t>
  </si>
  <si>
    <t xml:space="preserve">    农林水</t>
  </si>
  <si>
    <t xml:space="preserve">    交通运输</t>
  </si>
  <si>
    <t xml:space="preserve">    资源勘探工业信息等</t>
  </si>
  <si>
    <t xml:space="preserve">    超长期特别国债转移支付收入</t>
  </si>
  <si>
    <t xml:space="preserve">    其他收入</t>
  </si>
  <si>
    <t>待偿债再融资专项债券上年结余</t>
  </si>
  <si>
    <t>待偿债再融资专项债券结余</t>
  </si>
  <si>
    <t>收 入 总 计</t>
  </si>
  <si>
    <t>支 出 总 计</t>
  </si>
  <si>
    <t>2024年度内乡县政府性基金预算收入决算明细表</t>
  </si>
  <si>
    <t>公开12表</t>
  </si>
  <si>
    <t>政府性基金收入(款)</t>
  </si>
  <si>
    <t xml:space="preserve">  农网还贷资金收入</t>
  </si>
  <si>
    <t xml:space="preserve">    中央农网还贷资金收入</t>
  </si>
  <si>
    <t xml:space="preserve">    地方农网还贷资金收入</t>
  </si>
  <si>
    <t xml:space="preserve">  铁路建设基金收入</t>
  </si>
  <si>
    <t xml:space="preserve">  民航发展基金收入</t>
  </si>
  <si>
    <t xml:space="preserve">  海南省高等级公路车辆通行附加费收入</t>
  </si>
  <si>
    <t xml:space="preserve">  旅游发展基金收入</t>
  </si>
  <si>
    <t xml:space="preserve">  国家电影事业发展专项资金收入</t>
  </si>
  <si>
    <t xml:space="preserve">  国有土地收益基金收入</t>
  </si>
  <si>
    <t xml:space="preserve">  农业土地开发资金收入</t>
  </si>
  <si>
    <t xml:space="preserve">  国有土地使用权出让收入</t>
  </si>
  <si>
    <t xml:space="preserve">    土地出让价款收入</t>
  </si>
  <si>
    <t xml:space="preserve">    补缴的土地价款</t>
  </si>
  <si>
    <t xml:space="preserve">    划拨土地收入</t>
  </si>
  <si>
    <t xml:space="preserve">    缴纳新增建设用地土地有偿使用费</t>
  </si>
  <si>
    <t xml:space="preserve">    其他土地出让收入</t>
  </si>
  <si>
    <t xml:space="preserve">  大中型水库移民后期扶持基金收入</t>
  </si>
  <si>
    <t xml:space="preserve">  大中型水库库区基金收入</t>
  </si>
  <si>
    <t xml:space="preserve">    中央大中型水库库区基金收入</t>
  </si>
  <si>
    <t xml:space="preserve">    地方大中型水库库区基金收入</t>
  </si>
  <si>
    <t xml:space="preserve">  三峡水库库区基金收入</t>
  </si>
  <si>
    <t xml:space="preserve">  中央特别国债经营基金收入</t>
  </si>
  <si>
    <t xml:space="preserve">  中央特别国债经营基金财务收入</t>
  </si>
  <si>
    <t xml:space="preserve">  彩票公益金收入</t>
  </si>
  <si>
    <t xml:space="preserve">    福利彩票公益金收入</t>
  </si>
  <si>
    <t xml:space="preserve">    体育彩票公益金收入</t>
  </si>
  <si>
    <t xml:space="preserve">  城市基础设施配套费收入</t>
  </si>
  <si>
    <t xml:space="preserve">  小型水库移民扶助基金收入</t>
  </si>
  <si>
    <t xml:space="preserve">  国家重大水利工程建设基金收入</t>
  </si>
  <si>
    <t xml:space="preserve">    中央重大水利工程建设资金</t>
  </si>
  <si>
    <t xml:space="preserve">    地方重大水利工程建设资金</t>
  </si>
  <si>
    <t xml:space="preserve">  车辆通行费</t>
  </si>
  <si>
    <t xml:space="preserve">  核电站乏燃料处理处置基金收入</t>
  </si>
  <si>
    <t xml:space="preserve">  可再生能源电价附加收入</t>
  </si>
  <si>
    <t xml:space="preserve">  船舶油污损害赔偿基金收入</t>
  </si>
  <si>
    <t xml:space="preserve">  废弃电器电子产品处理基金收入</t>
  </si>
  <si>
    <t xml:space="preserve">    税务部门征收的废弃电器电子产品处理基金收入</t>
  </si>
  <si>
    <t xml:space="preserve">    海关征收的废弃电器电子产品处理基金收入</t>
  </si>
  <si>
    <t xml:space="preserve">  污水处理费收入</t>
  </si>
  <si>
    <t xml:space="preserve">  彩票发行机构和彩票销售机构的业务费用</t>
  </si>
  <si>
    <t xml:space="preserve">    福利彩票发行机构的业务费用</t>
  </si>
  <si>
    <t xml:space="preserve">    体育彩票发行机构的业务费用</t>
  </si>
  <si>
    <t xml:space="preserve">    福利彩票销售机构的业务费用</t>
  </si>
  <si>
    <t xml:space="preserve">    体育彩票销售机构的业务费用</t>
  </si>
  <si>
    <t xml:space="preserve">    彩票兑奖周转金</t>
  </si>
  <si>
    <t xml:space="preserve">    彩票发行销售风险基金</t>
  </si>
  <si>
    <t xml:space="preserve">    彩票市场调控资金收入</t>
  </si>
  <si>
    <t xml:space="preserve">  抗疫特别国债财务基金收入</t>
  </si>
  <si>
    <t xml:space="preserve">  耕地保护考核奖惩基金收入</t>
  </si>
  <si>
    <t xml:space="preserve">  超长期特别国债财务基金收入</t>
  </si>
  <si>
    <t xml:space="preserve">  其他政府性基金收入</t>
  </si>
  <si>
    <t xml:space="preserve">  海南省高等级公路车辆通行附加费专项债务对应项目专项收入  </t>
  </si>
  <si>
    <t xml:space="preserve">  国家电影事业发展专项资金专项债务对应项目专项收入  </t>
  </si>
  <si>
    <t xml:space="preserve">  国有土地使用权出让金专项债务对应项目专项收入  </t>
  </si>
  <si>
    <t xml:space="preserve">    土地储备专项债券对应项目专项收入      </t>
  </si>
  <si>
    <t xml:space="preserve">    棚户区改造专项债券对应项目专项收入  </t>
  </si>
  <si>
    <t xml:space="preserve">    其他国有土地使用权出让金专项债务对应项目专项收入  </t>
  </si>
  <si>
    <t xml:space="preserve">  农业土地开发资金专项债务对应项目专项收入  </t>
  </si>
  <si>
    <t xml:space="preserve">  大中型水库库区基金专项债务对应项目专项收入  </t>
  </si>
  <si>
    <t xml:space="preserve">  城市基础设施配套费专项债务对应项目专项收入  </t>
  </si>
  <si>
    <t xml:space="preserve">  小型水库移民扶助基金专项债务对应项目专项收入  </t>
  </si>
  <si>
    <t xml:space="preserve">  国家重大水利工程建设基金专项债务对应项目专项收入  </t>
  </si>
  <si>
    <t xml:space="preserve">  车辆通行费专项债务对应项目专项收入  </t>
  </si>
  <si>
    <t xml:space="preserve">    政府收费公路专项债券对应项目专项收入  </t>
  </si>
  <si>
    <t xml:space="preserve">    其他车辆通行费专项债务对应项目专项收入  </t>
  </si>
  <si>
    <t xml:space="preserve">  污水处理费专项债务对应项目专项收入  </t>
  </si>
  <si>
    <t xml:space="preserve">  其他政府性基金专项债务对应项目专项收入  </t>
  </si>
  <si>
    <t xml:space="preserve">    其他地方自行试点项目收益专项债券对应项目专项收入  </t>
  </si>
  <si>
    <t xml:space="preserve">    其他政府性基金专项债务对应项目专项收入  </t>
  </si>
  <si>
    <t>2024年度内乡县政府性基金预算支出决算功能分类明细表</t>
  </si>
  <si>
    <t>公开13表</t>
  </si>
  <si>
    <t xml:space="preserve">  超长期特别国债安排的支出</t>
  </si>
  <si>
    <t xml:space="preserve">    基础教育</t>
  </si>
  <si>
    <t xml:space="preserve">    职业教育</t>
  </si>
  <si>
    <t xml:space="preserve">    特殊教育</t>
  </si>
  <si>
    <t xml:space="preserve">    其他教育支出</t>
  </si>
  <si>
    <t xml:space="preserve">  核电站乏燃料处理处置基金支出</t>
  </si>
  <si>
    <t xml:space="preserve">    乏燃料运输</t>
  </si>
  <si>
    <t xml:space="preserve">    乏燃料离堆贮存</t>
  </si>
  <si>
    <t xml:space="preserve">    乏燃料后处理</t>
  </si>
  <si>
    <t xml:space="preserve">    高放废物的处理处置</t>
  </si>
  <si>
    <t xml:space="preserve">    乏燃料后处理厂的建设、运行、改造和退役</t>
  </si>
  <si>
    <t xml:space="preserve">    其他乏燃料处理处置基金支出</t>
  </si>
  <si>
    <t xml:space="preserve">    基础研究</t>
  </si>
  <si>
    <t xml:space="preserve">    应用研究</t>
  </si>
  <si>
    <t xml:space="preserve">    技术研究与开发</t>
  </si>
  <si>
    <t xml:space="preserve">    科技条件与服务</t>
  </si>
  <si>
    <t xml:space="preserve">    科技重大项目</t>
  </si>
  <si>
    <t xml:space="preserve">    其他科技支出</t>
  </si>
  <si>
    <t xml:space="preserve">  国家电影事业发展专项资金安排的支出</t>
  </si>
  <si>
    <t xml:space="preserve">    资助国产影片放映</t>
  </si>
  <si>
    <t xml:space="preserve">    资助影院建设</t>
  </si>
  <si>
    <t xml:space="preserve">    资助少数民族语电影译制</t>
  </si>
  <si>
    <t xml:space="preserve">    购买农村电影公益性放映版权服务</t>
  </si>
  <si>
    <t xml:space="preserve">    其他国家电影事业发展专项资金支出</t>
  </si>
  <si>
    <t xml:space="preserve">  旅游发展基金支出</t>
  </si>
  <si>
    <t xml:space="preserve">    宣传促销</t>
  </si>
  <si>
    <t xml:space="preserve">    行业规划</t>
  </si>
  <si>
    <t xml:space="preserve">    旅游事业补助</t>
  </si>
  <si>
    <t xml:space="preserve">    地方旅游开发项目补助</t>
  </si>
  <si>
    <t xml:space="preserve">    其他旅游发展基金支出</t>
  </si>
  <si>
    <t xml:space="preserve">  国家电影事业发展专项资金对应专项债务收入安排的支出</t>
  </si>
  <si>
    <t xml:space="preserve">    资助城市影院</t>
  </si>
  <si>
    <t xml:space="preserve">    其他国家电影事业发展专项资金对应专项债务收入支出</t>
  </si>
  <si>
    <t xml:space="preserve">    养老机构及服务设施</t>
  </si>
  <si>
    <t xml:space="preserve">    公共就业服务设施</t>
  </si>
  <si>
    <t xml:space="preserve">    其他社会保障和就业支出</t>
  </si>
  <si>
    <t xml:space="preserve">    公立医院</t>
  </si>
  <si>
    <t xml:space="preserve">    基层医疗卫生机构</t>
  </si>
  <si>
    <t xml:space="preserve">    公共卫生机构</t>
  </si>
  <si>
    <t xml:space="preserve">    托育机构</t>
  </si>
  <si>
    <t xml:space="preserve">    其他卫生健康支出</t>
  </si>
  <si>
    <t xml:space="preserve">  可再生能源电价附加收入安排的支出</t>
  </si>
  <si>
    <t xml:space="preserve">    风力发电补助</t>
  </si>
  <si>
    <t xml:space="preserve">    太阳能发电补助</t>
  </si>
  <si>
    <t xml:space="preserve">    生物质能发电补助</t>
  </si>
  <si>
    <t xml:space="preserve">    其他可再生能源电价附加收入安排的支出</t>
  </si>
  <si>
    <t xml:space="preserve">  废弃电器电子产品处理基金支出</t>
  </si>
  <si>
    <t xml:space="preserve">    回收处理费用补贴</t>
  </si>
  <si>
    <t xml:space="preserve">    信息系统建设</t>
  </si>
  <si>
    <t xml:space="preserve">    基金征管经费</t>
  </si>
  <si>
    <t xml:space="preserve">    其他废弃电器电子产品处理基金支出</t>
  </si>
  <si>
    <t xml:space="preserve">    水污染综合治理</t>
  </si>
  <si>
    <t xml:space="preserve">    应对气候变化</t>
  </si>
  <si>
    <t xml:space="preserve">    “三北”工程建设</t>
  </si>
  <si>
    <t xml:space="preserve">    其他节能环保支出</t>
  </si>
  <si>
    <t xml:space="preserve">  国有土地使用权出让收入安排的支出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</si>
  <si>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</si>
  <si>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</si>
  <si>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</si>
  <si>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</si>
  <si>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</si>
  <si>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</si>
  <si>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廉租住房支出</t>
  </si>
  <si>
    <t xml:space="preserve">    支付破产或改制企业职工安置费</t>
  </si>
  <si>
    <t xml:space="preserve">    棚户区改造支出</t>
  </si>
  <si>
    <t xml:space="preserve">    公共租赁住房支出</t>
  </si>
  <si>
    <t xml:space="preserve">    农业生产发展支出</t>
  </si>
  <si>
    <t xml:space="preserve">    农村社会事业支出</t>
  </si>
  <si>
    <t xml:space="preserve">    农业农村生态环境支出</t>
  </si>
  <si>
    <t xml:space="preserve">    其他国有土地使用权出让收入安排的支出</t>
  </si>
  <si>
    <t xml:space="preserve">  国有土地收益基金安排的支出</t>
  </si>
  <si>
    <t xml:space="preserve">    其他国有土地收益基金支出</t>
  </si>
  <si>
    <t xml:space="preserve">  农业土地开发资金安排的支出</t>
  </si>
  <si>
    <t xml:space="preserve">  城市基础设施配套费安排的支出</t>
  </si>
  <si>
    <t xml:space="preserve">    城市公共设施</t>
  </si>
  <si>
    <t xml:space="preserve">    城市环境卫生</t>
  </si>
  <si>
    <t xml:space="preserve">    公有房屋</t>
  </si>
  <si>
    <t xml:space="preserve">    城市防洪</t>
  </si>
  <si>
    <t xml:space="preserve">    其他城市基础设施配套费安排的支出</t>
  </si>
  <si>
    <t xml:space="preserve">  污水处理费安排的支出</t>
  </si>
  <si>
    <t xml:space="preserve">    污水处理设施建设和运营</t>
  </si>
  <si>
    <t xml:space="preserve">    代征手续费</t>
  </si>
  <si>
    <t xml:space="preserve">    其他污水处理费安排的支出</t>
  </si>
  <si>
    <t xml:space="preserve">  土地储备专项债券收入安排的支出  </t>
  </si>
  <si>
    <t xml:space="preserve">    征地和拆迁补偿支出  </t>
  </si>
  <si>
    <t xml:space="preserve">    土地开发支出  </t>
  </si>
  <si>
    <t xml:space="preserve">    其他土地储备专项债券收入安排的支出  </t>
  </si>
  <si>
    <t xml:space="preserve">  棚户区改造专项债券收入安排的支出  </t>
  </si>
  <si>
    <t xml:space="preserve">    其他棚户区改造专项债券收入安排的支出  </t>
  </si>
  <si>
    <t xml:space="preserve">  城市基础设施配套费对应专项债务收入安排的支出  </t>
  </si>
  <si>
    <t xml:space="preserve">    城市公共设施  </t>
  </si>
  <si>
    <t xml:space="preserve">    城市环境卫生  </t>
  </si>
  <si>
    <t xml:space="preserve">    公有房屋  </t>
  </si>
  <si>
    <t xml:space="preserve">    城市防洪  </t>
  </si>
  <si>
    <t xml:space="preserve">    其他城市基础设施配套费对应专项债务收入安排的支出  </t>
  </si>
  <si>
    <t xml:space="preserve">  污水处理费对应专项债务收入安排的支出  </t>
  </si>
  <si>
    <t xml:space="preserve">    污水处理设施建设和运营  </t>
  </si>
  <si>
    <t xml:space="preserve">    其他污水处理费对应专项债务收入安排的支出  </t>
  </si>
  <si>
    <t xml:space="preserve">  国有土地使用权出让收入对应专项债务收入安排的支出  </t>
  </si>
  <si>
    <t xml:space="preserve">    城市建设支出  </t>
  </si>
  <si>
    <t xml:space="preserve">    农村基础设施建设支出  </t>
  </si>
  <si>
    <t xml:space="preserve">    廉租住房支出  </t>
  </si>
  <si>
    <t xml:space="preserve">    棚户区改造支出  </t>
  </si>
  <si>
    <t xml:space="preserve">    公共租赁住房支出  </t>
  </si>
  <si>
    <t xml:space="preserve">    其他国有土地使用权出让收入对应专项债务收入安排的支出  </t>
  </si>
  <si>
    <t xml:space="preserve">    城乡社区公共设施</t>
  </si>
  <si>
    <t xml:space="preserve">    其他城乡社区支出</t>
  </si>
  <si>
    <t xml:space="preserve">  大中型水库库区基金安排的支出</t>
  </si>
  <si>
    <t xml:space="preserve">    基础设施建设和经济发展</t>
  </si>
  <si>
    <t xml:space="preserve">    解决移民遗留问题</t>
  </si>
  <si>
    <t xml:space="preserve">    库区防护工程维护</t>
  </si>
  <si>
    <t xml:space="preserve">    其他大中型水库库区基金支出</t>
  </si>
  <si>
    <t xml:space="preserve">  三峡水库库区基金支出</t>
  </si>
  <si>
    <t xml:space="preserve">    库区维护和管理</t>
  </si>
  <si>
    <t xml:space="preserve">    其他三峡水库库区基金支出</t>
  </si>
  <si>
    <t xml:space="preserve">  国家重大水利工程建设基金安排的支出</t>
  </si>
  <si>
    <t xml:space="preserve">    三峡后续工作</t>
  </si>
  <si>
    <t xml:space="preserve">    地方重大水利工程建设</t>
  </si>
  <si>
    <t xml:space="preserve">    其他重大水利工程建设基金支出</t>
  </si>
  <si>
    <t xml:space="preserve">  大中型水库库区基金对应专项债务收入安排的支出  </t>
  </si>
  <si>
    <t xml:space="preserve">    基础设施建设和经济发展  </t>
  </si>
  <si>
    <t xml:space="preserve">    其他大中型水库库区基金对应专项债务收入支出  </t>
  </si>
  <si>
    <t xml:space="preserve">  国家重大水利工程建设基金对应专项债务收入安排的支出  </t>
  </si>
  <si>
    <t xml:space="preserve">    南水北调工程建设  </t>
  </si>
  <si>
    <t xml:space="preserve">    三峡工程后续工作  </t>
  </si>
  <si>
    <t xml:space="preserve">    地方重大水利工程建设  </t>
  </si>
  <si>
    <t xml:space="preserve">    其他重大水利工程建设基金对应专项债务收入支出  </t>
  </si>
  <si>
    <t xml:space="preserve">  大中型水库移民后期扶持基金支出</t>
  </si>
  <si>
    <t xml:space="preserve">    移民补助</t>
  </si>
  <si>
    <t xml:space="preserve">    其他大中型水库移民后期扶持基金支出</t>
  </si>
  <si>
    <t xml:space="preserve">  小型水库移民扶助基金安排的支出</t>
  </si>
  <si>
    <t xml:space="preserve">    其他小型水库移民扶助基金支出</t>
  </si>
  <si>
    <t xml:space="preserve">  小型水库移民扶助基金对应专项债务收入安排的支出</t>
  </si>
  <si>
    <t xml:space="preserve">    其他小型水库移民扶助基金对应专项债务收入安排的支出</t>
  </si>
  <si>
    <t xml:space="preserve">    农业农村支出</t>
  </si>
  <si>
    <t xml:space="preserve">    水利支出</t>
  </si>
  <si>
    <t xml:space="preserve">    其他农林水支出</t>
  </si>
  <si>
    <t xml:space="preserve">  海南省高等级公路车辆通行附加费安排的支出</t>
  </si>
  <si>
    <t xml:space="preserve">    公路还贷</t>
  </si>
  <si>
    <t xml:space="preserve">    其他海南省高等级公路车辆通行附加费安排的支出</t>
  </si>
  <si>
    <t xml:space="preserve">  车辆通行费安排的支出</t>
  </si>
  <si>
    <t xml:space="preserve">    政府还贷公路养护</t>
  </si>
  <si>
    <t xml:space="preserve">    政府还贷公路管理</t>
  </si>
  <si>
    <t xml:space="preserve">    其他车辆通行费安排的支出</t>
  </si>
  <si>
    <t xml:space="preserve">  铁路建设基金支出</t>
  </si>
  <si>
    <t xml:space="preserve">    铁路建设投资</t>
  </si>
  <si>
    <t xml:space="preserve">    购置铁路机车车辆</t>
  </si>
  <si>
    <t xml:space="preserve">    铁路还贷</t>
  </si>
  <si>
    <t xml:space="preserve">    建设项目铺底资金</t>
  </si>
  <si>
    <t xml:space="preserve">    勘测设计</t>
  </si>
  <si>
    <t xml:space="preserve">    注册资本金</t>
  </si>
  <si>
    <t xml:space="preserve">    周转资金</t>
  </si>
  <si>
    <t xml:space="preserve">    其他铁路建设基金支出</t>
  </si>
  <si>
    <t xml:space="preserve">  船舶油污损害赔偿基金支出</t>
  </si>
  <si>
    <t xml:space="preserve">    应急处置费用</t>
  </si>
  <si>
    <t xml:space="preserve">    控制清除污染</t>
  </si>
  <si>
    <t xml:space="preserve">    损失补偿</t>
  </si>
  <si>
    <t xml:space="preserve">    生态恢复</t>
  </si>
  <si>
    <t xml:space="preserve">    监视监测</t>
  </si>
  <si>
    <t xml:space="preserve">    其他船舶油污损害赔偿基金支出</t>
  </si>
  <si>
    <t xml:space="preserve">  民航发展基金支出</t>
  </si>
  <si>
    <t xml:space="preserve">    民航机场建设</t>
  </si>
  <si>
    <t xml:space="preserve">    民航安全</t>
  </si>
  <si>
    <t xml:space="preserve">    航线和机场补贴</t>
  </si>
  <si>
    <t xml:space="preserve">    民航节能减排</t>
  </si>
  <si>
    <t xml:space="preserve">    通用航空发展</t>
  </si>
  <si>
    <t xml:space="preserve">    征管经费</t>
  </si>
  <si>
    <t xml:space="preserve">    民航科教和信息建设</t>
  </si>
  <si>
    <t xml:space="preserve">    其他民航发展基金支出</t>
  </si>
  <si>
    <t xml:space="preserve">  海南省高等级公路车辆通行附加费对应专项债务收入安排的支出  </t>
  </si>
  <si>
    <t xml:space="preserve">    公路建设  </t>
  </si>
  <si>
    <t xml:space="preserve">    其他海南省高等级公路车辆通行附加费对应专项债务收入安排的支出  </t>
  </si>
  <si>
    <t xml:space="preserve">  政府收费公路专项债券收入安排的支出  </t>
  </si>
  <si>
    <t xml:space="preserve">    其他政府收费公路专项债券收入安排的支出  </t>
  </si>
  <si>
    <t xml:space="preserve">  车辆通行费对应专项债务收入安排的支出  </t>
  </si>
  <si>
    <t xml:space="preserve">    公路水路运输</t>
  </si>
  <si>
    <t xml:space="preserve">    铁路运输</t>
  </si>
  <si>
    <t xml:space="preserve">    民用航空运输</t>
  </si>
  <si>
    <t xml:space="preserve">    邮政业支出</t>
  </si>
  <si>
    <t xml:space="preserve">    其他交通运输支出</t>
  </si>
  <si>
    <t xml:space="preserve">  农网还贷资金支出</t>
  </si>
  <si>
    <t xml:space="preserve">    中央农网还贷资金支出</t>
  </si>
  <si>
    <t xml:space="preserve">    地方农网还贷资金支出</t>
  </si>
  <si>
    <t xml:space="preserve">    其他农网还贷资金支出</t>
  </si>
  <si>
    <t xml:space="preserve">    资源勘探开发</t>
  </si>
  <si>
    <t xml:space="preserve">    制造业</t>
  </si>
  <si>
    <t xml:space="preserve">    工业和信息产业</t>
  </si>
  <si>
    <t xml:space="preserve">    其他资源勘探工业信息等支出</t>
  </si>
  <si>
    <t xml:space="preserve">    中央特别国债经营基金支出</t>
  </si>
  <si>
    <t xml:space="preserve">    中央特别国债经营基金财务支出</t>
  </si>
  <si>
    <t xml:space="preserve">  耕地保护考核奖惩基金支出</t>
  </si>
  <si>
    <t xml:space="preserve">    耕地保护</t>
  </si>
  <si>
    <t xml:space="preserve">    补充耕地</t>
  </si>
  <si>
    <t xml:space="preserve">    其他住房保障支出</t>
  </si>
  <si>
    <t xml:space="preserve">    其他粮油物资储备支出</t>
  </si>
  <si>
    <t xml:space="preserve">  用超长期特别国债收入安排的支出</t>
  </si>
  <si>
    <t xml:space="preserve">    自然灾害防治</t>
  </si>
  <si>
    <t xml:space="preserve">    自然灾害恢复重建支出</t>
  </si>
  <si>
    <t xml:space="preserve">    用超长期特别国债收入安排的其他灾害防治及应急管理支出</t>
  </si>
  <si>
    <t xml:space="preserve">  其他政府性基金及对应专项债务收入安排的支出</t>
  </si>
  <si>
    <t xml:space="preserve">    其他政府性基金安排的支出  </t>
  </si>
  <si>
    <t xml:space="preserve">    其他地方自行试点项目收益专项债券收入安排的支出  </t>
  </si>
  <si>
    <t xml:space="preserve">    其他政府性基金债务收入安排的支出  </t>
  </si>
  <si>
    <t xml:space="preserve">  彩票发行销售机构业务费安排的支出</t>
  </si>
  <si>
    <t xml:space="preserve">    福利彩票发行机构的业务费支出</t>
  </si>
  <si>
    <t xml:space="preserve">    体育彩票发行机构的业务费支出</t>
  </si>
  <si>
    <t xml:space="preserve">    福利彩票销售机构的业务费支出</t>
  </si>
  <si>
    <t xml:space="preserve">    体育彩票销售机构的业务费支出</t>
  </si>
  <si>
    <t xml:space="preserve">    彩票兑奖周转金支出</t>
  </si>
  <si>
    <t xml:space="preserve">    彩票发行销售风险基金支出</t>
  </si>
  <si>
    <t xml:space="preserve">    彩票市场调控资金支出</t>
  </si>
  <si>
    <t xml:space="preserve">    其他彩票发行销售机构业务费安排的支出</t>
  </si>
  <si>
    <t xml:space="preserve">  抗疫特别国债财务基金支出</t>
  </si>
  <si>
    <t xml:space="preserve">    抗疫特别国债经营基金支出</t>
  </si>
  <si>
    <t xml:space="preserve">  超长期特别国债财务基金支出(款)</t>
  </si>
  <si>
    <t xml:space="preserve">    超长期特别国债财务基金支出(项)</t>
  </si>
  <si>
    <t xml:space="preserve">  彩票公益金安排的支出</t>
  </si>
  <si>
    <t xml:space="preserve">    用于补充全国社会保障基金的彩票公益金支出</t>
  </si>
  <si>
    <t xml:space="preserve">    用于社会福利的彩票公益金支出</t>
  </si>
  <si>
    <t xml:space="preserve">    用于体育事业的彩票公益金支出</t>
  </si>
  <si>
    <t xml:space="preserve">    用于教育事业的彩票公益金支出</t>
  </si>
  <si>
    <t xml:space="preserve">    用于红十字事业的彩票公益金支出</t>
  </si>
  <si>
    <t xml:space="preserve">    用于残疾人事业的彩票公益金支出</t>
  </si>
  <si>
    <t xml:space="preserve">    用于文化事业的彩票公益金支出</t>
  </si>
  <si>
    <t xml:space="preserve">    用于巩固脱贫攻坚成果衔接乡村振兴的彩票公益金支出</t>
  </si>
  <si>
    <t xml:space="preserve">    用于法律援助的彩票公益金支出</t>
  </si>
  <si>
    <t xml:space="preserve">    用于城乡医疗救助的彩票公益金支出</t>
  </si>
  <si>
    <t xml:space="preserve">    用于其他社会公益事业的彩票公益金支出</t>
  </si>
  <si>
    <t xml:space="preserve">  超长期特别国债安排的其他支出</t>
  </si>
  <si>
    <t xml:space="preserve">  地方政府专项债务付息支出</t>
  </si>
  <si>
    <t xml:space="preserve">    海南省高等级公路车辆通行附加费债务付息支出</t>
  </si>
  <si>
    <t xml:space="preserve">    国家电影事业发展专项资金债务付息支出</t>
  </si>
  <si>
    <t xml:space="preserve">    国有土地使用权出让金债务付息支出</t>
  </si>
  <si>
    <t xml:space="preserve">    农业土地开发资金债务付息支出</t>
  </si>
  <si>
    <t xml:space="preserve">    大中型水库库区基金债务付息支出</t>
  </si>
  <si>
    <t xml:space="preserve">    城市基础设施配套费债务付息支出</t>
  </si>
  <si>
    <t xml:space="preserve">    小型水库移民扶助基金债务付息支出</t>
  </si>
  <si>
    <t xml:space="preserve">    国家重大水利工程建设基金债务付息支出</t>
  </si>
  <si>
    <t xml:space="preserve">    车辆通行费债务付息支出</t>
  </si>
  <si>
    <t xml:space="preserve">    污水处理费债务付息支出</t>
  </si>
  <si>
    <t xml:space="preserve">    土地储备专项债券付息支出</t>
  </si>
  <si>
    <t xml:space="preserve">    政府收费公路专项债券付息支出</t>
  </si>
  <si>
    <t xml:space="preserve">    棚户区改造专项债券付息支出</t>
  </si>
  <si>
    <t xml:space="preserve">    其他地方自行试点项目收益专项债券付息支出</t>
  </si>
  <si>
    <t xml:space="preserve">    其他政府性基金债务付息支出</t>
  </si>
  <si>
    <t xml:space="preserve">  地方政府专项债务发行费用支出</t>
  </si>
  <si>
    <t xml:space="preserve">    海南省高等级公路车辆通行附加费债务发行费用支出</t>
  </si>
  <si>
    <t xml:space="preserve">    国家电影事业发展专项资金债务发行费用支出</t>
  </si>
  <si>
    <t xml:space="preserve">    国有土地使用权出让金债务发行费用支出</t>
  </si>
  <si>
    <t xml:space="preserve">    农业土地开发资金债务发行费用支出</t>
  </si>
  <si>
    <t xml:space="preserve">    大中型水库库区基金债务发行费用支出</t>
  </si>
  <si>
    <t xml:space="preserve">    城市基础设施配套费债务发行费用支出</t>
  </si>
  <si>
    <t xml:space="preserve">    小型水库移民扶助基金债务发行费用支出</t>
  </si>
  <si>
    <t xml:space="preserve">    国家重大水利工程建设基金债务发行费用支出</t>
  </si>
  <si>
    <t xml:space="preserve">    车辆通行费债务发行费用支出</t>
  </si>
  <si>
    <t xml:space="preserve">    污水处理费债务发行费用支出</t>
  </si>
  <si>
    <t xml:space="preserve">    土地储备专项债券发行费用支出</t>
  </si>
  <si>
    <t xml:space="preserve">    政府收费公路专项债券发行费用支出</t>
  </si>
  <si>
    <t xml:space="preserve">    棚户区改造专项债券发行费用支出</t>
  </si>
  <si>
    <t xml:space="preserve">    其他地方自行试点项目收益专项债券发行费用支出</t>
  </si>
  <si>
    <t xml:space="preserve">    其他政府性基金债务发行费用支出</t>
  </si>
  <si>
    <t xml:space="preserve">    公共卫生体系建设</t>
  </si>
  <si>
    <t xml:space="preserve">    重大疫情防控救治体系建设</t>
  </si>
  <si>
    <t xml:space="preserve">    粮食安全</t>
  </si>
  <si>
    <t xml:space="preserve">    能源安全</t>
  </si>
  <si>
    <t xml:space="preserve">    应急物资保障</t>
  </si>
  <si>
    <t xml:space="preserve">    产业链改造升级</t>
  </si>
  <si>
    <t xml:space="preserve">    城镇老旧小区改造</t>
  </si>
  <si>
    <t xml:space="preserve">    生态环境治理</t>
  </si>
  <si>
    <t xml:space="preserve">    交通基础设施建设</t>
  </si>
  <si>
    <t xml:space="preserve">    市政设施建设</t>
  </si>
  <si>
    <t xml:space="preserve">    重大区域规划基础设施建设</t>
  </si>
  <si>
    <t xml:space="preserve">    其他基础设施建设</t>
  </si>
  <si>
    <t xml:space="preserve">  抗疫相关支出</t>
  </si>
  <si>
    <t xml:space="preserve">    创业担保贷款贴息</t>
  </si>
  <si>
    <t xml:space="preserve">    援企稳岗补贴</t>
  </si>
  <si>
    <t xml:space="preserve">    困难群众基本生活补助</t>
  </si>
  <si>
    <t xml:space="preserve">    其他抗疫相关支出</t>
  </si>
  <si>
    <t>2024年度内乡县政府性基金（本级）预算支出决算功能分类明细表</t>
  </si>
  <si>
    <t>公开14表</t>
  </si>
  <si>
    <t>2024年内乡县政府性基金预算转移支付决算表</t>
  </si>
  <si>
    <t xml:space="preserve">                                 公开15表</t>
  </si>
  <si>
    <t xml:space="preserve">                               单位：万元</t>
  </si>
  <si>
    <t>项  目</t>
  </si>
  <si>
    <t>省对市县转移支付</t>
  </si>
  <si>
    <t>超长期特别国债转移支付收入</t>
  </si>
  <si>
    <t>合   计</t>
  </si>
  <si>
    <t>2024年度内乡县地方政府专项债务限额和余额情况表</t>
  </si>
  <si>
    <t>公开16表</t>
  </si>
  <si>
    <t>专项债务</t>
  </si>
  <si>
    <t>专项债券</t>
  </si>
  <si>
    <t>其他专项债务</t>
  </si>
  <si>
    <t>2024年度内乡县国有资本经营预算收支决算总表</t>
  </si>
  <si>
    <t>公开17表</t>
  </si>
  <si>
    <t>利润收入</t>
  </si>
  <si>
    <t>解决历史遗留问题及改革成本支出</t>
  </si>
  <si>
    <t>股利、股息收入</t>
  </si>
  <si>
    <t>国有企业资本金注入</t>
  </si>
  <si>
    <t>产权转让收入</t>
  </si>
  <si>
    <t>国有企业政策性补贴</t>
  </si>
  <si>
    <t>清算收入</t>
  </si>
  <si>
    <t>其他国有资本经营预算支出</t>
  </si>
  <si>
    <t>其他国有资本经营预算收入</t>
  </si>
  <si>
    <t/>
  </si>
  <si>
    <t>2024年度内乡县国有资本经营预算收入决算明细表</t>
  </si>
  <si>
    <t>公开18表</t>
  </si>
  <si>
    <t xml:space="preserve">  石油石化企业利润收入</t>
  </si>
  <si>
    <t xml:space="preserve">  电力企业利润收入</t>
  </si>
  <si>
    <t xml:space="preserve">  电信企业利润收入</t>
  </si>
  <si>
    <t xml:space="preserve">  煤炭企业利润收入</t>
  </si>
  <si>
    <t xml:space="preserve">  有色冶金采掘企业利润收入</t>
  </si>
  <si>
    <t xml:space="preserve">  钢铁企业利润收入</t>
  </si>
  <si>
    <t xml:space="preserve">  化工企业利润收入</t>
  </si>
  <si>
    <t xml:space="preserve">  运输企业利润收入</t>
  </si>
  <si>
    <t xml:space="preserve">  电子企业利润收入</t>
  </si>
  <si>
    <t xml:space="preserve">  机械企业利润收入</t>
  </si>
  <si>
    <t xml:space="preserve">  投资服务企业利润收入</t>
  </si>
  <si>
    <t xml:space="preserve">  纺织轻工企业利润收入</t>
  </si>
  <si>
    <t xml:space="preserve">  贸易企业利润收入</t>
  </si>
  <si>
    <t xml:space="preserve">  建筑施工企业利润收入</t>
  </si>
  <si>
    <t xml:space="preserve">  房地产企业利润收入</t>
  </si>
  <si>
    <t xml:space="preserve">  建材企业利润收入</t>
  </si>
  <si>
    <t xml:space="preserve">  境外企业利润收入</t>
  </si>
  <si>
    <t xml:space="preserve">  对外合作企业利润收入</t>
  </si>
  <si>
    <t xml:space="preserve">  医药企业利润收入</t>
  </si>
  <si>
    <t xml:space="preserve">  农林牧渔企业利润收入</t>
  </si>
  <si>
    <t xml:space="preserve">  邮政企业利润收入</t>
  </si>
  <si>
    <t xml:space="preserve">  军工企业利润收入</t>
  </si>
  <si>
    <t xml:space="preserve">  转制科研院所利润收入</t>
  </si>
  <si>
    <t xml:space="preserve">  地质勘查企业利润收入</t>
  </si>
  <si>
    <t xml:space="preserve">  卫生体育福利企业利润收入</t>
  </si>
  <si>
    <t xml:space="preserve">  教育文化广播企业利润收入</t>
  </si>
  <si>
    <t xml:space="preserve">  科学研究企业利润收入</t>
  </si>
  <si>
    <t xml:space="preserve">  机关社团所属企业利润收入</t>
  </si>
  <si>
    <t xml:space="preserve">  金融企业利润收入</t>
  </si>
  <si>
    <t xml:space="preserve">  其他国有资本经营预算企业利润收入</t>
  </si>
  <si>
    <t xml:space="preserve">  国有控股公司股利、股息收入</t>
  </si>
  <si>
    <t xml:space="preserve">  国有参股公司股利、股息收入</t>
  </si>
  <si>
    <t xml:space="preserve">  金融企业股利、股息收入</t>
  </si>
  <si>
    <t xml:space="preserve">  其他国有资本经营预算企业股利、股息收入</t>
  </si>
  <si>
    <t xml:space="preserve">  国有股权、股份转让收入</t>
  </si>
  <si>
    <t xml:space="preserve">  国有独资企业产权转让收入</t>
  </si>
  <si>
    <t xml:space="preserve">  金融企业产权转让收入</t>
  </si>
  <si>
    <t xml:space="preserve">  其他国有资本经营预算企业产权转让收入</t>
  </si>
  <si>
    <t xml:space="preserve">  国有股权、股份清算收入</t>
  </si>
  <si>
    <t xml:space="preserve">  国有独资企业清算收入</t>
  </si>
  <si>
    <t xml:space="preserve">  其他国有资本经营预算企业清算收入</t>
  </si>
  <si>
    <t>2024年度内乡县国有资本经营预算支出决算明细表</t>
  </si>
  <si>
    <t>公开19表</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</si>
  <si>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</si>
  <si>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</si>
  <si>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</si>
  <si>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</si>
  <si>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</si>
  <si>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</si>
  <si>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</si>
  <si>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</si>
  <si>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其他解决历史遗留问题及改革成本支出</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</si>
  <si>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</si>
  <si>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</si>
  <si>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</si>
  <si>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</si>
  <si>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</si>
  <si>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</si>
  <si>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</si>
  <si>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其他国有企业资本金注入</t>
  </si>
  <si>
    <t>国有企业政策性补贴(款)</t>
  </si>
  <si>
    <t xml:space="preserve">  国有企业政策性补贴(项)</t>
  </si>
  <si>
    <t>金融国有资本经营预算支出</t>
  </si>
  <si>
    <t xml:space="preserve">  资本性支出</t>
  </si>
  <si>
    <t xml:space="preserve">  改革性支出</t>
  </si>
  <si>
    <t xml:space="preserve">  其他金融国有资本经营预算支出</t>
  </si>
  <si>
    <t>其他国有资本经营预算支出(款)</t>
  </si>
  <si>
    <t xml:space="preserve">  其他国有资本经营预算支出(项)</t>
  </si>
  <si>
    <t>内乡县国有资本经营支出决算表无数据的情况说明：我县没有国有资本经营支出预算，因此此报表无数据。特此说明！</t>
  </si>
  <si>
    <t>2024年度内乡县国有资本经营预算支出（本级）决算明细表</t>
  </si>
  <si>
    <t>公开20表</t>
  </si>
  <si>
    <t>2024年度内乡县国有资本经营预算转移性收支决算录入表</t>
  </si>
  <si>
    <t>公开21表</t>
  </si>
  <si>
    <t>单位：万元</t>
  </si>
  <si>
    <t>国有资本经营预算收入</t>
  </si>
  <si>
    <t>国有资本经营预算支出</t>
  </si>
  <si>
    <t>国有资本经营预算上级补助收入</t>
  </si>
  <si>
    <t>国有资本经营预算补助下级支出</t>
  </si>
  <si>
    <t>国有资本经营预算下级上解收入</t>
  </si>
  <si>
    <t>国有资本经营预算上解上级支出</t>
  </si>
  <si>
    <t>国有资本经营预算上年结余收入</t>
  </si>
  <si>
    <t>国有资本经营预算调出资金</t>
  </si>
  <si>
    <t>国有资本经营预算省补助计划单列市收入</t>
  </si>
  <si>
    <t>国有资本经营预算省补助计划单列市支出</t>
  </si>
  <si>
    <t>国有资本经营预算计划单列市上解省收入</t>
  </si>
  <si>
    <t>国有资本经营预算计划单列市上解省支出</t>
  </si>
  <si>
    <t>国有资本经营预算年终结余</t>
  </si>
  <si>
    <t>情况说明：按照现有的政府决算报表体系，我县暂时没有编报国有资本经营转移支付决算表，2024年我县 有国有资本经营转移支付资金。特此说明</t>
  </si>
  <si>
    <t>2024年度内乡县社会保险基金预算收支情况表</t>
  </si>
  <si>
    <t>公开22表</t>
  </si>
  <si>
    <t>企业职工基本养老保险基金</t>
  </si>
  <si>
    <t>城乡居民基本养老保险基金</t>
  </si>
  <si>
    <t>机关事业单位基本养老保险基金</t>
  </si>
  <si>
    <t>职工基本医疗保险(含生育保险)基金</t>
  </si>
  <si>
    <t>城乡居民基本医疗保险基金</t>
  </si>
  <si>
    <t>工伤保险基金</t>
  </si>
  <si>
    <t>失业保险基金</t>
  </si>
  <si>
    <t>一、收入</t>
  </si>
  <si>
    <t xml:space="preserve">   其中:社会保险费收入</t>
  </si>
  <si>
    <t xml:space="preserve">      　财政补贴收入</t>
  </si>
  <si>
    <t xml:space="preserve">      　利息收入</t>
  </si>
  <si>
    <t xml:space="preserve">    　  委托投资收益</t>
  </si>
  <si>
    <t xml:space="preserve">        转移收入</t>
  </si>
  <si>
    <t xml:space="preserve">        其他收入</t>
  </si>
  <si>
    <t xml:space="preserve">        全国统筹调剂资金收入</t>
  </si>
  <si>
    <t>二、支出</t>
  </si>
  <si>
    <t xml:space="preserve">   其中:社会保险待遇支出</t>
  </si>
  <si>
    <t xml:space="preserve">        转移支出</t>
  </si>
  <si>
    <t xml:space="preserve">        其他支出</t>
  </si>
  <si>
    <t xml:space="preserve">        全国统筹调剂资金支出</t>
  </si>
  <si>
    <t>三、本年收支结余</t>
  </si>
  <si>
    <t>四、年末滚存结余</t>
  </si>
  <si>
    <t>2024年度内乡县社会保险基金预算收入情况表</t>
  </si>
  <si>
    <t>公开23表</t>
  </si>
  <si>
    <t xml:space="preserve">2024年度内乡县社会保险基金预算支出决算表 </t>
  </si>
  <si>
    <t>公开24表</t>
  </si>
  <si>
    <t xml:space="preserve">        中央调剂资金支出</t>
  </si>
  <si>
    <t>2024年度内乡县地方政府债务余额情况表</t>
  </si>
  <si>
    <t>公开25表</t>
  </si>
  <si>
    <t xml:space="preserve">  一般债务</t>
  </si>
  <si>
    <t xml:space="preserve">  专项债务</t>
  </si>
  <si>
    <t>本年地方政府债务余额限额</t>
  </si>
  <si>
    <t>2024年度内乡县“三公”经费支出表</t>
  </si>
  <si>
    <t>公开26表</t>
  </si>
  <si>
    <t>项 目</t>
  </si>
  <si>
    <t>2024年预算数</t>
  </si>
  <si>
    <t>2024年决算数</t>
  </si>
  <si>
    <t>与上年增减%</t>
  </si>
  <si>
    <t>与预算对比%</t>
  </si>
  <si>
    <t>因公出国（境）费用</t>
  </si>
  <si>
    <t>公务接待费</t>
  </si>
  <si>
    <t>公务用车购置及运行费</t>
  </si>
  <si>
    <t>其中：公务用车运行维护费</t>
  </si>
  <si>
    <t xml:space="preserve">       公务用车购置费</t>
  </si>
  <si>
    <t>合 计</t>
  </si>
  <si>
    <t>备注：“三公”经费包括因公出国（境）费、公务用车购置及运行费和公务接待费。</t>
  </si>
  <si>
    <t>（1）因公出国（境）费，指单位工作人员公务出国（境）的住宿费、差旅费、伙食补助费、杂费、培训费等支出。</t>
  </si>
  <si>
    <t>（2）公务用车购置及运行费，指单位公务用车购置费及租用费、燃料费、维修费、过路过桥费、保险费、安全奖励费用</t>
  </si>
  <si>
    <t>等支出。（3）公务接待费，指单位按规定开支的各类公务接待支出。本表按照国务院“约法三章”有关要求统计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</si>
</sst>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3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numFmt numFmtId="177" formatCode="&quot;$&quot;#,##0_);\(&quot;$&quot;#,##0\)"/>
    <numFmt numFmtId="178" formatCode="#,##0;\-#,##0;&quot;-&quot;"/>
    <numFmt numFmtId="179" formatCode="#,##0;\(#,##0\)"/>
    <numFmt numFmtId="180" formatCode="_-* #,##0.00_-;\-* #,##0.00_-;_-* &quot;-&quot;??_-;_-@_-"/>
    <numFmt numFmtId="181" formatCode="#,##0;[Red]\(#,##0\)"/>
    <numFmt numFmtId="182" formatCode="\$#.00"/>
    <numFmt numFmtId="183" formatCode="_-&quot;$&quot;* #,##0_-;\-&quot;$&quot;* #,##0_-;_-&quot;$&quot;* &quot;-&quot;_-;_-@_-"/>
    <numFmt numFmtId="184" formatCode="_-&quot;$&quot;\ * #,##0.00_-;_-&quot;$&quot;\ * #,##0.00\-;_-&quot;$&quot;\ * &quot;-&quot;??_-;_-@_-"/>
    <numFmt numFmtId="185" formatCode="\$#,##0.00;\(\$#,##0.00\)"/>
    <numFmt numFmtId="186" formatCode="\$#,##0;\(\$#,##0\)"/>
    <numFmt numFmtId="187" formatCode="#,##0.0_);\(#,##0.0\)"/>
    <numFmt numFmtId="188" formatCode="_-&quot;$&quot;\ * #,##0_-;_-&quot;$&quot;\ * #,##0\-;_-&quot;$&quot;\ * &quot;-&quot;_-;_-@_-"/>
    <numFmt numFmtId="189" formatCode="&quot;$&quot;#,##0_);[Red]\(&quot;$&quot;#,##0\)"/>
    <numFmt numFmtId="190" formatCode="&quot;$&quot;#,##0.00_);[Red]\(&quot;$&quot;#,##0.00\)"/>
    <numFmt numFmtId="191" formatCode="&quot;$&quot;\ #,##0.00_-;[Red]&quot;$&quot;\ #,##0.00\-"/>
    <numFmt numFmtId="192" formatCode="0.00_)"/>
    <numFmt numFmtId="193" formatCode="%#.00"/>
    <numFmt numFmtId="194" formatCode="#\ ??/??"/>
    <numFmt numFmtId="195" formatCode="_-* #,##0\ _k_r_-;\-* #,##0\ _k_r_-;_-* &quot;-&quot;\ _k_r_-;_-@_-"/>
    <numFmt numFmtId="196" formatCode="_-* #,##0.00\ _k_r_-;\-* #,##0.00\ _k_r_-;_-* &quot;-&quot;??\ _k_r_-;_-@_-"/>
    <numFmt numFmtId="197" formatCode="&quot;綅&quot;\t#,##0_);[Red]\(&quot;綅&quot;\t#,##0\)"/>
    <numFmt numFmtId="198" formatCode="&quot;?\t#,##0_);[Red]\(&quot;&quot;?&quot;\t#,##0\)"/>
    <numFmt numFmtId="199" formatCode="_(&quot;$&quot;* #,##0.00_);_(&quot;$&quot;* \(#,##0.00\);_(&quot;$&quot;* &quot;-&quot;??_);_(@_)"/>
    <numFmt numFmtId="200" formatCode="_(&quot;$&quot;* #,##0_);_(&quot;$&quot;* \(#,##0\);_(&quot;$&quot;* &quot;-&quot;_);_(@_)"/>
    <numFmt numFmtId="201" formatCode="_ \¥* #,##0.00_ ;_ \¥* \-#,##0.00_ ;_ \¥* &quot;-&quot;??_ ;_ @_ "/>
    <numFmt numFmtId="202" formatCode="yyyy&quot;年&quot;m&quot;月&quot;d&quot;日&quot;;@"/>
    <numFmt numFmtId="203" formatCode="_-&quot;$&quot;* #,##0.00_-;\-&quot;$&quot;* #,##0.00_-;_-&quot;$&quot;* &quot;-&quot;??_-;_-@_-"/>
    <numFmt numFmtId="204" formatCode="_-* #,##0_$_-;\-* #,##0_$_-;_-* &quot;-&quot;_$_-;_-@_-"/>
    <numFmt numFmtId="205" formatCode="_-* #,##0.00_$_-;\-* #,##0.00_$_-;_-* &quot;-&quot;??_$_-;_-@_-"/>
    <numFmt numFmtId="206" formatCode="_-* #,##0&quot;$&quot;_-;\-* #,##0&quot;$&quot;_-;_-* &quot;-&quot;&quot;$&quot;_-;_-@_-"/>
    <numFmt numFmtId="207" formatCode="_-* #,##0.00&quot;$&quot;_-;\-* #,##0.00&quot;$&quot;_-;_-* &quot;-&quot;??&quot;$&quot;_-;_-@_-"/>
    <numFmt numFmtId="208" formatCode="0;_琀"/>
    <numFmt numFmtId="209" formatCode="yy\.mm\.dd"/>
    <numFmt numFmtId="210" formatCode="0.00_ "/>
  </numFmts>
  <fonts count="115">
    <font>
      <sz val="12"/>
      <name val="宋体"/>
      <charset val="134"/>
    </font>
    <font>
      <b/>
      <sz val="18"/>
      <color rgb="FF000000"/>
      <name val="宋体"/>
      <charset val="134"/>
    </font>
    <font>
      <sz val="10"/>
      <name val="宋体"/>
      <charset val="134"/>
    </font>
    <font>
      <sz val="11"/>
      <color rgb="FF000000"/>
      <name val="宋体"/>
      <charset val="134"/>
    </font>
    <font>
      <b/>
      <sz val="11"/>
      <color rgb="FF000000"/>
      <name val="宋体"/>
      <charset val="134"/>
    </font>
    <font>
      <sz val="9.95"/>
      <color rgb="FF000000"/>
      <name val="宋体"/>
      <charset val="134"/>
    </font>
    <font>
      <b/>
      <sz val="18"/>
      <name val="宋体"/>
      <charset val="134"/>
    </font>
    <font>
      <b/>
      <sz val="10"/>
      <name val="宋体"/>
      <charset val="134"/>
    </font>
    <font>
      <b/>
      <sz val="12"/>
      <name val="宋体"/>
      <charset val="134"/>
    </font>
    <font>
      <b/>
      <sz val="14"/>
      <name val="宋体"/>
      <charset val="134"/>
    </font>
    <font>
      <b/>
      <sz val="16"/>
      <name val="宋体"/>
      <charset val="134"/>
    </font>
    <font>
      <sz val="14"/>
      <name val="宋体"/>
      <charset val="134"/>
    </font>
    <font>
      <sz val="18"/>
      <name val="黑体"/>
      <charset val="134"/>
    </font>
    <font>
      <sz val="16"/>
      <name val="楷体_GB2312"/>
      <charset val="134"/>
    </font>
    <font>
      <sz val="48"/>
      <name val="黑体"/>
      <charset val="134"/>
    </font>
    <font>
      <sz val="22"/>
      <name val="楷体_GB2312"/>
      <charset val="134"/>
    </font>
    <font>
      <b/>
      <sz val="22"/>
      <name val="楷体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
      <color indexed="16"/>
      <name val="Courier"/>
      <charset val="134"/>
    </font>
    <font>
      <sz val="10"/>
      <name val="Helv"/>
      <charset val="134"/>
    </font>
    <font>
      <sz val="1"/>
      <color indexed="8"/>
      <name val="Courier"/>
      <charset val="134"/>
    </font>
    <font>
      <sz val="10"/>
      <name val="Arial"/>
      <charset val="134"/>
    </font>
    <font>
      <sz val="12"/>
      <name val="Times New Roman"/>
      <charset val="134"/>
    </font>
    <font>
      <sz val="10"/>
      <color indexed="8"/>
      <name val="Arial"/>
      <charset val="134"/>
    </font>
    <font>
      <sz val="10"/>
      <name val="Geneva"/>
      <charset val="134"/>
    </font>
    <font>
      <sz val="1"/>
      <color indexed="0"/>
      <name val="Courier"/>
      <charset val="134"/>
    </font>
    <font>
      <sz val="1"/>
      <color indexed="18"/>
      <name val="Courier"/>
      <charset val="134"/>
    </font>
    <font>
      <sz val="11"/>
      <color indexed="8"/>
      <name val="宋体"/>
      <charset val="134"/>
    </font>
    <font>
      <sz val="12"/>
      <color indexed="8"/>
      <name val="楷体_GB2312"/>
      <charset val="134"/>
    </font>
    <font>
      <sz val="11"/>
      <color indexed="9"/>
      <name val="宋体"/>
      <charset val="134"/>
    </font>
    <font>
      <sz val="12"/>
      <color indexed="9"/>
      <name val="楷体_GB2312"/>
      <charset val="134"/>
    </font>
    <font>
      <sz val="12"/>
      <color indexed="9"/>
      <name val="宋体"/>
      <charset val="134"/>
    </font>
    <font>
      <sz val="12"/>
      <color indexed="8"/>
      <name val="宋体"/>
      <charset val="134"/>
    </font>
    <font>
      <sz val="8"/>
      <name val="Times New Roman"/>
      <charset val="134"/>
    </font>
    <font>
      <sz val="11"/>
      <color indexed="20"/>
      <name val="宋体"/>
      <charset val="134"/>
    </font>
    <font>
      <sz val="7"/>
      <name val="Helv"/>
      <charset val="134"/>
    </font>
    <font>
      <b/>
      <sz val="10"/>
      <name val="MS Sans Serif"/>
      <charset val="134"/>
    </font>
    <font>
      <b/>
      <sz val="11"/>
      <color indexed="52"/>
      <name val="宋体"/>
      <charset val="134"/>
    </font>
    <font>
      <b/>
      <sz val="11"/>
      <color indexed="9"/>
      <name val="宋体"/>
      <charset val="134"/>
    </font>
    <font>
      <sz val="10"/>
      <name val="Times New Roman"/>
      <charset val="134"/>
    </font>
    <font>
      <sz val="12"/>
      <name val="Arial"/>
      <charset val="134"/>
    </font>
    <font>
      <i/>
      <sz val="11"/>
      <color indexed="23"/>
      <name val="宋体"/>
      <charset val="134"/>
    </font>
    <font>
      <u/>
      <sz val="7.5"/>
      <color indexed="36"/>
      <name val="Arial"/>
      <charset val="134"/>
    </font>
    <font>
      <sz val="11"/>
      <color indexed="17"/>
      <name val="宋体"/>
      <charset val="134"/>
    </font>
    <font>
      <sz val="8"/>
      <name val="Arial"/>
      <charset val="134"/>
    </font>
    <font>
      <b/>
      <sz val="12"/>
      <name val="Arial"/>
      <charset val="134"/>
    </font>
    <font>
      <b/>
      <sz val="15"/>
      <color indexed="56"/>
      <name val="宋体"/>
      <charset val="134"/>
    </font>
    <font>
      <b/>
      <sz val="13"/>
      <color indexed="56"/>
      <name val="宋体"/>
      <charset val="134"/>
    </font>
    <font>
      <b/>
      <sz val="11"/>
      <color indexed="56"/>
      <name val="宋体"/>
      <charset val="134"/>
    </font>
    <font>
      <b/>
      <sz val="18"/>
      <name val="Arial"/>
      <charset val="134"/>
    </font>
    <font>
      <u/>
      <sz val="7.5"/>
      <color indexed="12"/>
      <name val="Arial"/>
      <charset val="134"/>
    </font>
    <font>
      <sz val="11"/>
      <color indexed="62"/>
      <name val="宋体"/>
      <charset val="134"/>
    </font>
    <font>
      <sz val="12"/>
      <name val="Helv"/>
      <charset val="134"/>
    </font>
    <font>
      <sz val="11"/>
      <color indexed="52"/>
      <name val="宋体"/>
      <charset val="134"/>
    </font>
    <font>
      <sz val="12"/>
      <color indexed="9"/>
      <name val="Helv"/>
      <charset val="134"/>
    </font>
    <font>
      <sz val="10"/>
      <name val="MS Sans Serif"/>
      <charset val="134"/>
    </font>
    <font>
      <sz val="11"/>
      <color indexed="60"/>
      <name val="宋体"/>
      <charset val="134"/>
    </font>
    <font>
      <sz val="7"/>
      <name val="Small Fonts"/>
      <charset val="134"/>
    </font>
    <font>
      <sz val="10"/>
      <name val="Courier"/>
      <charset val="134"/>
    </font>
    <font>
      <b/>
      <i/>
      <sz val="16"/>
      <name val="Helv"/>
      <charset val="134"/>
    </font>
    <font>
      <b/>
      <sz val="11"/>
      <color indexed="63"/>
      <name val="宋体"/>
      <charset val="134"/>
    </font>
    <font>
      <sz val="7"/>
      <color indexed="10"/>
      <name val="Helv"/>
      <charset val="134"/>
    </font>
    <font>
      <b/>
      <sz val="10"/>
      <name val="Tms Rmn"/>
      <charset val="134"/>
    </font>
    <font>
      <sz val="10"/>
      <color indexed="8"/>
      <name val="MS Sans Serif"/>
      <charset val="134"/>
    </font>
    <font>
      <b/>
      <sz val="18"/>
      <color indexed="56"/>
      <name val="宋体"/>
      <charset val="134"/>
    </font>
    <font>
      <sz val="11"/>
      <color indexed="10"/>
      <name val="宋体"/>
      <charset val="134"/>
    </font>
    <font>
      <b/>
      <sz val="15"/>
      <color indexed="56"/>
      <name val="楷体_GB2312"/>
      <charset val="134"/>
    </font>
    <font>
      <b/>
      <sz val="13"/>
      <color indexed="56"/>
      <name val="楷体_GB2312"/>
      <charset val="134"/>
    </font>
    <font>
      <b/>
      <sz val="11"/>
      <color indexed="56"/>
      <name val="楷体_GB2312"/>
      <charset val="134"/>
    </font>
    <font>
      <b/>
      <sz val="14"/>
      <name val="楷体"/>
      <charset val="134"/>
    </font>
    <font>
      <b/>
      <sz val="18"/>
      <color indexed="62"/>
      <name val="宋体"/>
      <charset val="134"/>
    </font>
    <font>
      <sz val="10"/>
      <name val="楷体"/>
      <charset val="134"/>
    </font>
    <font>
      <sz val="12"/>
      <color indexed="20"/>
      <name val="楷体_GB2312"/>
      <charset val="134"/>
    </font>
    <font>
      <sz val="12"/>
      <color indexed="20"/>
      <name val="宋体"/>
      <charset val="134"/>
    </font>
    <font>
      <sz val="10.5"/>
      <color indexed="20"/>
      <name val="宋体"/>
      <charset val="134"/>
    </font>
    <font>
      <sz val="12"/>
      <color indexed="16"/>
      <name val="宋体"/>
      <charset val="134"/>
    </font>
    <font>
      <sz val="10"/>
      <color indexed="20"/>
      <name val="宋体"/>
      <charset val="134"/>
    </font>
    <font>
      <u/>
      <sz val="12"/>
      <color indexed="12"/>
      <name val="宋体"/>
      <charset val="134"/>
    </font>
    <font>
      <b/>
      <sz val="9"/>
      <name val="Arial"/>
      <charset val="134"/>
    </font>
    <font>
      <sz val="12"/>
      <name val="官帕眉"/>
      <charset val="134"/>
    </font>
    <font>
      <sz val="12"/>
      <color indexed="17"/>
      <name val="楷体_GB2312"/>
      <charset val="134"/>
    </font>
    <font>
      <sz val="12"/>
      <color indexed="17"/>
      <name val="宋体"/>
      <charset val="134"/>
    </font>
    <font>
      <sz val="10.5"/>
      <color indexed="17"/>
      <name val="宋体"/>
      <charset val="134"/>
    </font>
    <font>
      <sz val="10"/>
      <color indexed="17"/>
      <name val="宋体"/>
      <charset val="134"/>
    </font>
    <font>
      <u/>
      <sz val="12"/>
      <color indexed="20"/>
      <name val="宋体"/>
      <charset val="134"/>
    </font>
    <font>
      <b/>
      <sz val="11"/>
      <color indexed="8"/>
      <name val="宋体"/>
      <charset val="134"/>
    </font>
    <font>
      <b/>
      <sz val="12"/>
      <color indexed="8"/>
      <name val="楷体_GB2312"/>
      <charset val="134"/>
    </font>
    <font>
      <b/>
      <sz val="10"/>
      <name val="Arial"/>
      <charset val="134"/>
    </font>
    <font>
      <sz val="12"/>
      <name val="新細明體"/>
      <charset val="134"/>
    </font>
    <font>
      <b/>
      <sz val="12"/>
      <color indexed="52"/>
      <name val="楷体_GB2312"/>
      <charset val="134"/>
    </font>
    <font>
      <b/>
      <sz val="12"/>
      <color indexed="9"/>
      <name val="楷体_GB2312"/>
      <charset val="134"/>
    </font>
    <font>
      <i/>
      <sz val="12"/>
      <color indexed="23"/>
      <name val="楷体_GB2312"/>
      <charset val="134"/>
    </font>
    <font>
      <sz val="12"/>
      <color indexed="10"/>
      <name val="楷体_GB2312"/>
      <charset val="134"/>
    </font>
    <font>
      <sz val="12"/>
      <color indexed="52"/>
      <name val="楷体_GB2312"/>
      <charset val="134"/>
    </font>
    <font>
      <b/>
      <sz val="12"/>
      <color indexed="8"/>
      <name val="宋体"/>
      <charset val="134"/>
    </font>
    <font>
      <b/>
      <sz val="22"/>
      <name val="宋体"/>
      <charset val="134"/>
    </font>
  </fonts>
  <fills count="80">
    <fill>
      <patternFill patternType="none"/>
    </fill>
    <fill>
      <patternFill patternType="gray125"/>
    </fill>
    <fill>
      <patternFill patternType="solid">
        <fgColor indexed="22"/>
        <bgColor indexed="64"/>
      </patternFill>
    </fill>
    <fill>
      <patternFill patternType="solid">
        <fgColor indexed="43"/>
        <bgColor indexed="64"/>
      </patternFill>
    </fill>
    <fill>
      <patternFill patternType="solid">
        <fgColor rgb="FFFFFF99"/>
        <bgColor indexed="64"/>
      </patternFill>
    </fill>
    <fill>
      <patternFill patternType="solid">
        <fgColor theme="0" tint="-0.25"/>
        <bgColor indexed="64"/>
      </patternFill>
    </fill>
    <fill>
      <patternFill patternType="solid">
        <fgColor theme="0" tint="-0.25"/>
        <bgColor indexed="64"/>
      </patternFill>
    </fill>
    <fill>
      <patternFill patternType="solid">
        <fgColor rgb="FFC0C0C0"/>
        <bgColor indexed="64"/>
      </patternFill>
    </fill>
    <fill>
      <patternFill patternType="solid">
        <fgColor rgb="FFF9F88C"/>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54"/>
        <bgColor indexed="54"/>
      </patternFill>
    </fill>
    <fill>
      <patternFill patternType="solid">
        <fgColor indexed="31"/>
        <bgColor indexed="31"/>
      </patternFill>
    </fill>
    <fill>
      <patternFill patternType="solid">
        <fgColor indexed="44"/>
        <bgColor indexed="44"/>
      </patternFill>
    </fill>
    <fill>
      <patternFill patternType="solid">
        <fgColor indexed="25"/>
        <bgColor indexed="25"/>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42"/>
        <bgColor indexed="42"/>
      </patternFill>
    </fill>
    <fill>
      <patternFill patternType="solid">
        <fgColor indexed="49"/>
        <bgColor indexed="49"/>
      </patternFill>
    </fill>
    <fill>
      <patternFill patternType="solid">
        <fgColor indexed="27"/>
        <bgColor indexed="27"/>
      </patternFill>
    </fill>
    <fill>
      <patternFill patternType="solid">
        <fgColor indexed="52"/>
        <bgColor indexed="52"/>
      </patternFill>
    </fill>
    <fill>
      <patternFill patternType="solid">
        <fgColor indexed="47"/>
        <bgColor indexed="47"/>
      </patternFill>
    </fill>
    <fill>
      <patternFill patternType="solid">
        <fgColor indexed="55"/>
        <bgColor indexed="64"/>
      </patternFill>
    </fill>
    <fill>
      <patternFill patternType="solid">
        <fgColor indexed="26"/>
        <bgColor indexed="64"/>
      </patternFill>
    </fill>
    <fill>
      <patternFill patternType="solid">
        <fgColor indexed="15"/>
        <bgColor indexed="64"/>
      </patternFill>
    </fill>
    <fill>
      <patternFill patternType="solid">
        <fgColor indexed="12"/>
        <bgColor indexed="64"/>
      </patternFill>
    </fill>
    <fill>
      <patternFill patternType="mediumGray">
        <fgColor indexed="22"/>
      </patternFill>
    </fill>
    <fill>
      <patternFill patternType="gray0625"/>
    </fill>
    <fill>
      <patternFill patternType="solid">
        <fgColor indexed="45"/>
        <bgColor indexed="45"/>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s>
  <borders count="40">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top/>
      <bottom style="thin">
        <color auto="1"/>
      </bottom>
      <diagonal/>
    </border>
    <border>
      <left style="thin">
        <color auto="1"/>
      </left>
      <right style="thin">
        <color auto="1"/>
      </right>
      <top/>
      <bottom style="thin">
        <color auto="1"/>
      </bottom>
      <diagonal/>
    </border>
    <border>
      <left/>
      <right/>
      <top style="thin">
        <color auto="1"/>
      </top>
      <bottom/>
      <diagonal/>
    </border>
    <border>
      <left style="thin">
        <color auto="1"/>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bottom style="thin">
        <color auto="1"/>
      </bottom>
      <diagonal/>
    </border>
    <border>
      <left style="thin">
        <color auto="1"/>
      </left>
      <right style="thin">
        <color auto="1"/>
      </right>
      <top style="thin">
        <color auto="1"/>
      </top>
      <bottom style="thin">
        <color indexed="0"/>
      </bottom>
      <diagonal/>
    </border>
    <border>
      <left style="thin">
        <color rgb="FF000000"/>
      </left>
      <right/>
      <top style="thin">
        <color rgb="FF000000"/>
      </top>
      <bottom style="thin">
        <color rgb="FF000000"/>
      </bottom>
      <diagonal/>
    </border>
    <border>
      <left style="thin">
        <color auto="1"/>
      </left>
      <right style="thin">
        <color auto="1"/>
      </right>
      <top style="thin">
        <color auto="1"/>
      </top>
      <bottom/>
      <diagonal/>
    </border>
    <border>
      <left/>
      <right style="thin">
        <color auto="1"/>
      </right>
      <top/>
      <bottom style="thin">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style="thin">
        <color rgb="FF000000"/>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style="medium">
        <color auto="1"/>
      </top>
      <bottom style="medium">
        <color auto="1"/>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medium">
        <color auto="1"/>
      </bottom>
      <diagonal/>
    </border>
    <border>
      <left/>
      <right/>
      <top style="thin">
        <color auto="1"/>
      </top>
      <bottom style="double">
        <color auto="1"/>
      </bottom>
      <diagonal/>
    </border>
    <border>
      <left/>
      <right/>
      <top style="thin">
        <color indexed="62"/>
      </top>
      <bottom style="double">
        <color indexed="62"/>
      </bottom>
      <diagonal/>
    </border>
  </borders>
  <cellStyleXfs count="4336">
    <xf numFmtId="0" fontId="0" fillId="0" borderId="0"/>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9" borderId="20"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21" applyNumberFormat="0" applyFill="0" applyAlignment="0" applyProtection="0">
      <alignment vertical="center"/>
    </xf>
    <xf numFmtId="0" fontId="24" fillId="0" borderId="21" applyNumberFormat="0" applyFill="0" applyAlignment="0" applyProtection="0">
      <alignment vertical="center"/>
    </xf>
    <xf numFmtId="0" fontId="25" fillId="0" borderId="22" applyNumberFormat="0" applyFill="0" applyAlignment="0" applyProtection="0">
      <alignment vertical="center"/>
    </xf>
    <xf numFmtId="0" fontId="25" fillId="0" borderId="0" applyNumberFormat="0" applyFill="0" applyBorder="0" applyAlignment="0" applyProtection="0">
      <alignment vertical="center"/>
    </xf>
    <xf numFmtId="0" fontId="26" fillId="10" borderId="23" applyNumberFormat="0" applyAlignment="0" applyProtection="0">
      <alignment vertical="center"/>
    </xf>
    <xf numFmtId="0" fontId="27" fillId="11" borderId="24" applyNumberFormat="0" applyAlignment="0" applyProtection="0">
      <alignment vertical="center"/>
    </xf>
    <xf numFmtId="0" fontId="28" fillId="11" borderId="23" applyNumberFormat="0" applyAlignment="0" applyProtection="0">
      <alignment vertical="center"/>
    </xf>
    <xf numFmtId="0" fontId="29" fillId="12" borderId="25" applyNumberFormat="0" applyAlignment="0" applyProtection="0">
      <alignment vertical="center"/>
    </xf>
    <xf numFmtId="0" fontId="30" fillId="0" borderId="26" applyNumberFormat="0" applyFill="0" applyAlignment="0" applyProtection="0">
      <alignment vertical="center"/>
    </xf>
    <xf numFmtId="0" fontId="31" fillId="0" borderId="27" applyNumberFormat="0" applyFill="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4" fillId="15" borderId="0" applyNumberFormat="0" applyBorder="0" applyAlignment="0" applyProtection="0">
      <alignment vertical="center"/>
    </xf>
    <xf numFmtId="0" fontId="35" fillId="16" borderId="0" applyNumberFormat="0" applyBorder="0" applyAlignment="0" applyProtection="0">
      <alignment vertical="center"/>
    </xf>
    <xf numFmtId="0" fontId="36" fillId="17" borderId="0" applyNumberFormat="0" applyBorder="0" applyAlignment="0" applyProtection="0">
      <alignment vertical="center"/>
    </xf>
    <xf numFmtId="0" fontId="36" fillId="18" borderId="0" applyNumberFormat="0" applyBorder="0" applyAlignment="0" applyProtection="0">
      <alignment vertical="center"/>
    </xf>
    <xf numFmtId="0" fontId="35" fillId="19" borderId="0" applyNumberFormat="0" applyBorder="0" applyAlignment="0" applyProtection="0">
      <alignment vertical="center"/>
    </xf>
    <xf numFmtId="0" fontId="35" fillId="20" borderId="0" applyNumberFormat="0" applyBorder="0" applyAlignment="0" applyProtection="0">
      <alignment vertical="center"/>
    </xf>
    <xf numFmtId="0" fontId="36" fillId="21" borderId="0" applyNumberFormat="0" applyBorder="0" applyAlignment="0" applyProtection="0">
      <alignment vertical="center"/>
    </xf>
    <xf numFmtId="0" fontId="36" fillId="22" borderId="0" applyNumberFormat="0" applyBorder="0" applyAlignment="0" applyProtection="0">
      <alignment vertical="center"/>
    </xf>
    <xf numFmtId="0" fontId="35" fillId="23" borderId="0" applyNumberFormat="0" applyBorder="0" applyAlignment="0" applyProtection="0">
      <alignment vertical="center"/>
    </xf>
    <xf numFmtId="0" fontId="35" fillId="24" borderId="0" applyNumberFormat="0" applyBorder="0" applyAlignment="0" applyProtection="0">
      <alignment vertical="center"/>
    </xf>
    <xf numFmtId="0" fontId="36" fillId="25" borderId="0" applyNumberFormat="0" applyBorder="0" applyAlignment="0" applyProtection="0">
      <alignment vertical="center"/>
    </xf>
    <xf numFmtId="0" fontId="36" fillId="26" borderId="0" applyNumberFormat="0" applyBorder="0" applyAlignment="0" applyProtection="0">
      <alignment vertical="center"/>
    </xf>
    <xf numFmtId="0" fontId="35" fillId="27" borderId="0" applyNumberFormat="0" applyBorder="0" applyAlignment="0" applyProtection="0">
      <alignment vertical="center"/>
    </xf>
    <xf numFmtId="0" fontId="35" fillId="28" borderId="0" applyNumberFormat="0" applyBorder="0" applyAlignment="0" applyProtection="0">
      <alignment vertical="center"/>
    </xf>
    <xf numFmtId="0" fontId="36" fillId="29" borderId="0" applyNumberFormat="0" applyBorder="0" applyAlignment="0" applyProtection="0">
      <alignment vertical="center"/>
    </xf>
    <xf numFmtId="0" fontId="36" fillId="30" borderId="0" applyNumberFormat="0" applyBorder="0" applyAlignment="0" applyProtection="0">
      <alignment vertical="center"/>
    </xf>
    <xf numFmtId="0" fontId="35" fillId="31" borderId="0" applyNumberFormat="0" applyBorder="0" applyAlignment="0" applyProtection="0">
      <alignment vertical="center"/>
    </xf>
    <xf numFmtId="0" fontId="35" fillId="32" borderId="0" applyNumberFormat="0" applyBorder="0" applyAlignment="0" applyProtection="0">
      <alignment vertical="center"/>
    </xf>
    <xf numFmtId="0" fontId="36" fillId="33" borderId="0" applyNumberFormat="0" applyBorder="0" applyAlignment="0" applyProtection="0">
      <alignment vertical="center"/>
    </xf>
    <xf numFmtId="0" fontId="36" fillId="34" borderId="0" applyNumberFormat="0" applyBorder="0" applyAlignment="0" applyProtection="0">
      <alignment vertical="center"/>
    </xf>
    <xf numFmtId="0" fontId="35" fillId="35" borderId="0" applyNumberFormat="0" applyBorder="0" applyAlignment="0" applyProtection="0">
      <alignment vertical="center"/>
    </xf>
    <xf numFmtId="0" fontId="35" fillId="36" borderId="0" applyNumberFormat="0" applyBorder="0" applyAlignment="0" applyProtection="0">
      <alignment vertical="center"/>
    </xf>
    <xf numFmtId="0" fontId="36" fillId="37" borderId="0" applyNumberFormat="0" applyBorder="0" applyAlignment="0" applyProtection="0">
      <alignment vertical="center"/>
    </xf>
    <xf numFmtId="0" fontId="36" fillId="38" borderId="0" applyNumberFormat="0" applyBorder="0" applyAlignment="0" applyProtection="0">
      <alignment vertical="center"/>
    </xf>
    <xf numFmtId="0" fontId="35" fillId="39" borderId="0" applyNumberFormat="0" applyBorder="0" applyAlignment="0" applyProtection="0">
      <alignment vertical="center"/>
    </xf>
    <xf numFmtId="176" fontId="37" fillId="0" borderId="0">
      <protection locked="0"/>
    </xf>
    <xf numFmtId="176" fontId="37" fillId="0" borderId="0">
      <protection locked="0"/>
    </xf>
    <xf numFmtId="0" fontId="38" fillId="0" borderId="0"/>
    <xf numFmtId="176" fontId="37" fillId="0" borderId="0">
      <protection locked="0"/>
    </xf>
    <xf numFmtId="176" fontId="37" fillId="0" borderId="0">
      <protection locked="0"/>
    </xf>
    <xf numFmtId="176" fontId="37" fillId="0" borderId="0">
      <protection locked="0"/>
    </xf>
    <xf numFmtId="176" fontId="37" fillId="0" borderId="0">
      <protection locked="0"/>
    </xf>
    <xf numFmtId="176" fontId="37" fillId="0" borderId="0">
      <protection locked="0"/>
    </xf>
    <xf numFmtId="176" fontId="37" fillId="0" borderId="0">
      <protection locked="0"/>
    </xf>
    <xf numFmtId="176" fontId="37" fillId="0" borderId="0">
      <protection locked="0"/>
    </xf>
    <xf numFmtId="176" fontId="37" fillId="0" borderId="0">
      <protection locked="0"/>
    </xf>
    <xf numFmtId="176" fontId="37" fillId="0" borderId="0">
      <protection locked="0"/>
    </xf>
    <xf numFmtId="176" fontId="37" fillId="0" borderId="0">
      <protection locked="0"/>
    </xf>
    <xf numFmtId="176" fontId="37" fillId="0" borderId="0">
      <protection locked="0"/>
    </xf>
    <xf numFmtId="176" fontId="37" fillId="0" borderId="0">
      <protection locked="0"/>
    </xf>
    <xf numFmtId="176" fontId="37" fillId="0" borderId="0">
      <protection locked="0"/>
    </xf>
    <xf numFmtId="176" fontId="37" fillId="0" borderId="0">
      <protection locked="0"/>
    </xf>
    <xf numFmtId="176" fontId="37" fillId="0" borderId="0">
      <protection locked="0"/>
    </xf>
    <xf numFmtId="176" fontId="37" fillId="0" borderId="0">
      <protection locked="0"/>
    </xf>
    <xf numFmtId="176" fontId="37" fillId="0" borderId="0">
      <protection locked="0"/>
    </xf>
    <xf numFmtId="176" fontId="39" fillId="0" borderId="0">
      <protection locked="0"/>
    </xf>
    <xf numFmtId="176" fontId="39" fillId="0" borderId="0">
      <protection locked="0"/>
    </xf>
    <xf numFmtId="176" fontId="37" fillId="0" borderId="0">
      <protection locked="0"/>
    </xf>
    <xf numFmtId="176" fontId="37" fillId="0" borderId="0">
      <protection locked="0"/>
    </xf>
    <xf numFmtId="176" fontId="37" fillId="0" borderId="0">
      <protection locked="0"/>
    </xf>
    <xf numFmtId="176" fontId="37" fillId="0" borderId="0">
      <protection locked="0"/>
    </xf>
    <xf numFmtId="176" fontId="37" fillId="0" borderId="0">
      <protection locked="0"/>
    </xf>
    <xf numFmtId="176" fontId="37" fillId="0" borderId="0">
      <protection locked="0"/>
    </xf>
    <xf numFmtId="176" fontId="37" fillId="0" borderId="0">
      <protection locked="0"/>
    </xf>
    <xf numFmtId="176" fontId="37" fillId="0" borderId="0">
      <protection locked="0"/>
    </xf>
    <xf numFmtId="176" fontId="37" fillId="0" borderId="0">
      <protection locked="0"/>
    </xf>
    <xf numFmtId="176" fontId="37"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7" fillId="0" borderId="0">
      <protection locked="0"/>
    </xf>
    <xf numFmtId="176" fontId="37" fillId="0" borderId="0">
      <protection locked="0"/>
    </xf>
    <xf numFmtId="176" fontId="37" fillId="0" borderId="0">
      <protection locked="0"/>
    </xf>
    <xf numFmtId="176" fontId="37" fillId="0" borderId="0">
      <protection locked="0"/>
    </xf>
    <xf numFmtId="176" fontId="37" fillId="0" borderId="0">
      <protection locked="0"/>
    </xf>
    <xf numFmtId="176" fontId="37"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7" fillId="0" borderId="0">
      <protection locked="0"/>
    </xf>
    <xf numFmtId="176" fontId="37" fillId="0" borderId="0">
      <protection locked="0"/>
    </xf>
    <xf numFmtId="176" fontId="39" fillId="0" borderId="0">
      <protection locked="0"/>
    </xf>
    <xf numFmtId="176" fontId="39" fillId="0" borderId="0">
      <protection locked="0"/>
    </xf>
    <xf numFmtId="176" fontId="37" fillId="0" borderId="0">
      <protection locked="0"/>
    </xf>
    <xf numFmtId="176" fontId="37" fillId="0" borderId="0">
      <protection locked="0"/>
    </xf>
    <xf numFmtId="176" fontId="37" fillId="0" borderId="0">
      <protection locked="0"/>
    </xf>
    <xf numFmtId="176" fontId="37"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0" fontId="38" fillId="0" borderId="0"/>
    <xf numFmtId="0" fontId="40" fillId="0" borderId="0"/>
    <xf numFmtId="0" fontId="0" fillId="0" borderId="0">
      <alignment vertical="center"/>
    </xf>
    <xf numFmtId="176" fontId="39" fillId="0" borderId="0">
      <protection locked="0"/>
    </xf>
    <xf numFmtId="176" fontId="39" fillId="0" borderId="0">
      <protection locked="0"/>
    </xf>
    <xf numFmtId="0" fontId="41" fillId="0" borderId="0"/>
    <xf numFmtId="0" fontId="41" fillId="0" borderId="0"/>
    <xf numFmtId="0" fontId="38" fillId="0" borderId="0"/>
    <xf numFmtId="0" fontId="38" fillId="0" borderId="0"/>
    <xf numFmtId="0" fontId="41" fillId="0" borderId="0"/>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7" fillId="0" borderId="0">
      <protection locked="0"/>
    </xf>
    <xf numFmtId="176" fontId="37" fillId="0" borderId="0">
      <protection locked="0"/>
    </xf>
    <xf numFmtId="0" fontId="41" fillId="0" borderId="0"/>
    <xf numFmtId="0" fontId="40" fillId="0" borderId="0"/>
    <xf numFmtId="0" fontId="41" fillId="0" borderId="0"/>
    <xf numFmtId="0" fontId="41" fillId="0" borderId="0"/>
    <xf numFmtId="0" fontId="41" fillId="0" borderId="0"/>
    <xf numFmtId="0" fontId="38" fillId="0" borderId="0"/>
    <xf numFmtId="0" fontId="41" fillId="0" borderId="0"/>
    <xf numFmtId="176" fontId="37" fillId="0" borderId="0">
      <protection locked="0"/>
    </xf>
    <xf numFmtId="176" fontId="37" fillId="0" borderId="0">
      <protection locked="0"/>
    </xf>
    <xf numFmtId="0" fontId="38" fillId="0" borderId="0"/>
    <xf numFmtId="0" fontId="41" fillId="0" borderId="0"/>
    <xf numFmtId="0" fontId="38" fillId="0" borderId="0"/>
    <xf numFmtId="0" fontId="42" fillId="0" borderId="0">
      <alignment vertical="top"/>
    </xf>
    <xf numFmtId="0" fontId="40" fillId="0" borderId="0"/>
    <xf numFmtId="0" fontId="43" fillId="0" borderId="0"/>
    <xf numFmtId="49" fontId="40" fillId="0" borderId="0" applyFont="0" applyFill="0" applyBorder="0" applyAlignment="0" applyProtection="0"/>
    <xf numFmtId="176" fontId="37" fillId="0" borderId="0">
      <protection locked="0"/>
    </xf>
    <xf numFmtId="176" fontId="37" fillId="0" borderId="0">
      <protection locked="0"/>
    </xf>
    <xf numFmtId="0" fontId="38" fillId="0" borderId="0"/>
    <xf numFmtId="0" fontId="40" fillId="0" borderId="0"/>
    <xf numFmtId="0" fontId="38" fillId="0" borderId="0"/>
    <xf numFmtId="0" fontId="38" fillId="0" borderId="0"/>
    <xf numFmtId="0" fontId="40" fillId="0" borderId="0"/>
    <xf numFmtId="0" fontId="40" fillId="0" borderId="0"/>
    <xf numFmtId="0" fontId="40" fillId="0" borderId="0"/>
    <xf numFmtId="0" fontId="41" fillId="0" borderId="0"/>
    <xf numFmtId="0" fontId="41" fillId="0" borderId="0"/>
    <xf numFmtId="0" fontId="41" fillId="0" borderId="0"/>
    <xf numFmtId="0" fontId="42" fillId="0" borderId="0">
      <alignment vertical="top"/>
    </xf>
    <xf numFmtId="0" fontId="38" fillId="0" borderId="0"/>
    <xf numFmtId="0" fontId="38" fillId="0" borderId="0"/>
    <xf numFmtId="0" fontId="43" fillId="0" borderId="0"/>
    <xf numFmtId="0" fontId="38" fillId="0" borderId="0"/>
    <xf numFmtId="0" fontId="38" fillId="0" borderId="0"/>
    <xf numFmtId="0" fontId="41" fillId="0" borderId="0"/>
    <xf numFmtId="0" fontId="42" fillId="0" borderId="0">
      <alignment vertical="top"/>
    </xf>
    <xf numFmtId="0" fontId="38" fillId="0" borderId="0"/>
    <xf numFmtId="0" fontId="40" fillId="0" borderId="0"/>
    <xf numFmtId="0" fontId="42" fillId="0" borderId="0">
      <alignment vertical="top"/>
    </xf>
    <xf numFmtId="0" fontId="42" fillId="0" borderId="0">
      <alignment vertical="top"/>
    </xf>
    <xf numFmtId="0" fontId="42" fillId="0" borderId="0">
      <alignment vertical="top"/>
    </xf>
    <xf numFmtId="176" fontId="37" fillId="0" borderId="0">
      <protection locked="0"/>
    </xf>
    <xf numFmtId="176" fontId="37" fillId="0" borderId="0">
      <protection locked="0"/>
    </xf>
    <xf numFmtId="176" fontId="37" fillId="0" borderId="0">
      <protection locked="0"/>
    </xf>
    <xf numFmtId="176" fontId="37" fillId="0" borderId="0">
      <protection locked="0"/>
    </xf>
    <xf numFmtId="176" fontId="37" fillId="0" borderId="0">
      <protection locked="0"/>
    </xf>
    <xf numFmtId="176" fontId="37" fillId="0" borderId="0">
      <protection locked="0"/>
    </xf>
    <xf numFmtId="176" fontId="37" fillId="0" borderId="0">
      <protection locked="0"/>
    </xf>
    <xf numFmtId="176" fontId="37" fillId="0" borderId="0">
      <protection locked="0"/>
    </xf>
    <xf numFmtId="176" fontId="37" fillId="0" borderId="0">
      <protection locked="0"/>
    </xf>
    <xf numFmtId="176" fontId="37" fillId="0" borderId="0">
      <protection locked="0"/>
    </xf>
    <xf numFmtId="176" fontId="37" fillId="0" borderId="0">
      <protection locked="0"/>
    </xf>
    <xf numFmtId="176" fontId="37" fillId="0" borderId="0">
      <protection locked="0"/>
    </xf>
    <xf numFmtId="176" fontId="37" fillId="0" borderId="0">
      <protection locked="0"/>
    </xf>
    <xf numFmtId="176" fontId="37" fillId="0" borderId="0">
      <protection locked="0"/>
    </xf>
    <xf numFmtId="0" fontId="41" fillId="0" borderId="0"/>
    <xf numFmtId="0" fontId="40" fillId="0" borderId="0"/>
    <xf numFmtId="0" fontId="40" fillId="0" borderId="0"/>
    <xf numFmtId="176" fontId="37" fillId="0" borderId="0">
      <protection locked="0"/>
    </xf>
    <xf numFmtId="176" fontId="37" fillId="0" borderId="0">
      <protection locked="0"/>
    </xf>
    <xf numFmtId="176" fontId="37" fillId="0" borderId="0">
      <protection locked="0"/>
    </xf>
    <xf numFmtId="176" fontId="37" fillId="0" borderId="0">
      <protection locked="0"/>
    </xf>
    <xf numFmtId="176" fontId="37" fillId="0" borderId="0">
      <protection locked="0"/>
    </xf>
    <xf numFmtId="176" fontId="37" fillId="0" borderId="0">
      <protection locked="0"/>
    </xf>
    <xf numFmtId="176" fontId="37" fillId="0" borderId="0">
      <protection locked="0"/>
    </xf>
    <xf numFmtId="176" fontId="37" fillId="0" borderId="0">
      <protection locked="0"/>
    </xf>
    <xf numFmtId="0" fontId="41" fillId="0" borderId="0"/>
    <xf numFmtId="0" fontId="38" fillId="0" borderId="0"/>
    <xf numFmtId="0" fontId="38" fillId="0" borderId="0"/>
    <xf numFmtId="0" fontId="41" fillId="0" borderId="0"/>
    <xf numFmtId="176" fontId="37" fillId="0" borderId="0">
      <protection locked="0"/>
    </xf>
    <xf numFmtId="176" fontId="37" fillId="0" borderId="0">
      <protection locked="0"/>
    </xf>
    <xf numFmtId="0" fontId="41" fillId="0" borderId="0"/>
    <xf numFmtId="176" fontId="39" fillId="0" borderId="0">
      <protection locked="0"/>
    </xf>
    <xf numFmtId="176" fontId="39" fillId="0" borderId="0">
      <protection locked="0"/>
    </xf>
    <xf numFmtId="176" fontId="44" fillId="0" borderId="0">
      <protection locked="0"/>
    </xf>
    <xf numFmtId="176" fontId="44" fillId="0" borderId="0">
      <protection locked="0"/>
    </xf>
    <xf numFmtId="176" fontId="45" fillId="0" borderId="0">
      <protection locked="0"/>
    </xf>
    <xf numFmtId="176" fontId="45" fillId="0" borderId="0">
      <protection locked="0"/>
    </xf>
    <xf numFmtId="176" fontId="44" fillId="0" borderId="0">
      <protection locked="0"/>
    </xf>
    <xf numFmtId="176" fontId="44" fillId="0" borderId="0">
      <protection locked="0"/>
    </xf>
    <xf numFmtId="176" fontId="45" fillId="0" borderId="0">
      <protection locked="0"/>
    </xf>
    <xf numFmtId="176" fontId="45" fillId="0" borderId="0">
      <protection locked="0"/>
    </xf>
    <xf numFmtId="176" fontId="44" fillId="0" borderId="0">
      <protection locked="0"/>
    </xf>
    <xf numFmtId="176" fontId="39" fillId="0" borderId="0">
      <protection locked="0"/>
    </xf>
    <xf numFmtId="176" fontId="39" fillId="0" borderId="0">
      <protection locked="0"/>
    </xf>
    <xf numFmtId="176" fontId="37" fillId="0" borderId="0">
      <protection locked="0"/>
    </xf>
    <xf numFmtId="176" fontId="37" fillId="0" borderId="0">
      <protection locked="0"/>
    </xf>
    <xf numFmtId="176" fontId="37" fillId="0" borderId="0">
      <protection locked="0"/>
    </xf>
    <xf numFmtId="176" fontId="37" fillId="0" borderId="0">
      <protection locked="0"/>
    </xf>
    <xf numFmtId="176" fontId="37" fillId="0" borderId="0">
      <protection locked="0"/>
    </xf>
    <xf numFmtId="176" fontId="37" fillId="0" borderId="0">
      <protection locked="0"/>
    </xf>
    <xf numFmtId="176" fontId="37" fillId="0" borderId="0">
      <protection locked="0"/>
    </xf>
    <xf numFmtId="176" fontId="37"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7" fillId="0" borderId="0">
      <protection locked="0"/>
    </xf>
    <xf numFmtId="176" fontId="37" fillId="0" borderId="0">
      <protection locked="0"/>
    </xf>
    <xf numFmtId="176" fontId="44" fillId="0" borderId="0">
      <protection locked="0"/>
    </xf>
    <xf numFmtId="176" fontId="44" fillId="0" borderId="0">
      <protection locked="0"/>
    </xf>
    <xf numFmtId="176" fontId="45" fillId="0" borderId="0">
      <protection locked="0"/>
    </xf>
    <xf numFmtId="176" fontId="45" fillId="0" borderId="0">
      <protection locked="0"/>
    </xf>
    <xf numFmtId="0" fontId="41" fillId="0" borderId="0"/>
    <xf numFmtId="0" fontId="41" fillId="0" borderId="0"/>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4" borderId="0" applyNumberFormat="0" applyBorder="0" applyAlignment="0" applyProtection="0">
      <alignment vertical="center"/>
    </xf>
    <xf numFmtId="0" fontId="46" fillId="44" borderId="0" applyNumberFormat="0" applyBorder="0" applyAlignment="0" applyProtection="0">
      <alignment vertical="center"/>
    </xf>
    <xf numFmtId="0" fontId="46" fillId="45" borderId="0" applyNumberFormat="0" applyBorder="0" applyAlignment="0" applyProtection="0">
      <alignment vertical="center"/>
    </xf>
    <xf numFmtId="0" fontId="46" fillId="45"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7" fillId="40" borderId="0" applyNumberFormat="0" applyBorder="0" applyAlignment="0" applyProtection="0">
      <alignment vertical="center"/>
    </xf>
    <xf numFmtId="0" fontId="47" fillId="40" borderId="0" applyNumberFormat="0" applyBorder="0" applyAlignment="0" applyProtection="0">
      <alignment vertical="center"/>
    </xf>
    <xf numFmtId="0" fontId="47" fillId="40"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40"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7" fillId="41" borderId="0" applyNumberFormat="0" applyBorder="0" applyAlignment="0" applyProtection="0">
      <alignment vertical="center"/>
    </xf>
    <xf numFmtId="0" fontId="47" fillId="41" borderId="0" applyNumberFormat="0" applyBorder="0" applyAlignment="0" applyProtection="0">
      <alignment vertical="center"/>
    </xf>
    <xf numFmtId="0" fontId="47"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1"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7" fillId="42" borderId="0" applyNumberFormat="0" applyBorder="0" applyAlignment="0" applyProtection="0">
      <alignment vertical="center"/>
    </xf>
    <xf numFmtId="0" fontId="47" fillId="42" borderId="0" applyNumberFormat="0" applyBorder="0" applyAlignment="0" applyProtection="0">
      <alignment vertical="center"/>
    </xf>
    <xf numFmtId="0" fontId="47" fillId="42"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2"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7" fillId="43" borderId="0" applyNumberFormat="0" applyBorder="0" applyAlignment="0" applyProtection="0">
      <alignment vertical="center"/>
    </xf>
    <xf numFmtId="0" fontId="47" fillId="43" borderId="0" applyNumberFormat="0" applyBorder="0" applyAlignment="0" applyProtection="0">
      <alignment vertical="center"/>
    </xf>
    <xf numFmtId="0" fontId="47"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4" borderId="0" applyNumberFormat="0" applyBorder="0" applyAlignment="0" applyProtection="0">
      <alignment vertical="center"/>
    </xf>
    <xf numFmtId="0" fontId="46" fillId="44" borderId="0" applyNumberFormat="0" applyBorder="0" applyAlignment="0" applyProtection="0">
      <alignment vertical="center"/>
    </xf>
    <xf numFmtId="0" fontId="46" fillId="44" borderId="0" applyNumberFormat="0" applyBorder="0" applyAlignment="0" applyProtection="0">
      <alignment vertical="center"/>
    </xf>
    <xf numFmtId="0" fontId="47" fillId="44" borderId="0" applyNumberFormat="0" applyBorder="0" applyAlignment="0" applyProtection="0">
      <alignment vertical="center"/>
    </xf>
    <xf numFmtId="0" fontId="47" fillId="44" borderId="0" applyNumberFormat="0" applyBorder="0" applyAlignment="0" applyProtection="0">
      <alignment vertical="center"/>
    </xf>
    <xf numFmtId="0" fontId="47" fillId="44" borderId="0" applyNumberFormat="0" applyBorder="0" applyAlignment="0" applyProtection="0">
      <alignment vertical="center"/>
    </xf>
    <xf numFmtId="0" fontId="46" fillId="44" borderId="0" applyNumberFormat="0" applyBorder="0" applyAlignment="0" applyProtection="0">
      <alignment vertical="center"/>
    </xf>
    <xf numFmtId="0" fontId="46" fillId="44" borderId="0" applyNumberFormat="0" applyBorder="0" applyAlignment="0" applyProtection="0">
      <alignment vertical="center"/>
    </xf>
    <xf numFmtId="0" fontId="46" fillId="44" borderId="0" applyNumberFormat="0" applyBorder="0" applyAlignment="0" applyProtection="0">
      <alignment vertical="center"/>
    </xf>
    <xf numFmtId="0" fontId="46" fillId="44" borderId="0" applyNumberFormat="0" applyBorder="0" applyAlignment="0" applyProtection="0">
      <alignment vertical="center"/>
    </xf>
    <xf numFmtId="0" fontId="46" fillId="44" borderId="0" applyNumberFormat="0" applyBorder="0" applyAlignment="0" applyProtection="0">
      <alignment vertical="center"/>
    </xf>
    <xf numFmtId="0" fontId="46" fillId="44" borderId="0" applyNumberFormat="0" applyBorder="0" applyAlignment="0" applyProtection="0">
      <alignment vertical="center"/>
    </xf>
    <xf numFmtId="0" fontId="46" fillId="44" borderId="0" applyNumberFormat="0" applyBorder="0" applyAlignment="0" applyProtection="0">
      <alignment vertical="center"/>
    </xf>
    <xf numFmtId="0" fontId="46" fillId="44" borderId="0" applyNumberFormat="0" applyBorder="0" applyAlignment="0" applyProtection="0">
      <alignment vertical="center"/>
    </xf>
    <xf numFmtId="0" fontId="46" fillId="44" borderId="0" applyNumberFormat="0" applyBorder="0" applyAlignment="0" applyProtection="0">
      <alignment vertical="center"/>
    </xf>
    <xf numFmtId="0" fontId="46" fillId="44" borderId="0" applyNumberFormat="0" applyBorder="0" applyAlignment="0" applyProtection="0">
      <alignment vertical="center"/>
    </xf>
    <xf numFmtId="0" fontId="46" fillId="44" borderId="0" applyNumberFormat="0" applyBorder="0" applyAlignment="0" applyProtection="0">
      <alignment vertical="center"/>
    </xf>
    <xf numFmtId="0" fontId="46" fillId="44" borderId="0" applyNumberFormat="0" applyBorder="0" applyAlignment="0" applyProtection="0">
      <alignment vertical="center"/>
    </xf>
    <xf numFmtId="0" fontId="46" fillId="44" borderId="0" applyNumberFormat="0" applyBorder="0" applyAlignment="0" applyProtection="0">
      <alignment vertical="center"/>
    </xf>
    <xf numFmtId="0" fontId="46" fillId="44" borderId="0" applyNumberFormat="0" applyBorder="0" applyAlignment="0" applyProtection="0">
      <alignment vertical="center"/>
    </xf>
    <xf numFmtId="0" fontId="46" fillId="44" borderId="0" applyNumberFormat="0" applyBorder="0" applyAlignment="0" applyProtection="0">
      <alignment vertical="center"/>
    </xf>
    <xf numFmtId="0" fontId="46" fillId="44" borderId="0" applyNumberFormat="0" applyBorder="0" applyAlignment="0" applyProtection="0">
      <alignment vertical="center"/>
    </xf>
    <xf numFmtId="0" fontId="46" fillId="44" borderId="0" applyNumberFormat="0" applyBorder="0" applyAlignment="0" applyProtection="0">
      <alignment vertical="center"/>
    </xf>
    <xf numFmtId="0" fontId="46" fillId="44" borderId="0" applyNumberFormat="0" applyBorder="0" applyAlignment="0" applyProtection="0">
      <alignment vertical="center"/>
    </xf>
    <xf numFmtId="0" fontId="46" fillId="44" borderId="0" applyNumberFormat="0" applyBorder="0" applyAlignment="0" applyProtection="0">
      <alignment vertical="center"/>
    </xf>
    <xf numFmtId="0" fontId="46" fillId="44" borderId="0" applyNumberFormat="0" applyBorder="0" applyAlignment="0" applyProtection="0">
      <alignment vertical="center"/>
    </xf>
    <xf numFmtId="0" fontId="46" fillId="44" borderId="0" applyNumberFormat="0" applyBorder="0" applyAlignment="0" applyProtection="0">
      <alignment vertical="center"/>
    </xf>
    <xf numFmtId="0" fontId="46" fillId="44" borderId="0" applyNumberFormat="0" applyBorder="0" applyAlignment="0" applyProtection="0">
      <alignment vertical="center"/>
    </xf>
    <xf numFmtId="0" fontId="46" fillId="44" borderId="0" applyNumberFormat="0" applyBorder="0" applyAlignment="0" applyProtection="0">
      <alignment vertical="center"/>
    </xf>
    <xf numFmtId="0" fontId="46" fillId="44" borderId="0" applyNumberFormat="0" applyBorder="0" applyAlignment="0" applyProtection="0">
      <alignment vertical="center"/>
    </xf>
    <xf numFmtId="0" fontId="46" fillId="44" borderId="0" applyNumberFormat="0" applyBorder="0" applyAlignment="0" applyProtection="0">
      <alignment vertical="center"/>
    </xf>
    <xf numFmtId="0" fontId="46" fillId="44" borderId="0" applyNumberFormat="0" applyBorder="0" applyAlignment="0" applyProtection="0">
      <alignment vertical="center"/>
    </xf>
    <xf numFmtId="0" fontId="46" fillId="44" borderId="0" applyNumberFormat="0" applyBorder="0" applyAlignment="0" applyProtection="0">
      <alignment vertical="center"/>
    </xf>
    <xf numFmtId="0" fontId="46" fillId="44" borderId="0" applyNumberFormat="0" applyBorder="0" applyAlignment="0" applyProtection="0">
      <alignment vertical="center"/>
    </xf>
    <xf numFmtId="0" fontId="46" fillId="44" borderId="0" applyNumberFormat="0" applyBorder="0" applyAlignment="0" applyProtection="0">
      <alignment vertical="center"/>
    </xf>
    <xf numFmtId="0" fontId="46" fillId="44" borderId="0" applyNumberFormat="0" applyBorder="0" applyAlignment="0" applyProtection="0">
      <alignment vertical="center"/>
    </xf>
    <xf numFmtId="0" fontId="46" fillId="44" borderId="0" applyNumberFormat="0" applyBorder="0" applyAlignment="0" applyProtection="0">
      <alignment vertical="center"/>
    </xf>
    <xf numFmtId="0" fontId="46" fillId="44" borderId="0" applyNumberFormat="0" applyBorder="0" applyAlignment="0" applyProtection="0">
      <alignment vertical="center"/>
    </xf>
    <xf numFmtId="0" fontId="46" fillId="44" borderId="0" applyNumberFormat="0" applyBorder="0" applyAlignment="0" applyProtection="0">
      <alignment vertical="center"/>
    </xf>
    <xf numFmtId="0" fontId="46" fillId="44" borderId="0" applyNumberFormat="0" applyBorder="0" applyAlignment="0" applyProtection="0">
      <alignment vertical="center"/>
    </xf>
    <xf numFmtId="0" fontId="46" fillId="44" borderId="0" applyNumberFormat="0" applyBorder="0" applyAlignment="0" applyProtection="0">
      <alignment vertical="center"/>
    </xf>
    <xf numFmtId="0" fontId="46" fillId="44" borderId="0" applyNumberFormat="0" applyBorder="0" applyAlignment="0" applyProtection="0">
      <alignment vertical="center"/>
    </xf>
    <xf numFmtId="0" fontId="46" fillId="44" borderId="0" applyNumberFormat="0" applyBorder="0" applyAlignment="0" applyProtection="0">
      <alignment vertical="center"/>
    </xf>
    <xf numFmtId="0" fontId="46" fillId="44" borderId="0" applyNumberFormat="0" applyBorder="0" applyAlignment="0" applyProtection="0">
      <alignment vertical="center"/>
    </xf>
    <xf numFmtId="0" fontId="46" fillId="44" borderId="0" applyNumberFormat="0" applyBorder="0" applyAlignment="0" applyProtection="0">
      <alignment vertical="center"/>
    </xf>
    <xf numFmtId="0" fontId="46" fillId="44" borderId="0" applyNumberFormat="0" applyBorder="0" applyAlignment="0" applyProtection="0">
      <alignment vertical="center"/>
    </xf>
    <xf numFmtId="0" fontId="46" fillId="44" borderId="0" applyNumberFormat="0" applyBorder="0" applyAlignment="0" applyProtection="0">
      <alignment vertical="center"/>
    </xf>
    <xf numFmtId="0" fontId="46" fillId="44" borderId="0" applyNumberFormat="0" applyBorder="0" applyAlignment="0" applyProtection="0">
      <alignment vertical="center"/>
    </xf>
    <xf numFmtId="0" fontId="46" fillId="44" borderId="0" applyNumberFormat="0" applyBorder="0" applyAlignment="0" applyProtection="0">
      <alignment vertical="center"/>
    </xf>
    <xf numFmtId="0" fontId="46" fillId="45" borderId="0" applyNumberFormat="0" applyBorder="0" applyAlignment="0" applyProtection="0">
      <alignment vertical="center"/>
    </xf>
    <xf numFmtId="0" fontId="46" fillId="45" borderId="0" applyNumberFormat="0" applyBorder="0" applyAlignment="0" applyProtection="0">
      <alignment vertical="center"/>
    </xf>
    <xf numFmtId="0" fontId="46" fillId="45" borderId="0" applyNumberFormat="0" applyBorder="0" applyAlignment="0" applyProtection="0">
      <alignment vertical="center"/>
    </xf>
    <xf numFmtId="0" fontId="47" fillId="45" borderId="0" applyNumberFormat="0" applyBorder="0" applyAlignment="0" applyProtection="0">
      <alignment vertical="center"/>
    </xf>
    <xf numFmtId="0" fontId="47" fillId="45" borderId="0" applyNumberFormat="0" applyBorder="0" applyAlignment="0" applyProtection="0">
      <alignment vertical="center"/>
    </xf>
    <xf numFmtId="0" fontId="47" fillId="45" borderId="0" applyNumberFormat="0" applyBorder="0" applyAlignment="0" applyProtection="0">
      <alignment vertical="center"/>
    </xf>
    <xf numFmtId="0" fontId="46" fillId="45" borderId="0" applyNumberFormat="0" applyBorder="0" applyAlignment="0" applyProtection="0">
      <alignment vertical="center"/>
    </xf>
    <xf numFmtId="0" fontId="46" fillId="45" borderId="0" applyNumberFormat="0" applyBorder="0" applyAlignment="0" applyProtection="0">
      <alignment vertical="center"/>
    </xf>
    <xf numFmtId="0" fontId="46" fillId="45" borderId="0" applyNumberFormat="0" applyBorder="0" applyAlignment="0" applyProtection="0">
      <alignment vertical="center"/>
    </xf>
    <xf numFmtId="0" fontId="46" fillId="45" borderId="0" applyNumberFormat="0" applyBorder="0" applyAlignment="0" applyProtection="0">
      <alignment vertical="center"/>
    </xf>
    <xf numFmtId="0" fontId="46" fillId="45" borderId="0" applyNumberFormat="0" applyBorder="0" applyAlignment="0" applyProtection="0">
      <alignment vertical="center"/>
    </xf>
    <xf numFmtId="0" fontId="46" fillId="45" borderId="0" applyNumberFormat="0" applyBorder="0" applyAlignment="0" applyProtection="0">
      <alignment vertical="center"/>
    </xf>
    <xf numFmtId="0" fontId="46" fillId="45" borderId="0" applyNumberFormat="0" applyBorder="0" applyAlignment="0" applyProtection="0">
      <alignment vertical="center"/>
    </xf>
    <xf numFmtId="0" fontId="46" fillId="45" borderId="0" applyNumberFormat="0" applyBorder="0" applyAlignment="0" applyProtection="0">
      <alignment vertical="center"/>
    </xf>
    <xf numFmtId="0" fontId="46" fillId="45" borderId="0" applyNumberFormat="0" applyBorder="0" applyAlignment="0" applyProtection="0">
      <alignment vertical="center"/>
    </xf>
    <xf numFmtId="0" fontId="46" fillId="45" borderId="0" applyNumberFormat="0" applyBorder="0" applyAlignment="0" applyProtection="0">
      <alignment vertical="center"/>
    </xf>
    <xf numFmtId="0" fontId="46" fillId="45" borderId="0" applyNumberFormat="0" applyBorder="0" applyAlignment="0" applyProtection="0">
      <alignment vertical="center"/>
    </xf>
    <xf numFmtId="0" fontId="46" fillId="45" borderId="0" applyNumberFormat="0" applyBorder="0" applyAlignment="0" applyProtection="0">
      <alignment vertical="center"/>
    </xf>
    <xf numFmtId="0" fontId="46" fillId="45" borderId="0" applyNumberFormat="0" applyBorder="0" applyAlignment="0" applyProtection="0">
      <alignment vertical="center"/>
    </xf>
    <xf numFmtId="0" fontId="46" fillId="45" borderId="0" applyNumberFormat="0" applyBorder="0" applyAlignment="0" applyProtection="0">
      <alignment vertical="center"/>
    </xf>
    <xf numFmtId="0" fontId="46" fillId="45" borderId="0" applyNumberFormat="0" applyBorder="0" applyAlignment="0" applyProtection="0">
      <alignment vertical="center"/>
    </xf>
    <xf numFmtId="0" fontId="46" fillId="45" borderId="0" applyNumberFormat="0" applyBorder="0" applyAlignment="0" applyProtection="0">
      <alignment vertical="center"/>
    </xf>
    <xf numFmtId="0" fontId="46" fillId="45" borderId="0" applyNumberFormat="0" applyBorder="0" applyAlignment="0" applyProtection="0">
      <alignment vertical="center"/>
    </xf>
    <xf numFmtId="0" fontId="46" fillId="45" borderId="0" applyNumberFormat="0" applyBorder="0" applyAlignment="0" applyProtection="0">
      <alignment vertical="center"/>
    </xf>
    <xf numFmtId="0" fontId="46" fillId="45" borderId="0" applyNumberFormat="0" applyBorder="0" applyAlignment="0" applyProtection="0">
      <alignment vertical="center"/>
    </xf>
    <xf numFmtId="0" fontId="46" fillId="45" borderId="0" applyNumberFormat="0" applyBorder="0" applyAlignment="0" applyProtection="0">
      <alignment vertical="center"/>
    </xf>
    <xf numFmtId="0" fontId="46" fillId="45" borderId="0" applyNumberFormat="0" applyBorder="0" applyAlignment="0" applyProtection="0">
      <alignment vertical="center"/>
    </xf>
    <xf numFmtId="0" fontId="46" fillId="45" borderId="0" applyNumberFormat="0" applyBorder="0" applyAlignment="0" applyProtection="0">
      <alignment vertical="center"/>
    </xf>
    <xf numFmtId="0" fontId="46" fillId="45" borderId="0" applyNumberFormat="0" applyBorder="0" applyAlignment="0" applyProtection="0">
      <alignment vertical="center"/>
    </xf>
    <xf numFmtId="0" fontId="46" fillId="45" borderId="0" applyNumberFormat="0" applyBorder="0" applyAlignment="0" applyProtection="0">
      <alignment vertical="center"/>
    </xf>
    <xf numFmtId="0" fontId="46" fillId="45" borderId="0" applyNumberFormat="0" applyBorder="0" applyAlignment="0" applyProtection="0">
      <alignment vertical="center"/>
    </xf>
    <xf numFmtId="0" fontId="46" fillId="45" borderId="0" applyNumberFormat="0" applyBorder="0" applyAlignment="0" applyProtection="0">
      <alignment vertical="center"/>
    </xf>
    <xf numFmtId="0" fontId="46" fillId="45" borderId="0" applyNumberFormat="0" applyBorder="0" applyAlignment="0" applyProtection="0">
      <alignment vertical="center"/>
    </xf>
    <xf numFmtId="0" fontId="46" fillId="45" borderId="0" applyNumberFormat="0" applyBorder="0" applyAlignment="0" applyProtection="0">
      <alignment vertical="center"/>
    </xf>
    <xf numFmtId="0" fontId="46" fillId="45" borderId="0" applyNumberFormat="0" applyBorder="0" applyAlignment="0" applyProtection="0">
      <alignment vertical="center"/>
    </xf>
    <xf numFmtId="0" fontId="46" fillId="45" borderId="0" applyNumberFormat="0" applyBorder="0" applyAlignment="0" applyProtection="0">
      <alignment vertical="center"/>
    </xf>
    <xf numFmtId="0" fontId="46" fillId="45" borderId="0" applyNumberFormat="0" applyBorder="0" applyAlignment="0" applyProtection="0">
      <alignment vertical="center"/>
    </xf>
    <xf numFmtId="0" fontId="46" fillId="45" borderId="0" applyNumberFormat="0" applyBorder="0" applyAlignment="0" applyProtection="0">
      <alignment vertical="center"/>
    </xf>
    <xf numFmtId="0" fontId="46" fillId="45" borderId="0" applyNumberFormat="0" applyBorder="0" applyAlignment="0" applyProtection="0">
      <alignment vertical="center"/>
    </xf>
    <xf numFmtId="0" fontId="46" fillId="45" borderId="0" applyNumberFormat="0" applyBorder="0" applyAlignment="0" applyProtection="0">
      <alignment vertical="center"/>
    </xf>
    <xf numFmtId="0" fontId="46" fillId="45" borderId="0" applyNumberFormat="0" applyBorder="0" applyAlignment="0" applyProtection="0">
      <alignment vertical="center"/>
    </xf>
    <xf numFmtId="0" fontId="46" fillId="45" borderId="0" applyNumberFormat="0" applyBorder="0" applyAlignment="0" applyProtection="0">
      <alignment vertical="center"/>
    </xf>
    <xf numFmtId="0" fontId="46" fillId="45" borderId="0" applyNumberFormat="0" applyBorder="0" applyAlignment="0" applyProtection="0">
      <alignment vertical="center"/>
    </xf>
    <xf numFmtId="0" fontId="46" fillId="45" borderId="0" applyNumberFormat="0" applyBorder="0" applyAlignment="0" applyProtection="0">
      <alignment vertical="center"/>
    </xf>
    <xf numFmtId="0" fontId="46" fillId="45" borderId="0" applyNumberFormat="0" applyBorder="0" applyAlignment="0" applyProtection="0">
      <alignment vertical="center"/>
    </xf>
    <xf numFmtId="0" fontId="46" fillId="45" borderId="0" applyNumberFormat="0" applyBorder="0" applyAlignment="0" applyProtection="0">
      <alignment vertical="center"/>
    </xf>
    <xf numFmtId="0" fontId="46" fillId="45" borderId="0" applyNumberFormat="0" applyBorder="0" applyAlignment="0" applyProtection="0">
      <alignment vertical="center"/>
    </xf>
    <xf numFmtId="0" fontId="46" fillId="45" borderId="0" applyNumberFormat="0" applyBorder="0" applyAlignment="0" applyProtection="0">
      <alignment vertical="center"/>
    </xf>
    <xf numFmtId="0" fontId="46" fillId="45" borderId="0" applyNumberFormat="0" applyBorder="0" applyAlignment="0" applyProtection="0">
      <alignment vertical="center"/>
    </xf>
    <xf numFmtId="176" fontId="39" fillId="0" borderId="0">
      <protection locked="0"/>
    </xf>
    <xf numFmtId="176" fontId="39" fillId="0" borderId="0">
      <protection locked="0"/>
    </xf>
    <xf numFmtId="176" fontId="37" fillId="0" borderId="0">
      <protection locked="0"/>
    </xf>
    <xf numFmtId="176" fontId="37" fillId="0" borderId="0">
      <protection locked="0"/>
    </xf>
    <xf numFmtId="176" fontId="37" fillId="0" borderId="0">
      <protection locked="0"/>
    </xf>
    <xf numFmtId="176" fontId="37" fillId="0" borderId="0">
      <protection locked="0"/>
    </xf>
    <xf numFmtId="176" fontId="39" fillId="0" borderId="0">
      <protection locked="0"/>
    </xf>
    <xf numFmtId="176" fontId="39" fillId="0" borderId="0">
      <protection locked="0"/>
    </xf>
    <xf numFmtId="176" fontId="37" fillId="0" borderId="0">
      <protection locked="0"/>
    </xf>
    <xf numFmtId="176" fontId="37" fillId="0" borderId="0">
      <protection locked="0"/>
    </xf>
    <xf numFmtId="176" fontId="37" fillId="0" borderId="0">
      <protection locked="0"/>
    </xf>
    <xf numFmtId="176" fontId="37" fillId="0" borderId="0">
      <protection locked="0"/>
    </xf>
    <xf numFmtId="176" fontId="37" fillId="0" borderId="0">
      <protection locked="0"/>
    </xf>
    <xf numFmtId="176" fontId="37" fillId="0" borderId="0">
      <protection locked="0"/>
    </xf>
    <xf numFmtId="176" fontId="37" fillId="0" borderId="0">
      <protection locked="0"/>
    </xf>
    <xf numFmtId="176" fontId="37" fillId="0" borderId="0">
      <protection locked="0"/>
    </xf>
    <xf numFmtId="176" fontId="37" fillId="0" borderId="0">
      <protection locked="0"/>
    </xf>
    <xf numFmtId="176" fontId="37" fillId="0" borderId="0">
      <protection locked="0"/>
    </xf>
    <xf numFmtId="176" fontId="39" fillId="0" borderId="0">
      <protection locked="0"/>
    </xf>
    <xf numFmtId="176" fontId="39" fillId="0" borderId="0">
      <protection locked="0"/>
    </xf>
    <xf numFmtId="176" fontId="37" fillId="0" borderId="0">
      <protection locked="0"/>
    </xf>
    <xf numFmtId="176" fontId="44" fillId="0" borderId="0">
      <protection locked="0"/>
    </xf>
    <xf numFmtId="176" fontId="37" fillId="0" borderId="0">
      <protection locked="0"/>
    </xf>
    <xf numFmtId="176" fontId="44" fillId="0" borderId="0">
      <protection locked="0"/>
    </xf>
    <xf numFmtId="176" fontId="39" fillId="0" borderId="0">
      <protection locked="0"/>
    </xf>
    <xf numFmtId="176" fontId="39" fillId="0" borderId="0">
      <protection locked="0"/>
    </xf>
    <xf numFmtId="176" fontId="44" fillId="0" borderId="0">
      <protection locked="0"/>
    </xf>
    <xf numFmtId="176" fontId="44" fillId="0" borderId="0">
      <protection locked="0"/>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6" fillId="48" borderId="0" applyNumberFormat="0" applyBorder="0" applyAlignment="0" applyProtection="0">
      <alignment vertical="center"/>
    </xf>
    <xf numFmtId="0" fontId="46" fillId="48"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9" borderId="0" applyNumberFormat="0" applyBorder="0" applyAlignment="0" applyProtection="0">
      <alignment vertical="center"/>
    </xf>
    <xf numFmtId="0" fontId="46" fillId="49"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7" fillId="46" borderId="0" applyNumberFormat="0" applyBorder="0" applyAlignment="0" applyProtection="0">
      <alignment vertical="center"/>
    </xf>
    <xf numFmtId="0" fontId="47" fillId="46" borderId="0" applyNumberFormat="0" applyBorder="0" applyAlignment="0" applyProtection="0">
      <alignment vertical="center"/>
    </xf>
    <xf numFmtId="0" fontId="47"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7" fillId="47" borderId="0" applyNumberFormat="0" applyBorder="0" applyAlignment="0" applyProtection="0">
      <alignment vertical="center"/>
    </xf>
    <xf numFmtId="0" fontId="47" fillId="47" borderId="0" applyNumberFormat="0" applyBorder="0" applyAlignment="0" applyProtection="0">
      <alignment vertical="center"/>
    </xf>
    <xf numFmtId="0" fontId="47" fillId="47"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6" fillId="47" borderId="0" applyNumberFormat="0" applyBorder="0" applyAlignment="0" applyProtection="0">
      <alignment vertical="center"/>
    </xf>
    <xf numFmtId="0" fontId="46" fillId="48" borderId="0" applyNumberFormat="0" applyBorder="0" applyAlignment="0" applyProtection="0">
      <alignment vertical="center"/>
    </xf>
    <xf numFmtId="0" fontId="46" fillId="48" borderId="0" applyNumberFormat="0" applyBorder="0" applyAlignment="0" applyProtection="0">
      <alignment vertical="center"/>
    </xf>
    <xf numFmtId="0" fontId="46" fillId="48" borderId="0" applyNumberFormat="0" applyBorder="0" applyAlignment="0" applyProtection="0">
      <alignment vertical="center"/>
    </xf>
    <xf numFmtId="0" fontId="47" fillId="48" borderId="0" applyNumberFormat="0" applyBorder="0" applyAlignment="0" applyProtection="0">
      <alignment vertical="center"/>
    </xf>
    <xf numFmtId="0" fontId="47" fillId="48" borderId="0" applyNumberFormat="0" applyBorder="0" applyAlignment="0" applyProtection="0">
      <alignment vertical="center"/>
    </xf>
    <xf numFmtId="0" fontId="47" fillId="48" borderId="0" applyNumberFormat="0" applyBorder="0" applyAlignment="0" applyProtection="0">
      <alignment vertical="center"/>
    </xf>
    <xf numFmtId="0" fontId="46" fillId="48" borderId="0" applyNumberFormat="0" applyBorder="0" applyAlignment="0" applyProtection="0">
      <alignment vertical="center"/>
    </xf>
    <xf numFmtId="0" fontId="46" fillId="48" borderId="0" applyNumberFormat="0" applyBorder="0" applyAlignment="0" applyProtection="0">
      <alignment vertical="center"/>
    </xf>
    <xf numFmtId="0" fontId="46" fillId="48" borderId="0" applyNumberFormat="0" applyBorder="0" applyAlignment="0" applyProtection="0">
      <alignment vertical="center"/>
    </xf>
    <xf numFmtId="0" fontId="46" fillId="48" borderId="0" applyNumberFormat="0" applyBorder="0" applyAlignment="0" applyProtection="0">
      <alignment vertical="center"/>
    </xf>
    <xf numFmtId="0" fontId="46" fillId="48" borderId="0" applyNumberFormat="0" applyBorder="0" applyAlignment="0" applyProtection="0">
      <alignment vertical="center"/>
    </xf>
    <xf numFmtId="0" fontId="46" fillId="48" borderId="0" applyNumberFormat="0" applyBorder="0" applyAlignment="0" applyProtection="0">
      <alignment vertical="center"/>
    </xf>
    <xf numFmtId="0" fontId="46" fillId="48" borderId="0" applyNumberFormat="0" applyBorder="0" applyAlignment="0" applyProtection="0">
      <alignment vertical="center"/>
    </xf>
    <xf numFmtId="0" fontId="46" fillId="48" borderId="0" applyNumberFormat="0" applyBorder="0" applyAlignment="0" applyProtection="0">
      <alignment vertical="center"/>
    </xf>
    <xf numFmtId="0" fontId="46" fillId="48" borderId="0" applyNumberFormat="0" applyBorder="0" applyAlignment="0" applyProtection="0">
      <alignment vertical="center"/>
    </xf>
    <xf numFmtId="0" fontId="46" fillId="48" borderId="0" applyNumberFormat="0" applyBorder="0" applyAlignment="0" applyProtection="0">
      <alignment vertical="center"/>
    </xf>
    <xf numFmtId="0" fontId="46" fillId="48" borderId="0" applyNumberFormat="0" applyBorder="0" applyAlignment="0" applyProtection="0">
      <alignment vertical="center"/>
    </xf>
    <xf numFmtId="0" fontId="46" fillId="48" borderId="0" applyNumberFormat="0" applyBorder="0" applyAlignment="0" applyProtection="0">
      <alignment vertical="center"/>
    </xf>
    <xf numFmtId="0" fontId="46" fillId="48" borderId="0" applyNumberFormat="0" applyBorder="0" applyAlignment="0" applyProtection="0">
      <alignment vertical="center"/>
    </xf>
    <xf numFmtId="0" fontId="46" fillId="48" borderId="0" applyNumberFormat="0" applyBorder="0" applyAlignment="0" applyProtection="0">
      <alignment vertical="center"/>
    </xf>
    <xf numFmtId="0" fontId="46" fillId="48" borderId="0" applyNumberFormat="0" applyBorder="0" applyAlignment="0" applyProtection="0">
      <alignment vertical="center"/>
    </xf>
    <xf numFmtId="0" fontId="46" fillId="48" borderId="0" applyNumberFormat="0" applyBorder="0" applyAlignment="0" applyProtection="0">
      <alignment vertical="center"/>
    </xf>
    <xf numFmtId="0" fontId="46" fillId="48" borderId="0" applyNumberFormat="0" applyBorder="0" applyAlignment="0" applyProtection="0">
      <alignment vertical="center"/>
    </xf>
    <xf numFmtId="0" fontId="46" fillId="48" borderId="0" applyNumberFormat="0" applyBorder="0" applyAlignment="0" applyProtection="0">
      <alignment vertical="center"/>
    </xf>
    <xf numFmtId="0" fontId="46" fillId="48" borderId="0" applyNumberFormat="0" applyBorder="0" applyAlignment="0" applyProtection="0">
      <alignment vertical="center"/>
    </xf>
    <xf numFmtId="0" fontId="46" fillId="48" borderId="0" applyNumberFormat="0" applyBorder="0" applyAlignment="0" applyProtection="0">
      <alignment vertical="center"/>
    </xf>
    <xf numFmtId="0" fontId="46" fillId="48" borderId="0" applyNumberFormat="0" applyBorder="0" applyAlignment="0" applyProtection="0">
      <alignment vertical="center"/>
    </xf>
    <xf numFmtId="0" fontId="46" fillId="48" borderId="0" applyNumberFormat="0" applyBorder="0" applyAlignment="0" applyProtection="0">
      <alignment vertical="center"/>
    </xf>
    <xf numFmtId="0" fontId="46" fillId="48" borderId="0" applyNumberFormat="0" applyBorder="0" applyAlignment="0" applyProtection="0">
      <alignment vertical="center"/>
    </xf>
    <xf numFmtId="0" fontId="46" fillId="48" borderId="0" applyNumberFormat="0" applyBorder="0" applyAlignment="0" applyProtection="0">
      <alignment vertical="center"/>
    </xf>
    <xf numFmtId="0" fontId="46" fillId="48" borderId="0" applyNumberFormat="0" applyBorder="0" applyAlignment="0" applyProtection="0">
      <alignment vertical="center"/>
    </xf>
    <xf numFmtId="0" fontId="46" fillId="48" borderId="0" applyNumberFormat="0" applyBorder="0" applyAlignment="0" applyProtection="0">
      <alignment vertical="center"/>
    </xf>
    <xf numFmtId="0" fontId="46" fillId="48" borderId="0" applyNumberFormat="0" applyBorder="0" applyAlignment="0" applyProtection="0">
      <alignment vertical="center"/>
    </xf>
    <xf numFmtId="0" fontId="46" fillId="48" borderId="0" applyNumberFormat="0" applyBorder="0" applyAlignment="0" applyProtection="0">
      <alignment vertical="center"/>
    </xf>
    <xf numFmtId="0" fontId="46" fillId="48" borderId="0" applyNumberFormat="0" applyBorder="0" applyAlignment="0" applyProtection="0">
      <alignment vertical="center"/>
    </xf>
    <xf numFmtId="0" fontId="46" fillId="48" borderId="0" applyNumberFormat="0" applyBorder="0" applyAlignment="0" applyProtection="0">
      <alignment vertical="center"/>
    </xf>
    <xf numFmtId="0" fontId="46" fillId="48" borderId="0" applyNumberFormat="0" applyBorder="0" applyAlignment="0" applyProtection="0">
      <alignment vertical="center"/>
    </xf>
    <xf numFmtId="0" fontId="46" fillId="48" borderId="0" applyNumberFormat="0" applyBorder="0" applyAlignment="0" applyProtection="0">
      <alignment vertical="center"/>
    </xf>
    <xf numFmtId="0" fontId="46" fillId="48" borderId="0" applyNumberFormat="0" applyBorder="0" applyAlignment="0" applyProtection="0">
      <alignment vertical="center"/>
    </xf>
    <xf numFmtId="0" fontId="46" fillId="48" borderId="0" applyNumberFormat="0" applyBorder="0" applyAlignment="0" applyProtection="0">
      <alignment vertical="center"/>
    </xf>
    <xf numFmtId="0" fontId="46" fillId="48" borderId="0" applyNumberFormat="0" applyBorder="0" applyAlignment="0" applyProtection="0">
      <alignment vertical="center"/>
    </xf>
    <xf numFmtId="0" fontId="46" fillId="48" borderId="0" applyNumberFormat="0" applyBorder="0" applyAlignment="0" applyProtection="0">
      <alignment vertical="center"/>
    </xf>
    <xf numFmtId="0" fontId="46" fillId="48" borderId="0" applyNumberFormat="0" applyBorder="0" applyAlignment="0" applyProtection="0">
      <alignment vertical="center"/>
    </xf>
    <xf numFmtId="0" fontId="46" fillId="48" borderId="0" applyNumberFormat="0" applyBorder="0" applyAlignment="0" applyProtection="0">
      <alignment vertical="center"/>
    </xf>
    <xf numFmtId="0" fontId="46" fillId="48" borderId="0" applyNumberFormat="0" applyBorder="0" applyAlignment="0" applyProtection="0">
      <alignment vertical="center"/>
    </xf>
    <xf numFmtId="0" fontId="46" fillId="48" borderId="0" applyNumberFormat="0" applyBorder="0" applyAlignment="0" applyProtection="0">
      <alignment vertical="center"/>
    </xf>
    <xf numFmtId="0" fontId="46" fillId="48" borderId="0" applyNumberFormat="0" applyBorder="0" applyAlignment="0" applyProtection="0">
      <alignment vertical="center"/>
    </xf>
    <xf numFmtId="0" fontId="46" fillId="48" borderId="0" applyNumberFormat="0" applyBorder="0" applyAlignment="0" applyProtection="0">
      <alignment vertical="center"/>
    </xf>
    <xf numFmtId="0" fontId="46" fillId="48"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7" fillId="43" borderId="0" applyNumberFormat="0" applyBorder="0" applyAlignment="0" applyProtection="0">
      <alignment vertical="center"/>
    </xf>
    <xf numFmtId="0" fontId="47" fillId="43" borderId="0" applyNumberFormat="0" applyBorder="0" applyAlignment="0" applyProtection="0">
      <alignment vertical="center"/>
    </xf>
    <xf numFmtId="0" fontId="47"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3"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7" fillId="46" borderId="0" applyNumberFormat="0" applyBorder="0" applyAlignment="0" applyProtection="0">
      <alignment vertical="center"/>
    </xf>
    <xf numFmtId="0" fontId="47" fillId="46" borderId="0" applyNumberFormat="0" applyBorder="0" applyAlignment="0" applyProtection="0">
      <alignment vertical="center"/>
    </xf>
    <xf numFmtId="0" fontId="47"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6" borderId="0" applyNumberFormat="0" applyBorder="0" applyAlignment="0" applyProtection="0">
      <alignment vertical="center"/>
    </xf>
    <xf numFmtId="0" fontId="46" fillId="49" borderId="0" applyNumberFormat="0" applyBorder="0" applyAlignment="0" applyProtection="0">
      <alignment vertical="center"/>
    </xf>
    <xf numFmtId="0" fontId="46" fillId="49" borderId="0" applyNumberFormat="0" applyBorder="0" applyAlignment="0" applyProtection="0">
      <alignment vertical="center"/>
    </xf>
    <xf numFmtId="0" fontId="46" fillId="49" borderId="0" applyNumberFormat="0" applyBorder="0" applyAlignment="0" applyProtection="0">
      <alignment vertical="center"/>
    </xf>
    <xf numFmtId="0" fontId="47" fillId="49" borderId="0" applyNumberFormat="0" applyBorder="0" applyAlignment="0" applyProtection="0">
      <alignment vertical="center"/>
    </xf>
    <xf numFmtId="0" fontId="47" fillId="49" borderId="0" applyNumberFormat="0" applyBorder="0" applyAlignment="0" applyProtection="0">
      <alignment vertical="center"/>
    </xf>
    <xf numFmtId="0" fontId="47" fillId="49" borderId="0" applyNumberFormat="0" applyBorder="0" applyAlignment="0" applyProtection="0">
      <alignment vertical="center"/>
    </xf>
    <xf numFmtId="0" fontId="46" fillId="49" borderId="0" applyNumberFormat="0" applyBorder="0" applyAlignment="0" applyProtection="0">
      <alignment vertical="center"/>
    </xf>
    <xf numFmtId="0" fontId="46" fillId="49" borderId="0" applyNumberFormat="0" applyBorder="0" applyAlignment="0" applyProtection="0">
      <alignment vertical="center"/>
    </xf>
    <xf numFmtId="0" fontId="46" fillId="49" borderId="0" applyNumberFormat="0" applyBorder="0" applyAlignment="0" applyProtection="0">
      <alignment vertical="center"/>
    </xf>
    <xf numFmtId="0" fontId="46" fillId="49" borderId="0" applyNumberFormat="0" applyBorder="0" applyAlignment="0" applyProtection="0">
      <alignment vertical="center"/>
    </xf>
    <xf numFmtId="0" fontId="46" fillId="49" borderId="0" applyNumberFormat="0" applyBorder="0" applyAlignment="0" applyProtection="0">
      <alignment vertical="center"/>
    </xf>
    <xf numFmtId="0" fontId="46" fillId="49" borderId="0" applyNumberFormat="0" applyBorder="0" applyAlignment="0" applyProtection="0">
      <alignment vertical="center"/>
    </xf>
    <xf numFmtId="0" fontId="46" fillId="49" borderId="0" applyNumberFormat="0" applyBorder="0" applyAlignment="0" applyProtection="0">
      <alignment vertical="center"/>
    </xf>
    <xf numFmtId="0" fontId="46" fillId="49" borderId="0" applyNumberFormat="0" applyBorder="0" applyAlignment="0" applyProtection="0">
      <alignment vertical="center"/>
    </xf>
    <xf numFmtId="0" fontId="46" fillId="49" borderId="0" applyNumberFormat="0" applyBorder="0" applyAlignment="0" applyProtection="0">
      <alignment vertical="center"/>
    </xf>
    <xf numFmtId="0" fontId="46" fillId="49" borderId="0" applyNumberFormat="0" applyBorder="0" applyAlignment="0" applyProtection="0">
      <alignment vertical="center"/>
    </xf>
    <xf numFmtId="0" fontId="46" fillId="49" borderId="0" applyNumberFormat="0" applyBorder="0" applyAlignment="0" applyProtection="0">
      <alignment vertical="center"/>
    </xf>
    <xf numFmtId="0" fontId="46" fillId="49" borderId="0" applyNumberFormat="0" applyBorder="0" applyAlignment="0" applyProtection="0">
      <alignment vertical="center"/>
    </xf>
    <xf numFmtId="0" fontId="46" fillId="49" borderId="0" applyNumberFormat="0" applyBorder="0" applyAlignment="0" applyProtection="0">
      <alignment vertical="center"/>
    </xf>
    <xf numFmtId="0" fontId="46" fillId="49" borderId="0" applyNumberFormat="0" applyBorder="0" applyAlignment="0" applyProtection="0">
      <alignment vertical="center"/>
    </xf>
    <xf numFmtId="0" fontId="46" fillId="49" borderId="0" applyNumberFormat="0" applyBorder="0" applyAlignment="0" applyProtection="0">
      <alignment vertical="center"/>
    </xf>
    <xf numFmtId="0" fontId="46" fillId="49" borderId="0" applyNumberFormat="0" applyBorder="0" applyAlignment="0" applyProtection="0">
      <alignment vertical="center"/>
    </xf>
    <xf numFmtId="0" fontId="46" fillId="49" borderId="0" applyNumberFormat="0" applyBorder="0" applyAlignment="0" applyProtection="0">
      <alignment vertical="center"/>
    </xf>
    <xf numFmtId="0" fontId="46" fillId="49" borderId="0" applyNumberFormat="0" applyBorder="0" applyAlignment="0" applyProtection="0">
      <alignment vertical="center"/>
    </xf>
    <xf numFmtId="0" fontId="46" fillId="49" borderId="0" applyNumberFormat="0" applyBorder="0" applyAlignment="0" applyProtection="0">
      <alignment vertical="center"/>
    </xf>
    <xf numFmtId="0" fontId="46" fillId="49" borderId="0" applyNumberFormat="0" applyBorder="0" applyAlignment="0" applyProtection="0">
      <alignment vertical="center"/>
    </xf>
    <xf numFmtId="0" fontId="46" fillId="49" borderId="0" applyNumberFormat="0" applyBorder="0" applyAlignment="0" applyProtection="0">
      <alignment vertical="center"/>
    </xf>
    <xf numFmtId="0" fontId="46" fillId="49" borderId="0" applyNumberFormat="0" applyBorder="0" applyAlignment="0" applyProtection="0">
      <alignment vertical="center"/>
    </xf>
    <xf numFmtId="0" fontId="46" fillId="49" borderId="0" applyNumberFormat="0" applyBorder="0" applyAlignment="0" applyProtection="0">
      <alignment vertical="center"/>
    </xf>
    <xf numFmtId="0" fontId="46" fillId="49" borderId="0" applyNumberFormat="0" applyBorder="0" applyAlignment="0" applyProtection="0">
      <alignment vertical="center"/>
    </xf>
    <xf numFmtId="0" fontId="46" fillId="49" borderId="0" applyNumberFormat="0" applyBorder="0" applyAlignment="0" applyProtection="0">
      <alignment vertical="center"/>
    </xf>
    <xf numFmtId="0" fontId="46" fillId="49" borderId="0" applyNumberFormat="0" applyBorder="0" applyAlignment="0" applyProtection="0">
      <alignment vertical="center"/>
    </xf>
    <xf numFmtId="0" fontId="46" fillId="49" borderId="0" applyNumberFormat="0" applyBorder="0" applyAlignment="0" applyProtection="0">
      <alignment vertical="center"/>
    </xf>
    <xf numFmtId="0" fontId="46" fillId="49" borderId="0" applyNumberFormat="0" applyBorder="0" applyAlignment="0" applyProtection="0">
      <alignment vertical="center"/>
    </xf>
    <xf numFmtId="0" fontId="46" fillId="49" borderId="0" applyNumberFormat="0" applyBorder="0" applyAlignment="0" applyProtection="0">
      <alignment vertical="center"/>
    </xf>
    <xf numFmtId="0" fontId="46" fillId="49" borderId="0" applyNumberFormat="0" applyBorder="0" applyAlignment="0" applyProtection="0">
      <alignment vertical="center"/>
    </xf>
    <xf numFmtId="0" fontId="46" fillId="49" borderId="0" applyNumberFormat="0" applyBorder="0" applyAlignment="0" applyProtection="0">
      <alignment vertical="center"/>
    </xf>
    <xf numFmtId="0" fontId="46" fillId="49" borderId="0" applyNumberFormat="0" applyBorder="0" applyAlignment="0" applyProtection="0">
      <alignment vertical="center"/>
    </xf>
    <xf numFmtId="0" fontId="46" fillId="49" borderId="0" applyNumberFormat="0" applyBorder="0" applyAlignment="0" applyProtection="0">
      <alignment vertical="center"/>
    </xf>
    <xf numFmtId="0" fontId="46" fillId="49" borderId="0" applyNumberFormat="0" applyBorder="0" applyAlignment="0" applyProtection="0">
      <alignment vertical="center"/>
    </xf>
    <xf numFmtId="0" fontId="46" fillId="49" borderId="0" applyNumberFormat="0" applyBorder="0" applyAlignment="0" applyProtection="0">
      <alignment vertical="center"/>
    </xf>
    <xf numFmtId="0" fontId="46" fillId="49" borderId="0" applyNumberFormat="0" applyBorder="0" applyAlignment="0" applyProtection="0">
      <alignment vertical="center"/>
    </xf>
    <xf numFmtId="0" fontId="46" fillId="49" borderId="0" applyNumberFormat="0" applyBorder="0" applyAlignment="0" applyProtection="0">
      <alignment vertical="center"/>
    </xf>
    <xf numFmtId="0" fontId="46" fillId="49" borderId="0" applyNumberFormat="0" applyBorder="0" applyAlignment="0" applyProtection="0">
      <alignment vertical="center"/>
    </xf>
    <xf numFmtId="0" fontId="46" fillId="49" borderId="0" applyNumberFormat="0" applyBorder="0" applyAlignment="0" applyProtection="0">
      <alignment vertical="center"/>
    </xf>
    <xf numFmtId="0" fontId="46" fillId="49" borderId="0" applyNumberFormat="0" applyBorder="0" applyAlignment="0" applyProtection="0">
      <alignment vertical="center"/>
    </xf>
    <xf numFmtId="0" fontId="46" fillId="49" borderId="0" applyNumberFormat="0" applyBorder="0" applyAlignment="0" applyProtection="0">
      <alignment vertical="center"/>
    </xf>
    <xf numFmtId="0" fontId="46" fillId="49" borderId="0" applyNumberFormat="0" applyBorder="0" applyAlignment="0" applyProtection="0">
      <alignment vertical="center"/>
    </xf>
    <xf numFmtId="0" fontId="46" fillId="49" borderId="0" applyNumberFormat="0" applyBorder="0" applyAlignment="0" applyProtection="0">
      <alignment vertical="center"/>
    </xf>
    <xf numFmtId="0" fontId="48" fillId="50" borderId="0" applyNumberFormat="0" applyBorder="0" applyAlignment="0" applyProtection="0">
      <alignment vertical="center"/>
    </xf>
    <xf numFmtId="0" fontId="48" fillId="50" borderId="0" applyNumberFormat="0" applyBorder="0" applyAlignment="0" applyProtection="0">
      <alignment vertical="center"/>
    </xf>
    <xf numFmtId="0" fontId="48" fillId="47" borderId="0" applyNumberFormat="0" applyBorder="0" applyAlignment="0" applyProtection="0">
      <alignment vertical="center"/>
    </xf>
    <xf numFmtId="0" fontId="48" fillId="47" borderId="0" applyNumberFormat="0" applyBorder="0" applyAlignment="0" applyProtection="0">
      <alignment vertical="center"/>
    </xf>
    <xf numFmtId="0" fontId="48" fillId="48" borderId="0" applyNumberFormat="0" applyBorder="0" applyAlignment="0" applyProtection="0">
      <alignment vertical="center"/>
    </xf>
    <xf numFmtId="0" fontId="48" fillId="48"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3" borderId="0" applyNumberFormat="0" applyBorder="0" applyAlignment="0" applyProtection="0">
      <alignment vertical="center"/>
    </xf>
    <xf numFmtId="0" fontId="48" fillId="53" borderId="0" applyNumberFormat="0" applyBorder="0" applyAlignment="0" applyProtection="0">
      <alignment vertical="center"/>
    </xf>
    <xf numFmtId="0" fontId="48" fillId="50" borderId="0" applyNumberFormat="0" applyBorder="0" applyAlignment="0" applyProtection="0">
      <alignment vertical="center"/>
    </xf>
    <xf numFmtId="0" fontId="48" fillId="50" borderId="0" applyNumberFormat="0" applyBorder="0" applyAlignment="0" applyProtection="0">
      <alignment vertical="center"/>
    </xf>
    <xf numFmtId="0" fontId="49" fillId="50" borderId="0" applyNumberFormat="0" applyBorder="0" applyAlignment="0" applyProtection="0">
      <alignment vertical="center"/>
    </xf>
    <xf numFmtId="0" fontId="49" fillId="50" borderId="0" applyNumberFormat="0" applyBorder="0" applyAlignment="0" applyProtection="0">
      <alignment vertical="center"/>
    </xf>
    <xf numFmtId="0" fontId="49" fillId="50" borderId="0" applyNumberFormat="0" applyBorder="0" applyAlignment="0" applyProtection="0">
      <alignment vertical="center"/>
    </xf>
    <xf numFmtId="0" fontId="48" fillId="50" borderId="0" applyNumberFormat="0" applyBorder="0" applyAlignment="0" applyProtection="0">
      <alignment vertical="center"/>
    </xf>
    <xf numFmtId="0" fontId="48" fillId="50" borderId="0" applyNumberFormat="0" applyBorder="0" applyAlignment="0" applyProtection="0">
      <alignment vertical="center"/>
    </xf>
    <xf numFmtId="0" fontId="48" fillId="50" borderId="0" applyNumberFormat="0" applyBorder="0" applyAlignment="0" applyProtection="0">
      <alignment vertical="center"/>
    </xf>
    <xf numFmtId="0" fontId="48" fillId="50" borderId="0" applyNumberFormat="0" applyBorder="0" applyAlignment="0" applyProtection="0">
      <alignment vertical="center"/>
    </xf>
    <xf numFmtId="0" fontId="48" fillId="50" borderId="0" applyNumberFormat="0" applyBorder="0" applyAlignment="0" applyProtection="0">
      <alignment vertical="center"/>
    </xf>
    <xf numFmtId="0" fontId="48" fillId="50" borderId="0" applyNumberFormat="0" applyBorder="0" applyAlignment="0" applyProtection="0">
      <alignment vertical="center"/>
    </xf>
    <xf numFmtId="0" fontId="48" fillId="50" borderId="0" applyNumberFormat="0" applyBorder="0" applyAlignment="0" applyProtection="0">
      <alignment vertical="center"/>
    </xf>
    <xf numFmtId="0" fontId="48" fillId="50" borderId="0" applyNumberFormat="0" applyBorder="0" applyAlignment="0" applyProtection="0">
      <alignment vertical="center"/>
    </xf>
    <xf numFmtId="0" fontId="48" fillId="50" borderId="0" applyNumberFormat="0" applyBorder="0" applyAlignment="0" applyProtection="0">
      <alignment vertical="center"/>
    </xf>
    <xf numFmtId="0" fontId="48" fillId="50" borderId="0" applyNumberFormat="0" applyBorder="0" applyAlignment="0" applyProtection="0">
      <alignment vertical="center"/>
    </xf>
    <xf numFmtId="0" fontId="48" fillId="50" borderId="0" applyNumberFormat="0" applyBorder="0" applyAlignment="0" applyProtection="0">
      <alignment vertical="center"/>
    </xf>
    <xf numFmtId="0" fontId="48" fillId="50" borderId="0" applyNumberFormat="0" applyBorder="0" applyAlignment="0" applyProtection="0">
      <alignment vertical="center"/>
    </xf>
    <xf numFmtId="0" fontId="48" fillId="50" borderId="0" applyNumberFormat="0" applyBorder="0" applyAlignment="0" applyProtection="0">
      <alignment vertical="center"/>
    </xf>
    <xf numFmtId="0" fontId="48" fillId="50" borderId="0" applyNumberFormat="0" applyBorder="0" applyAlignment="0" applyProtection="0">
      <alignment vertical="center"/>
    </xf>
    <xf numFmtId="0" fontId="48" fillId="50" borderId="0" applyNumberFormat="0" applyBorder="0" applyAlignment="0" applyProtection="0">
      <alignment vertical="center"/>
    </xf>
    <xf numFmtId="0" fontId="48" fillId="50" borderId="0" applyNumberFormat="0" applyBorder="0" applyAlignment="0" applyProtection="0">
      <alignment vertical="center"/>
    </xf>
    <xf numFmtId="0" fontId="48" fillId="50" borderId="0" applyNumberFormat="0" applyBorder="0" applyAlignment="0" applyProtection="0">
      <alignment vertical="center"/>
    </xf>
    <xf numFmtId="0" fontId="48" fillId="50" borderId="0" applyNumberFormat="0" applyBorder="0" applyAlignment="0" applyProtection="0">
      <alignment vertical="center"/>
    </xf>
    <xf numFmtId="0" fontId="48" fillId="50" borderId="0" applyNumberFormat="0" applyBorder="0" applyAlignment="0" applyProtection="0">
      <alignment vertical="center"/>
    </xf>
    <xf numFmtId="0" fontId="48" fillId="50" borderId="0" applyNumberFormat="0" applyBorder="0" applyAlignment="0" applyProtection="0">
      <alignment vertical="center"/>
    </xf>
    <xf numFmtId="0" fontId="48" fillId="50" borderId="0" applyNumberFormat="0" applyBorder="0" applyAlignment="0" applyProtection="0">
      <alignment vertical="center"/>
    </xf>
    <xf numFmtId="0" fontId="48" fillId="50" borderId="0" applyNumberFormat="0" applyBorder="0" applyAlignment="0" applyProtection="0">
      <alignment vertical="center"/>
    </xf>
    <xf numFmtId="0" fontId="48" fillId="50" borderId="0" applyNumberFormat="0" applyBorder="0" applyAlignment="0" applyProtection="0">
      <alignment vertical="center"/>
    </xf>
    <xf numFmtId="0" fontId="48" fillId="50" borderId="0" applyNumberFormat="0" applyBorder="0" applyAlignment="0" applyProtection="0">
      <alignment vertical="center"/>
    </xf>
    <xf numFmtId="0" fontId="48" fillId="50" borderId="0" applyNumberFormat="0" applyBorder="0" applyAlignment="0" applyProtection="0">
      <alignment vertical="center"/>
    </xf>
    <xf numFmtId="0" fontId="48" fillId="50" borderId="0" applyNumberFormat="0" applyBorder="0" applyAlignment="0" applyProtection="0">
      <alignment vertical="center"/>
    </xf>
    <xf numFmtId="0" fontId="48" fillId="50" borderId="0" applyNumberFormat="0" applyBorder="0" applyAlignment="0" applyProtection="0">
      <alignment vertical="center"/>
    </xf>
    <xf numFmtId="0" fontId="48" fillId="50" borderId="0" applyNumberFormat="0" applyBorder="0" applyAlignment="0" applyProtection="0">
      <alignment vertical="center"/>
    </xf>
    <xf numFmtId="0" fontId="48" fillId="50" borderId="0" applyNumberFormat="0" applyBorder="0" applyAlignment="0" applyProtection="0">
      <alignment vertical="center"/>
    </xf>
    <xf numFmtId="0" fontId="48" fillId="50" borderId="0" applyNumberFormat="0" applyBorder="0" applyAlignment="0" applyProtection="0">
      <alignment vertical="center"/>
    </xf>
    <xf numFmtId="0" fontId="48" fillId="50" borderId="0" applyNumberFormat="0" applyBorder="0" applyAlignment="0" applyProtection="0">
      <alignment vertical="center"/>
    </xf>
    <xf numFmtId="0" fontId="48" fillId="50" borderId="0" applyNumberFormat="0" applyBorder="0" applyAlignment="0" applyProtection="0">
      <alignment vertical="center"/>
    </xf>
    <xf numFmtId="0" fontId="48" fillId="50" borderId="0" applyNumberFormat="0" applyBorder="0" applyAlignment="0" applyProtection="0">
      <alignment vertical="center"/>
    </xf>
    <xf numFmtId="0" fontId="48" fillId="50" borderId="0" applyNumberFormat="0" applyBorder="0" applyAlignment="0" applyProtection="0">
      <alignment vertical="center"/>
    </xf>
    <xf numFmtId="0" fontId="48" fillId="50" borderId="0" applyNumberFormat="0" applyBorder="0" applyAlignment="0" applyProtection="0">
      <alignment vertical="center"/>
    </xf>
    <xf numFmtId="0" fontId="48" fillId="50" borderId="0" applyNumberFormat="0" applyBorder="0" applyAlignment="0" applyProtection="0">
      <alignment vertical="center"/>
    </xf>
    <xf numFmtId="0" fontId="48" fillId="50" borderId="0" applyNumberFormat="0" applyBorder="0" applyAlignment="0" applyProtection="0">
      <alignment vertical="center"/>
    </xf>
    <xf numFmtId="0" fontId="48" fillId="50" borderId="0" applyNumberFormat="0" applyBorder="0" applyAlignment="0" applyProtection="0">
      <alignment vertical="center"/>
    </xf>
    <xf numFmtId="0" fontId="48" fillId="50" borderId="0" applyNumberFormat="0" applyBorder="0" applyAlignment="0" applyProtection="0">
      <alignment vertical="center"/>
    </xf>
    <xf numFmtId="0" fontId="48" fillId="50" borderId="0" applyNumberFormat="0" applyBorder="0" applyAlignment="0" applyProtection="0">
      <alignment vertical="center"/>
    </xf>
    <xf numFmtId="0" fontId="48" fillId="50" borderId="0" applyNumberFormat="0" applyBorder="0" applyAlignment="0" applyProtection="0">
      <alignment vertical="center"/>
    </xf>
    <xf numFmtId="0" fontId="48" fillId="50" borderId="0" applyNumberFormat="0" applyBorder="0" applyAlignment="0" applyProtection="0">
      <alignment vertical="center"/>
    </xf>
    <xf numFmtId="0" fontId="48" fillId="50" borderId="0" applyNumberFormat="0" applyBorder="0" applyAlignment="0" applyProtection="0">
      <alignment vertical="center"/>
    </xf>
    <xf numFmtId="0" fontId="48" fillId="47" borderId="0" applyNumberFormat="0" applyBorder="0" applyAlignment="0" applyProtection="0">
      <alignment vertical="center"/>
    </xf>
    <xf numFmtId="0" fontId="48" fillId="47" borderId="0" applyNumberFormat="0" applyBorder="0" applyAlignment="0" applyProtection="0">
      <alignment vertical="center"/>
    </xf>
    <xf numFmtId="0" fontId="49" fillId="47" borderId="0" applyNumberFormat="0" applyBorder="0" applyAlignment="0" applyProtection="0">
      <alignment vertical="center"/>
    </xf>
    <xf numFmtId="0" fontId="49" fillId="47" borderId="0" applyNumberFormat="0" applyBorder="0" applyAlignment="0" applyProtection="0">
      <alignment vertical="center"/>
    </xf>
    <xf numFmtId="0" fontId="49" fillId="47" borderId="0" applyNumberFormat="0" applyBorder="0" applyAlignment="0" applyProtection="0">
      <alignment vertical="center"/>
    </xf>
    <xf numFmtId="0" fontId="48" fillId="47" borderId="0" applyNumberFormat="0" applyBorder="0" applyAlignment="0" applyProtection="0">
      <alignment vertical="center"/>
    </xf>
    <xf numFmtId="0" fontId="48" fillId="47" borderId="0" applyNumberFormat="0" applyBorder="0" applyAlignment="0" applyProtection="0">
      <alignment vertical="center"/>
    </xf>
    <xf numFmtId="0" fontId="48" fillId="47" borderId="0" applyNumberFormat="0" applyBorder="0" applyAlignment="0" applyProtection="0">
      <alignment vertical="center"/>
    </xf>
    <xf numFmtId="0" fontId="48" fillId="47" borderId="0" applyNumberFormat="0" applyBorder="0" applyAlignment="0" applyProtection="0">
      <alignment vertical="center"/>
    </xf>
    <xf numFmtId="0" fontId="48" fillId="47" borderId="0" applyNumberFormat="0" applyBorder="0" applyAlignment="0" applyProtection="0">
      <alignment vertical="center"/>
    </xf>
    <xf numFmtId="0" fontId="48" fillId="47" borderId="0" applyNumberFormat="0" applyBorder="0" applyAlignment="0" applyProtection="0">
      <alignment vertical="center"/>
    </xf>
    <xf numFmtId="0" fontId="48" fillId="47" borderId="0" applyNumberFormat="0" applyBorder="0" applyAlignment="0" applyProtection="0">
      <alignment vertical="center"/>
    </xf>
    <xf numFmtId="0" fontId="48" fillId="47" borderId="0" applyNumberFormat="0" applyBorder="0" applyAlignment="0" applyProtection="0">
      <alignment vertical="center"/>
    </xf>
    <xf numFmtId="0" fontId="48" fillId="47" borderId="0" applyNumberFormat="0" applyBorder="0" applyAlignment="0" applyProtection="0">
      <alignment vertical="center"/>
    </xf>
    <xf numFmtId="0" fontId="48" fillId="47" borderId="0" applyNumberFormat="0" applyBorder="0" applyAlignment="0" applyProtection="0">
      <alignment vertical="center"/>
    </xf>
    <xf numFmtId="0" fontId="48" fillId="47" borderId="0" applyNumberFormat="0" applyBorder="0" applyAlignment="0" applyProtection="0">
      <alignment vertical="center"/>
    </xf>
    <xf numFmtId="0" fontId="48" fillId="47" borderId="0" applyNumberFormat="0" applyBorder="0" applyAlignment="0" applyProtection="0">
      <alignment vertical="center"/>
    </xf>
    <xf numFmtId="0" fontId="48" fillId="47" borderId="0" applyNumberFormat="0" applyBorder="0" applyAlignment="0" applyProtection="0">
      <alignment vertical="center"/>
    </xf>
    <xf numFmtId="0" fontId="48" fillId="47" borderId="0" applyNumberFormat="0" applyBorder="0" applyAlignment="0" applyProtection="0">
      <alignment vertical="center"/>
    </xf>
    <xf numFmtId="0" fontId="48" fillId="47" borderId="0" applyNumberFormat="0" applyBorder="0" applyAlignment="0" applyProtection="0">
      <alignment vertical="center"/>
    </xf>
    <xf numFmtId="0" fontId="48" fillId="47" borderId="0" applyNumberFormat="0" applyBorder="0" applyAlignment="0" applyProtection="0">
      <alignment vertical="center"/>
    </xf>
    <xf numFmtId="0" fontId="48" fillId="47" borderId="0" applyNumberFormat="0" applyBorder="0" applyAlignment="0" applyProtection="0">
      <alignment vertical="center"/>
    </xf>
    <xf numFmtId="0" fontId="48" fillId="47" borderId="0" applyNumberFormat="0" applyBorder="0" applyAlignment="0" applyProtection="0">
      <alignment vertical="center"/>
    </xf>
    <xf numFmtId="0" fontId="48" fillId="47" borderId="0" applyNumberFormat="0" applyBorder="0" applyAlignment="0" applyProtection="0">
      <alignment vertical="center"/>
    </xf>
    <xf numFmtId="0" fontId="48" fillId="47" borderId="0" applyNumberFormat="0" applyBorder="0" applyAlignment="0" applyProtection="0">
      <alignment vertical="center"/>
    </xf>
    <xf numFmtId="0" fontId="48" fillId="47" borderId="0" applyNumberFormat="0" applyBorder="0" applyAlignment="0" applyProtection="0">
      <alignment vertical="center"/>
    </xf>
    <xf numFmtId="0" fontId="48" fillId="47" borderId="0" applyNumberFormat="0" applyBorder="0" applyAlignment="0" applyProtection="0">
      <alignment vertical="center"/>
    </xf>
    <xf numFmtId="0" fontId="48" fillId="47" borderId="0" applyNumberFormat="0" applyBorder="0" applyAlignment="0" applyProtection="0">
      <alignment vertical="center"/>
    </xf>
    <xf numFmtId="0" fontId="48" fillId="47" borderId="0" applyNumberFormat="0" applyBorder="0" applyAlignment="0" applyProtection="0">
      <alignment vertical="center"/>
    </xf>
    <xf numFmtId="0" fontId="48" fillId="47" borderId="0" applyNumberFormat="0" applyBorder="0" applyAlignment="0" applyProtection="0">
      <alignment vertical="center"/>
    </xf>
    <xf numFmtId="0" fontId="48" fillId="47" borderId="0" applyNumberFormat="0" applyBorder="0" applyAlignment="0" applyProtection="0">
      <alignment vertical="center"/>
    </xf>
    <xf numFmtId="0" fontId="48" fillId="47" borderId="0" applyNumberFormat="0" applyBorder="0" applyAlignment="0" applyProtection="0">
      <alignment vertical="center"/>
    </xf>
    <xf numFmtId="0" fontId="48" fillId="47" borderId="0" applyNumberFormat="0" applyBorder="0" applyAlignment="0" applyProtection="0">
      <alignment vertical="center"/>
    </xf>
    <xf numFmtId="0" fontId="48" fillId="47" borderId="0" applyNumberFormat="0" applyBorder="0" applyAlignment="0" applyProtection="0">
      <alignment vertical="center"/>
    </xf>
    <xf numFmtId="0" fontId="48" fillId="47" borderId="0" applyNumberFormat="0" applyBorder="0" applyAlignment="0" applyProtection="0">
      <alignment vertical="center"/>
    </xf>
    <xf numFmtId="0" fontId="48" fillId="47" borderId="0" applyNumberFormat="0" applyBorder="0" applyAlignment="0" applyProtection="0">
      <alignment vertical="center"/>
    </xf>
    <xf numFmtId="0" fontId="48" fillId="47" borderId="0" applyNumberFormat="0" applyBorder="0" applyAlignment="0" applyProtection="0">
      <alignment vertical="center"/>
    </xf>
    <xf numFmtId="0" fontId="48" fillId="47" borderId="0" applyNumberFormat="0" applyBorder="0" applyAlignment="0" applyProtection="0">
      <alignment vertical="center"/>
    </xf>
    <xf numFmtId="0" fontId="48" fillId="47" borderId="0" applyNumberFormat="0" applyBorder="0" applyAlignment="0" applyProtection="0">
      <alignment vertical="center"/>
    </xf>
    <xf numFmtId="0" fontId="48" fillId="47" borderId="0" applyNumberFormat="0" applyBorder="0" applyAlignment="0" applyProtection="0">
      <alignment vertical="center"/>
    </xf>
    <xf numFmtId="0" fontId="48" fillId="47" borderId="0" applyNumberFormat="0" applyBorder="0" applyAlignment="0" applyProtection="0">
      <alignment vertical="center"/>
    </xf>
    <xf numFmtId="0" fontId="48" fillId="47" borderId="0" applyNumberFormat="0" applyBorder="0" applyAlignment="0" applyProtection="0">
      <alignment vertical="center"/>
    </xf>
    <xf numFmtId="0" fontId="48" fillId="47" borderId="0" applyNumberFormat="0" applyBorder="0" applyAlignment="0" applyProtection="0">
      <alignment vertical="center"/>
    </xf>
    <xf numFmtId="0" fontId="48" fillId="47" borderId="0" applyNumberFormat="0" applyBorder="0" applyAlignment="0" applyProtection="0">
      <alignment vertical="center"/>
    </xf>
    <xf numFmtId="0" fontId="48" fillId="47" borderId="0" applyNumberFormat="0" applyBorder="0" applyAlignment="0" applyProtection="0">
      <alignment vertical="center"/>
    </xf>
    <xf numFmtId="0" fontId="48" fillId="47" borderId="0" applyNumberFormat="0" applyBorder="0" applyAlignment="0" applyProtection="0">
      <alignment vertical="center"/>
    </xf>
    <xf numFmtId="0" fontId="48" fillId="47" borderId="0" applyNumberFormat="0" applyBorder="0" applyAlignment="0" applyProtection="0">
      <alignment vertical="center"/>
    </xf>
    <xf numFmtId="0" fontId="48" fillId="47" borderId="0" applyNumberFormat="0" applyBorder="0" applyAlignment="0" applyProtection="0">
      <alignment vertical="center"/>
    </xf>
    <xf numFmtId="0" fontId="48" fillId="48" borderId="0" applyNumberFormat="0" applyBorder="0" applyAlignment="0" applyProtection="0">
      <alignment vertical="center"/>
    </xf>
    <xf numFmtId="0" fontId="48" fillId="48" borderId="0" applyNumberFormat="0" applyBorder="0" applyAlignment="0" applyProtection="0">
      <alignment vertical="center"/>
    </xf>
    <xf numFmtId="0" fontId="49" fillId="48" borderId="0" applyNumberFormat="0" applyBorder="0" applyAlignment="0" applyProtection="0">
      <alignment vertical="center"/>
    </xf>
    <xf numFmtId="0" fontId="49" fillId="48" borderId="0" applyNumberFormat="0" applyBorder="0" applyAlignment="0" applyProtection="0">
      <alignment vertical="center"/>
    </xf>
    <xf numFmtId="0" fontId="49" fillId="48" borderId="0" applyNumberFormat="0" applyBorder="0" applyAlignment="0" applyProtection="0">
      <alignment vertical="center"/>
    </xf>
    <xf numFmtId="0" fontId="48" fillId="48" borderId="0" applyNumberFormat="0" applyBorder="0" applyAlignment="0" applyProtection="0">
      <alignment vertical="center"/>
    </xf>
    <xf numFmtId="0" fontId="48" fillId="48" borderId="0" applyNumberFormat="0" applyBorder="0" applyAlignment="0" applyProtection="0">
      <alignment vertical="center"/>
    </xf>
    <xf numFmtId="0" fontId="48" fillId="48" borderId="0" applyNumberFormat="0" applyBorder="0" applyAlignment="0" applyProtection="0">
      <alignment vertical="center"/>
    </xf>
    <xf numFmtId="0" fontId="48" fillId="48" borderId="0" applyNumberFormat="0" applyBorder="0" applyAlignment="0" applyProtection="0">
      <alignment vertical="center"/>
    </xf>
    <xf numFmtId="0" fontId="48" fillId="48" borderId="0" applyNumberFormat="0" applyBorder="0" applyAlignment="0" applyProtection="0">
      <alignment vertical="center"/>
    </xf>
    <xf numFmtId="0" fontId="48" fillId="48" borderId="0" applyNumberFormat="0" applyBorder="0" applyAlignment="0" applyProtection="0">
      <alignment vertical="center"/>
    </xf>
    <xf numFmtId="0" fontId="48" fillId="48" borderId="0" applyNumberFormat="0" applyBorder="0" applyAlignment="0" applyProtection="0">
      <alignment vertical="center"/>
    </xf>
    <xf numFmtId="0" fontId="48" fillId="48" borderId="0" applyNumberFormat="0" applyBorder="0" applyAlignment="0" applyProtection="0">
      <alignment vertical="center"/>
    </xf>
    <xf numFmtId="0" fontId="48" fillId="48" borderId="0" applyNumberFormat="0" applyBorder="0" applyAlignment="0" applyProtection="0">
      <alignment vertical="center"/>
    </xf>
    <xf numFmtId="0" fontId="48" fillId="48" borderId="0" applyNumberFormat="0" applyBorder="0" applyAlignment="0" applyProtection="0">
      <alignment vertical="center"/>
    </xf>
    <xf numFmtId="0" fontId="48" fillId="48" borderId="0" applyNumberFormat="0" applyBorder="0" applyAlignment="0" applyProtection="0">
      <alignment vertical="center"/>
    </xf>
    <xf numFmtId="0" fontId="48" fillId="48" borderId="0" applyNumberFormat="0" applyBorder="0" applyAlignment="0" applyProtection="0">
      <alignment vertical="center"/>
    </xf>
    <xf numFmtId="0" fontId="48" fillId="48" borderId="0" applyNumberFormat="0" applyBorder="0" applyAlignment="0" applyProtection="0">
      <alignment vertical="center"/>
    </xf>
    <xf numFmtId="0" fontId="48" fillId="48" borderId="0" applyNumberFormat="0" applyBorder="0" applyAlignment="0" applyProtection="0">
      <alignment vertical="center"/>
    </xf>
    <xf numFmtId="0" fontId="48" fillId="48" borderId="0" applyNumberFormat="0" applyBorder="0" applyAlignment="0" applyProtection="0">
      <alignment vertical="center"/>
    </xf>
    <xf numFmtId="0" fontId="48" fillId="48" borderId="0" applyNumberFormat="0" applyBorder="0" applyAlignment="0" applyProtection="0">
      <alignment vertical="center"/>
    </xf>
    <xf numFmtId="0" fontId="48" fillId="48" borderId="0" applyNumberFormat="0" applyBorder="0" applyAlignment="0" applyProtection="0">
      <alignment vertical="center"/>
    </xf>
    <xf numFmtId="0" fontId="48" fillId="48" borderId="0" applyNumberFormat="0" applyBorder="0" applyAlignment="0" applyProtection="0">
      <alignment vertical="center"/>
    </xf>
    <xf numFmtId="0" fontId="48" fillId="48" borderId="0" applyNumberFormat="0" applyBorder="0" applyAlignment="0" applyProtection="0">
      <alignment vertical="center"/>
    </xf>
    <xf numFmtId="0" fontId="48" fillId="48" borderId="0" applyNumberFormat="0" applyBorder="0" applyAlignment="0" applyProtection="0">
      <alignment vertical="center"/>
    </xf>
    <xf numFmtId="0" fontId="48" fillId="48" borderId="0" applyNumberFormat="0" applyBorder="0" applyAlignment="0" applyProtection="0">
      <alignment vertical="center"/>
    </xf>
    <xf numFmtId="0" fontId="48" fillId="48" borderId="0" applyNumberFormat="0" applyBorder="0" applyAlignment="0" applyProtection="0">
      <alignment vertical="center"/>
    </xf>
    <xf numFmtId="0" fontId="48" fillId="48" borderId="0" applyNumberFormat="0" applyBorder="0" applyAlignment="0" applyProtection="0">
      <alignment vertical="center"/>
    </xf>
    <xf numFmtId="0" fontId="48" fillId="48" borderId="0" applyNumberFormat="0" applyBorder="0" applyAlignment="0" applyProtection="0">
      <alignment vertical="center"/>
    </xf>
    <xf numFmtId="0" fontId="48" fillId="48" borderId="0" applyNumberFormat="0" applyBorder="0" applyAlignment="0" applyProtection="0">
      <alignment vertical="center"/>
    </xf>
    <xf numFmtId="0" fontId="48" fillId="48" borderId="0" applyNumberFormat="0" applyBorder="0" applyAlignment="0" applyProtection="0">
      <alignment vertical="center"/>
    </xf>
    <xf numFmtId="0" fontId="48" fillId="48" borderId="0" applyNumberFormat="0" applyBorder="0" applyAlignment="0" applyProtection="0">
      <alignment vertical="center"/>
    </xf>
    <xf numFmtId="0" fontId="48" fillId="48" borderId="0" applyNumberFormat="0" applyBorder="0" applyAlignment="0" applyProtection="0">
      <alignment vertical="center"/>
    </xf>
    <xf numFmtId="0" fontId="48" fillId="48" borderId="0" applyNumberFormat="0" applyBorder="0" applyAlignment="0" applyProtection="0">
      <alignment vertical="center"/>
    </xf>
    <xf numFmtId="0" fontId="48" fillId="48" borderId="0" applyNumberFormat="0" applyBorder="0" applyAlignment="0" applyProtection="0">
      <alignment vertical="center"/>
    </xf>
    <xf numFmtId="0" fontId="48" fillId="48" borderId="0" applyNumberFormat="0" applyBorder="0" applyAlignment="0" applyProtection="0">
      <alignment vertical="center"/>
    </xf>
    <xf numFmtId="0" fontId="48" fillId="48" borderId="0" applyNumberFormat="0" applyBorder="0" applyAlignment="0" applyProtection="0">
      <alignment vertical="center"/>
    </xf>
    <xf numFmtId="0" fontId="48" fillId="48" borderId="0" applyNumberFormat="0" applyBorder="0" applyAlignment="0" applyProtection="0">
      <alignment vertical="center"/>
    </xf>
    <xf numFmtId="0" fontId="48" fillId="48" borderId="0" applyNumberFormat="0" applyBorder="0" applyAlignment="0" applyProtection="0">
      <alignment vertical="center"/>
    </xf>
    <xf numFmtId="0" fontId="48" fillId="48" borderId="0" applyNumberFormat="0" applyBorder="0" applyAlignment="0" applyProtection="0">
      <alignment vertical="center"/>
    </xf>
    <xf numFmtId="0" fontId="48" fillId="48" borderId="0" applyNumberFormat="0" applyBorder="0" applyAlignment="0" applyProtection="0">
      <alignment vertical="center"/>
    </xf>
    <xf numFmtId="0" fontId="48" fillId="48" borderId="0" applyNumberFormat="0" applyBorder="0" applyAlignment="0" applyProtection="0">
      <alignment vertical="center"/>
    </xf>
    <xf numFmtId="0" fontId="48" fillId="48" borderId="0" applyNumberFormat="0" applyBorder="0" applyAlignment="0" applyProtection="0">
      <alignment vertical="center"/>
    </xf>
    <xf numFmtId="0" fontId="48" fillId="48" borderId="0" applyNumberFormat="0" applyBorder="0" applyAlignment="0" applyProtection="0">
      <alignment vertical="center"/>
    </xf>
    <xf numFmtId="0" fontId="48" fillId="48" borderId="0" applyNumberFormat="0" applyBorder="0" applyAlignment="0" applyProtection="0">
      <alignment vertical="center"/>
    </xf>
    <xf numFmtId="0" fontId="48" fillId="48" borderId="0" applyNumberFormat="0" applyBorder="0" applyAlignment="0" applyProtection="0">
      <alignment vertical="center"/>
    </xf>
    <xf numFmtId="0" fontId="48" fillId="48" borderId="0" applyNumberFormat="0" applyBorder="0" applyAlignment="0" applyProtection="0">
      <alignment vertical="center"/>
    </xf>
    <xf numFmtId="0" fontId="48" fillId="48"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9" fillId="51" borderId="0" applyNumberFormat="0" applyBorder="0" applyAlignment="0" applyProtection="0">
      <alignment vertical="center"/>
    </xf>
    <xf numFmtId="0" fontId="49" fillId="51" borderId="0" applyNumberFormat="0" applyBorder="0" applyAlignment="0" applyProtection="0">
      <alignment vertical="center"/>
    </xf>
    <xf numFmtId="0" fontId="49"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9" fillId="52" borderId="0" applyNumberFormat="0" applyBorder="0" applyAlignment="0" applyProtection="0">
      <alignment vertical="center"/>
    </xf>
    <xf numFmtId="0" fontId="49" fillId="52" borderId="0" applyNumberFormat="0" applyBorder="0" applyAlignment="0" applyProtection="0">
      <alignment vertical="center"/>
    </xf>
    <xf numFmtId="0" fontId="49"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3" borderId="0" applyNumberFormat="0" applyBorder="0" applyAlignment="0" applyProtection="0">
      <alignment vertical="center"/>
    </xf>
    <xf numFmtId="0" fontId="48" fillId="53" borderId="0" applyNumberFormat="0" applyBorder="0" applyAlignment="0" applyProtection="0">
      <alignment vertical="center"/>
    </xf>
    <xf numFmtId="0" fontId="49" fillId="53" borderId="0" applyNumberFormat="0" applyBorder="0" applyAlignment="0" applyProtection="0">
      <alignment vertical="center"/>
    </xf>
    <xf numFmtId="0" fontId="49" fillId="53" borderId="0" applyNumberFormat="0" applyBorder="0" applyAlignment="0" applyProtection="0">
      <alignment vertical="center"/>
    </xf>
    <xf numFmtId="0" fontId="49" fillId="53" borderId="0" applyNumberFormat="0" applyBorder="0" applyAlignment="0" applyProtection="0">
      <alignment vertical="center"/>
    </xf>
    <xf numFmtId="0" fontId="48" fillId="53" borderId="0" applyNumberFormat="0" applyBorder="0" applyAlignment="0" applyProtection="0">
      <alignment vertical="center"/>
    </xf>
    <xf numFmtId="0" fontId="48" fillId="53" borderId="0" applyNumberFormat="0" applyBorder="0" applyAlignment="0" applyProtection="0">
      <alignment vertical="center"/>
    </xf>
    <xf numFmtId="0" fontId="48" fillId="53" borderId="0" applyNumberFormat="0" applyBorder="0" applyAlignment="0" applyProtection="0">
      <alignment vertical="center"/>
    </xf>
    <xf numFmtId="0" fontId="48" fillId="53" borderId="0" applyNumberFormat="0" applyBorder="0" applyAlignment="0" applyProtection="0">
      <alignment vertical="center"/>
    </xf>
    <xf numFmtId="0" fontId="48" fillId="53" borderId="0" applyNumberFormat="0" applyBorder="0" applyAlignment="0" applyProtection="0">
      <alignment vertical="center"/>
    </xf>
    <xf numFmtId="0" fontId="48" fillId="53" borderId="0" applyNumberFormat="0" applyBorder="0" applyAlignment="0" applyProtection="0">
      <alignment vertical="center"/>
    </xf>
    <xf numFmtId="0" fontId="48" fillId="53" borderId="0" applyNumberFormat="0" applyBorder="0" applyAlignment="0" applyProtection="0">
      <alignment vertical="center"/>
    </xf>
    <xf numFmtId="0" fontId="48" fillId="53" borderId="0" applyNumberFormat="0" applyBorder="0" applyAlignment="0" applyProtection="0">
      <alignment vertical="center"/>
    </xf>
    <xf numFmtId="0" fontId="48" fillId="53" borderId="0" applyNumberFormat="0" applyBorder="0" applyAlignment="0" applyProtection="0">
      <alignment vertical="center"/>
    </xf>
    <xf numFmtId="0" fontId="48" fillId="53" borderId="0" applyNumberFormat="0" applyBorder="0" applyAlignment="0" applyProtection="0">
      <alignment vertical="center"/>
    </xf>
    <xf numFmtId="0" fontId="48" fillId="53" borderId="0" applyNumberFormat="0" applyBorder="0" applyAlignment="0" applyProtection="0">
      <alignment vertical="center"/>
    </xf>
    <xf numFmtId="0" fontId="48" fillId="53" borderId="0" applyNumberFormat="0" applyBorder="0" applyAlignment="0" applyProtection="0">
      <alignment vertical="center"/>
    </xf>
    <xf numFmtId="0" fontId="48" fillId="53" borderId="0" applyNumberFormat="0" applyBorder="0" applyAlignment="0" applyProtection="0">
      <alignment vertical="center"/>
    </xf>
    <xf numFmtId="0" fontId="48" fillId="53" borderId="0" applyNumberFormat="0" applyBorder="0" applyAlignment="0" applyProtection="0">
      <alignment vertical="center"/>
    </xf>
    <xf numFmtId="0" fontId="48" fillId="53" borderId="0" applyNumberFormat="0" applyBorder="0" applyAlignment="0" applyProtection="0">
      <alignment vertical="center"/>
    </xf>
    <xf numFmtId="0" fontId="48" fillId="53" borderId="0" applyNumberFormat="0" applyBorder="0" applyAlignment="0" applyProtection="0">
      <alignment vertical="center"/>
    </xf>
    <xf numFmtId="0" fontId="48" fillId="53" borderId="0" applyNumberFormat="0" applyBorder="0" applyAlignment="0" applyProtection="0">
      <alignment vertical="center"/>
    </xf>
    <xf numFmtId="0" fontId="48" fillId="53" borderId="0" applyNumberFormat="0" applyBorder="0" applyAlignment="0" applyProtection="0">
      <alignment vertical="center"/>
    </xf>
    <xf numFmtId="0" fontId="48" fillId="53" borderId="0" applyNumberFormat="0" applyBorder="0" applyAlignment="0" applyProtection="0">
      <alignment vertical="center"/>
    </xf>
    <xf numFmtId="0" fontId="48" fillId="53" borderId="0" applyNumberFormat="0" applyBorder="0" applyAlignment="0" applyProtection="0">
      <alignment vertical="center"/>
    </xf>
    <xf numFmtId="0" fontId="48" fillId="53" borderId="0" applyNumberFormat="0" applyBorder="0" applyAlignment="0" applyProtection="0">
      <alignment vertical="center"/>
    </xf>
    <xf numFmtId="0" fontId="48" fillId="53" borderId="0" applyNumberFormat="0" applyBorder="0" applyAlignment="0" applyProtection="0">
      <alignment vertical="center"/>
    </xf>
    <xf numFmtId="0" fontId="48" fillId="53" borderId="0" applyNumberFormat="0" applyBorder="0" applyAlignment="0" applyProtection="0">
      <alignment vertical="center"/>
    </xf>
    <xf numFmtId="0" fontId="48" fillId="53" borderId="0" applyNumberFormat="0" applyBorder="0" applyAlignment="0" applyProtection="0">
      <alignment vertical="center"/>
    </xf>
    <xf numFmtId="0" fontId="48" fillId="53" borderId="0" applyNumberFormat="0" applyBorder="0" applyAlignment="0" applyProtection="0">
      <alignment vertical="center"/>
    </xf>
    <xf numFmtId="0" fontId="48" fillId="53" borderId="0" applyNumberFormat="0" applyBorder="0" applyAlignment="0" applyProtection="0">
      <alignment vertical="center"/>
    </xf>
    <xf numFmtId="0" fontId="48" fillId="53" borderId="0" applyNumberFormat="0" applyBorder="0" applyAlignment="0" applyProtection="0">
      <alignment vertical="center"/>
    </xf>
    <xf numFmtId="0" fontId="48" fillId="53" borderId="0" applyNumberFormat="0" applyBorder="0" applyAlignment="0" applyProtection="0">
      <alignment vertical="center"/>
    </xf>
    <xf numFmtId="0" fontId="48" fillId="53" borderId="0" applyNumberFormat="0" applyBorder="0" applyAlignment="0" applyProtection="0">
      <alignment vertical="center"/>
    </xf>
    <xf numFmtId="0" fontId="48" fillId="53" borderId="0" applyNumberFormat="0" applyBorder="0" applyAlignment="0" applyProtection="0">
      <alignment vertical="center"/>
    </xf>
    <xf numFmtId="0" fontId="48" fillId="53" borderId="0" applyNumberFormat="0" applyBorder="0" applyAlignment="0" applyProtection="0">
      <alignment vertical="center"/>
    </xf>
    <xf numFmtId="0" fontId="48" fillId="53" borderId="0" applyNumberFormat="0" applyBorder="0" applyAlignment="0" applyProtection="0">
      <alignment vertical="center"/>
    </xf>
    <xf numFmtId="0" fontId="48" fillId="53" borderId="0" applyNumberFormat="0" applyBorder="0" applyAlignment="0" applyProtection="0">
      <alignment vertical="center"/>
    </xf>
    <xf numFmtId="0" fontId="48" fillId="53" borderId="0" applyNumberFormat="0" applyBorder="0" applyAlignment="0" applyProtection="0">
      <alignment vertical="center"/>
    </xf>
    <xf numFmtId="0" fontId="48" fillId="53" borderId="0" applyNumberFormat="0" applyBorder="0" applyAlignment="0" applyProtection="0">
      <alignment vertical="center"/>
    </xf>
    <xf numFmtId="0" fontId="48" fillId="53" borderId="0" applyNumberFormat="0" applyBorder="0" applyAlignment="0" applyProtection="0">
      <alignment vertical="center"/>
    </xf>
    <xf numFmtId="0" fontId="48" fillId="53" borderId="0" applyNumberFormat="0" applyBorder="0" applyAlignment="0" applyProtection="0">
      <alignment vertical="center"/>
    </xf>
    <xf numFmtId="0" fontId="48" fillId="53" borderId="0" applyNumberFormat="0" applyBorder="0" applyAlignment="0" applyProtection="0">
      <alignment vertical="center"/>
    </xf>
    <xf numFmtId="0" fontId="48" fillId="53" borderId="0" applyNumberFormat="0" applyBorder="0" applyAlignment="0" applyProtection="0">
      <alignment vertical="center"/>
    </xf>
    <xf numFmtId="0" fontId="48" fillId="53" borderId="0" applyNumberFormat="0" applyBorder="0" applyAlignment="0" applyProtection="0">
      <alignment vertical="center"/>
    </xf>
    <xf numFmtId="0" fontId="48" fillId="53" borderId="0" applyNumberFormat="0" applyBorder="0" applyAlignment="0" applyProtection="0">
      <alignment vertical="center"/>
    </xf>
    <xf numFmtId="0" fontId="48" fillId="53" borderId="0" applyNumberFormat="0" applyBorder="0" applyAlignment="0" applyProtection="0">
      <alignment vertical="center"/>
    </xf>
    <xf numFmtId="0" fontId="48" fillId="53" borderId="0" applyNumberFormat="0" applyBorder="0" applyAlignment="0" applyProtection="0">
      <alignment vertical="center"/>
    </xf>
    <xf numFmtId="0" fontId="38" fillId="0" borderId="0">
      <protection locked="0"/>
    </xf>
    <xf numFmtId="0" fontId="50" fillId="54" borderId="0" applyNumberFormat="0" applyBorder="0" applyAlignment="0" applyProtection="0"/>
    <xf numFmtId="0" fontId="51" fillId="55" borderId="0" applyNumberFormat="0" applyBorder="0" applyAlignment="0" applyProtection="0"/>
    <xf numFmtId="0" fontId="51" fillId="55" borderId="0" applyNumberFormat="0" applyBorder="0" applyAlignment="0" applyProtection="0"/>
    <xf numFmtId="0" fontId="51" fillId="55" borderId="0" applyNumberFormat="0" applyBorder="0" applyAlignment="0" applyProtection="0"/>
    <xf numFmtId="0" fontId="51" fillId="55" borderId="0" applyNumberFormat="0" applyBorder="0" applyAlignment="0" applyProtection="0"/>
    <xf numFmtId="0" fontId="50" fillId="56" borderId="0" applyNumberFormat="0" applyBorder="0" applyAlignment="0" applyProtection="0"/>
    <xf numFmtId="0" fontId="50" fillId="56" borderId="0" applyNumberFormat="0" applyBorder="0" applyAlignment="0" applyProtection="0"/>
    <xf numFmtId="0" fontId="50" fillId="54" borderId="0" applyNumberFormat="0" applyBorder="0" applyAlignment="0" applyProtection="0"/>
    <xf numFmtId="0" fontId="50" fillId="54" borderId="0" applyNumberFormat="0" applyBorder="0" applyAlignment="0" applyProtection="0"/>
    <xf numFmtId="0" fontId="50" fillId="57" borderId="0" applyNumberFormat="0" applyBorder="0" applyAlignment="0" applyProtection="0"/>
    <xf numFmtId="0" fontId="51" fillId="58" borderId="0" applyNumberFormat="0" applyBorder="0" applyAlignment="0" applyProtection="0"/>
    <xf numFmtId="0" fontId="51" fillId="58" borderId="0" applyNumberFormat="0" applyBorder="0" applyAlignment="0" applyProtection="0"/>
    <xf numFmtId="0" fontId="51" fillId="59" borderId="0" applyNumberFormat="0" applyBorder="0" applyAlignment="0" applyProtection="0"/>
    <xf numFmtId="0" fontId="51" fillId="59" borderId="0" applyNumberFormat="0" applyBorder="0" applyAlignment="0" applyProtection="0"/>
    <xf numFmtId="0" fontId="50" fillId="60" borderId="0" applyNumberFormat="0" applyBorder="0" applyAlignment="0" applyProtection="0"/>
    <xf numFmtId="0" fontId="50" fillId="60" borderId="0" applyNumberFormat="0" applyBorder="0" applyAlignment="0" applyProtection="0"/>
    <xf numFmtId="0" fontId="50" fillId="57" borderId="0" applyNumberFormat="0" applyBorder="0" applyAlignment="0" applyProtection="0"/>
    <xf numFmtId="0" fontId="50" fillId="57" borderId="0" applyNumberFormat="0" applyBorder="0" applyAlignment="0" applyProtection="0"/>
    <xf numFmtId="0" fontId="50" fillId="60" borderId="0" applyNumberFormat="0" applyBorder="0" applyAlignment="0" applyProtection="0"/>
    <xf numFmtId="0" fontId="51" fillId="58" borderId="0" applyNumberFormat="0" applyBorder="0" applyAlignment="0" applyProtection="0"/>
    <xf numFmtId="0" fontId="51" fillId="58" borderId="0" applyNumberFormat="0" applyBorder="0" applyAlignment="0" applyProtection="0"/>
    <xf numFmtId="0" fontId="51" fillId="61" borderId="0" applyNumberFormat="0" applyBorder="0" applyAlignment="0" applyProtection="0"/>
    <xf numFmtId="0" fontId="51" fillId="61" borderId="0" applyNumberFormat="0" applyBorder="0" applyAlignment="0" applyProtection="0"/>
    <xf numFmtId="0" fontId="50" fillId="59" borderId="0" applyNumberFormat="0" applyBorder="0" applyAlignment="0" applyProtection="0"/>
    <xf numFmtId="0" fontId="50" fillId="59" borderId="0" applyNumberFormat="0" applyBorder="0" applyAlignment="0" applyProtection="0"/>
    <xf numFmtId="0" fontId="50" fillId="60" borderId="0" applyNumberFormat="0" applyBorder="0" applyAlignment="0" applyProtection="0"/>
    <xf numFmtId="0" fontId="50" fillId="60" borderId="0" applyNumberFormat="0" applyBorder="0" applyAlignment="0" applyProtection="0"/>
    <xf numFmtId="0" fontId="50" fillId="54" borderId="0" applyNumberFormat="0" applyBorder="0" applyAlignment="0" applyProtection="0"/>
    <xf numFmtId="0" fontId="51" fillId="55" borderId="0" applyNumberFormat="0" applyBorder="0" applyAlignment="0" applyProtection="0"/>
    <xf numFmtId="0" fontId="51" fillId="55" borderId="0" applyNumberFormat="0" applyBorder="0" applyAlignment="0" applyProtection="0"/>
    <xf numFmtId="0" fontId="51" fillId="59" borderId="0" applyNumberFormat="0" applyBorder="0" applyAlignment="0" applyProtection="0"/>
    <xf numFmtId="0" fontId="51" fillId="59" borderId="0" applyNumberFormat="0" applyBorder="0" applyAlignment="0" applyProtection="0"/>
    <xf numFmtId="0" fontId="50" fillId="59" borderId="0" applyNumberFormat="0" applyBorder="0" applyAlignment="0" applyProtection="0"/>
    <xf numFmtId="0" fontId="50" fillId="59" borderId="0" applyNumberFormat="0" applyBorder="0" applyAlignment="0" applyProtection="0"/>
    <xf numFmtId="0" fontId="50" fillId="54" borderId="0" applyNumberFormat="0" applyBorder="0" applyAlignment="0" applyProtection="0"/>
    <xf numFmtId="0" fontId="48" fillId="51" borderId="0" applyNumberFormat="0" applyBorder="0" applyAlignment="0" applyProtection="0">
      <alignment vertical="center"/>
    </xf>
    <xf numFmtId="0" fontId="50" fillId="62" borderId="0" applyNumberFormat="0" applyBorder="0" applyAlignment="0" applyProtection="0"/>
    <xf numFmtId="0" fontId="51" fillId="63" borderId="0" applyNumberFormat="0" applyBorder="0" applyAlignment="0" applyProtection="0"/>
    <xf numFmtId="0" fontId="51" fillId="63" borderId="0" applyNumberFormat="0" applyBorder="0" applyAlignment="0" applyProtection="0"/>
    <xf numFmtId="0" fontId="51" fillId="55" borderId="0" applyNumberFormat="0" applyBorder="0" applyAlignment="0" applyProtection="0"/>
    <xf numFmtId="0" fontId="51" fillId="55" borderId="0" applyNumberFormat="0" applyBorder="0" applyAlignment="0" applyProtection="0"/>
    <xf numFmtId="0" fontId="50" fillId="56" borderId="0" applyNumberFormat="0" applyBorder="0" applyAlignment="0" applyProtection="0"/>
    <xf numFmtId="0" fontId="50" fillId="56" borderId="0" applyNumberFormat="0" applyBorder="0" applyAlignment="0" applyProtection="0"/>
    <xf numFmtId="0" fontId="50" fillId="62" borderId="0" applyNumberFormat="0" applyBorder="0" applyAlignment="0" applyProtection="0"/>
    <xf numFmtId="0" fontId="48" fillId="52" borderId="0" applyNumberFormat="0" applyBorder="0" applyAlignment="0" applyProtection="0">
      <alignment vertical="center"/>
    </xf>
    <xf numFmtId="0" fontId="50" fillId="64" borderId="0" applyNumberFormat="0" applyBorder="0" applyAlignment="0" applyProtection="0"/>
    <xf numFmtId="0" fontId="51" fillId="58" borderId="0" applyNumberFormat="0" applyBorder="0" applyAlignment="0" applyProtection="0"/>
    <xf numFmtId="0" fontId="51" fillId="58" borderId="0" applyNumberFormat="0" applyBorder="0" applyAlignment="0" applyProtection="0"/>
    <xf numFmtId="0" fontId="51" fillId="65" borderId="0" applyNumberFormat="0" applyBorder="0" applyAlignment="0" applyProtection="0"/>
    <xf numFmtId="0" fontId="51" fillId="65" borderId="0" applyNumberFormat="0" applyBorder="0" applyAlignment="0" applyProtection="0"/>
    <xf numFmtId="0" fontId="50" fillId="65" borderId="0" applyNumberFormat="0" applyBorder="0" applyAlignment="0" applyProtection="0"/>
    <xf numFmtId="0" fontId="50" fillId="65" borderId="0" applyNumberFormat="0" applyBorder="0" applyAlignment="0" applyProtection="0"/>
    <xf numFmtId="0" fontId="50" fillId="64" borderId="0" applyNumberFormat="0" applyBorder="0" applyAlignment="0" applyProtection="0"/>
    <xf numFmtId="0" fontId="50" fillId="64" borderId="0" applyNumberFormat="0" applyBorder="0" applyAlignment="0" applyProtection="0"/>
    <xf numFmtId="176" fontId="45" fillId="0" borderId="0">
      <protection locked="0"/>
    </xf>
    <xf numFmtId="176" fontId="45" fillId="0" borderId="0">
      <protection locked="0"/>
    </xf>
    <xf numFmtId="176" fontId="45" fillId="0" borderId="0">
      <protection locked="0"/>
    </xf>
    <xf numFmtId="176" fontId="45" fillId="0" borderId="0">
      <protection locked="0"/>
    </xf>
    <xf numFmtId="0" fontId="52" fillId="0" borderId="0">
      <alignment horizontal="center" wrapText="1"/>
      <protection locked="0"/>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3" fontId="54" fillId="0" borderId="0"/>
    <xf numFmtId="177" fontId="55" fillId="0" borderId="5" applyAlignment="0" applyProtection="0"/>
    <xf numFmtId="176" fontId="45" fillId="0" borderId="0">
      <protection locked="0"/>
    </xf>
    <xf numFmtId="176" fontId="45" fillId="0" borderId="0">
      <protection locked="0"/>
    </xf>
    <xf numFmtId="176" fontId="45" fillId="0" borderId="0">
      <protection locked="0"/>
    </xf>
    <xf numFmtId="176" fontId="45" fillId="0" borderId="0">
      <protection locked="0"/>
    </xf>
    <xf numFmtId="176" fontId="45" fillId="0" borderId="0">
      <protection locked="0"/>
    </xf>
    <xf numFmtId="176" fontId="45" fillId="0" borderId="0">
      <protection locked="0"/>
    </xf>
    <xf numFmtId="176" fontId="44" fillId="0" borderId="0">
      <protection locked="0"/>
    </xf>
    <xf numFmtId="176" fontId="44" fillId="0" borderId="0">
      <protection locked="0"/>
    </xf>
    <xf numFmtId="176" fontId="44" fillId="0" borderId="0">
      <protection locked="0"/>
    </xf>
    <xf numFmtId="176" fontId="44" fillId="0" borderId="0">
      <protection locked="0"/>
    </xf>
    <xf numFmtId="176" fontId="44" fillId="0" borderId="0">
      <protection locked="0"/>
    </xf>
    <xf numFmtId="176" fontId="44" fillId="0" borderId="0">
      <protection locked="0"/>
    </xf>
    <xf numFmtId="178" fontId="42" fillId="0" borderId="0" applyFill="0" applyBorder="0" applyAlignment="0"/>
    <xf numFmtId="0" fontId="56" fillId="2" borderId="28" applyNumberFormat="0" applyAlignment="0" applyProtection="0">
      <alignment vertical="center"/>
    </xf>
    <xf numFmtId="0" fontId="56" fillId="2" borderId="28" applyNumberFormat="0" applyAlignment="0" applyProtection="0">
      <alignment vertical="center"/>
    </xf>
    <xf numFmtId="0" fontId="57" fillId="66" borderId="29" applyNumberFormat="0" applyAlignment="0" applyProtection="0">
      <alignment vertical="center"/>
    </xf>
    <xf numFmtId="0" fontId="57" fillId="66" borderId="29" applyNumberFormat="0" applyAlignment="0" applyProtection="0">
      <alignment vertical="center"/>
    </xf>
    <xf numFmtId="4" fontId="39" fillId="0" borderId="0">
      <protection locked="0"/>
    </xf>
    <xf numFmtId="41" fontId="40" fillId="0" borderId="0" applyFont="0" applyFill="0" applyBorder="0" applyAlignment="0" applyProtection="0"/>
    <xf numFmtId="4" fontId="39" fillId="0" borderId="0">
      <protection locked="0"/>
    </xf>
    <xf numFmtId="179" fontId="58" fillId="0" borderId="0"/>
    <xf numFmtId="180" fontId="40" fillId="0" borderId="0" applyFont="0" applyFill="0" applyBorder="0" applyAlignment="0" applyProtection="0"/>
    <xf numFmtId="181" fontId="40" fillId="0" borderId="0"/>
    <xf numFmtId="182" fontId="39" fillId="0" borderId="0">
      <protection locked="0"/>
    </xf>
    <xf numFmtId="183" fontId="40" fillId="0" borderId="0" applyFont="0" applyFill="0" applyBorder="0" applyAlignment="0" applyProtection="0"/>
    <xf numFmtId="182" fontId="39" fillId="0" borderId="0">
      <protection locked="0"/>
    </xf>
    <xf numFmtId="184" fontId="40" fillId="0" borderId="0" applyFont="0" applyFill="0" applyBorder="0" applyAlignment="0" applyProtection="0"/>
    <xf numFmtId="185" fontId="58" fillId="0" borderId="0"/>
    <xf numFmtId="0" fontId="59" fillId="0" borderId="0" applyProtection="0"/>
    <xf numFmtId="41" fontId="40" fillId="0" borderId="0" applyFont="0" applyFill="0" applyBorder="0" applyAlignment="0" applyProtection="0"/>
    <xf numFmtId="43" fontId="40" fillId="0" borderId="0" applyFont="0" applyFill="0" applyBorder="0" applyAlignment="0" applyProtection="0"/>
    <xf numFmtId="186" fontId="58" fillId="0" borderId="0"/>
    <xf numFmtId="0" fontId="46" fillId="0" borderId="0">
      <alignment vertical="center"/>
    </xf>
    <xf numFmtId="0" fontId="46" fillId="0" borderId="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2" fontId="59" fillId="0" borderId="0" applyProtection="0"/>
    <xf numFmtId="0" fontId="61" fillId="0" borderId="0" applyNumberFormat="0" applyFill="0" applyBorder="0" applyAlignment="0" applyProtection="0">
      <alignment vertical="top"/>
      <protection locked="0"/>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38" fontId="63" fillId="2" borderId="0" applyNumberFormat="0" applyBorder="0" applyAlignment="0" applyProtection="0"/>
    <xf numFmtId="0" fontId="64" fillId="0" borderId="30" applyNumberFormat="0" applyAlignment="0" applyProtection="0">
      <alignment horizontal="left" vertical="center"/>
    </xf>
    <xf numFmtId="0" fontId="64" fillId="0" borderId="8">
      <alignment horizontal="lef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6" fillId="0" borderId="32" applyNumberFormat="0" applyFill="0" applyAlignment="0" applyProtection="0">
      <alignment vertical="center"/>
    </xf>
    <xf numFmtId="0" fontId="66" fillId="0" borderId="32"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8" fillId="0" borderId="0" applyProtection="0"/>
    <xf numFmtId="0" fontId="64" fillId="0" borderId="0" applyProtection="0"/>
    <xf numFmtId="0" fontId="69" fillId="0" borderId="0" applyNumberFormat="0" applyFill="0" applyBorder="0" applyAlignment="0" applyProtection="0">
      <alignment vertical="top"/>
      <protection locked="0"/>
    </xf>
    <xf numFmtId="0" fontId="70" fillId="45" borderId="28" applyNumberFormat="0" applyAlignment="0" applyProtection="0">
      <alignment vertical="center"/>
    </xf>
    <xf numFmtId="10" fontId="63" fillId="67" borderId="1" applyNumberFormat="0" applyBorder="0" applyAlignment="0" applyProtection="0"/>
    <xf numFmtId="0" fontId="70" fillId="45" borderId="28" applyNumberFormat="0" applyAlignment="0" applyProtection="0">
      <alignment vertical="center"/>
    </xf>
    <xf numFmtId="187" fontId="71" fillId="68" borderId="0"/>
    <xf numFmtId="187" fontId="71" fillId="68" borderId="0"/>
    <xf numFmtId="0" fontId="72" fillId="0" borderId="34" applyNumberFormat="0" applyFill="0" applyAlignment="0" applyProtection="0">
      <alignment vertical="center"/>
    </xf>
    <xf numFmtId="0" fontId="72" fillId="0" borderId="34" applyNumberFormat="0" applyFill="0" applyAlignment="0" applyProtection="0">
      <alignment vertical="center"/>
    </xf>
    <xf numFmtId="187" fontId="73" fillId="69" borderId="0"/>
    <xf numFmtId="187" fontId="73" fillId="69" borderId="0"/>
    <xf numFmtId="38" fontId="74" fillId="0" borderId="0" applyFont="0" applyFill="0" applyBorder="0" applyAlignment="0" applyProtection="0"/>
    <xf numFmtId="40" fontId="74" fillId="0" borderId="0" applyFont="0" applyFill="0" applyBorder="0" applyAlignment="0" applyProtection="0"/>
    <xf numFmtId="188" fontId="40" fillId="0" borderId="0" applyFont="0" applyFill="0" applyBorder="0" applyAlignment="0" applyProtection="0"/>
    <xf numFmtId="0" fontId="40" fillId="0" borderId="0" applyFont="0" applyFill="0" applyBorder="0" applyAlignment="0" applyProtection="0"/>
    <xf numFmtId="189" fontId="74" fillId="0" borderId="0" applyFont="0" applyFill="0" applyBorder="0" applyAlignment="0" applyProtection="0"/>
    <xf numFmtId="190" fontId="74" fillId="0" borderId="0" applyFont="0" applyFill="0" applyBorder="0" applyAlignment="0" applyProtection="0"/>
    <xf numFmtId="191" fontId="40" fillId="0" borderId="0" applyFont="0" applyFill="0" applyBorder="0" applyAlignment="0" applyProtection="0"/>
    <xf numFmtId="188" fontId="40" fillId="0" borderId="0" applyFont="0" applyFill="0" applyBorder="0" applyAlignment="0" applyProtection="0"/>
    <xf numFmtId="0" fontId="75" fillId="3" borderId="0" applyNumberFormat="0" applyBorder="0" applyAlignment="0" applyProtection="0">
      <alignment vertical="center"/>
    </xf>
    <xf numFmtId="0" fontId="75" fillId="3" borderId="0" applyNumberFormat="0" applyBorder="0" applyAlignment="0" applyProtection="0">
      <alignment vertical="center"/>
    </xf>
    <xf numFmtId="0" fontId="58" fillId="0" borderId="0"/>
    <xf numFmtId="37" fontId="76" fillId="0" borderId="0"/>
    <xf numFmtId="0" fontId="77" fillId="0" borderId="0"/>
    <xf numFmtId="0" fontId="77" fillId="0" borderId="0"/>
    <xf numFmtId="0" fontId="71" fillId="0" borderId="0"/>
    <xf numFmtId="176" fontId="45" fillId="0" borderId="0">
      <protection locked="0"/>
    </xf>
    <xf numFmtId="192" fontId="78" fillId="0" borderId="0"/>
    <xf numFmtId="176" fontId="45" fillId="0" borderId="0">
      <protection locked="0"/>
    </xf>
    <xf numFmtId="0" fontId="38" fillId="0" borderId="0"/>
    <xf numFmtId="0" fontId="46" fillId="67" borderId="35" applyNumberFormat="0" applyFont="0" applyAlignment="0" applyProtection="0">
      <alignment vertical="center"/>
    </xf>
    <xf numFmtId="0" fontId="46" fillId="67" borderId="35" applyNumberFormat="0" applyFont="0" applyAlignment="0" applyProtection="0">
      <alignment vertical="center"/>
    </xf>
    <xf numFmtId="0" fontId="79" fillId="2" borderId="36" applyNumberFormat="0" applyAlignment="0" applyProtection="0">
      <alignment vertical="center"/>
    </xf>
    <xf numFmtId="0" fontId="79" fillId="2" borderId="36" applyNumberFormat="0" applyAlignment="0" applyProtection="0">
      <alignment vertical="center"/>
    </xf>
    <xf numFmtId="14" fontId="52" fillId="0" borderId="0">
      <alignment horizontal="center" wrapText="1"/>
      <protection locked="0"/>
    </xf>
    <xf numFmtId="193" fontId="39" fillId="0" borderId="0">
      <protection locked="0"/>
    </xf>
    <xf numFmtId="10" fontId="40" fillId="0" borderId="0" applyFont="0" applyFill="0" applyBorder="0" applyAlignment="0" applyProtection="0"/>
    <xf numFmtId="193" fontId="39" fillId="0" borderId="0">
      <protection locked="0"/>
    </xf>
    <xf numFmtId="9" fontId="38" fillId="0" borderId="0" applyFont="0" applyFill="0" applyBorder="0" applyAlignment="0" applyProtection="0"/>
    <xf numFmtId="194" fontId="40" fillId="0" borderId="0" applyFont="0" applyFill="0" applyProtection="0"/>
    <xf numFmtId="0" fontId="74" fillId="0" borderId="0" applyNumberFormat="0" applyFont="0" applyFill="0" applyBorder="0" applyAlignment="0" applyProtection="0">
      <alignment horizontal="left"/>
    </xf>
    <xf numFmtId="15" fontId="74" fillId="0" borderId="0" applyFont="0" applyFill="0" applyBorder="0" applyAlignment="0" applyProtection="0"/>
    <xf numFmtId="4" fontId="74" fillId="0" borderId="0" applyFont="0" applyFill="0" applyBorder="0" applyAlignment="0" applyProtection="0"/>
    <xf numFmtId="0" fontId="55" fillId="0" borderId="37">
      <alignment horizontal="center"/>
    </xf>
    <xf numFmtId="3" fontId="74" fillId="0" borderId="0" applyFont="0" applyFill="0" applyBorder="0" applyAlignment="0" applyProtection="0"/>
    <xf numFmtId="0" fontId="74" fillId="70" borderId="0" applyNumberFormat="0" applyFont="0" applyBorder="0" applyAlignment="0" applyProtection="0"/>
    <xf numFmtId="3" fontId="80" fillId="0" borderId="0"/>
    <xf numFmtId="0" fontId="0" fillId="0" borderId="0" applyNumberFormat="0" applyFill="0" applyBorder="0" applyAlignment="0" applyProtection="0"/>
    <xf numFmtId="0" fontId="81" fillId="71" borderId="19">
      <protection locked="0"/>
    </xf>
    <xf numFmtId="0" fontId="81" fillId="71" borderId="19">
      <protection locked="0"/>
    </xf>
    <xf numFmtId="0" fontId="82" fillId="0" borderId="0"/>
    <xf numFmtId="0" fontId="81" fillId="71" borderId="19">
      <protection locked="0"/>
    </xf>
    <xf numFmtId="0" fontId="81" fillId="71" borderId="19">
      <protection locked="0"/>
    </xf>
    <xf numFmtId="0" fontId="81" fillId="71" borderId="19">
      <protection locked="0"/>
    </xf>
    <xf numFmtId="0" fontId="81" fillId="71" borderId="19">
      <protection locked="0"/>
    </xf>
    <xf numFmtId="0" fontId="83"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59" fillId="0" borderId="38" applyProtection="0"/>
    <xf numFmtId="195" fontId="40" fillId="0" borderId="0" applyFont="0" applyFill="0" applyBorder="0" applyAlignment="0" applyProtection="0"/>
    <xf numFmtId="196" fontId="40" fillId="0" borderId="0" applyFont="0" applyFill="0" applyBorder="0" applyAlignment="0" applyProtection="0"/>
    <xf numFmtId="197" fontId="41" fillId="0" borderId="0" applyFont="0" applyFill="0" applyBorder="0" applyAlignment="0" applyProtection="0"/>
    <xf numFmtId="198" fontId="41" fillId="0" borderId="0" applyFont="0" applyFill="0" applyBorder="0" applyAlignment="0" applyProtection="0"/>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176" fontId="44" fillId="0" borderId="0">
      <protection locked="0"/>
    </xf>
    <xf numFmtId="176" fontId="44" fillId="0" borderId="0">
      <protection locked="0"/>
    </xf>
    <xf numFmtId="176" fontId="44" fillId="0" borderId="0">
      <protection locked="0"/>
    </xf>
    <xf numFmtId="176" fontId="44"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39" fillId="0" borderId="0">
      <protection locked="0"/>
    </xf>
    <xf numFmtId="176" fontId="44" fillId="0" borderId="0">
      <protection locked="0"/>
    </xf>
    <xf numFmtId="176" fontId="44" fillId="0" borderId="0">
      <protection locked="0"/>
    </xf>
    <xf numFmtId="176" fontId="44" fillId="0" borderId="0">
      <protection locked="0"/>
    </xf>
    <xf numFmtId="176" fontId="44" fillId="0" borderId="0">
      <protection locked="0"/>
    </xf>
    <xf numFmtId="176" fontId="44" fillId="0" borderId="0">
      <protection locked="0"/>
    </xf>
    <xf numFmtId="176" fontId="44" fillId="0" borderId="0">
      <protection locked="0"/>
    </xf>
    <xf numFmtId="176" fontId="44" fillId="0" borderId="0">
      <protection locked="0"/>
    </xf>
    <xf numFmtId="176" fontId="44" fillId="0" borderId="0">
      <protection locked="0"/>
    </xf>
    <xf numFmtId="176" fontId="44" fillId="0" borderId="0">
      <protection locked="0"/>
    </xf>
    <xf numFmtId="176" fontId="44" fillId="0" borderId="0">
      <protection locked="0"/>
    </xf>
    <xf numFmtId="176" fontId="44" fillId="0" borderId="0">
      <protection locked="0"/>
    </xf>
    <xf numFmtId="176" fontId="44" fillId="0" borderId="0">
      <protection locked="0"/>
    </xf>
    <xf numFmtId="176" fontId="44" fillId="0" borderId="0">
      <protection locked="0"/>
    </xf>
    <xf numFmtId="176" fontId="44" fillId="0" borderId="0">
      <protection locked="0"/>
    </xf>
    <xf numFmtId="176" fontId="44" fillId="0" borderId="0">
      <protection locked="0"/>
    </xf>
    <xf numFmtId="176" fontId="44" fillId="0" borderId="0">
      <protection locked="0"/>
    </xf>
    <xf numFmtId="176" fontId="44" fillId="0" borderId="0">
      <protection locked="0"/>
    </xf>
    <xf numFmtId="176" fontId="44" fillId="0" borderId="0">
      <protection locked="0"/>
    </xf>
    <xf numFmtId="176" fontId="44" fillId="0" borderId="0">
      <protection locked="0"/>
    </xf>
    <xf numFmtId="176" fontId="44" fillId="0" borderId="0">
      <protection locked="0"/>
    </xf>
    <xf numFmtId="176" fontId="44" fillId="0" borderId="0">
      <protection locked="0"/>
    </xf>
    <xf numFmtId="176" fontId="44" fillId="0" borderId="0">
      <protection locked="0"/>
    </xf>
    <xf numFmtId="176" fontId="44" fillId="0" borderId="0">
      <protection locked="0"/>
    </xf>
    <xf numFmtId="176" fontId="44" fillId="0" borderId="0">
      <protection locked="0"/>
    </xf>
    <xf numFmtId="176" fontId="44" fillId="0" borderId="0">
      <protection locked="0"/>
    </xf>
    <xf numFmtId="176" fontId="44" fillId="0" borderId="0">
      <protection locked="0"/>
    </xf>
    <xf numFmtId="176" fontId="44" fillId="0" borderId="0">
      <protection locked="0"/>
    </xf>
    <xf numFmtId="176" fontId="44" fillId="0" borderId="0">
      <protection locked="0"/>
    </xf>
    <xf numFmtId="176" fontId="44" fillId="0" borderId="0">
      <protection locked="0"/>
    </xf>
    <xf numFmtId="176" fontId="44" fillId="0" borderId="0">
      <protection locked="0"/>
    </xf>
    <xf numFmtId="176" fontId="44" fillId="0" borderId="0">
      <protection locked="0"/>
    </xf>
    <xf numFmtId="176" fontId="44" fillId="0" borderId="0">
      <protection locked="0"/>
    </xf>
    <xf numFmtId="176" fontId="44" fillId="0" borderId="0">
      <protection locked="0"/>
    </xf>
    <xf numFmtId="176" fontId="44" fillId="0" borderId="0">
      <protection locked="0"/>
    </xf>
    <xf numFmtId="176" fontId="44" fillId="0" borderId="0">
      <protection locked="0"/>
    </xf>
    <xf numFmtId="176" fontId="44" fillId="0" borderId="0">
      <protection locked="0"/>
    </xf>
    <xf numFmtId="176" fontId="44" fillId="0" borderId="0">
      <protection locked="0"/>
    </xf>
    <xf numFmtId="176" fontId="44" fillId="0" borderId="0">
      <protection locked="0"/>
    </xf>
    <xf numFmtId="176" fontId="44" fillId="0" borderId="0">
      <protection locked="0"/>
    </xf>
    <xf numFmtId="176" fontId="44" fillId="0" borderId="0">
      <protection locked="0"/>
    </xf>
    <xf numFmtId="176" fontId="44" fillId="0" borderId="0">
      <protection locked="0"/>
    </xf>
    <xf numFmtId="176" fontId="44" fillId="0" borderId="0">
      <protection locked="0"/>
    </xf>
    <xf numFmtId="176" fontId="44" fillId="0" borderId="0">
      <protection locked="0"/>
    </xf>
    <xf numFmtId="176" fontId="44" fillId="0" borderId="0">
      <protection locked="0"/>
    </xf>
    <xf numFmtId="176" fontId="44" fillId="0" borderId="0">
      <protection locked="0"/>
    </xf>
    <xf numFmtId="176" fontId="44" fillId="0" borderId="0">
      <protection locked="0"/>
    </xf>
    <xf numFmtId="176" fontId="44" fillId="0" borderId="0">
      <protection locked="0"/>
    </xf>
    <xf numFmtId="176" fontId="44" fillId="0" borderId="0">
      <protection locked="0"/>
    </xf>
    <xf numFmtId="176" fontId="44" fillId="0" borderId="0">
      <protection locked="0"/>
    </xf>
    <xf numFmtId="176" fontId="44" fillId="0" borderId="0">
      <protection locked="0"/>
    </xf>
    <xf numFmtId="176" fontId="44" fillId="0" borderId="0">
      <protection locked="0"/>
    </xf>
    <xf numFmtId="176" fontId="44" fillId="0" borderId="0">
      <protection locked="0"/>
    </xf>
    <xf numFmtId="176" fontId="39" fillId="0" borderId="0">
      <protection locked="0"/>
    </xf>
    <xf numFmtId="176" fontId="39" fillId="0" borderId="0">
      <protection locked="0"/>
    </xf>
    <xf numFmtId="9" fontId="46" fillId="0" borderId="0" applyFont="0" applyFill="0" applyBorder="0" applyAlignment="0" applyProtection="0">
      <alignment vertical="center"/>
    </xf>
    <xf numFmtId="9" fontId="46" fillId="0" borderId="0" applyFont="0" applyFill="0" applyBorder="0" applyAlignment="0" applyProtection="0">
      <alignment vertical="center"/>
    </xf>
    <xf numFmtId="9" fontId="46" fillId="0" borderId="0" applyFont="0" applyFill="0" applyBorder="0" applyAlignment="0" applyProtection="0">
      <alignment vertical="center"/>
    </xf>
    <xf numFmtId="9" fontId="46" fillId="0" borderId="0" applyFon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199" fontId="40" fillId="0" borderId="0" applyFont="0" applyFill="0" applyBorder="0" applyAlignment="0" applyProtection="0"/>
    <xf numFmtId="200" fontId="40" fillId="0" borderId="0" applyFont="0" applyFill="0" applyBorder="0" applyAlignment="0" applyProtection="0"/>
    <xf numFmtId="0" fontId="40" fillId="0" borderId="4" applyNumberFormat="0" applyFill="0" applyProtection="0">
      <alignment horizontal="right"/>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85" fillId="0" borderId="31" applyNumberFormat="0" applyFill="0" applyAlignment="0" applyProtection="0">
      <alignment vertical="center"/>
    </xf>
    <xf numFmtId="0" fontId="85" fillId="0" borderId="31" applyNumberFormat="0" applyFill="0" applyAlignment="0" applyProtection="0">
      <alignment vertical="center"/>
    </xf>
    <xf numFmtId="0" fontId="8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65" fillId="0" borderId="31" applyNumberFormat="0" applyFill="0" applyAlignment="0" applyProtection="0">
      <alignment vertical="center"/>
    </xf>
    <xf numFmtId="0" fontId="83" fillId="0" borderId="0" applyNumberFormat="0" applyFill="0" applyBorder="0" applyAlignment="0" applyProtection="0">
      <alignment vertical="center"/>
    </xf>
    <xf numFmtId="0" fontId="66" fillId="0" borderId="32" applyNumberFormat="0" applyFill="0" applyAlignment="0" applyProtection="0">
      <alignment vertical="center"/>
    </xf>
    <xf numFmtId="0" fontId="66" fillId="0" borderId="32" applyNumberFormat="0" applyFill="0" applyAlignment="0" applyProtection="0">
      <alignment vertical="center"/>
    </xf>
    <xf numFmtId="0" fontId="86" fillId="0" borderId="32" applyNumberFormat="0" applyFill="0" applyAlignment="0" applyProtection="0">
      <alignment vertical="center"/>
    </xf>
    <xf numFmtId="0" fontId="86" fillId="0" borderId="32" applyNumberFormat="0" applyFill="0" applyAlignment="0" applyProtection="0">
      <alignment vertical="center"/>
    </xf>
    <xf numFmtId="0" fontId="86" fillId="0" borderId="32" applyNumberFormat="0" applyFill="0" applyAlignment="0" applyProtection="0">
      <alignment vertical="center"/>
    </xf>
    <xf numFmtId="0" fontId="66" fillId="0" borderId="32" applyNumberFormat="0" applyFill="0" applyAlignment="0" applyProtection="0">
      <alignment vertical="center"/>
    </xf>
    <xf numFmtId="0" fontId="66" fillId="0" borderId="32" applyNumberFormat="0" applyFill="0" applyAlignment="0" applyProtection="0">
      <alignment vertical="center"/>
    </xf>
    <xf numFmtId="0" fontId="66" fillId="0" borderId="32" applyNumberFormat="0" applyFill="0" applyAlignment="0" applyProtection="0">
      <alignment vertical="center"/>
    </xf>
    <xf numFmtId="0" fontId="66" fillId="0" borderId="32" applyNumberFormat="0" applyFill="0" applyAlignment="0" applyProtection="0">
      <alignment vertical="center"/>
    </xf>
    <xf numFmtId="0" fontId="66" fillId="0" borderId="32" applyNumberFormat="0" applyFill="0" applyAlignment="0" applyProtection="0">
      <alignment vertical="center"/>
    </xf>
    <xf numFmtId="0" fontId="66" fillId="0" borderId="32" applyNumberFormat="0" applyFill="0" applyAlignment="0" applyProtection="0">
      <alignment vertical="center"/>
    </xf>
    <xf numFmtId="0" fontId="66" fillId="0" borderId="32" applyNumberFormat="0" applyFill="0" applyAlignment="0" applyProtection="0">
      <alignment vertical="center"/>
    </xf>
    <xf numFmtId="0" fontId="66" fillId="0" borderId="32" applyNumberFormat="0" applyFill="0" applyAlignment="0" applyProtection="0">
      <alignment vertical="center"/>
    </xf>
    <xf numFmtId="0" fontId="66" fillId="0" borderId="32" applyNumberFormat="0" applyFill="0" applyAlignment="0" applyProtection="0">
      <alignment vertical="center"/>
    </xf>
    <xf numFmtId="0" fontId="66" fillId="0" borderId="32" applyNumberFormat="0" applyFill="0" applyAlignment="0" applyProtection="0">
      <alignment vertical="center"/>
    </xf>
    <xf numFmtId="0" fontId="66" fillId="0" borderId="32" applyNumberFormat="0" applyFill="0" applyAlignment="0" applyProtection="0">
      <alignment vertical="center"/>
    </xf>
    <xf numFmtId="0" fontId="66" fillId="0" borderId="32" applyNumberFormat="0" applyFill="0" applyAlignment="0" applyProtection="0">
      <alignment vertical="center"/>
    </xf>
    <xf numFmtId="0" fontId="66" fillId="0" borderId="32" applyNumberFormat="0" applyFill="0" applyAlignment="0" applyProtection="0">
      <alignment vertical="center"/>
    </xf>
    <xf numFmtId="0" fontId="66" fillId="0" borderId="32" applyNumberFormat="0" applyFill="0" applyAlignment="0" applyProtection="0">
      <alignment vertical="center"/>
    </xf>
    <xf numFmtId="0" fontId="66" fillId="0" borderId="32" applyNumberFormat="0" applyFill="0" applyAlignment="0" applyProtection="0">
      <alignment vertical="center"/>
    </xf>
    <xf numFmtId="0" fontId="66" fillId="0" borderId="32" applyNumberFormat="0" applyFill="0" applyAlignment="0" applyProtection="0">
      <alignment vertical="center"/>
    </xf>
    <xf numFmtId="0" fontId="66" fillId="0" borderId="32" applyNumberFormat="0" applyFill="0" applyAlignment="0" applyProtection="0">
      <alignment vertical="center"/>
    </xf>
    <xf numFmtId="0" fontId="66" fillId="0" borderId="32" applyNumberFormat="0" applyFill="0" applyAlignment="0" applyProtection="0">
      <alignment vertical="center"/>
    </xf>
    <xf numFmtId="0" fontId="66" fillId="0" borderId="32" applyNumberFormat="0" applyFill="0" applyAlignment="0" applyProtection="0">
      <alignment vertical="center"/>
    </xf>
    <xf numFmtId="0" fontId="66" fillId="0" borderId="32" applyNumberFormat="0" applyFill="0" applyAlignment="0" applyProtection="0">
      <alignment vertical="center"/>
    </xf>
    <xf numFmtId="0" fontId="66" fillId="0" borderId="32" applyNumberFormat="0" applyFill="0" applyAlignment="0" applyProtection="0">
      <alignment vertical="center"/>
    </xf>
    <xf numFmtId="0" fontId="66" fillId="0" borderId="32" applyNumberFormat="0" applyFill="0" applyAlignment="0" applyProtection="0">
      <alignment vertical="center"/>
    </xf>
    <xf numFmtId="0" fontId="66" fillId="0" borderId="32" applyNumberFormat="0" applyFill="0" applyAlignment="0" applyProtection="0">
      <alignment vertical="center"/>
    </xf>
    <xf numFmtId="0" fontId="66" fillId="0" borderId="32" applyNumberFormat="0" applyFill="0" applyAlignment="0" applyProtection="0">
      <alignment vertical="center"/>
    </xf>
    <xf numFmtId="0" fontId="66" fillId="0" borderId="32" applyNumberFormat="0" applyFill="0" applyAlignment="0" applyProtection="0">
      <alignment vertical="center"/>
    </xf>
    <xf numFmtId="0" fontId="66" fillId="0" borderId="32" applyNumberFormat="0" applyFill="0" applyAlignment="0" applyProtection="0">
      <alignment vertical="center"/>
    </xf>
    <xf numFmtId="0" fontId="66" fillId="0" borderId="32" applyNumberFormat="0" applyFill="0" applyAlignment="0" applyProtection="0">
      <alignment vertical="center"/>
    </xf>
    <xf numFmtId="0" fontId="66" fillId="0" borderId="32" applyNumberFormat="0" applyFill="0" applyAlignment="0" applyProtection="0">
      <alignment vertical="center"/>
    </xf>
    <xf numFmtId="0" fontId="66" fillId="0" borderId="32" applyNumberFormat="0" applyFill="0" applyAlignment="0" applyProtection="0">
      <alignment vertical="center"/>
    </xf>
    <xf numFmtId="0" fontId="66" fillId="0" borderId="32" applyNumberFormat="0" applyFill="0" applyAlignment="0" applyProtection="0">
      <alignment vertical="center"/>
    </xf>
    <xf numFmtId="0" fontId="66" fillId="0" borderId="32" applyNumberFormat="0" applyFill="0" applyAlignment="0" applyProtection="0">
      <alignment vertical="center"/>
    </xf>
    <xf numFmtId="0" fontId="66" fillId="0" borderId="32" applyNumberFormat="0" applyFill="0" applyAlignment="0" applyProtection="0">
      <alignment vertical="center"/>
    </xf>
    <xf numFmtId="0" fontId="66" fillId="0" borderId="32" applyNumberFormat="0" applyFill="0" applyAlignment="0" applyProtection="0">
      <alignment vertical="center"/>
    </xf>
    <xf numFmtId="0" fontId="66" fillId="0" borderId="32" applyNumberFormat="0" applyFill="0" applyAlignment="0" applyProtection="0">
      <alignment vertical="center"/>
    </xf>
    <xf numFmtId="0" fontId="66" fillId="0" borderId="32" applyNumberFormat="0" applyFill="0" applyAlignment="0" applyProtection="0">
      <alignment vertical="center"/>
    </xf>
    <xf numFmtId="0" fontId="66" fillId="0" borderId="32" applyNumberFormat="0" applyFill="0" applyAlignment="0" applyProtection="0">
      <alignment vertical="center"/>
    </xf>
    <xf numFmtId="0" fontId="66" fillId="0" borderId="32" applyNumberFormat="0" applyFill="0" applyAlignment="0" applyProtection="0">
      <alignment vertical="center"/>
    </xf>
    <xf numFmtId="0" fontId="66" fillId="0" borderId="32" applyNumberFormat="0" applyFill="0" applyAlignment="0" applyProtection="0">
      <alignment vertical="center"/>
    </xf>
    <xf numFmtId="0" fontId="66" fillId="0" borderId="32" applyNumberFormat="0" applyFill="0" applyAlignment="0" applyProtection="0">
      <alignment vertical="center"/>
    </xf>
    <xf numFmtId="0" fontId="66" fillId="0" borderId="32" applyNumberFormat="0" applyFill="0" applyAlignment="0" applyProtection="0">
      <alignment vertical="center"/>
    </xf>
    <xf numFmtId="0" fontId="66" fillId="0" borderId="32" applyNumberFormat="0" applyFill="0" applyAlignment="0" applyProtection="0">
      <alignment vertical="center"/>
    </xf>
    <xf numFmtId="0" fontId="66" fillId="0" borderId="32" applyNumberFormat="0" applyFill="0" applyAlignment="0" applyProtection="0">
      <alignment vertical="center"/>
    </xf>
    <xf numFmtId="0" fontId="66" fillId="0" borderId="32"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87" fillId="0" borderId="33" applyNumberFormat="0" applyFill="0" applyAlignment="0" applyProtection="0">
      <alignment vertical="center"/>
    </xf>
    <xf numFmtId="0" fontId="87" fillId="0" borderId="33" applyNumberFormat="0" applyFill="0" applyAlignment="0" applyProtection="0">
      <alignment vertical="center"/>
    </xf>
    <xf numFmtId="0" fontId="8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33" applyNumberFormat="0" applyFill="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87" fillId="0" borderId="0" applyNumberFormat="0" applyFill="0" applyBorder="0" applyAlignment="0" applyProtection="0">
      <alignment vertical="center"/>
    </xf>
    <xf numFmtId="0" fontId="87" fillId="0" borderId="0" applyNumberFormat="0" applyFill="0" applyBorder="0" applyAlignment="0" applyProtection="0">
      <alignment vertical="center"/>
    </xf>
    <xf numFmtId="0" fontId="8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88" fillId="0" borderId="4" applyNumberFormat="0" applyFill="0" applyProtection="0">
      <alignment horizontal="center"/>
    </xf>
    <xf numFmtId="0" fontId="89" fillId="0" borderId="0" applyNumberFormat="0" applyFill="0" applyBorder="0" applyAlignment="0" applyProtection="0"/>
    <xf numFmtId="0" fontId="89" fillId="0" borderId="0" applyNumberFormat="0" applyFill="0" applyBorder="0" applyAlignment="0" applyProtection="0"/>
    <xf numFmtId="0" fontId="90" fillId="0" borderId="13" applyNumberFormat="0" applyFill="0" applyProtection="0">
      <alignment horizont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91" fillId="41" borderId="0" applyNumberFormat="0" applyBorder="0" applyAlignment="0" applyProtection="0">
      <alignment vertical="center"/>
    </xf>
    <xf numFmtId="0" fontId="91" fillId="41" borderId="0" applyNumberFormat="0" applyBorder="0" applyAlignment="0" applyProtection="0">
      <alignment vertical="center"/>
    </xf>
    <xf numFmtId="0" fontId="91"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92" fillId="43" borderId="0" applyNumberFormat="0" applyBorder="0" applyAlignment="0" applyProtection="0">
      <alignment vertical="center"/>
    </xf>
    <xf numFmtId="0" fontId="92" fillId="43" borderId="0" applyNumberFormat="0" applyBorder="0" applyAlignment="0" applyProtection="0">
      <alignment vertical="center"/>
    </xf>
    <xf numFmtId="0" fontId="92" fillId="43" borderId="0" applyNumberFormat="0" applyBorder="0" applyAlignment="0" applyProtection="0">
      <alignment vertical="center"/>
    </xf>
    <xf numFmtId="0" fontId="92" fillId="43" borderId="0" applyNumberFormat="0" applyBorder="0" applyAlignment="0" applyProtection="0">
      <alignment vertical="center"/>
    </xf>
    <xf numFmtId="0" fontId="93" fillId="43" borderId="0" applyNumberFormat="0" applyBorder="0" applyAlignment="0" applyProtection="0">
      <alignment vertical="center"/>
    </xf>
    <xf numFmtId="0" fontId="93" fillId="43" borderId="0" applyNumberFormat="0" applyBorder="0" applyAlignment="0" applyProtection="0">
      <alignment vertical="center"/>
    </xf>
    <xf numFmtId="0" fontId="92" fillId="43" borderId="0" applyNumberFormat="0" applyBorder="0" applyAlignment="0" applyProtection="0">
      <alignment vertical="center"/>
    </xf>
    <xf numFmtId="0" fontId="92" fillId="43" borderId="0" applyNumberFormat="0" applyBorder="0" applyAlignment="0" applyProtection="0">
      <alignment vertical="center"/>
    </xf>
    <xf numFmtId="0" fontId="94" fillId="58" borderId="0" applyNumberFormat="0" applyBorder="0" applyAlignment="0" applyProtection="0"/>
    <xf numFmtId="0" fontId="94" fillId="58" borderId="0" applyNumberFormat="0" applyBorder="0" applyAlignment="0" applyProtection="0"/>
    <xf numFmtId="0" fontId="92" fillId="43" borderId="0" applyNumberFormat="0" applyBorder="0" applyAlignment="0" applyProtection="0">
      <alignment vertical="center"/>
    </xf>
    <xf numFmtId="0" fontId="92" fillId="43" borderId="0" applyNumberFormat="0" applyBorder="0" applyAlignment="0" applyProtection="0">
      <alignment vertical="center"/>
    </xf>
    <xf numFmtId="0" fontId="53" fillId="43" borderId="0" applyNumberFormat="0" applyBorder="0" applyAlignment="0" applyProtection="0">
      <alignment vertical="center"/>
    </xf>
    <xf numFmtId="0" fontId="53" fillId="43" borderId="0" applyNumberFormat="0" applyBorder="0" applyAlignment="0" applyProtection="0">
      <alignment vertical="center"/>
    </xf>
    <xf numFmtId="0" fontId="92" fillId="43" borderId="0" applyNumberFormat="0" applyBorder="0" applyAlignment="0" applyProtection="0">
      <alignment vertical="center"/>
    </xf>
    <xf numFmtId="0" fontId="92" fillId="43"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3" borderId="0" applyNumberFormat="0" applyBorder="0" applyAlignment="0" applyProtection="0">
      <alignment vertical="center"/>
    </xf>
    <xf numFmtId="0" fontId="53" fillId="43" borderId="0" applyNumberFormat="0" applyBorder="0" applyAlignment="0" applyProtection="0">
      <alignment vertical="center"/>
    </xf>
    <xf numFmtId="0" fontId="53" fillId="43" borderId="0" applyNumberFormat="0" applyBorder="0" applyAlignment="0" applyProtection="0">
      <alignment vertical="center"/>
    </xf>
    <xf numFmtId="0" fontId="53" fillId="43" borderId="0" applyNumberFormat="0" applyBorder="0" applyAlignment="0" applyProtection="0">
      <alignment vertical="center"/>
    </xf>
    <xf numFmtId="0" fontId="53" fillId="43" borderId="0" applyNumberFormat="0" applyBorder="0" applyAlignment="0" applyProtection="0">
      <alignment vertical="center"/>
    </xf>
    <xf numFmtId="0" fontId="53" fillId="43"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3" borderId="0" applyNumberFormat="0" applyBorder="0" applyAlignment="0" applyProtection="0">
      <alignment vertical="center"/>
    </xf>
    <xf numFmtId="0" fontId="53" fillId="43" borderId="0" applyNumberFormat="0" applyBorder="0" applyAlignment="0" applyProtection="0">
      <alignment vertical="center"/>
    </xf>
    <xf numFmtId="0" fontId="53" fillId="43" borderId="0" applyNumberFormat="0" applyBorder="0" applyAlignment="0" applyProtection="0">
      <alignment vertical="center"/>
    </xf>
    <xf numFmtId="0" fontId="53" fillId="43" borderId="0" applyNumberFormat="0" applyBorder="0" applyAlignment="0" applyProtection="0">
      <alignment vertical="center"/>
    </xf>
    <xf numFmtId="0" fontId="53" fillId="43" borderId="0" applyNumberFormat="0" applyBorder="0" applyAlignment="0" applyProtection="0">
      <alignment vertical="center"/>
    </xf>
    <xf numFmtId="0" fontId="53" fillId="43" borderId="0" applyNumberFormat="0" applyBorder="0" applyAlignment="0" applyProtection="0">
      <alignment vertical="center"/>
    </xf>
    <xf numFmtId="0" fontId="92" fillId="43" borderId="0" applyNumberFormat="0" applyBorder="0" applyAlignment="0" applyProtection="0">
      <alignment vertical="center"/>
    </xf>
    <xf numFmtId="0" fontId="92" fillId="43" borderId="0" applyNumberFormat="0" applyBorder="0" applyAlignment="0" applyProtection="0">
      <alignment vertical="center"/>
    </xf>
    <xf numFmtId="0" fontId="94" fillId="72" borderId="0" applyNumberFormat="0" applyBorder="0" applyAlignment="0" applyProtection="0"/>
    <xf numFmtId="0" fontId="94" fillId="72" borderId="0" applyNumberFormat="0" applyBorder="0" applyAlignment="0" applyProtection="0"/>
    <xf numFmtId="0" fontId="53" fillId="43" borderId="0" applyNumberFormat="0" applyBorder="0" applyAlignment="0" applyProtection="0">
      <alignment vertical="center"/>
    </xf>
    <xf numFmtId="0" fontId="53" fillId="43" borderId="0" applyNumberFormat="0" applyBorder="0" applyAlignment="0" applyProtection="0">
      <alignment vertical="center"/>
    </xf>
    <xf numFmtId="0" fontId="91" fillId="41" borderId="0" applyNumberFormat="0" applyBorder="0" applyAlignment="0" applyProtection="0">
      <alignment vertical="center"/>
    </xf>
    <xf numFmtId="0" fontId="91" fillId="41" borderId="0" applyNumberFormat="0" applyBorder="0" applyAlignment="0" applyProtection="0">
      <alignment vertical="center"/>
    </xf>
    <xf numFmtId="0" fontId="93" fillId="43" borderId="0" applyNumberFormat="0" applyBorder="0" applyAlignment="0" applyProtection="0">
      <alignment vertical="center"/>
    </xf>
    <xf numFmtId="0" fontId="93" fillId="43" borderId="0" applyNumberFormat="0" applyBorder="0" applyAlignment="0" applyProtection="0">
      <alignment vertical="center"/>
    </xf>
    <xf numFmtId="0" fontId="93" fillId="43" borderId="0" applyNumberFormat="0" applyBorder="0" applyAlignment="0" applyProtection="0">
      <alignment vertical="center"/>
    </xf>
    <xf numFmtId="0" fontId="93" fillId="43"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3" borderId="0" applyNumberFormat="0" applyBorder="0" applyAlignment="0" applyProtection="0">
      <alignment vertical="center"/>
    </xf>
    <xf numFmtId="0" fontId="53" fillId="43" borderId="0" applyNumberFormat="0" applyBorder="0" applyAlignment="0" applyProtection="0">
      <alignment vertical="center"/>
    </xf>
    <xf numFmtId="0" fontId="94" fillId="72" borderId="0" applyNumberFormat="0" applyBorder="0" applyAlignment="0" applyProtection="0"/>
    <xf numFmtId="0" fontId="94" fillId="72" borderId="0" applyNumberFormat="0" applyBorder="0" applyAlignment="0" applyProtection="0"/>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91" fillId="41" borderId="0" applyNumberFormat="0" applyBorder="0" applyAlignment="0" applyProtection="0">
      <alignment vertical="center"/>
    </xf>
    <xf numFmtId="0" fontId="91"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94" fillId="72" borderId="0" applyNumberFormat="0" applyBorder="0" applyAlignment="0" applyProtection="0"/>
    <xf numFmtId="0" fontId="94" fillId="72" borderId="0" applyNumberFormat="0" applyBorder="0" applyAlignment="0" applyProtection="0"/>
    <xf numFmtId="0" fontId="94" fillId="72" borderId="0" applyNumberFormat="0" applyBorder="0" applyAlignment="0" applyProtection="0"/>
    <xf numFmtId="0" fontId="94" fillId="72" borderId="0" applyNumberFormat="0" applyBorder="0" applyAlignment="0" applyProtection="0"/>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94" fillId="72" borderId="0" applyNumberFormat="0" applyBorder="0" applyAlignment="0" applyProtection="0"/>
    <xf numFmtId="0" fontId="94" fillId="72" borderId="0" applyNumberFormat="0" applyBorder="0" applyAlignment="0" applyProtection="0"/>
    <xf numFmtId="0" fontId="91" fillId="41" borderId="0" applyNumberFormat="0" applyBorder="0" applyAlignment="0" applyProtection="0">
      <alignment vertical="center"/>
    </xf>
    <xf numFmtId="0" fontId="91" fillId="41" borderId="0" applyNumberFormat="0" applyBorder="0" applyAlignment="0" applyProtection="0">
      <alignment vertical="center"/>
    </xf>
    <xf numFmtId="0" fontId="92" fillId="41" borderId="0" applyNumberFormat="0" applyBorder="0" applyAlignment="0" applyProtection="0">
      <alignment vertical="center"/>
    </xf>
    <xf numFmtId="0" fontId="92" fillId="41" borderId="0" applyNumberFormat="0" applyBorder="0" applyAlignment="0" applyProtection="0">
      <alignment vertical="center"/>
    </xf>
    <xf numFmtId="0" fontId="92" fillId="41" borderId="0" applyNumberFormat="0" applyBorder="0" applyAlignment="0" applyProtection="0">
      <alignment vertical="center"/>
    </xf>
    <xf numFmtId="0" fontId="92" fillId="41" borderId="0" applyNumberFormat="0" applyBorder="0" applyAlignment="0" applyProtection="0">
      <alignment vertical="center"/>
    </xf>
    <xf numFmtId="0" fontId="92" fillId="41" borderId="0" applyNumberFormat="0" applyBorder="0" applyAlignment="0" applyProtection="0">
      <alignment vertical="center"/>
    </xf>
    <xf numFmtId="0" fontId="92"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94" fillId="72" borderId="0" applyNumberFormat="0" applyBorder="0" applyAlignment="0" applyProtection="0"/>
    <xf numFmtId="0" fontId="94" fillId="72" borderId="0" applyNumberFormat="0" applyBorder="0" applyAlignment="0" applyProtection="0"/>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94" fillId="72" borderId="0" applyNumberFormat="0" applyBorder="0" applyAlignment="0" applyProtection="0"/>
    <xf numFmtId="0" fontId="94" fillId="72" borderId="0" applyNumberFormat="0" applyBorder="0" applyAlignment="0" applyProtection="0"/>
    <xf numFmtId="0" fontId="94" fillId="72" borderId="0" applyNumberFormat="0" applyBorder="0" applyAlignment="0" applyProtection="0"/>
    <xf numFmtId="0" fontId="94" fillId="72" borderId="0" applyNumberFormat="0" applyBorder="0" applyAlignment="0" applyProtection="0"/>
    <xf numFmtId="0" fontId="94" fillId="72" borderId="0" applyNumberFormat="0" applyBorder="0" applyAlignment="0" applyProtection="0"/>
    <xf numFmtId="0" fontId="94" fillId="72" borderId="0" applyNumberFormat="0" applyBorder="0" applyAlignment="0" applyProtection="0"/>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94" fillId="72" borderId="0" applyNumberFormat="0" applyBorder="0" applyAlignment="0" applyProtection="0"/>
    <xf numFmtId="0" fontId="94" fillId="72" borderId="0" applyNumberFormat="0" applyBorder="0" applyAlignment="0" applyProtection="0"/>
    <xf numFmtId="0" fontId="94" fillId="72" borderId="0" applyNumberFormat="0" applyBorder="0" applyAlignment="0" applyProtection="0"/>
    <xf numFmtId="0" fontId="94" fillId="72" borderId="0" applyNumberFormat="0" applyBorder="0" applyAlignment="0" applyProtection="0"/>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3" borderId="0" applyNumberFormat="0" applyBorder="0" applyAlignment="0" applyProtection="0">
      <alignment vertical="center"/>
    </xf>
    <xf numFmtId="0" fontId="53" fillId="43" borderId="0" applyNumberFormat="0" applyBorder="0" applyAlignment="0" applyProtection="0">
      <alignment vertical="center"/>
    </xf>
    <xf numFmtId="0" fontId="53" fillId="43" borderId="0" applyNumberFormat="0" applyBorder="0" applyAlignment="0" applyProtection="0">
      <alignment vertical="center"/>
    </xf>
    <xf numFmtId="0" fontId="53" fillId="43" borderId="0" applyNumberFormat="0" applyBorder="0" applyAlignment="0" applyProtection="0">
      <alignment vertical="center"/>
    </xf>
    <xf numFmtId="0" fontId="53" fillId="43" borderId="0" applyNumberFormat="0" applyBorder="0" applyAlignment="0" applyProtection="0">
      <alignment vertical="center"/>
    </xf>
    <xf numFmtId="0" fontId="53" fillId="43" borderId="0" applyNumberFormat="0" applyBorder="0" applyAlignment="0" applyProtection="0">
      <alignment vertical="center"/>
    </xf>
    <xf numFmtId="0" fontId="92" fillId="43" borderId="0" applyNumberFormat="0" applyBorder="0" applyAlignment="0" applyProtection="0">
      <alignment vertical="center"/>
    </xf>
    <xf numFmtId="0" fontId="92" fillId="43"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94" fillId="72" borderId="0" applyNumberFormat="0" applyBorder="0" applyAlignment="0" applyProtection="0"/>
    <xf numFmtId="0" fontId="94" fillId="72" borderId="0" applyNumberFormat="0" applyBorder="0" applyAlignment="0" applyProtection="0"/>
    <xf numFmtId="0" fontId="53" fillId="43" borderId="0" applyNumberFormat="0" applyBorder="0" applyAlignment="0" applyProtection="0">
      <alignment vertical="center"/>
    </xf>
    <xf numFmtId="0" fontId="53" fillId="43"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94" fillId="72" borderId="0" applyNumberFormat="0" applyBorder="0" applyAlignment="0" applyProtection="0"/>
    <xf numFmtId="0" fontId="94" fillId="72" borderId="0" applyNumberFormat="0" applyBorder="0" applyAlignment="0" applyProtection="0"/>
    <xf numFmtId="0" fontId="93" fillId="41" borderId="0" applyNumberFormat="0" applyBorder="0" applyAlignment="0" applyProtection="0">
      <alignment vertical="center"/>
    </xf>
    <xf numFmtId="0" fontId="93" fillId="41" borderId="0" applyNumberFormat="0" applyBorder="0" applyAlignment="0" applyProtection="0">
      <alignment vertical="center"/>
    </xf>
    <xf numFmtId="0" fontId="92" fillId="41" borderId="0" applyNumberFormat="0" applyBorder="0" applyAlignment="0" applyProtection="0">
      <alignment vertical="center"/>
    </xf>
    <xf numFmtId="0" fontId="92" fillId="41" borderId="0" applyNumberFormat="0" applyBorder="0" applyAlignment="0" applyProtection="0">
      <alignment vertical="center"/>
    </xf>
    <xf numFmtId="0" fontId="53" fillId="43" borderId="0" applyNumberFormat="0" applyBorder="0" applyAlignment="0" applyProtection="0">
      <alignment vertical="center"/>
    </xf>
    <xf numFmtId="0" fontId="53" fillId="43"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95" fillId="43" borderId="0" applyNumberFormat="0" applyBorder="0" applyAlignment="0" applyProtection="0">
      <alignment vertical="center"/>
    </xf>
    <xf numFmtId="0" fontId="95" fillId="43"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94" fillId="72" borderId="0" applyNumberFormat="0" applyBorder="0" applyAlignment="0" applyProtection="0"/>
    <xf numFmtId="0" fontId="94" fillId="72" borderId="0" applyNumberFormat="0" applyBorder="0" applyAlignment="0" applyProtection="0"/>
    <xf numFmtId="0" fontId="53" fillId="43" borderId="0" applyNumberFormat="0" applyBorder="0" applyAlignment="0" applyProtection="0">
      <alignment vertical="center"/>
    </xf>
    <xf numFmtId="0" fontId="53" fillId="43" borderId="0" applyNumberFormat="0" applyBorder="0" applyAlignment="0" applyProtection="0">
      <alignment vertical="center"/>
    </xf>
    <xf numFmtId="0" fontId="95" fillId="43" borderId="0" applyNumberFormat="0" applyBorder="0" applyAlignment="0" applyProtection="0">
      <alignment vertical="center"/>
    </xf>
    <xf numFmtId="0" fontId="95" fillId="43" borderId="0" applyNumberFormat="0" applyBorder="0" applyAlignment="0" applyProtection="0">
      <alignment vertical="center"/>
    </xf>
    <xf numFmtId="0" fontId="95" fillId="43" borderId="0" applyNumberFormat="0" applyBorder="0" applyAlignment="0" applyProtection="0">
      <alignment vertical="center"/>
    </xf>
    <xf numFmtId="0" fontId="95" fillId="43" borderId="0" applyNumberFormat="0" applyBorder="0" applyAlignment="0" applyProtection="0">
      <alignment vertical="center"/>
    </xf>
    <xf numFmtId="0" fontId="93" fillId="43" borderId="0" applyNumberFormat="0" applyBorder="0" applyAlignment="0" applyProtection="0">
      <alignment vertical="center"/>
    </xf>
    <xf numFmtId="0" fontId="93" fillId="43"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93" fillId="43" borderId="0" applyNumberFormat="0" applyBorder="0" applyAlignment="0" applyProtection="0">
      <alignment vertical="center"/>
    </xf>
    <xf numFmtId="0" fontId="93" fillId="43" borderId="0" applyNumberFormat="0" applyBorder="0" applyAlignment="0" applyProtection="0">
      <alignment vertical="center"/>
    </xf>
    <xf numFmtId="0" fontId="92" fillId="41" borderId="0" applyNumberFormat="0" applyBorder="0" applyAlignment="0" applyProtection="0">
      <alignment vertical="center"/>
    </xf>
    <xf numFmtId="0" fontId="92" fillId="41" borderId="0" applyNumberFormat="0" applyBorder="0" applyAlignment="0" applyProtection="0">
      <alignment vertical="center"/>
    </xf>
    <xf numFmtId="0" fontId="92" fillId="43" borderId="0" applyNumberFormat="0" applyBorder="0" applyAlignment="0" applyProtection="0">
      <alignment vertical="center"/>
    </xf>
    <xf numFmtId="0" fontId="92" fillId="43" borderId="0" applyNumberFormat="0" applyBorder="0" applyAlignment="0" applyProtection="0">
      <alignment vertical="center"/>
    </xf>
    <xf numFmtId="0" fontId="93" fillId="43" borderId="0" applyNumberFormat="0" applyBorder="0" applyAlignment="0" applyProtection="0">
      <alignment vertical="center"/>
    </xf>
    <xf numFmtId="0" fontId="93" fillId="43"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3" borderId="0" applyNumberFormat="0" applyBorder="0" applyAlignment="0" applyProtection="0">
      <alignment vertical="center"/>
    </xf>
    <xf numFmtId="0" fontId="53" fillId="43" borderId="0" applyNumberFormat="0" applyBorder="0" applyAlignment="0" applyProtection="0">
      <alignment vertical="center"/>
    </xf>
    <xf numFmtId="0" fontId="91" fillId="41" borderId="0" applyNumberFormat="0" applyBorder="0" applyAlignment="0" applyProtection="0">
      <alignment vertical="center"/>
    </xf>
    <xf numFmtId="0" fontId="91"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91" fillId="41" borderId="0" applyNumberFormat="0" applyBorder="0" applyAlignment="0" applyProtection="0">
      <alignment vertical="center"/>
    </xf>
    <xf numFmtId="0" fontId="91"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93" fillId="43" borderId="0" applyNumberFormat="0" applyBorder="0" applyAlignment="0" applyProtection="0">
      <alignment vertical="center"/>
    </xf>
    <xf numFmtId="0" fontId="93" fillId="43" borderId="0" applyNumberFormat="0" applyBorder="0" applyAlignment="0" applyProtection="0">
      <alignment vertical="center"/>
    </xf>
    <xf numFmtId="0" fontId="91" fillId="41" borderId="0" applyNumberFormat="0" applyBorder="0" applyAlignment="0" applyProtection="0">
      <alignment vertical="center"/>
    </xf>
    <xf numFmtId="0" fontId="91"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3" borderId="0" applyNumberFormat="0" applyBorder="0" applyAlignment="0" applyProtection="0">
      <alignment vertical="center"/>
    </xf>
    <xf numFmtId="0" fontId="53" fillId="43"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94" fillId="72" borderId="0" applyNumberFormat="0" applyBorder="0" applyAlignment="0" applyProtection="0"/>
    <xf numFmtId="0" fontId="94" fillId="72" borderId="0" applyNumberFormat="0" applyBorder="0" applyAlignment="0" applyProtection="0"/>
    <xf numFmtId="0" fontId="53" fillId="43" borderId="0" applyNumberFormat="0" applyBorder="0" applyAlignment="0" applyProtection="0">
      <alignment vertical="center"/>
    </xf>
    <xf numFmtId="0" fontId="53" fillId="43" borderId="0" applyNumberFormat="0" applyBorder="0" applyAlignment="0" applyProtection="0">
      <alignment vertical="center"/>
    </xf>
    <xf numFmtId="0" fontId="91" fillId="41" borderId="0" applyNumberFormat="0" applyBorder="0" applyAlignment="0" applyProtection="0">
      <alignment vertical="center"/>
    </xf>
    <xf numFmtId="0" fontId="91" fillId="41" borderId="0" applyNumberFormat="0" applyBorder="0" applyAlignment="0" applyProtection="0">
      <alignment vertical="center"/>
    </xf>
    <xf numFmtId="0" fontId="91" fillId="41" borderId="0" applyNumberFormat="0" applyBorder="0" applyAlignment="0" applyProtection="0">
      <alignment vertical="center"/>
    </xf>
    <xf numFmtId="0" fontId="91"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91" fillId="41" borderId="0" applyNumberFormat="0" applyBorder="0" applyAlignment="0" applyProtection="0">
      <alignment vertical="center"/>
    </xf>
    <xf numFmtId="0" fontId="91"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91" fillId="41" borderId="0" applyNumberFormat="0" applyBorder="0" applyAlignment="0" applyProtection="0">
      <alignment vertical="center"/>
    </xf>
    <xf numFmtId="0" fontId="91" fillId="41" borderId="0" applyNumberFormat="0" applyBorder="0" applyAlignment="0" applyProtection="0">
      <alignment vertical="center"/>
    </xf>
    <xf numFmtId="0" fontId="91" fillId="41" borderId="0" applyNumberFormat="0" applyBorder="0" applyAlignment="0" applyProtection="0">
      <alignment vertical="center"/>
    </xf>
    <xf numFmtId="0" fontId="91"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94" fillId="72" borderId="0" applyNumberFormat="0" applyBorder="0" applyAlignment="0" applyProtection="0"/>
    <xf numFmtId="0" fontId="94" fillId="72" borderId="0" applyNumberFormat="0" applyBorder="0" applyAlignment="0" applyProtection="0"/>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3" borderId="0" applyNumberFormat="0" applyBorder="0" applyAlignment="0" applyProtection="0">
      <alignment vertical="center"/>
    </xf>
    <xf numFmtId="0" fontId="53" fillId="43"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91" fillId="41" borderId="0" applyNumberFormat="0" applyBorder="0" applyAlignment="0" applyProtection="0">
      <alignment vertical="center"/>
    </xf>
    <xf numFmtId="0" fontId="91"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91" fillId="41" borderId="0" applyNumberFormat="0" applyBorder="0" applyAlignment="0" applyProtection="0">
      <alignment vertical="center"/>
    </xf>
    <xf numFmtId="0" fontId="91"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3" borderId="0" applyNumberFormat="0" applyBorder="0" applyAlignment="0" applyProtection="0">
      <alignment vertical="center"/>
    </xf>
    <xf numFmtId="0" fontId="53" fillId="43" borderId="0" applyNumberFormat="0" applyBorder="0" applyAlignment="0" applyProtection="0">
      <alignment vertical="center"/>
    </xf>
    <xf numFmtId="0" fontId="91" fillId="41" borderId="0" applyNumberFormat="0" applyBorder="0" applyAlignment="0" applyProtection="0">
      <alignment vertical="center"/>
    </xf>
    <xf numFmtId="0" fontId="91"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91" fillId="41" borderId="0" applyNumberFormat="0" applyBorder="0" applyAlignment="0" applyProtection="0">
      <alignment vertical="center"/>
    </xf>
    <xf numFmtId="0" fontId="91"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94" fillId="72" borderId="0" applyNumberFormat="0" applyBorder="0" applyAlignment="0" applyProtection="0"/>
    <xf numFmtId="0" fontId="94" fillId="72" borderId="0" applyNumberFormat="0" applyBorder="0" applyAlignment="0" applyProtection="0"/>
    <xf numFmtId="0" fontId="93" fillId="43" borderId="0" applyNumberFormat="0" applyBorder="0" applyAlignment="0" applyProtection="0">
      <alignment vertical="center"/>
    </xf>
    <xf numFmtId="0" fontId="93" fillId="43" borderId="0" applyNumberFormat="0" applyBorder="0" applyAlignment="0" applyProtection="0">
      <alignment vertical="center"/>
    </xf>
    <xf numFmtId="0" fontId="91" fillId="41" borderId="0" applyNumberFormat="0" applyBorder="0" applyAlignment="0" applyProtection="0">
      <alignment vertical="center"/>
    </xf>
    <xf numFmtId="0" fontId="91" fillId="41" borderId="0" applyNumberFormat="0" applyBorder="0" applyAlignment="0" applyProtection="0">
      <alignment vertical="center"/>
    </xf>
    <xf numFmtId="0" fontId="91" fillId="41" borderId="0" applyNumberFormat="0" applyBorder="0" applyAlignment="0" applyProtection="0">
      <alignment vertical="center"/>
    </xf>
    <xf numFmtId="0" fontId="91"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94" fillId="72" borderId="0" applyNumberFormat="0" applyBorder="0" applyAlignment="0" applyProtection="0"/>
    <xf numFmtId="0" fontId="94" fillId="72" borderId="0" applyNumberFormat="0" applyBorder="0" applyAlignment="0" applyProtection="0"/>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176" fontId="44" fillId="0" borderId="0">
      <protection locked="0"/>
    </xf>
    <xf numFmtId="176" fontId="44" fillId="0" borderId="0">
      <protection locked="0"/>
    </xf>
    <xf numFmtId="0" fontId="17"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0" fillId="0" borderId="0"/>
    <xf numFmtId="0" fontId="0" fillId="0" borderId="0"/>
    <xf numFmtId="0" fontId="46" fillId="0" borderId="0">
      <alignment vertical="center"/>
    </xf>
    <xf numFmtId="0" fontId="46" fillId="0" borderId="0">
      <alignment vertical="center"/>
    </xf>
    <xf numFmtId="0" fontId="0" fillId="0" borderId="0"/>
    <xf numFmtId="0" fontId="0" fillId="0" borderId="0"/>
    <xf numFmtId="0" fontId="46" fillId="0" borderId="0">
      <alignment vertical="center"/>
    </xf>
    <xf numFmtId="0" fontId="46"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46" fillId="0" borderId="0">
      <alignment vertical="center"/>
    </xf>
    <xf numFmtId="0" fontId="0" fillId="0" borderId="0">
      <alignment vertical="center"/>
    </xf>
    <xf numFmtId="0" fontId="0" fillId="0" borderId="0">
      <alignment vertical="center"/>
    </xf>
    <xf numFmtId="0" fontId="46" fillId="0" borderId="0">
      <alignment vertical="center"/>
    </xf>
    <xf numFmtId="0" fontId="46" fillId="0" borderId="0">
      <alignment vertical="center"/>
    </xf>
    <xf numFmtId="0" fontId="46"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46" fillId="0" borderId="0">
      <alignment vertical="center"/>
    </xf>
    <xf numFmtId="0" fontId="46"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46"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0" fillId="0" borderId="0"/>
    <xf numFmtId="0" fontId="40" fillId="0" borderId="0"/>
    <xf numFmtId="0" fontId="0" fillId="0" borderId="0"/>
    <xf numFmtId="0" fontId="4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0" fillId="0" borderId="0"/>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0" fillId="0" borderId="0"/>
    <xf numFmtId="0" fontId="17"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46"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4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6"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46" fillId="0" borderId="0">
      <alignment vertical="center"/>
    </xf>
    <xf numFmtId="0" fontId="0" fillId="0" borderId="0">
      <alignment vertical="center"/>
    </xf>
    <xf numFmtId="0" fontId="0" fillId="0" borderId="0">
      <alignment vertical="center"/>
    </xf>
    <xf numFmtId="0" fontId="46" fillId="0" borderId="0">
      <alignment vertical="center"/>
    </xf>
    <xf numFmtId="0" fontId="46" fillId="0" borderId="0">
      <alignment vertical="center"/>
    </xf>
    <xf numFmtId="0" fontId="46" fillId="0" borderId="0">
      <alignment vertical="center"/>
    </xf>
    <xf numFmtId="0" fontId="0" fillId="0" borderId="0"/>
    <xf numFmtId="0" fontId="46" fillId="0" borderId="0">
      <alignment vertical="center"/>
    </xf>
    <xf numFmtId="0" fontId="46" fillId="0" borderId="0">
      <alignment vertical="center"/>
    </xf>
    <xf numFmtId="0" fontId="96" fillId="0" borderId="0" applyNumberFormat="0" applyFill="0" applyBorder="0" applyAlignment="0" applyProtection="0">
      <alignment vertical="top"/>
      <protection locked="0"/>
    </xf>
    <xf numFmtId="0" fontId="96" fillId="0" borderId="0" applyNumberFormat="0" applyFill="0" applyBorder="0" applyAlignment="0" applyProtection="0">
      <alignment vertical="top"/>
      <protection locked="0"/>
    </xf>
    <xf numFmtId="0" fontId="0" fillId="0" borderId="0" applyNumberFormat="0" applyFill="0" applyBorder="0" applyAlignment="0" applyProtection="0"/>
    <xf numFmtId="0" fontId="97" fillId="0" borderId="0" applyNumberFormat="0" applyFill="0" applyBorder="0" applyAlignment="0" applyProtection="0"/>
    <xf numFmtId="9" fontId="98" fillId="0" borderId="0" applyFont="0" applyFill="0" applyBorder="0" applyAlignment="0" applyProtection="0"/>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99" fillId="42" borderId="0" applyNumberFormat="0" applyBorder="0" applyAlignment="0" applyProtection="0">
      <alignment vertical="center"/>
    </xf>
    <xf numFmtId="0" fontId="99" fillId="42" borderId="0" applyNumberFormat="0" applyBorder="0" applyAlignment="0" applyProtection="0">
      <alignment vertical="center"/>
    </xf>
    <xf numFmtId="0" fontId="99"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100" fillId="44" borderId="0" applyNumberFormat="0" applyBorder="0" applyAlignment="0" applyProtection="0">
      <alignment vertical="center"/>
    </xf>
    <xf numFmtId="0" fontId="100" fillId="44" borderId="0" applyNumberFormat="0" applyBorder="0" applyAlignment="0" applyProtection="0">
      <alignment vertical="center"/>
    </xf>
    <xf numFmtId="0" fontId="100" fillId="44" borderId="0" applyNumberFormat="0" applyBorder="0" applyAlignment="0" applyProtection="0">
      <alignment vertical="center"/>
    </xf>
    <xf numFmtId="0" fontId="100" fillId="44" borderId="0" applyNumberFormat="0" applyBorder="0" applyAlignment="0" applyProtection="0">
      <alignment vertical="center"/>
    </xf>
    <xf numFmtId="0" fontId="101" fillId="44" borderId="0" applyNumberFormat="0" applyBorder="0" applyAlignment="0" applyProtection="0">
      <alignment vertical="center"/>
    </xf>
    <xf numFmtId="0" fontId="101" fillId="44" borderId="0" applyNumberFormat="0" applyBorder="0" applyAlignment="0" applyProtection="0">
      <alignment vertical="center"/>
    </xf>
    <xf numFmtId="0" fontId="100" fillId="44" borderId="0" applyNumberFormat="0" applyBorder="0" applyAlignment="0" applyProtection="0">
      <alignment vertical="center"/>
    </xf>
    <xf numFmtId="0" fontId="100" fillId="44" borderId="0" applyNumberFormat="0" applyBorder="0" applyAlignment="0" applyProtection="0">
      <alignment vertical="center"/>
    </xf>
    <xf numFmtId="0" fontId="100" fillId="61" borderId="0" applyNumberFormat="0" applyBorder="0" applyAlignment="0" applyProtection="0"/>
    <xf numFmtId="0" fontId="100" fillId="61" borderId="0" applyNumberFormat="0" applyBorder="0" applyAlignment="0" applyProtection="0"/>
    <xf numFmtId="0" fontId="100" fillId="44" borderId="0" applyNumberFormat="0" applyBorder="0" applyAlignment="0" applyProtection="0">
      <alignment vertical="center"/>
    </xf>
    <xf numFmtId="0" fontId="100" fillId="44" borderId="0" applyNumberFormat="0" applyBorder="0" applyAlignment="0" applyProtection="0">
      <alignment vertical="center"/>
    </xf>
    <xf numFmtId="0" fontId="62" fillId="44" borderId="0" applyNumberFormat="0" applyBorder="0" applyAlignment="0" applyProtection="0">
      <alignment vertical="center"/>
    </xf>
    <xf numFmtId="0" fontId="62" fillId="44" borderId="0" applyNumberFormat="0" applyBorder="0" applyAlignment="0" applyProtection="0">
      <alignment vertical="center"/>
    </xf>
    <xf numFmtId="0" fontId="100" fillId="44" borderId="0" applyNumberFormat="0" applyBorder="0" applyAlignment="0" applyProtection="0">
      <alignment vertical="center"/>
    </xf>
    <xf numFmtId="0" fontId="100" fillId="44"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4" borderId="0" applyNumberFormat="0" applyBorder="0" applyAlignment="0" applyProtection="0">
      <alignment vertical="center"/>
    </xf>
    <xf numFmtId="0" fontId="62" fillId="44" borderId="0" applyNumberFormat="0" applyBorder="0" applyAlignment="0" applyProtection="0">
      <alignment vertical="center"/>
    </xf>
    <xf numFmtId="0" fontId="62" fillId="44" borderId="0" applyNumberFormat="0" applyBorder="0" applyAlignment="0" applyProtection="0">
      <alignment vertical="center"/>
    </xf>
    <xf numFmtId="0" fontId="62" fillId="44" borderId="0" applyNumberFormat="0" applyBorder="0" applyAlignment="0" applyProtection="0">
      <alignment vertical="center"/>
    </xf>
    <xf numFmtId="0" fontId="62" fillId="44" borderId="0" applyNumberFormat="0" applyBorder="0" applyAlignment="0" applyProtection="0">
      <alignment vertical="center"/>
    </xf>
    <xf numFmtId="0" fontId="62" fillId="44"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4" borderId="0" applyNumberFormat="0" applyBorder="0" applyAlignment="0" applyProtection="0">
      <alignment vertical="center"/>
    </xf>
    <xf numFmtId="0" fontId="62" fillId="44" borderId="0" applyNumberFormat="0" applyBorder="0" applyAlignment="0" applyProtection="0">
      <alignment vertical="center"/>
    </xf>
    <xf numFmtId="0" fontId="62" fillId="44" borderId="0" applyNumberFormat="0" applyBorder="0" applyAlignment="0" applyProtection="0">
      <alignment vertical="center"/>
    </xf>
    <xf numFmtId="0" fontId="62" fillId="44" borderId="0" applyNumberFormat="0" applyBorder="0" applyAlignment="0" applyProtection="0">
      <alignment vertical="center"/>
    </xf>
    <xf numFmtId="0" fontId="62" fillId="44" borderId="0" applyNumberFormat="0" applyBorder="0" applyAlignment="0" applyProtection="0">
      <alignment vertical="center"/>
    </xf>
    <xf numFmtId="0" fontId="62" fillId="44" borderId="0" applyNumberFormat="0" applyBorder="0" applyAlignment="0" applyProtection="0">
      <alignment vertical="center"/>
    </xf>
    <xf numFmtId="0" fontId="100" fillId="44" borderId="0" applyNumberFormat="0" applyBorder="0" applyAlignment="0" applyProtection="0">
      <alignment vertical="center"/>
    </xf>
    <xf numFmtId="0" fontId="100" fillId="44" borderId="0" applyNumberFormat="0" applyBorder="0" applyAlignment="0" applyProtection="0">
      <alignment vertical="center"/>
    </xf>
    <xf numFmtId="0" fontId="100" fillId="61" borderId="0" applyNumberFormat="0" applyBorder="0" applyAlignment="0" applyProtection="0"/>
    <xf numFmtId="0" fontId="100" fillId="61" borderId="0" applyNumberFormat="0" applyBorder="0" applyAlignment="0" applyProtection="0"/>
    <xf numFmtId="0" fontId="62" fillId="44" borderId="0" applyNumberFormat="0" applyBorder="0" applyAlignment="0" applyProtection="0">
      <alignment vertical="center"/>
    </xf>
    <xf numFmtId="0" fontId="62" fillId="44" borderId="0" applyNumberFormat="0" applyBorder="0" applyAlignment="0" applyProtection="0">
      <alignment vertical="center"/>
    </xf>
    <xf numFmtId="0" fontId="99" fillId="42" borderId="0" applyNumberFormat="0" applyBorder="0" applyAlignment="0" applyProtection="0">
      <alignment vertical="center"/>
    </xf>
    <xf numFmtId="0" fontId="99" fillId="42" borderId="0" applyNumberFormat="0" applyBorder="0" applyAlignment="0" applyProtection="0">
      <alignment vertical="center"/>
    </xf>
    <xf numFmtId="0" fontId="101" fillId="44" borderId="0" applyNumberFormat="0" applyBorder="0" applyAlignment="0" applyProtection="0">
      <alignment vertical="center"/>
    </xf>
    <xf numFmtId="0" fontId="101" fillId="44" borderId="0" applyNumberFormat="0" applyBorder="0" applyAlignment="0" applyProtection="0">
      <alignment vertical="center"/>
    </xf>
    <xf numFmtId="0" fontId="101" fillId="44" borderId="0" applyNumberFormat="0" applyBorder="0" applyAlignment="0" applyProtection="0">
      <alignment vertical="center"/>
    </xf>
    <xf numFmtId="0" fontId="101" fillId="44"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4" borderId="0" applyNumberFormat="0" applyBorder="0" applyAlignment="0" applyProtection="0">
      <alignment vertical="center"/>
    </xf>
    <xf numFmtId="0" fontId="62" fillId="44" borderId="0" applyNumberFormat="0" applyBorder="0" applyAlignment="0" applyProtection="0">
      <alignment vertical="center"/>
    </xf>
    <xf numFmtId="0" fontId="100" fillId="61" borderId="0" applyNumberFormat="0" applyBorder="0" applyAlignment="0" applyProtection="0"/>
    <xf numFmtId="0" fontId="100" fillId="61" borderId="0" applyNumberFormat="0" applyBorder="0" applyAlignment="0" applyProtection="0"/>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99" fillId="42" borderId="0" applyNumberFormat="0" applyBorder="0" applyAlignment="0" applyProtection="0">
      <alignment vertical="center"/>
    </xf>
    <xf numFmtId="0" fontId="99"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100" fillId="61" borderId="0" applyNumberFormat="0" applyBorder="0" applyAlignment="0" applyProtection="0"/>
    <xf numFmtId="0" fontId="100" fillId="61" borderId="0" applyNumberFormat="0" applyBorder="0" applyAlignment="0" applyProtection="0"/>
    <xf numFmtId="0" fontId="100" fillId="61" borderId="0" applyNumberFormat="0" applyBorder="0" applyAlignment="0" applyProtection="0"/>
    <xf numFmtId="0" fontId="100" fillId="61" borderId="0" applyNumberFormat="0" applyBorder="0" applyAlignment="0" applyProtection="0"/>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100" fillId="61" borderId="0" applyNumberFormat="0" applyBorder="0" applyAlignment="0" applyProtection="0"/>
    <xf numFmtId="0" fontId="100" fillId="61" borderId="0" applyNumberFormat="0" applyBorder="0" applyAlignment="0" applyProtection="0"/>
    <xf numFmtId="0" fontId="99" fillId="42" borderId="0" applyNumberFormat="0" applyBorder="0" applyAlignment="0" applyProtection="0">
      <alignment vertical="center"/>
    </xf>
    <xf numFmtId="0" fontId="99" fillId="42" borderId="0" applyNumberFormat="0" applyBorder="0" applyAlignment="0" applyProtection="0">
      <alignment vertical="center"/>
    </xf>
    <xf numFmtId="0" fontId="100" fillId="42" borderId="0" applyNumberFormat="0" applyBorder="0" applyAlignment="0" applyProtection="0">
      <alignment vertical="center"/>
    </xf>
    <xf numFmtId="0" fontId="100" fillId="42" borderId="0" applyNumberFormat="0" applyBorder="0" applyAlignment="0" applyProtection="0">
      <alignment vertical="center"/>
    </xf>
    <xf numFmtId="0" fontId="100" fillId="42" borderId="0" applyNumberFormat="0" applyBorder="0" applyAlignment="0" applyProtection="0">
      <alignment vertical="center"/>
    </xf>
    <xf numFmtId="0" fontId="100" fillId="42" borderId="0" applyNumberFormat="0" applyBorder="0" applyAlignment="0" applyProtection="0">
      <alignment vertical="center"/>
    </xf>
    <xf numFmtId="0" fontId="100" fillId="42" borderId="0" applyNumberFormat="0" applyBorder="0" applyAlignment="0" applyProtection="0">
      <alignment vertical="center"/>
    </xf>
    <xf numFmtId="0" fontId="100"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100" fillId="61" borderId="0" applyNumberFormat="0" applyBorder="0" applyAlignment="0" applyProtection="0"/>
    <xf numFmtId="0" fontId="100" fillId="61" borderId="0" applyNumberFormat="0" applyBorder="0" applyAlignment="0" applyProtection="0"/>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100" fillId="61" borderId="0" applyNumberFormat="0" applyBorder="0" applyAlignment="0" applyProtection="0"/>
    <xf numFmtId="0" fontId="100" fillId="61" borderId="0" applyNumberFormat="0" applyBorder="0" applyAlignment="0" applyProtection="0"/>
    <xf numFmtId="0" fontId="100" fillId="61" borderId="0" applyNumberFormat="0" applyBorder="0" applyAlignment="0" applyProtection="0"/>
    <xf numFmtId="0" fontId="100" fillId="61" borderId="0" applyNumberFormat="0" applyBorder="0" applyAlignment="0" applyProtection="0"/>
    <xf numFmtId="0" fontId="100" fillId="61" borderId="0" applyNumberFormat="0" applyBorder="0" applyAlignment="0" applyProtection="0"/>
    <xf numFmtId="0" fontId="100" fillId="61" borderId="0" applyNumberFormat="0" applyBorder="0" applyAlignment="0" applyProtection="0"/>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100" fillId="61" borderId="0" applyNumberFormat="0" applyBorder="0" applyAlignment="0" applyProtection="0"/>
    <xf numFmtId="0" fontId="100" fillId="61" borderId="0" applyNumberFormat="0" applyBorder="0" applyAlignment="0" applyProtection="0"/>
    <xf numFmtId="0" fontId="100" fillId="61" borderId="0" applyNumberFormat="0" applyBorder="0" applyAlignment="0" applyProtection="0"/>
    <xf numFmtId="0" fontId="100" fillId="61" borderId="0" applyNumberFormat="0" applyBorder="0" applyAlignment="0" applyProtection="0"/>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4" borderId="0" applyNumberFormat="0" applyBorder="0" applyAlignment="0" applyProtection="0">
      <alignment vertical="center"/>
    </xf>
    <xf numFmtId="0" fontId="62" fillId="44" borderId="0" applyNumberFormat="0" applyBorder="0" applyAlignment="0" applyProtection="0">
      <alignment vertical="center"/>
    </xf>
    <xf numFmtId="0" fontId="62" fillId="44" borderId="0" applyNumberFormat="0" applyBorder="0" applyAlignment="0" applyProtection="0">
      <alignment vertical="center"/>
    </xf>
    <xf numFmtId="0" fontId="62" fillId="44" borderId="0" applyNumberFormat="0" applyBorder="0" applyAlignment="0" applyProtection="0">
      <alignment vertical="center"/>
    </xf>
    <xf numFmtId="0" fontId="62" fillId="44" borderId="0" applyNumberFormat="0" applyBorder="0" applyAlignment="0" applyProtection="0">
      <alignment vertical="center"/>
    </xf>
    <xf numFmtId="0" fontId="62" fillId="44" borderId="0" applyNumberFormat="0" applyBorder="0" applyAlignment="0" applyProtection="0">
      <alignment vertical="center"/>
    </xf>
    <xf numFmtId="0" fontId="100" fillId="44" borderId="0" applyNumberFormat="0" applyBorder="0" applyAlignment="0" applyProtection="0">
      <alignment vertical="center"/>
    </xf>
    <xf numFmtId="0" fontId="100" fillId="44"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100" fillId="61" borderId="0" applyNumberFormat="0" applyBorder="0" applyAlignment="0" applyProtection="0"/>
    <xf numFmtId="0" fontId="100" fillId="61" borderId="0" applyNumberFormat="0" applyBorder="0" applyAlignment="0" applyProtection="0"/>
    <xf numFmtId="0" fontId="62" fillId="44" borderId="0" applyNumberFormat="0" applyBorder="0" applyAlignment="0" applyProtection="0">
      <alignment vertical="center"/>
    </xf>
    <xf numFmtId="0" fontId="62" fillId="44"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100" fillId="61" borderId="0" applyNumberFormat="0" applyBorder="0" applyAlignment="0" applyProtection="0"/>
    <xf numFmtId="0" fontId="100" fillId="61" borderId="0" applyNumberFormat="0" applyBorder="0" applyAlignment="0" applyProtection="0"/>
    <xf numFmtId="0" fontId="101" fillId="42" borderId="0" applyNumberFormat="0" applyBorder="0" applyAlignment="0" applyProtection="0">
      <alignment vertical="center"/>
    </xf>
    <xf numFmtId="0" fontId="101" fillId="42" borderId="0" applyNumberFormat="0" applyBorder="0" applyAlignment="0" applyProtection="0">
      <alignment vertical="center"/>
    </xf>
    <xf numFmtId="0" fontId="100" fillId="42" borderId="0" applyNumberFormat="0" applyBorder="0" applyAlignment="0" applyProtection="0">
      <alignment vertical="center"/>
    </xf>
    <xf numFmtId="0" fontId="100" fillId="42" borderId="0" applyNumberFormat="0" applyBorder="0" applyAlignment="0" applyProtection="0">
      <alignment vertical="center"/>
    </xf>
    <xf numFmtId="0" fontId="62" fillId="44" borderId="0" applyNumberFormat="0" applyBorder="0" applyAlignment="0" applyProtection="0">
      <alignment vertical="center"/>
    </xf>
    <xf numFmtId="0" fontId="62" fillId="44"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102" fillId="44" borderId="0" applyNumberFormat="0" applyBorder="0" applyAlignment="0" applyProtection="0">
      <alignment vertical="center"/>
    </xf>
    <xf numFmtId="0" fontId="102" fillId="44"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100" fillId="61" borderId="0" applyNumberFormat="0" applyBorder="0" applyAlignment="0" applyProtection="0"/>
    <xf numFmtId="0" fontId="100" fillId="61" borderId="0" applyNumberFormat="0" applyBorder="0" applyAlignment="0" applyProtection="0"/>
    <xf numFmtId="0" fontId="62" fillId="44" borderId="0" applyNumberFormat="0" applyBorder="0" applyAlignment="0" applyProtection="0">
      <alignment vertical="center"/>
    </xf>
    <xf numFmtId="0" fontId="62" fillId="44" borderId="0" applyNumberFormat="0" applyBorder="0" applyAlignment="0" applyProtection="0">
      <alignment vertical="center"/>
    </xf>
    <xf numFmtId="0" fontId="102" fillId="44" borderId="0" applyNumberFormat="0" applyBorder="0" applyAlignment="0" applyProtection="0">
      <alignment vertical="center"/>
    </xf>
    <xf numFmtId="0" fontId="102" fillId="44" borderId="0" applyNumberFormat="0" applyBorder="0" applyAlignment="0" applyProtection="0">
      <alignment vertical="center"/>
    </xf>
    <xf numFmtId="0" fontId="102" fillId="44" borderId="0" applyNumberFormat="0" applyBorder="0" applyAlignment="0" applyProtection="0">
      <alignment vertical="center"/>
    </xf>
    <xf numFmtId="0" fontId="102" fillId="44" borderId="0" applyNumberFormat="0" applyBorder="0" applyAlignment="0" applyProtection="0">
      <alignment vertical="center"/>
    </xf>
    <xf numFmtId="0" fontId="101" fillId="44" borderId="0" applyNumberFormat="0" applyBorder="0" applyAlignment="0" applyProtection="0">
      <alignment vertical="center"/>
    </xf>
    <xf numFmtId="0" fontId="101" fillId="44"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101" fillId="44" borderId="0" applyNumberFormat="0" applyBorder="0" applyAlignment="0" applyProtection="0">
      <alignment vertical="center"/>
    </xf>
    <xf numFmtId="0" fontId="101" fillId="44" borderId="0" applyNumberFormat="0" applyBorder="0" applyAlignment="0" applyProtection="0">
      <alignment vertical="center"/>
    </xf>
    <xf numFmtId="0" fontId="100" fillId="42" borderId="0" applyNumberFormat="0" applyBorder="0" applyAlignment="0" applyProtection="0">
      <alignment vertical="center"/>
    </xf>
    <xf numFmtId="0" fontId="100" fillId="42" borderId="0" applyNumberFormat="0" applyBorder="0" applyAlignment="0" applyProtection="0">
      <alignment vertical="center"/>
    </xf>
    <xf numFmtId="0" fontId="100" fillId="44" borderId="0" applyNumberFormat="0" applyBorder="0" applyAlignment="0" applyProtection="0">
      <alignment vertical="center"/>
    </xf>
    <xf numFmtId="0" fontId="100" fillId="44" borderId="0" applyNumberFormat="0" applyBorder="0" applyAlignment="0" applyProtection="0">
      <alignment vertical="center"/>
    </xf>
    <xf numFmtId="0" fontId="101" fillId="44" borderId="0" applyNumberFormat="0" applyBorder="0" applyAlignment="0" applyProtection="0">
      <alignment vertical="center"/>
    </xf>
    <xf numFmtId="0" fontId="101" fillId="44"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4" borderId="0" applyNumberFormat="0" applyBorder="0" applyAlignment="0" applyProtection="0">
      <alignment vertical="center"/>
    </xf>
    <xf numFmtId="0" fontId="62" fillId="44" borderId="0" applyNumberFormat="0" applyBorder="0" applyAlignment="0" applyProtection="0">
      <alignment vertical="center"/>
    </xf>
    <xf numFmtId="0" fontId="99" fillId="42" borderId="0" applyNumberFormat="0" applyBorder="0" applyAlignment="0" applyProtection="0">
      <alignment vertical="center"/>
    </xf>
    <xf numFmtId="0" fontId="99"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99" fillId="42" borderId="0" applyNumberFormat="0" applyBorder="0" applyAlignment="0" applyProtection="0">
      <alignment vertical="center"/>
    </xf>
    <xf numFmtId="0" fontId="99"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101" fillId="44" borderId="0" applyNumberFormat="0" applyBorder="0" applyAlignment="0" applyProtection="0">
      <alignment vertical="center"/>
    </xf>
    <xf numFmtId="0" fontId="101" fillId="44" borderId="0" applyNumberFormat="0" applyBorder="0" applyAlignment="0" applyProtection="0">
      <alignment vertical="center"/>
    </xf>
    <xf numFmtId="0" fontId="99" fillId="42" borderId="0" applyNumberFormat="0" applyBorder="0" applyAlignment="0" applyProtection="0">
      <alignment vertical="center"/>
    </xf>
    <xf numFmtId="0" fontId="99"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4" borderId="0" applyNumberFormat="0" applyBorder="0" applyAlignment="0" applyProtection="0">
      <alignment vertical="center"/>
    </xf>
    <xf numFmtId="0" fontId="62" fillId="44"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100" fillId="61" borderId="0" applyNumberFormat="0" applyBorder="0" applyAlignment="0" applyProtection="0"/>
    <xf numFmtId="0" fontId="100" fillId="61" borderId="0" applyNumberFormat="0" applyBorder="0" applyAlignment="0" applyProtection="0"/>
    <xf numFmtId="0" fontId="62" fillId="44" borderId="0" applyNumberFormat="0" applyBorder="0" applyAlignment="0" applyProtection="0">
      <alignment vertical="center"/>
    </xf>
    <xf numFmtId="0" fontId="62" fillId="44" borderId="0" applyNumberFormat="0" applyBorder="0" applyAlignment="0" applyProtection="0">
      <alignment vertical="center"/>
    </xf>
    <xf numFmtId="0" fontId="99" fillId="42" borderId="0" applyNumberFormat="0" applyBorder="0" applyAlignment="0" applyProtection="0">
      <alignment vertical="center"/>
    </xf>
    <xf numFmtId="0" fontId="99" fillId="42" borderId="0" applyNumberFormat="0" applyBorder="0" applyAlignment="0" applyProtection="0">
      <alignment vertical="center"/>
    </xf>
    <xf numFmtId="0" fontId="99" fillId="42" borderId="0" applyNumberFormat="0" applyBorder="0" applyAlignment="0" applyProtection="0">
      <alignment vertical="center"/>
    </xf>
    <xf numFmtId="0" fontId="99"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99" fillId="42" borderId="0" applyNumberFormat="0" applyBorder="0" applyAlignment="0" applyProtection="0">
      <alignment vertical="center"/>
    </xf>
    <xf numFmtId="0" fontId="99"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99" fillId="42" borderId="0" applyNumberFormat="0" applyBorder="0" applyAlignment="0" applyProtection="0">
      <alignment vertical="center"/>
    </xf>
    <xf numFmtId="0" fontId="99" fillId="42" borderId="0" applyNumberFormat="0" applyBorder="0" applyAlignment="0" applyProtection="0">
      <alignment vertical="center"/>
    </xf>
    <xf numFmtId="0" fontId="99" fillId="42" borderId="0" applyNumberFormat="0" applyBorder="0" applyAlignment="0" applyProtection="0">
      <alignment vertical="center"/>
    </xf>
    <xf numFmtId="0" fontId="99"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100" fillId="61" borderId="0" applyNumberFormat="0" applyBorder="0" applyAlignment="0" applyProtection="0"/>
    <xf numFmtId="0" fontId="100" fillId="61" borderId="0" applyNumberFormat="0" applyBorder="0" applyAlignment="0" applyProtection="0"/>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4" borderId="0" applyNumberFormat="0" applyBorder="0" applyAlignment="0" applyProtection="0">
      <alignment vertical="center"/>
    </xf>
    <xf numFmtId="0" fontId="62" fillId="44"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99" fillId="42" borderId="0" applyNumberFormat="0" applyBorder="0" applyAlignment="0" applyProtection="0">
      <alignment vertical="center"/>
    </xf>
    <xf numFmtId="0" fontId="99"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99" fillId="42" borderId="0" applyNumberFormat="0" applyBorder="0" applyAlignment="0" applyProtection="0">
      <alignment vertical="center"/>
    </xf>
    <xf numFmtId="0" fontId="99"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4" borderId="0" applyNumberFormat="0" applyBorder="0" applyAlignment="0" applyProtection="0">
      <alignment vertical="center"/>
    </xf>
    <xf numFmtId="0" fontId="62" fillId="44" borderId="0" applyNumberFormat="0" applyBorder="0" applyAlignment="0" applyProtection="0">
      <alignment vertical="center"/>
    </xf>
    <xf numFmtId="0" fontId="99" fillId="42" borderId="0" applyNumberFormat="0" applyBorder="0" applyAlignment="0" applyProtection="0">
      <alignment vertical="center"/>
    </xf>
    <xf numFmtId="0" fontId="99"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99" fillId="42" borderId="0" applyNumberFormat="0" applyBorder="0" applyAlignment="0" applyProtection="0">
      <alignment vertical="center"/>
    </xf>
    <xf numFmtId="0" fontId="99"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100" fillId="61" borderId="0" applyNumberFormat="0" applyBorder="0" applyAlignment="0" applyProtection="0"/>
    <xf numFmtId="0" fontId="100" fillId="61" borderId="0" applyNumberFormat="0" applyBorder="0" applyAlignment="0" applyProtection="0"/>
    <xf numFmtId="0" fontId="101" fillId="44" borderId="0" applyNumberFormat="0" applyBorder="0" applyAlignment="0" applyProtection="0">
      <alignment vertical="center"/>
    </xf>
    <xf numFmtId="0" fontId="101" fillId="44" borderId="0" applyNumberFormat="0" applyBorder="0" applyAlignment="0" applyProtection="0">
      <alignment vertical="center"/>
    </xf>
    <xf numFmtId="0" fontId="99" fillId="42" borderId="0" applyNumberFormat="0" applyBorder="0" applyAlignment="0" applyProtection="0">
      <alignment vertical="center"/>
    </xf>
    <xf numFmtId="0" fontId="99" fillId="42" borderId="0" applyNumberFormat="0" applyBorder="0" applyAlignment="0" applyProtection="0">
      <alignment vertical="center"/>
    </xf>
    <xf numFmtId="0" fontId="99" fillId="42" borderId="0" applyNumberFormat="0" applyBorder="0" applyAlignment="0" applyProtection="0">
      <alignment vertical="center"/>
    </xf>
    <xf numFmtId="0" fontId="99"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100" fillId="61" borderId="0" applyNumberFormat="0" applyBorder="0" applyAlignment="0" applyProtection="0"/>
    <xf numFmtId="0" fontId="100" fillId="61" borderId="0" applyNumberFormat="0" applyBorder="0" applyAlignment="0" applyProtection="0"/>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62" fillId="42" borderId="0" applyNumberFormat="0" applyBorder="0" applyAlignment="0" applyProtection="0">
      <alignment vertical="center"/>
    </xf>
    <xf numFmtId="0" fontId="103" fillId="0" borderId="0" applyNumberFormat="0" applyFill="0" applyBorder="0" applyAlignment="0" applyProtection="0">
      <alignment vertical="top"/>
      <protection locked="0"/>
    </xf>
    <xf numFmtId="0" fontId="103" fillId="0" borderId="0" applyNumberFormat="0" applyFill="0" applyBorder="0" applyAlignment="0" applyProtection="0">
      <alignment vertical="top"/>
      <protection locked="0"/>
    </xf>
    <xf numFmtId="0" fontId="103" fillId="0" borderId="0" applyNumberFormat="0" applyFill="0" applyBorder="0" applyAlignment="0" applyProtection="0">
      <alignment vertical="top"/>
      <protection locked="0"/>
    </xf>
    <xf numFmtId="0" fontId="103" fillId="0" borderId="0" applyNumberFormat="0" applyFill="0" applyBorder="0" applyAlignment="0" applyProtection="0">
      <alignment vertical="top"/>
      <protection locked="0"/>
    </xf>
    <xf numFmtId="0" fontId="104" fillId="0" borderId="39" applyNumberFormat="0" applyFill="0" applyAlignment="0" applyProtection="0">
      <alignment vertical="center"/>
    </xf>
    <xf numFmtId="0" fontId="104" fillId="0" borderId="39" applyNumberFormat="0" applyFill="0" applyAlignment="0" applyProtection="0">
      <alignment vertical="center"/>
    </xf>
    <xf numFmtId="0" fontId="105" fillId="0" borderId="39" applyNumberFormat="0" applyFill="0" applyAlignment="0" applyProtection="0">
      <alignment vertical="center"/>
    </xf>
    <xf numFmtId="0" fontId="105" fillId="0" borderId="39" applyNumberFormat="0" applyFill="0" applyAlignment="0" applyProtection="0">
      <alignment vertical="center"/>
    </xf>
    <xf numFmtId="0" fontId="105" fillId="0" borderId="39" applyNumberFormat="0" applyFill="0" applyAlignment="0" applyProtection="0">
      <alignment vertical="center"/>
    </xf>
    <xf numFmtId="0" fontId="104" fillId="0" borderId="39" applyNumberFormat="0" applyFill="0" applyAlignment="0" applyProtection="0">
      <alignment vertical="center"/>
    </xf>
    <xf numFmtId="0" fontId="104" fillId="0" borderId="39" applyNumberFormat="0" applyFill="0" applyAlignment="0" applyProtection="0">
      <alignment vertical="center"/>
    </xf>
    <xf numFmtId="0" fontId="104" fillId="0" borderId="39" applyNumberFormat="0" applyFill="0" applyAlignment="0" applyProtection="0">
      <alignment vertical="center"/>
    </xf>
    <xf numFmtId="0" fontId="104" fillId="0" borderId="39" applyNumberFormat="0" applyFill="0" applyAlignment="0" applyProtection="0">
      <alignment vertical="center"/>
    </xf>
    <xf numFmtId="0" fontId="104" fillId="0" borderId="39" applyNumberFormat="0" applyFill="0" applyAlignment="0" applyProtection="0">
      <alignment vertical="center"/>
    </xf>
    <xf numFmtId="0" fontId="104" fillId="0" borderId="39" applyNumberFormat="0" applyFill="0" applyAlignment="0" applyProtection="0">
      <alignment vertical="center"/>
    </xf>
    <xf numFmtId="0" fontId="104" fillId="0" borderId="39" applyNumberFormat="0" applyFill="0" applyAlignment="0" applyProtection="0">
      <alignment vertical="center"/>
    </xf>
    <xf numFmtId="0" fontId="104" fillId="0" borderId="39" applyNumberFormat="0" applyFill="0" applyAlignment="0" applyProtection="0">
      <alignment vertical="center"/>
    </xf>
    <xf numFmtId="0" fontId="104" fillId="0" borderId="39" applyNumberFormat="0" applyFill="0" applyAlignment="0" applyProtection="0">
      <alignment vertical="center"/>
    </xf>
    <xf numFmtId="0" fontId="104" fillId="0" borderId="39" applyNumberFormat="0" applyFill="0" applyAlignment="0" applyProtection="0">
      <alignment vertical="center"/>
    </xf>
    <xf numFmtId="0" fontId="104" fillId="0" borderId="39" applyNumberFormat="0" applyFill="0" applyAlignment="0" applyProtection="0">
      <alignment vertical="center"/>
    </xf>
    <xf numFmtId="0" fontId="104" fillId="0" borderId="39" applyNumberFormat="0" applyFill="0" applyAlignment="0" applyProtection="0">
      <alignment vertical="center"/>
    </xf>
    <xf numFmtId="0" fontId="104" fillId="0" borderId="39" applyNumberFormat="0" applyFill="0" applyAlignment="0" applyProtection="0">
      <alignment vertical="center"/>
    </xf>
    <xf numFmtId="0" fontId="104" fillId="0" borderId="39" applyNumberFormat="0" applyFill="0" applyAlignment="0" applyProtection="0">
      <alignment vertical="center"/>
    </xf>
    <xf numFmtId="0" fontId="104" fillId="0" borderId="39" applyNumberFormat="0" applyFill="0" applyAlignment="0" applyProtection="0">
      <alignment vertical="center"/>
    </xf>
    <xf numFmtId="0" fontId="104" fillId="0" borderId="39" applyNumberFormat="0" applyFill="0" applyAlignment="0" applyProtection="0">
      <alignment vertical="center"/>
    </xf>
    <xf numFmtId="0" fontId="104" fillId="0" borderId="39" applyNumberFormat="0" applyFill="0" applyAlignment="0" applyProtection="0">
      <alignment vertical="center"/>
    </xf>
    <xf numFmtId="0" fontId="104" fillId="0" borderId="39" applyNumberFormat="0" applyFill="0" applyAlignment="0" applyProtection="0">
      <alignment vertical="center"/>
    </xf>
    <xf numFmtId="0" fontId="104" fillId="0" borderId="39" applyNumberFormat="0" applyFill="0" applyAlignment="0" applyProtection="0">
      <alignment vertical="center"/>
    </xf>
    <xf numFmtId="0" fontId="104" fillId="0" borderId="39" applyNumberFormat="0" applyFill="0" applyAlignment="0" applyProtection="0">
      <alignment vertical="center"/>
    </xf>
    <xf numFmtId="0" fontId="104" fillId="0" borderId="39" applyNumberFormat="0" applyFill="0" applyAlignment="0" applyProtection="0">
      <alignment vertical="center"/>
    </xf>
    <xf numFmtId="0" fontId="104" fillId="0" borderId="39" applyNumberFormat="0" applyFill="0" applyAlignment="0" applyProtection="0">
      <alignment vertical="center"/>
    </xf>
    <xf numFmtId="0" fontId="104" fillId="0" borderId="39" applyNumberFormat="0" applyFill="0" applyAlignment="0" applyProtection="0">
      <alignment vertical="center"/>
    </xf>
    <xf numFmtId="0" fontId="104" fillId="0" borderId="39" applyNumberFormat="0" applyFill="0" applyAlignment="0" applyProtection="0">
      <alignment vertical="center"/>
    </xf>
    <xf numFmtId="0" fontId="104" fillId="0" borderId="39" applyNumberFormat="0" applyFill="0" applyAlignment="0" applyProtection="0">
      <alignment vertical="center"/>
    </xf>
    <xf numFmtId="0" fontId="104" fillId="0" borderId="39" applyNumberFormat="0" applyFill="0" applyAlignment="0" applyProtection="0">
      <alignment vertical="center"/>
    </xf>
    <xf numFmtId="0" fontId="104" fillId="0" borderId="39" applyNumberFormat="0" applyFill="0" applyAlignment="0" applyProtection="0">
      <alignment vertical="center"/>
    </xf>
    <xf numFmtId="0" fontId="104" fillId="0" borderId="39" applyNumberFormat="0" applyFill="0" applyAlignment="0" applyProtection="0">
      <alignment vertical="center"/>
    </xf>
    <xf numFmtId="0" fontId="104" fillId="0" borderId="39" applyNumberFormat="0" applyFill="0" applyAlignment="0" applyProtection="0">
      <alignment vertical="center"/>
    </xf>
    <xf numFmtId="0" fontId="104" fillId="0" borderId="39" applyNumberFormat="0" applyFill="0" applyAlignment="0" applyProtection="0">
      <alignment vertical="center"/>
    </xf>
    <xf numFmtId="0" fontId="104" fillId="0" borderId="39" applyNumberFormat="0" applyFill="0" applyAlignment="0" applyProtection="0">
      <alignment vertical="center"/>
    </xf>
    <xf numFmtId="0" fontId="104" fillId="0" borderId="39" applyNumberFormat="0" applyFill="0" applyAlignment="0" applyProtection="0">
      <alignment vertical="center"/>
    </xf>
    <xf numFmtId="0" fontId="104" fillId="0" borderId="39" applyNumberFormat="0" applyFill="0" applyAlignment="0" applyProtection="0">
      <alignment vertical="center"/>
    </xf>
    <xf numFmtId="0" fontId="104" fillId="0" borderId="39" applyNumberFormat="0" applyFill="0" applyAlignment="0" applyProtection="0">
      <alignment vertical="center"/>
    </xf>
    <xf numFmtId="0" fontId="104" fillId="0" borderId="39" applyNumberFormat="0" applyFill="0" applyAlignment="0" applyProtection="0">
      <alignment vertical="center"/>
    </xf>
    <xf numFmtId="0" fontId="104" fillId="0" borderId="39" applyNumberFormat="0" applyFill="0" applyAlignment="0" applyProtection="0">
      <alignment vertical="center"/>
    </xf>
    <xf numFmtId="0" fontId="104" fillId="0" borderId="39" applyNumberFormat="0" applyFill="0" applyAlignment="0" applyProtection="0">
      <alignment vertical="center"/>
    </xf>
    <xf numFmtId="0" fontId="104" fillId="0" borderId="39" applyNumberFormat="0" applyFill="0" applyAlignment="0" applyProtection="0">
      <alignment vertical="center"/>
    </xf>
    <xf numFmtId="0" fontId="104" fillId="0" borderId="39" applyNumberFormat="0" applyFill="0" applyAlignment="0" applyProtection="0">
      <alignment vertical="center"/>
    </xf>
    <xf numFmtId="0" fontId="104" fillId="0" borderId="39" applyNumberFormat="0" applyFill="0" applyAlignment="0" applyProtection="0">
      <alignment vertical="center"/>
    </xf>
    <xf numFmtId="0" fontId="104" fillId="0" borderId="39" applyNumberFormat="0" applyFill="0" applyAlignment="0" applyProtection="0">
      <alignment vertical="center"/>
    </xf>
    <xf numFmtId="0" fontId="104" fillId="0" borderId="39" applyNumberFormat="0" applyFill="0" applyAlignment="0" applyProtection="0">
      <alignment vertical="center"/>
    </xf>
    <xf numFmtId="0" fontId="104" fillId="0" borderId="39" applyNumberFormat="0" applyFill="0" applyAlignment="0" applyProtection="0">
      <alignment vertical="center"/>
    </xf>
    <xf numFmtId="176" fontId="44" fillId="0" borderId="0">
      <protection locked="0"/>
    </xf>
    <xf numFmtId="176" fontId="44" fillId="0" borderId="0">
      <protection locked="0"/>
    </xf>
    <xf numFmtId="176" fontId="37" fillId="0" borderId="0">
      <protection locked="0"/>
    </xf>
    <xf numFmtId="176" fontId="37" fillId="0" borderId="0">
      <protection locked="0"/>
    </xf>
    <xf numFmtId="201" fontId="0" fillId="0" borderId="0" applyFont="0" applyFill="0" applyBorder="0" applyAlignment="0" applyProtection="0"/>
    <xf numFmtId="201" fontId="0" fillId="0" borderId="0" applyFont="0" applyFill="0" applyBorder="0" applyAlignment="0" applyProtection="0"/>
    <xf numFmtId="201" fontId="0" fillId="0" borderId="0" applyFont="0" applyFill="0" applyBorder="0" applyAlignment="0" applyProtection="0"/>
    <xf numFmtId="201" fontId="0" fillId="0" borderId="0" applyFont="0" applyFill="0" applyBorder="0" applyAlignment="0" applyProtection="0"/>
    <xf numFmtId="202" fontId="106" fillId="0" borderId="0" applyFont="0" applyFill="0" applyBorder="0" applyAlignment="0" applyProtection="0"/>
    <xf numFmtId="176" fontId="44" fillId="0" borderId="0">
      <protection locked="0"/>
    </xf>
    <xf numFmtId="176" fontId="44" fillId="0" borderId="0">
      <protection locked="0"/>
    </xf>
    <xf numFmtId="183" fontId="107" fillId="0" borderId="0" applyFont="0" applyFill="0" applyBorder="0" applyAlignment="0" applyProtection="0"/>
    <xf numFmtId="203" fontId="107" fillId="0" borderId="0" applyFont="0" applyFill="0" applyBorder="0" applyAlignment="0" applyProtection="0"/>
    <xf numFmtId="0" fontId="56" fillId="2" borderId="28" applyNumberFormat="0" applyAlignment="0" applyProtection="0">
      <alignment vertical="center"/>
    </xf>
    <xf numFmtId="0" fontId="56" fillId="2" borderId="28" applyNumberFormat="0" applyAlignment="0" applyProtection="0">
      <alignment vertical="center"/>
    </xf>
    <xf numFmtId="0" fontId="108" fillId="2" borderId="28" applyNumberFormat="0" applyAlignment="0" applyProtection="0">
      <alignment vertical="center"/>
    </xf>
    <xf numFmtId="0" fontId="108" fillId="2" borderId="28" applyNumberFormat="0" applyAlignment="0" applyProtection="0">
      <alignment vertical="center"/>
    </xf>
    <xf numFmtId="0" fontId="108" fillId="2" borderId="28" applyNumberFormat="0" applyAlignment="0" applyProtection="0">
      <alignment vertical="center"/>
    </xf>
    <xf numFmtId="0" fontId="56" fillId="2" borderId="28" applyNumberFormat="0" applyAlignment="0" applyProtection="0">
      <alignment vertical="center"/>
    </xf>
    <xf numFmtId="0" fontId="56" fillId="2" borderId="28" applyNumberFormat="0" applyAlignment="0" applyProtection="0">
      <alignment vertical="center"/>
    </xf>
    <xf numFmtId="0" fontId="56" fillId="2" borderId="28" applyNumberFormat="0" applyAlignment="0" applyProtection="0">
      <alignment vertical="center"/>
    </xf>
    <xf numFmtId="0" fontId="56" fillId="2" borderId="28" applyNumberFormat="0" applyAlignment="0" applyProtection="0">
      <alignment vertical="center"/>
    </xf>
    <xf numFmtId="0" fontId="56" fillId="2" borderId="28" applyNumberFormat="0" applyAlignment="0" applyProtection="0">
      <alignment vertical="center"/>
    </xf>
    <xf numFmtId="0" fontId="56" fillId="2" borderId="28" applyNumberFormat="0" applyAlignment="0" applyProtection="0">
      <alignment vertical="center"/>
    </xf>
    <xf numFmtId="0" fontId="56" fillId="2" borderId="28" applyNumberFormat="0" applyAlignment="0" applyProtection="0">
      <alignment vertical="center"/>
    </xf>
    <xf numFmtId="0" fontId="56" fillId="2" borderId="28" applyNumberFormat="0" applyAlignment="0" applyProtection="0">
      <alignment vertical="center"/>
    </xf>
    <xf numFmtId="0" fontId="56" fillId="2" borderId="28" applyNumberFormat="0" applyAlignment="0" applyProtection="0">
      <alignment vertical="center"/>
    </xf>
    <xf numFmtId="0" fontId="56" fillId="2" borderId="28" applyNumberFormat="0" applyAlignment="0" applyProtection="0">
      <alignment vertical="center"/>
    </xf>
    <xf numFmtId="0" fontId="56" fillId="2" borderId="28" applyNumberFormat="0" applyAlignment="0" applyProtection="0">
      <alignment vertical="center"/>
    </xf>
    <xf numFmtId="0" fontId="56" fillId="2" borderId="28" applyNumberFormat="0" applyAlignment="0" applyProtection="0">
      <alignment vertical="center"/>
    </xf>
    <xf numFmtId="0" fontId="56" fillId="2" borderId="28" applyNumberFormat="0" applyAlignment="0" applyProtection="0">
      <alignment vertical="center"/>
    </xf>
    <xf numFmtId="0" fontId="56" fillId="2" borderId="28" applyNumberFormat="0" applyAlignment="0" applyProtection="0">
      <alignment vertical="center"/>
    </xf>
    <xf numFmtId="0" fontId="56" fillId="2" borderId="28" applyNumberFormat="0" applyAlignment="0" applyProtection="0">
      <alignment vertical="center"/>
    </xf>
    <xf numFmtId="0" fontId="56" fillId="2" borderId="28" applyNumberFormat="0" applyAlignment="0" applyProtection="0">
      <alignment vertical="center"/>
    </xf>
    <xf numFmtId="0" fontId="56" fillId="2" borderId="28" applyNumberFormat="0" applyAlignment="0" applyProtection="0">
      <alignment vertical="center"/>
    </xf>
    <xf numFmtId="0" fontId="56" fillId="2" borderId="28" applyNumberFormat="0" applyAlignment="0" applyProtection="0">
      <alignment vertical="center"/>
    </xf>
    <xf numFmtId="0" fontId="56" fillId="2" borderId="28" applyNumberFormat="0" applyAlignment="0" applyProtection="0">
      <alignment vertical="center"/>
    </xf>
    <xf numFmtId="0" fontId="56" fillId="2" borderId="28" applyNumberFormat="0" applyAlignment="0" applyProtection="0">
      <alignment vertical="center"/>
    </xf>
    <xf numFmtId="0" fontId="56" fillId="2" borderId="28" applyNumberFormat="0" applyAlignment="0" applyProtection="0">
      <alignment vertical="center"/>
    </xf>
    <xf numFmtId="0" fontId="56" fillId="2" borderId="28" applyNumberFormat="0" applyAlignment="0" applyProtection="0">
      <alignment vertical="center"/>
    </xf>
    <xf numFmtId="0" fontId="56" fillId="2" borderId="28" applyNumberFormat="0" applyAlignment="0" applyProtection="0">
      <alignment vertical="center"/>
    </xf>
    <xf numFmtId="0" fontId="56" fillId="2" borderId="28" applyNumberFormat="0" applyAlignment="0" applyProtection="0">
      <alignment vertical="center"/>
    </xf>
    <xf numFmtId="0" fontId="56" fillId="2" borderId="28" applyNumberFormat="0" applyAlignment="0" applyProtection="0">
      <alignment vertical="center"/>
    </xf>
    <xf numFmtId="0" fontId="56" fillId="2" borderId="28" applyNumberFormat="0" applyAlignment="0" applyProtection="0">
      <alignment vertical="center"/>
    </xf>
    <xf numFmtId="0" fontId="56" fillId="2" borderId="28" applyNumberFormat="0" applyAlignment="0" applyProtection="0">
      <alignment vertical="center"/>
    </xf>
    <xf numFmtId="0" fontId="56" fillId="2" borderId="28" applyNumberFormat="0" applyAlignment="0" applyProtection="0">
      <alignment vertical="center"/>
    </xf>
    <xf numFmtId="0" fontId="56" fillId="2" borderId="28" applyNumberFormat="0" applyAlignment="0" applyProtection="0">
      <alignment vertical="center"/>
    </xf>
    <xf numFmtId="0" fontId="56" fillId="2" borderId="28" applyNumberFormat="0" applyAlignment="0" applyProtection="0">
      <alignment vertical="center"/>
    </xf>
    <xf numFmtId="0" fontId="56" fillId="2" borderId="28" applyNumberFormat="0" applyAlignment="0" applyProtection="0">
      <alignment vertical="center"/>
    </xf>
    <xf numFmtId="0" fontId="56" fillId="2" borderId="28" applyNumberFormat="0" applyAlignment="0" applyProtection="0">
      <alignment vertical="center"/>
    </xf>
    <xf numFmtId="0" fontId="56" fillId="2" borderId="28" applyNumberFormat="0" applyAlignment="0" applyProtection="0">
      <alignment vertical="center"/>
    </xf>
    <xf numFmtId="0" fontId="56" fillId="2" borderId="28" applyNumberFormat="0" applyAlignment="0" applyProtection="0">
      <alignment vertical="center"/>
    </xf>
    <xf numFmtId="0" fontId="56" fillId="2" borderId="28" applyNumberFormat="0" applyAlignment="0" applyProtection="0">
      <alignment vertical="center"/>
    </xf>
    <xf numFmtId="0" fontId="56" fillId="2" borderId="28" applyNumberFormat="0" applyAlignment="0" applyProtection="0">
      <alignment vertical="center"/>
    </xf>
    <xf numFmtId="0" fontId="56" fillId="2" borderId="28" applyNumberFormat="0" applyAlignment="0" applyProtection="0">
      <alignment vertical="center"/>
    </xf>
    <xf numFmtId="0" fontId="56" fillId="2" borderId="28" applyNumberFormat="0" applyAlignment="0" applyProtection="0">
      <alignment vertical="center"/>
    </xf>
    <xf numFmtId="0" fontId="56" fillId="2" borderId="28" applyNumberFormat="0" applyAlignment="0" applyProtection="0">
      <alignment vertical="center"/>
    </xf>
    <xf numFmtId="0" fontId="56" fillId="2" borderId="28" applyNumberFormat="0" applyAlignment="0" applyProtection="0">
      <alignment vertical="center"/>
    </xf>
    <xf numFmtId="0" fontId="56" fillId="2" borderId="28" applyNumberFormat="0" applyAlignment="0" applyProtection="0">
      <alignment vertical="center"/>
    </xf>
    <xf numFmtId="0" fontId="56" fillId="2" borderId="28" applyNumberFormat="0" applyAlignment="0" applyProtection="0">
      <alignment vertical="center"/>
    </xf>
    <xf numFmtId="0" fontId="56" fillId="2" borderId="28" applyNumberFormat="0" applyAlignment="0" applyProtection="0">
      <alignment vertical="center"/>
    </xf>
    <xf numFmtId="0" fontId="57" fillId="66" borderId="29" applyNumberFormat="0" applyAlignment="0" applyProtection="0">
      <alignment vertical="center"/>
    </xf>
    <xf numFmtId="0" fontId="57" fillId="66" borderId="29" applyNumberFormat="0" applyAlignment="0" applyProtection="0">
      <alignment vertical="center"/>
    </xf>
    <xf numFmtId="0" fontId="109" fillId="66" borderId="29" applyNumberFormat="0" applyAlignment="0" applyProtection="0">
      <alignment vertical="center"/>
    </xf>
    <xf numFmtId="0" fontId="109" fillId="66" borderId="29" applyNumberFormat="0" applyAlignment="0" applyProtection="0">
      <alignment vertical="center"/>
    </xf>
    <xf numFmtId="0" fontId="109" fillId="66" borderId="29" applyNumberFormat="0" applyAlignment="0" applyProtection="0">
      <alignment vertical="center"/>
    </xf>
    <xf numFmtId="0" fontId="57" fillId="66" borderId="29" applyNumberFormat="0" applyAlignment="0" applyProtection="0">
      <alignment vertical="center"/>
    </xf>
    <xf numFmtId="0" fontId="57" fillId="66" borderId="29" applyNumberFormat="0" applyAlignment="0" applyProtection="0">
      <alignment vertical="center"/>
    </xf>
    <xf numFmtId="0" fontId="57" fillId="66" borderId="29" applyNumberFormat="0" applyAlignment="0" applyProtection="0">
      <alignment vertical="center"/>
    </xf>
    <xf numFmtId="0" fontId="57" fillId="66" borderId="29" applyNumberFormat="0" applyAlignment="0" applyProtection="0">
      <alignment vertical="center"/>
    </xf>
    <xf numFmtId="0" fontId="57" fillId="66" borderId="29" applyNumberFormat="0" applyAlignment="0" applyProtection="0">
      <alignment vertical="center"/>
    </xf>
    <xf numFmtId="0" fontId="57" fillId="66" borderId="29" applyNumberFormat="0" applyAlignment="0" applyProtection="0">
      <alignment vertical="center"/>
    </xf>
    <xf numFmtId="0" fontId="57" fillId="66" borderId="29" applyNumberFormat="0" applyAlignment="0" applyProtection="0">
      <alignment vertical="center"/>
    </xf>
    <xf numFmtId="0" fontId="57" fillId="66" borderId="29" applyNumberFormat="0" applyAlignment="0" applyProtection="0">
      <alignment vertical="center"/>
    </xf>
    <xf numFmtId="0" fontId="57" fillId="66" borderId="29" applyNumberFormat="0" applyAlignment="0" applyProtection="0">
      <alignment vertical="center"/>
    </xf>
    <xf numFmtId="0" fontId="57" fillId="66" borderId="29" applyNumberFormat="0" applyAlignment="0" applyProtection="0">
      <alignment vertical="center"/>
    </xf>
    <xf numFmtId="0" fontId="57" fillId="66" borderId="29" applyNumberFormat="0" applyAlignment="0" applyProtection="0">
      <alignment vertical="center"/>
    </xf>
    <xf numFmtId="0" fontId="57" fillId="66" borderId="29" applyNumberFormat="0" applyAlignment="0" applyProtection="0">
      <alignment vertical="center"/>
    </xf>
    <xf numFmtId="0" fontId="57" fillId="66" borderId="29" applyNumberFormat="0" applyAlignment="0" applyProtection="0">
      <alignment vertical="center"/>
    </xf>
    <xf numFmtId="0" fontId="57" fillId="66" borderId="29" applyNumberFormat="0" applyAlignment="0" applyProtection="0">
      <alignment vertical="center"/>
    </xf>
    <xf numFmtId="0" fontId="57" fillId="66" borderId="29" applyNumberFormat="0" applyAlignment="0" applyProtection="0">
      <alignment vertical="center"/>
    </xf>
    <xf numFmtId="0" fontId="57" fillId="66" borderId="29" applyNumberFormat="0" applyAlignment="0" applyProtection="0">
      <alignment vertical="center"/>
    </xf>
    <xf numFmtId="0" fontId="57" fillId="66" borderId="29" applyNumberFormat="0" applyAlignment="0" applyProtection="0">
      <alignment vertical="center"/>
    </xf>
    <xf numFmtId="0" fontId="57" fillId="66" borderId="29" applyNumberFormat="0" applyAlignment="0" applyProtection="0">
      <alignment vertical="center"/>
    </xf>
    <xf numFmtId="0" fontId="57" fillId="66" borderId="29" applyNumberFormat="0" applyAlignment="0" applyProtection="0">
      <alignment vertical="center"/>
    </xf>
    <xf numFmtId="0" fontId="57" fillId="66" borderId="29" applyNumberFormat="0" applyAlignment="0" applyProtection="0">
      <alignment vertical="center"/>
    </xf>
    <xf numFmtId="0" fontId="57" fillId="66" borderId="29" applyNumberFormat="0" applyAlignment="0" applyProtection="0">
      <alignment vertical="center"/>
    </xf>
    <xf numFmtId="0" fontId="57" fillId="66" borderId="29" applyNumberFormat="0" applyAlignment="0" applyProtection="0">
      <alignment vertical="center"/>
    </xf>
    <xf numFmtId="0" fontId="57" fillId="66" borderId="29" applyNumberFormat="0" applyAlignment="0" applyProtection="0">
      <alignment vertical="center"/>
    </xf>
    <xf numFmtId="0" fontId="57" fillId="66" borderId="29" applyNumberFormat="0" applyAlignment="0" applyProtection="0">
      <alignment vertical="center"/>
    </xf>
    <xf numFmtId="0" fontId="57" fillId="66" borderId="29" applyNumberFormat="0" applyAlignment="0" applyProtection="0">
      <alignment vertical="center"/>
    </xf>
    <xf numFmtId="0" fontId="57" fillId="66" borderId="29" applyNumberFormat="0" applyAlignment="0" applyProtection="0">
      <alignment vertical="center"/>
    </xf>
    <xf numFmtId="0" fontId="57" fillId="66" borderId="29" applyNumberFormat="0" applyAlignment="0" applyProtection="0">
      <alignment vertical="center"/>
    </xf>
    <xf numFmtId="0" fontId="57" fillId="66" borderId="29" applyNumberFormat="0" applyAlignment="0" applyProtection="0">
      <alignment vertical="center"/>
    </xf>
    <xf numFmtId="0" fontId="57" fillId="66" borderId="29" applyNumberFormat="0" applyAlignment="0" applyProtection="0">
      <alignment vertical="center"/>
    </xf>
    <xf numFmtId="0" fontId="57" fillId="66" borderId="29" applyNumberFormat="0" applyAlignment="0" applyProtection="0">
      <alignment vertical="center"/>
    </xf>
    <xf numFmtId="0" fontId="57" fillId="66" borderId="29" applyNumberFormat="0" applyAlignment="0" applyProtection="0">
      <alignment vertical="center"/>
    </xf>
    <xf numFmtId="0" fontId="57" fillId="66" borderId="29" applyNumberFormat="0" applyAlignment="0" applyProtection="0">
      <alignment vertical="center"/>
    </xf>
    <xf numFmtId="0" fontId="57" fillId="66" borderId="29" applyNumberFormat="0" applyAlignment="0" applyProtection="0">
      <alignment vertical="center"/>
    </xf>
    <xf numFmtId="0" fontId="57" fillId="66" borderId="29" applyNumberFormat="0" applyAlignment="0" applyProtection="0">
      <alignment vertical="center"/>
    </xf>
    <xf numFmtId="0" fontId="57" fillId="66" borderId="29" applyNumberFormat="0" applyAlignment="0" applyProtection="0">
      <alignment vertical="center"/>
    </xf>
    <xf numFmtId="0" fontId="57" fillId="66" borderId="29" applyNumberFormat="0" applyAlignment="0" applyProtection="0">
      <alignment vertical="center"/>
    </xf>
    <xf numFmtId="0" fontId="57" fillId="66" borderId="29" applyNumberFormat="0" applyAlignment="0" applyProtection="0">
      <alignment vertical="center"/>
    </xf>
    <xf numFmtId="0" fontId="57" fillId="66" borderId="29" applyNumberFormat="0" applyAlignment="0" applyProtection="0">
      <alignment vertical="center"/>
    </xf>
    <xf numFmtId="0" fontId="57" fillId="66" borderId="29" applyNumberFormat="0" applyAlignment="0" applyProtection="0">
      <alignment vertical="center"/>
    </xf>
    <xf numFmtId="0" fontId="57" fillId="66" borderId="29" applyNumberFormat="0" applyAlignment="0" applyProtection="0">
      <alignment vertical="center"/>
    </xf>
    <xf numFmtId="0" fontId="57" fillId="66" borderId="29" applyNumberFormat="0" applyAlignment="0" applyProtection="0">
      <alignment vertical="center"/>
    </xf>
    <xf numFmtId="0" fontId="57" fillId="66" borderId="29" applyNumberFormat="0" applyAlignment="0" applyProtection="0">
      <alignment vertical="center"/>
    </xf>
    <xf numFmtId="0" fontId="57" fillId="66" borderId="29" applyNumberFormat="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110" fillId="0" borderId="0" applyNumberFormat="0" applyFill="0" applyBorder="0" applyAlignment="0" applyProtection="0">
      <alignment vertical="center"/>
    </xf>
    <xf numFmtId="0" fontId="110" fillId="0" borderId="0" applyNumberFormat="0" applyFill="0" applyBorder="0" applyAlignment="0" applyProtection="0">
      <alignment vertical="center"/>
    </xf>
    <xf numFmtId="0" fontId="11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90" fillId="0" borderId="13" applyNumberFormat="0" applyFill="0" applyProtection="0">
      <alignment horizontal="left"/>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111" fillId="0" borderId="0" applyNumberFormat="0" applyFill="0" applyBorder="0" applyAlignment="0" applyProtection="0">
      <alignment vertical="center"/>
    </xf>
    <xf numFmtId="0" fontId="111" fillId="0" borderId="0" applyNumberFormat="0" applyFill="0" applyBorder="0" applyAlignment="0" applyProtection="0">
      <alignment vertical="center"/>
    </xf>
    <xf numFmtId="0" fontId="111"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72" fillId="0" borderId="34" applyNumberFormat="0" applyFill="0" applyAlignment="0" applyProtection="0">
      <alignment vertical="center"/>
    </xf>
    <xf numFmtId="0" fontId="72" fillId="0" borderId="34" applyNumberFormat="0" applyFill="0" applyAlignment="0" applyProtection="0">
      <alignment vertical="center"/>
    </xf>
    <xf numFmtId="0" fontId="112" fillId="0" borderId="34" applyNumberFormat="0" applyFill="0" applyAlignment="0" applyProtection="0">
      <alignment vertical="center"/>
    </xf>
    <xf numFmtId="0" fontId="112" fillId="0" borderId="34" applyNumberFormat="0" applyFill="0" applyAlignment="0" applyProtection="0">
      <alignment vertical="center"/>
    </xf>
    <xf numFmtId="0" fontId="112" fillId="0" borderId="34" applyNumberFormat="0" applyFill="0" applyAlignment="0" applyProtection="0">
      <alignment vertical="center"/>
    </xf>
    <xf numFmtId="0" fontId="72" fillId="0" borderId="34" applyNumberFormat="0" applyFill="0" applyAlignment="0" applyProtection="0">
      <alignment vertical="center"/>
    </xf>
    <xf numFmtId="0" fontId="72" fillId="0" borderId="34" applyNumberFormat="0" applyFill="0" applyAlignment="0" applyProtection="0">
      <alignment vertical="center"/>
    </xf>
    <xf numFmtId="0" fontId="72" fillId="0" borderId="34" applyNumberFormat="0" applyFill="0" applyAlignment="0" applyProtection="0">
      <alignment vertical="center"/>
    </xf>
    <xf numFmtId="0" fontId="72" fillId="0" borderId="34" applyNumberFormat="0" applyFill="0" applyAlignment="0" applyProtection="0">
      <alignment vertical="center"/>
    </xf>
    <xf numFmtId="0" fontId="72" fillId="0" borderId="34" applyNumberFormat="0" applyFill="0" applyAlignment="0" applyProtection="0">
      <alignment vertical="center"/>
    </xf>
    <xf numFmtId="0" fontId="72" fillId="0" borderId="34" applyNumberFormat="0" applyFill="0" applyAlignment="0" applyProtection="0">
      <alignment vertical="center"/>
    </xf>
    <xf numFmtId="0" fontId="72" fillId="0" borderId="34" applyNumberFormat="0" applyFill="0" applyAlignment="0" applyProtection="0">
      <alignment vertical="center"/>
    </xf>
    <xf numFmtId="0" fontId="72" fillId="0" borderId="34" applyNumberFormat="0" applyFill="0" applyAlignment="0" applyProtection="0">
      <alignment vertical="center"/>
    </xf>
    <xf numFmtId="0" fontId="72" fillId="0" borderId="34" applyNumberFormat="0" applyFill="0" applyAlignment="0" applyProtection="0">
      <alignment vertical="center"/>
    </xf>
    <xf numFmtId="0" fontId="72" fillId="0" borderId="34" applyNumberFormat="0" applyFill="0" applyAlignment="0" applyProtection="0">
      <alignment vertical="center"/>
    </xf>
    <xf numFmtId="0" fontId="72" fillId="0" borderId="34" applyNumberFormat="0" applyFill="0" applyAlignment="0" applyProtection="0">
      <alignment vertical="center"/>
    </xf>
    <xf numFmtId="0" fontId="72" fillId="0" borderId="34" applyNumberFormat="0" applyFill="0" applyAlignment="0" applyProtection="0">
      <alignment vertical="center"/>
    </xf>
    <xf numFmtId="0" fontId="72" fillId="0" borderId="34" applyNumberFormat="0" applyFill="0" applyAlignment="0" applyProtection="0">
      <alignment vertical="center"/>
    </xf>
    <xf numFmtId="0" fontId="72" fillId="0" borderId="34" applyNumberFormat="0" applyFill="0" applyAlignment="0" applyProtection="0">
      <alignment vertical="center"/>
    </xf>
    <xf numFmtId="0" fontId="72" fillId="0" borderId="34" applyNumberFormat="0" applyFill="0" applyAlignment="0" applyProtection="0">
      <alignment vertical="center"/>
    </xf>
    <xf numFmtId="0" fontId="72" fillId="0" borderId="34" applyNumberFormat="0" applyFill="0" applyAlignment="0" applyProtection="0">
      <alignment vertical="center"/>
    </xf>
    <xf numFmtId="0" fontId="72" fillId="0" borderId="34" applyNumberFormat="0" applyFill="0" applyAlignment="0" applyProtection="0">
      <alignment vertical="center"/>
    </xf>
    <xf numFmtId="0" fontId="72" fillId="0" borderId="34" applyNumberFormat="0" applyFill="0" applyAlignment="0" applyProtection="0">
      <alignment vertical="center"/>
    </xf>
    <xf numFmtId="0" fontId="72" fillId="0" borderId="34" applyNumberFormat="0" applyFill="0" applyAlignment="0" applyProtection="0">
      <alignment vertical="center"/>
    </xf>
    <xf numFmtId="0" fontId="72" fillId="0" borderId="34" applyNumberFormat="0" applyFill="0" applyAlignment="0" applyProtection="0">
      <alignment vertical="center"/>
    </xf>
    <xf numFmtId="0" fontId="72" fillId="0" borderId="34" applyNumberFormat="0" applyFill="0" applyAlignment="0" applyProtection="0">
      <alignment vertical="center"/>
    </xf>
    <xf numFmtId="0" fontId="72" fillId="0" borderId="34" applyNumberFormat="0" applyFill="0" applyAlignment="0" applyProtection="0">
      <alignment vertical="center"/>
    </xf>
    <xf numFmtId="0" fontId="72" fillId="0" borderId="34" applyNumberFormat="0" applyFill="0" applyAlignment="0" applyProtection="0">
      <alignment vertical="center"/>
    </xf>
    <xf numFmtId="0" fontId="72" fillId="0" borderId="34" applyNumberFormat="0" applyFill="0" applyAlignment="0" applyProtection="0">
      <alignment vertical="center"/>
    </xf>
    <xf numFmtId="0" fontId="72" fillId="0" borderId="34" applyNumberFormat="0" applyFill="0" applyAlignment="0" applyProtection="0">
      <alignment vertical="center"/>
    </xf>
    <xf numFmtId="0" fontId="72" fillId="0" borderId="34" applyNumberFormat="0" applyFill="0" applyAlignment="0" applyProtection="0">
      <alignment vertical="center"/>
    </xf>
    <xf numFmtId="0" fontId="72" fillId="0" borderId="34" applyNumberFormat="0" applyFill="0" applyAlignment="0" applyProtection="0">
      <alignment vertical="center"/>
    </xf>
    <xf numFmtId="0" fontId="72" fillId="0" borderId="34" applyNumberFormat="0" applyFill="0" applyAlignment="0" applyProtection="0">
      <alignment vertical="center"/>
    </xf>
    <xf numFmtId="0" fontId="72" fillId="0" borderId="34" applyNumberFormat="0" applyFill="0" applyAlignment="0" applyProtection="0">
      <alignment vertical="center"/>
    </xf>
    <xf numFmtId="0" fontId="72" fillId="0" borderId="34" applyNumberFormat="0" applyFill="0" applyAlignment="0" applyProtection="0">
      <alignment vertical="center"/>
    </xf>
    <xf numFmtId="0" fontId="72" fillId="0" borderId="34" applyNumberFormat="0" applyFill="0" applyAlignment="0" applyProtection="0">
      <alignment vertical="center"/>
    </xf>
    <xf numFmtId="0" fontId="72" fillId="0" borderId="34" applyNumberFormat="0" applyFill="0" applyAlignment="0" applyProtection="0">
      <alignment vertical="center"/>
    </xf>
    <xf numFmtId="0" fontId="72" fillId="0" borderId="34" applyNumberFormat="0" applyFill="0" applyAlignment="0" applyProtection="0">
      <alignment vertical="center"/>
    </xf>
    <xf numFmtId="0" fontId="72" fillId="0" borderId="34" applyNumberFormat="0" applyFill="0" applyAlignment="0" applyProtection="0">
      <alignment vertical="center"/>
    </xf>
    <xf numFmtId="0" fontId="72" fillId="0" borderId="34" applyNumberFormat="0" applyFill="0" applyAlignment="0" applyProtection="0">
      <alignment vertical="center"/>
    </xf>
    <xf numFmtId="0" fontId="72" fillId="0" borderId="34" applyNumberFormat="0" applyFill="0" applyAlignment="0" applyProtection="0">
      <alignment vertical="center"/>
    </xf>
    <xf numFmtId="0" fontId="72" fillId="0" borderId="34" applyNumberFormat="0" applyFill="0" applyAlignment="0" applyProtection="0">
      <alignment vertical="center"/>
    </xf>
    <xf numFmtId="0" fontId="72" fillId="0" borderId="34" applyNumberFormat="0" applyFill="0" applyAlignment="0" applyProtection="0">
      <alignment vertical="center"/>
    </xf>
    <xf numFmtId="0" fontId="72" fillId="0" borderId="34" applyNumberFormat="0" applyFill="0" applyAlignment="0" applyProtection="0">
      <alignment vertical="center"/>
    </xf>
    <xf numFmtId="0" fontId="72" fillId="0" borderId="34" applyNumberFormat="0" applyFill="0" applyAlignment="0" applyProtection="0">
      <alignment vertical="center"/>
    </xf>
    <xf numFmtId="0" fontId="72" fillId="0" borderId="34" applyNumberFormat="0" applyFill="0" applyAlignment="0" applyProtection="0">
      <alignment vertical="center"/>
    </xf>
    <xf numFmtId="0" fontId="72" fillId="0" borderId="34" applyNumberFormat="0" applyFill="0" applyAlignment="0" applyProtection="0">
      <alignment vertical="center"/>
    </xf>
    <xf numFmtId="0" fontId="72" fillId="0" borderId="34" applyNumberFormat="0" applyFill="0" applyAlignment="0" applyProtection="0">
      <alignment vertical="center"/>
    </xf>
    <xf numFmtId="204" fontId="41" fillId="0" borderId="0" applyFont="0" applyFill="0" applyBorder="0" applyAlignment="0" applyProtection="0"/>
    <xf numFmtId="205" fontId="41" fillId="0" borderId="0" applyFont="0" applyFill="0" applyBorder="0" applyAlignment="0" applyProtection="0"/>
    <xf numFmtId="206" fontId="41" fillId="0" borderId="0" applyFont="0" applyFill="0" applyBorder="0" applyAlignment="0" applyProtection="0"/>
    <xf numFmtId="207" fontId="41" fillId="0" borderId="0" applyFont="0" applyFill="0" applyBorder="0" applyAlignment="0" applyProtection="0"/>
    <xf numFmtId="176" fontId="45" fillId="0" borderId="0">
      <protection locked="0"/>
    </xf>
    <xf numFmtId="176" fontId="45" fillId="0" borderId="0">
      <protection locked="0"/>
    </xf>
    <xf numFmtId="0" fontId="74" fillId="0" borderId="0"/>
    <xf numFmtId="176" fontId="39" fillId="0" borderId="0">
      <protection locked="0"/>
    </xf>
    <xf numFmtId="176" fontId="39" fillId="0" borderId="0">
      <protection locked="0"/>
    </xf>
    <xf numFmtId="176" fontId="37" fillId="0" borderId="0">
      <protection locked="0"/>
    </xf>
    <xf numFmtId="176" fontId="37" fillId="0" borderId="0">
      <protection locked="0"/>
    </xf>
    <xf numFmtId="176" fontId="37" fillId="0" borderId="0">
      <protection locked="0"/>
    </xf>
    <xf numFmtId="176" fontId="37" fillId="0" borderId="0">
      <protection locked="0"/>
    </xf>
    <xf numFmtId="176" fontId="37" fillId="0" borderId="0">
      <protection locked="0"/>
    </xf>
    <xf numFmtId="176" fontId="37" fillId="0" borderId="0">
      <protection locked="0"/>
    </xf>
    <xf numFmtId="176" fontId="37" fillId="0" borderId="0">
      <protection locked="0"/>
    </xf>
    <xf numFmtId="176" fontId="37" fillId="0" borderId="0">
      <protection locked="0"/>
    </xf>
    <xf numFmtId="176" fontId="37" fillId="0" borderId="0">
      <protection locked="0"/>
    </xf>
    <xf numFmtId="176" fontId="37" fillId="0" borderId="0">
      <protection locked="0"/>
    </xf>
    <xf numFmtId="176" fontId="45" fillId="0" borderId="0">
      <protection locked="0"/>
    </xf>
    <xf numFmtId="176" fontId="45" fillId="0" borderId="0">
      <protection locked="0"/>
    </xf>
    <xf numFmtId="176" fontId="45" fillId="0" borderId="0">
      <protection locked="0"/>
    </xf>
    <xf numFmtId="176" fontId="45" fillId="0" borderId="0">
      <protection locked="0"/>
    </xf>
    <xf numFmtId="41" fontId="0" fillId="0" borderId="0" applyFont="0" applyFill="0" applyBorder="0" applyAlignment="0" applyProtection="0"/>
    <xf numFmtId="43" fontId="58" fillId="0" borderId="0" applyFont="0" applyFill="0" applyBorder="0" applyAlignment="0" applyProtection="0"/>
    <xf numFmtId="176" fontId="44" fillId="0" borderId="0">
      <protection locked="0"/>
    </xf>
    <xf numFmtId="176" fontId="44" fillId="0" borderId="0">
      <protection locked="0"/>
    </xf>
    <xf numFmtId="176" fontId="39" fillId="0" borderId="0">
      <protection locked="0"/>
    </xf>
    <xf numFmtId="176" fontId="39" fillId="0" borderId="0">
      <protection locked="0"/>
    </xf>
    <xf numFmtId="176" fontId="44" fillId="0" borderId="0">
      <protection locked="0"/>
    </xf>
    <xf numFmtId="176" fontId="44" fillId="0" borderId="0">
      <protection locked="0"/>
    </xf>
    <xf numFmtId="0" fontId="0" fillId="0" borderId="0" applyFont="0" applyFill="0" applyBorder="0" applyAlignment="0" applyProtection="0"/>
    <xf numFmtId="43" fontId="40" fillId="0" borderId="0" applyFont="0" applyFill="0" applyBorder="0" applyAlignment="0" applyProtection="0"/>
    <xf numFmtId="176" fontId="44" fillId="0" borderId="0">
      <protection locked="0"/>
    </xf>
    <xf numFmtId="176" fontId="44" fillId="0" borderId="0">
      <protection locked="0"/>
    </xf>
    <xf numFmtId="43" fontId="0" fillId="0" borderId="0" applyFont="0" applyFill="0" applyBorder="0" applyAlignment="0" applyProtection="0"/>
    <xf numFmtId="43" fontId="0" fillId="0" borderId="0" applyFont="0" applyFill="0" applyBorder="0" applyAlignment="0" applyProtection="0"/>
    <xf numFmtId="43" fontId="46" fillId="0" borderId="0" applyFont="0" applyFill="0" applyBorder="0" applyAlignment="0" applyProtection="0">
      <alignment vertical="center"/>
    </xf>
    <xf numFmtId="43" fontId="46" fillId="0" borderId="0" applyFont="0" applyFill="0" applyBorder="0" applyAlignment="0" applyProtection="0">
      <alignment vertical="center"/>
    </xf>
    <xf numFmtId="41" fontId="51" fillId="0" borderId="0" applyFont="0" applyFill="0" applyBorder="0" applyAlignment="0" applyProtection="0">
      <alignment vertical="center"/>
    </xf>
    <xf numFmtId="41" fontId="51" fillId="0" borderId="0" applyFont="0" applyFill="0" applyBorder="0" applyAlignment="0" applyProtection="0">
      <alignment vertical="center"/>
    </xf>
    <xf numFmtId="208" fontId="106" fillId="0" borderId="0" applyFont="0" applyFill="0" applyBorder="0" applyAlignment="0" applyProtection="0"/>
    <xf numFmtId="43" fontId="0" fillId="0" borderId="0" applyFont="0" applyFill="0" applyBorder="0" applyAlignment="0" applyProtection="0"/>
    <xf numFmtId="0" fontId="98" fillId="0" borderId="0"/>
    <xf numFmtId="0" fontId="113" fillId="73" borderId="0" applyNumberFormat="0" applyBorder="0" applyAlignment="0" applyProtection="0"/>
    <xf numFmtId="0" fontId="113" fillId="73" borderId="0" applyNumberFormat="0" applyBorder="0" applyAlignment="0" applyProtection="0"/>
    <xf numFmtId="0" fontId="113" fillId="74" borderId="0" applyNumberFormat="0" applyBorder="0" applyAlignment="0" applyProtection="0"/>
    <xf numFmtId="0" fontId="113" fillId="74" borderId="0" applyNumberFormat="0" applyBorder="0" applyAlignment="0" applyProtection="0"/>
    <xf numFmtId="0" fontId="113" fillId="75" borderId="0" applyNumberFormat="0" applyBorder="0" applyAlignment="0" applyProtection="0"/>
    <xf numFmtId="0" fontId="113" fillId="75" borderId="0" applyNumberFormat="0" applyBorder="0" applyAlignment="0" applyProtection="0"/>
    <xf numFmtId="0" fontId="48" fillId="76" borderId="0" applyNumberFormat="0" applyBorder="0" applyAlignment="0" applyProtection="0">
      <alignment vertical="center"/>
    </xf>
    <xf numFmtId="0" fontId="48" fillId="76" borderId="0" applyNumberFormat="0" applyBorder="0" applyAlignment="0" applyProtection="0">
      <alignment vertical="center"/>
    </xf>
    <xf numFmtId="0" fontId="49" fillId="76" borderId="0" applyNumberFormat="0" applyBorder="0" applyAlignment="0" applyProtection="0">
      <alignment vertical="center"/>
    </xf>
    <xf numFmtId="0" fontId="49" fillId="76" borderId="0" applyNumberFormat="0" applyBorder="0" applyAlignment="0" applyProtection="0">
      <alignment vertical="center"/>
    </xf>
    <xf numFmtId="0" fontId="49" fillId="76" borderId="0" applyNumberFormat="0" applyBorder="0" applyAlignment="0" applyProtection="0">
      <alignment vertical="center"/>
    </xf>
    <xf numFmtId="0" fontId="48" fillId="76" borderId="0" applyNumberFormat="0" applyBorder="0" applyAlignment="0" applyProtection="0">
      <alignment vertical="center"/>
    </xf>
    <xf numFmtId="0" fontId="48" fillId="76" borderId="0" applyNumberFormat="0" applyBorder="0" applyAlignment="0" applyProtection="0">
      <alignment vertical="center"/>
    </xf>
    <xf numFmtId="0" fontId="48" fillId="76" borderId="0" applyNumberFormat="0" applyBorder="0" applyAlignment="0" applyProtection="0">
      <alignment vertical="center"/>
    </xf>
    <xf numFmtId="0" fontId="48" fillId="76" borderId="0" applyNumberFormat="0" applyBorder="0" applyAlignment="0" applyProtection="0">
      <alignment vertical="center"/>
    </xf>
    <xf numFmtId="0" fontId="48" fillId="76" borderId="0" applyNumberFormat="0" applyBorder="0" applyAlignment="0" applyProtection="0">
      <alignment vertical="center"/>
    </xf>
    <xf numFmtId="0" fontId="48" fillId="76" borderId="0" applyNumberFormat="0" applyBorder="0" applyAlignment="0" applyProtection="0">
      <alignment vertical="center"/>
    </xf>
    <xf numFmtId="0" fontId="48" fillId="76" borderId="0" applyNumberFormat="0" applyBorder="0" applyAlignment="0" applyProtection="0">
      <alignment vertical="center"/>
    </xf>
    <xf numFmtId="0" fontId="48" fillId="76" borderId="0" applyNumberFormat="0" applyBorder="0" applyAlignment="0" applyProtection="0">
      <alignment vertical="center"/>
    </xf>
    <xf numFmtId="0" fontId="48" fillId="76" borderId="0" applyNumberFormat="0" applyBorder="0" applyAlignment="0" applyProtection="0">
      <alignment vertical="center"/>
    </xf>
    <xf numFmtId="0" fontId="48" fillId="76" borderId="0" applyNumberFormat="0" applyBorder="0" applyAlignment="0" applyProtection="0">
      <alignment vertical="center"/>
    </xf>
    <xf numFmtId="0" fontId="48" fillId="76" borderId="0" applyNumberFormat="0" applyBorder="0" applyAlignment="0" applyProtection="0">
      <alignment vertical="center"/>
    </xf>
    <xf numFmtId="0" fontId="48" fillId="76" borderId="0" applyNumberFormat="0" applyBorder="0" applyAlignment="0" applyProtection="0">
      <alignment vertical="center"/>
    </xf>
    <xf numFmtId="0" fontId="48" fillId="76" borderId="0" applyNumberFormat="0" applyBorder="0" applyAlignment="0" applyProtection="0">
      <alignment vertical="center"/>
    </xf>
    <xf numFmtId="0" fontId="48" fillId="76" borderId="0" applyNumberFormat="0" applyBorder="0" applyAlignment="0" applyProtection="0">
      <alignment vertical="center"/>
    </xf>
    <xf numFmtId="0" fontId="48" fillId="76" borderId="0" applyNumberFormat="0" applyBorder="0" applyAlignment="0" applyProtection="0">
      <alignment vertical="center"/>
    </xf>
    <xf numFmtId="0" fontId="48" fillId="76" borderId="0" applyNumberFormat="0" applyBorder="0" applyAlignment="0" applyProtection="0">
      <alignment vertical="center"/>
    </xf>
    <xf numFmtId="0" fontId="48" fillId="76" borderId="0" applyNumberFormat="0" applyBorder="0" applyAlignment="0" applyProtection="0">
      <alignment vertical="center"/>
    </xf>
    <xf numFmtId="0" fontId="48" fillId="76" borderId="0" applyNumberFormat="0" applyBorder="0" applyAlignment="0" applyProtection="0">
      <alignment vertical="center"/>
    </xf>
    <xf numFmtId="0" fontId="48" fillId="76" borderId="0" applyNumberFormat="0" applyBorder="0" applyAlignment="0" applyProtection="0">
      <alignment vertical="center"/>
    </xf>
    <xf numFmtId="0" fontId="48" fillId="76" borderId="0" applyNumberFormat="0" applyBorder="0" applyAlignment="0" applyProtection="0">
      <alignment vertical="center"/>
    </xf>
    <xf numFmtId="0" fontId="48" fillId="76" borderId="0" applyNumberFormat="0" applyBorder="0" applyAlignment="0" applyProtection="0">
      <alignment vertical="center"/>
    </xf>
    <xf numFmtId="0" fontId="48" fillId="76" borderId="0" applyNumberFormat="0" applyBorder="0" applyAlignment="0" applyProtection="0">
      <alignment vertical="center"/>
    </xf>
    <xf numFmtId="0" fontId="48" fillId="76" borderId="0" applyNumberFormat="0" applyBorder="0" applyAlignment="0" applyProtection="0">
      <alignment vertical="center"/>
    </xf>
    <xf numFmtId="0" fontId="48" fillId="76" borderId="0" applyNumberFormat="0" applyBorder="0" applyAlignment="0" applyProtection="0">
      <alignment vertical="center"/>
    </xf>
    <xf numFmtId="0" fontId="48" fillId="76" borderId="0" applyNumberFormat="0" applyBorder="0" applyAlignment="0" applyProtection="0">
      <alignment vertical="center"/>
    </xf>
    <xf numFmtId="0" fontId="48" fillId="76" borderId="0" applyNumberFormat="0" applyBorder="0" applyAlignment="0" applyProtection="0">
      <alignment vertical="center"/>
    </xf>
    <xf numFmtId="0" fontId="48" fillId="76" borderId="0" applyNumberFormat="0" applyBorder="0" applyAlignment="0" applyProtection="0">
      <alignment vertical="center"/>
    </xf>
    <xf numFmtId="0" fontId="48" fillId="76" borderId="0" applyNumberFormat="0" applyBorder="0" applyAlignment="0" applyProtection="0">
      <alignment vertical="center"/>
    </xf>
    <xf numFmtId="0" fontId="48" fillId="76" borderId="0" applyNumberFormat="0" applyBorder="0" applyAlignment="0" applyProtection="0">
      <alignment vertical="center"/>
    </xf>
    <xf numFmtId="0" fontId="48" fillId="76" borderId="0" applyNumberFormat="0" applyBorder="0" applyAlignment="0" applyProtection="0">
      <alignment vertical="center"/>
    </xf>
    <xf numFmtId="0" fontId="48" fillId="76" borderId="0" applyNumberFormat="0" applyBorder="0" applyAlignment="0" applyProtection="0">
      <alignment vertical="center"/>
    </xf>
    <xf numFmtId="0" fontId="48" fillId="76" borderId="0" applyNumberFormat="0" applyBorder="0" applyAlignment="0" applyProtection="0">
      <alignment vertical="center"/>
    </xf>
    <xf numFmtId="0" fontId="48" fillId="76" borderId="0" applyNumberFormat="0" applyBorder="0" applyAlignment="0" applyProtection="0">
      <alignment vertical="center"/>
    </xf>
    <xf numFmtId="0" fontId="48" fillId="76" borderId="0" applyNumberFormat="0" applyBorder="0" applyAlignment="0" applyProtection="0">
      <alignment vertical="center"/>
    </xf>
    <xf numFmtId="0" fontId="48" fillId="76" borderId="0" applyNumberFormat="0" applyBorder="0" applyAlignment="0" applyProtection="0">
      <alignment vertical="center"/>
    </xf>
    <xf numFmtId="0" fontId="48" fillId="76" borderId="0" applyNumberFormat="0" applyBorder="0" applyAlignment="0" applyProtection="0">
      <alignment vertical="center"/>
    </xf>
    <xf numFmtId="0" fontId="48" fillId="76" borderId="0" applyNumberFormat="0" applyBorder="0" applyAlignment="0" applyProtection="0">
      <alignment vertical="center"/>
    </xf>
    <xf numFmtId="0" fontId="48" fillId="76" borderId="0" applyNumberFormat="0" applyBorder="0" applyAlignment="0" applyProtection="0">
      <alignment vertical="center"/>
    </xf>
    <xf numFmtId="0" fontId="48" fillId="76" borderId="0" applyNumberFormat="0" applyBorder="0" applyAlignment="0" applyProtection="0">
      <alignment vertical="center"/>
    </xf>
    <xf numFmtId="0" fontId="48" fillId="76" borderId="0" applyNumberFormat="0" applyBorder="0" applyAlignment="0" applyProtection="0">
      <alignment vertical="center"/>
    </xf>
    <xf numFmtId="0" fontId="48" fillId="76" borderId="0" applyNumberFormat="0" applyBorder="0" applyAlignment="0" applyProtection="0">
      <alignment vertical="center"/>
    </xf>
    <xf numFmtId="0" fontId="48" fillId="76" borderId="0" applyNumberFormat="0" applyBorder="0" applyAlignment="0" applyProtection="0">
      <alignment vertical="center"/>
    </xf>
    <xf numFmtId="0" fontId="48" fillId="76" borderId="0" applyNumberFormat="0" applyBorder="0" applyAlignment="0" applyProtection="0">
      <alignment vertical="center"/>
    </xf>
    <xf numFmtId="0" fontId="48" fillId="77" borderId="0" applyNumberFormat="0" applyBorder="0" applyAlignment="0" applyProtection="0">
      <alignment vertical="center"/>
    </xf>
    <xf numFmtId="0" fontId="48" fillId="77" borderId="0" applyNumberFormat="0" applyBorder="0" applyAlignment="0" applyProtection="0">
      <alignment vertical="center"/>
    </xf>
    <xf numFmtId="0" fontId="49" fillId="77" borderId="0" applyNumberFormat="0" applyBorder="0" applyAlignment="0" applyProtection="0">
      <alignment vertical="center"/>
    </xf>
    <xf numFmtId="0" fontId="49" fillId="77" borderId="0" applyNumberFormat="0" applyBorder="0" applyAlignment="0" applyProtection="0">
      <alignment vertical="center"/>
    </xf>
    <xf numFmtId="0" fontId="49" fillId="77" borderId="0" applyNumberFormat="0" applyBorder="0" applyAlignment="0" applyProtection="0">
      <alignment vertical="center"/>
    </xf>
    <xf numFmtId="0" fontId="48" fillId="77" borderId="0" applyNumberFormat="0" applyBorder="0" applyAlignment="0" applyProtection="0">
      <alignment vertical="center"/>
    </xf>
    <xf numFmtId="0" fontId="48" fillId="77" borderId="0" applyNumberFormat="0" applyBorder="0" applyAlignment="0" applyProtection="0">
      <alignment vertical="center"/>
    </xf>
    <xf numFmtId="0" fontId="48" fillId="77" borderId="0" applyNumberFormat="0" applyBorder="0" applyAlignment="0" applyProtection="0">
      <alignment vertical="center"/>
    </xf>
    <xf numFmtId="0" fontId="48" fillId="77" borderId="0" applyNumberFormat="0" applyBorder="0" applyAlignment="0" applyProtection="0">
      <alignment vertical="center"/>
    </xf>
    <xf numFmtId="0" fontId="48" fillId="77" borderId="0" applyNumberFormat="0" applyBorder="0" applyAlignment="0" applyProtection="0">
      <alignment vertical="center"/>
    </xf>
    <xf numFmtId="0" fontId="48" fillId="77" borderId="0" applyNumberFormat="0" applyBorder="0" applyAlignment="0" applyProtection="0">
      <alignment vertical="center"/>
    </xf>
    <xf numFmtId="0" fontId="48" fillId="77" borderId="0" applyNumberFormat="0" applyBorder="0" applyAlignment="0" applyProtection="0">
      <alignment vertical="center"/>
    </xf>
    <xf numFmtId="0" fontId="48" fillId="77" borderId="0" applyNumberFormat="0" applyBorder="0" applyAlignment="0" applyProtection="0">
      <alignment vertical="center"/>
    </xf>
    <xf numFmtId="0" fontId="48" fillId="77" borderId="0" applyNumberFormat="0" applyBorder="0" applyAlignment="0" applyProtection="0">
      <alignment vertical="center"/>
    </xf>
    <xf numFmtId="0" fontId="48" fillId="77" borderId="0" applyNumberFormat="0" applyBorder="0" applyAlignment="0" applyProtection="0">
      <alignment vertical="center"/>
    </xf>
    <xf numFmtId="0" fontId="48" fillId="77" borderId="0" applyNumberFormat="0" applyBorder="0" applyAlignment="0" applyProtection="0">
      <alignment vertical="center"/>
    </xf>
    <xf numFmtId="0" fontId="48" fillId="77" borderId="0" applyNumberFormat="0" applyBorder="0" applyAlignment="0" applyProtection="0">
      <alignment vertical="center"/>
    </xf>
    <xf numFmtId="0" fontId="48" fillId="77" borderId="0" applyNumberFormat="0" applyBorder="0" applyAlignment="0" applyProtection="0">
      <alignment vertical="center"/>
    </xf>
    <xf numFmtId="0" fontId="48" fillId="77" borderId="0" applyNumberFormat="0" applyBorder="0" applyAlignment="0" applyProtection="0">
      <alignment vertical="center"/>
    </xf>
    <xf numFmtId="0" fontId="48" fillId="77" borderId="0" applyNumberFormat="0" applyBorder="0" applyAlignment="0" applyProtection="0">
      <alignment vertical="center"/>
    </xf>
    <xf numFmtId="0" fontId="48" fillId="77" borderId="0" applyNumberFormat="0" applyBorder="0" applyAlignment="0" applyProtection="0">
      <alignment vertical="center"/>
    </xf>
    <xf numFmtId="0" fontId="48" fillId="77" borderId="0" applyNumberFormat="0" applyBorder="0" applyAlignment="0" applyProtection="0">
      <alignment vertical="center"/>
    </xf>
    <xf numFmtId="0" fontId="48" fillId="77" borderId="0" applyNumberFormat="0" applyBorder="0" applyAlignment="0" applyProtection="0">
      <alignment vertical="center"/>
    </xf>
    <xf numFmtId="0" fontId="48" fillId="77" borderId="0" applyNumberFormat="0" applyBorder="0" applyAlignment="0" applyProtection="0">
      <alignment vertical="center"/>
    </xf>
    <xf numFmtId="0" fontId="48" fillId="77" borderId="0" applyNumberFormat="0" applyBorder="0" applyAlignment="0" applyProtection="0">
      <alignment vertical="center"/>
    </xf>
    <xf numFmtId="0" fontId="48" fillId="77" borderId="0" applyNumberFormat="0" applyBorder="0" applyAlignment="0" applyProtection="0">
      <alignment vertical="center"/>
    </xf>
    <xf numFmtId="0" fontId="48" fillId="77" borderId="0" applyNumberFormat="0" applyBorder="0" applyAlignment="0" applyProtection="0">
      <alignment vertical="center"/>
    </xf>
    <xf numFmtId="0" fontId="48" fillId="77" borderId="0" applyNumberFormat="0" applyBorder="0" applyAlignment="0" applyProtection="0">
      <alignment vertical="center"/>
    </xf>
    <xf numFmtId="0" fontId="48" fillId="77" borderId="0" applyNumberFormat="0" applyBorder="0" applyAlignment="0" applyProtection="0">
      <alignment vertical="center"/>
    </xf>
    <xf numFmtId="0" fontId="48" fillId="77" borderId="0" applyNumberFormat="0" applyBorder="0" applyAlignment="0" applyProtection="0">
      <alignment vertical="center"/>
    </xf>
    <xf numFmtId="0" fontId="48" fillId="77" borderId="0" applyNumberFormat="0" applyBorder="0" applyAlignment="0" applyProtection="0">
      <alignment vertical="center"/>
    </xf>
    <xf numFmtId="0" fontId="48" fillId="77" borderId="0" applyNumberFormat="0" applyBorder="0" applyAlignment="0" applyProtection="0">
      <alignment vertical="center"/>
    </xf>
    <xf numFmtId="0" fontId="48" fillId="77" borderId="0" applyNumberFormat="0" applyBorder="0" applyAlignment="0" applyProtection="0">
      <alignment vertical="center"/>
    </xf>
    <xf numFmtId="0" fontId="48" fillId="77" borderId="0" applyNumberFormat="0" applyBorder="0" applyAlignment="0" applyProtection="0">
      <alignment vertical="center"/>
    </xf>
    <xf numFmtId="0" fontId="48" fillId="77" borderId="0" applyNumberFormat="0" applyBorder="0" applyAlignment="0" applyProtection="0">
      <alignment vertical="center"/>
    </xf>
    <xf numFmtId="0" fontId="48" fillId="77" borderId="0" applyNumberFormat="0" applyBorder="0" applyAlignment="0" applyProtection="0">
      <alignment vertical="center"/>
    </xf>
    <xf numFmtId="0" fontId="48" fillId="77" borderId="0" applyNumberFormat="0" applyBorder="0" applyAlignment="0" applyProtection="0">
      <alignment vertical="center"/>
    </xf>
    <xf numFmtId="0" fontId="48" fillId="77" borderId="0" applyNumberFormat="0" applyBorder="0" applyAlignment="0" applyProtection="0">
      <alignment vertical="center"/>
    </xf>
    <xf numFmtId="0" fontId="48" fillId="77" borderId="0" applyNumberFormat="0" applyBorder="0" applyAlignment="0" applyProtection="0">
      <alignment vertical="center"/>
    </xf>
    <xf numFmtId="0" fontId="48" fillId="77" borderId="0" applyNumberFormat="0" applyBorder="0" applyAlignment="0" applyProtection="0">
      <alignment vertical="center"/>
    </xf>
    <xf numFmtId="0" fontId="48" fillId="77" borderId="0" applyNumberFormat="0" applyBorder="0" applyAlignment="0" applyProtection="0">
      <alignment vertical="center"/>
    </xf>
    <xf numFmtId="0" fontId="48" fillId="77" borderId="0" applyNumberFormat="0" applyBorder="0" applyAlignment="0" applyProtection="0">
      <alignment vertical="center"/>
    </xf>
    <xf numFmtId="0" fontId="48" fillId="77" borderId="0" applyNumberFormat="0" applyBorder="0" applyAlignment="0" applyProtection="0">
      <alignment vertical="center"/>
    </xf>
    <xf numFmtId="0" fontId="48" fillId="77" borderId="0" applyNumberFormat="0" applyBorder="0" applyAlignment="0" applyProtection="0">
      <alignment vertical="center"/>
    </xf>
    <xf numFmtId="0" fontId="48" fillId="77" borderId="0" applyNumberFormat="0" applyBorder="0" applyAlignment="0" applyProtection="0">
      <alignment vertical="center"/>
    </xf>
    <xf numFmtId="0" fontId="48" fillId="77" borderId="0" applyNumberFormat="0" applyBorder="0" applyAlignment="0" applyProtection="0">
      <alignment vertical="center"/>
    </xf>
    <xf numFmtId="0" fontId="48" fillId="77" borderId="0" applyNumberFormat="0" applyBorder="0" applyAlignment="0" applyProtection="0">
      <alignment vertical="center"/>
    </xf>
    <xf numFmtId="0" fontId="48" fillId="77" borderId="0" applyNumberFormat="0" applyBorder="0" applyAlignment="0" applyProtection="0">
      <alignment vertical="center"/>
    </xf>
    <xf numFmtId="0" fontId="48" fillId="78" borderId="0" applyNumberFormat="0" applyBorder="0" applyAlignment="0" applyProtection="0">
      <alignment vertical="center"/>
    </xf>
    <xf numFmtId="0" fontId="48" fillId="78" borderId="0" applyNumberFormat="0" applyBorder="0" applyAlignment="0" applyProtection="0">
      <alignment vertical="center"/>
    </xf>
    <xf numFmtId="0" fontId="49" fillId="78" borderId="0" applyNumberFormat="0" applyBorder="0" applyAlignment="0" applyProtection="0">
      <alignment vertical="center"/>
    </xf>
    <xf numFmtId="0" fontId="49" fillId="78" borderId="0" applyNumberFormat="0" applyBorder="0" applyAlignment="0" applyProtection="0">
      <alignment vertical="center"/>
    </xf>
    <xf numFmtId="0" fontId="49" fillId="78" borderId="0" applyNumberFormat="0" applyBorder="0" applyAlignment="0" applyProtection="0">
      <alignment vertical="center"/>
    </xf>
    <xf numFmtId="0" fontId="48" fillId="78" borderId="0" applyNumberFormat="0" applyBorder="0" applyAlignment="0" applyProtection="0">
      <alignment vertical="center"/>
    </xf>
    <xf numFmtId="0" fontId="48" fillId="78" borderId="0" applyNumberFormat="0" applyBorder="0" applyAlignment="0" applyProtection="0">
      <alignment vertical="center"/>
    </xf>
    <xf numFmtId="0" fontId="48" fillId="78" borderId="0" applyNumberFormat="0" applyBorder="0" applyAlignment="0" applyProtection="0">
      <alignment vertical="center"/>
    </xf>
    <xf numFmtId="0" fontId="48" fillId="78" borderId="0" applyNumberFormat="0" applyBorder="0" applyAlignment="0" applyProtection="0">
      <alignment vertical="center"/>
    </xf>
    <xf numFmtId="0" fontId="48" fillId="78" borderId="0" applyNumberFormat="0" applyBorder="0" applyAlignment="0" applyProtection="0">
      <alignment vertical="center"/>
    </xf>
    <xf numFmtId="0" fontId="48" fillId="78" borderId="0" applyNumberFormat="0" applyBorder="0" applyAlignment="0" applyProtection="0">
      <alignment vertical="center"/>
    </xf>
    <xf numFmtId="0" fontId="48" fillId="78" borderId="0" applyNumberFormat="0" applyBorder="0" applyAlignment="0" applyProtection="0">
      <alignment vertical="center"/>
    </xf>
    <xf numFmtId="0" fontId="48" fillId="78" borderId="0" applyNumberFormat="0" applyBorder="0" applyAlignment="0" applyProtection="0">
      <alignment vertical="center"/>
    </xf>
    <xf numFmtId="0" fontId="48" fillId="78" borderId="0" applyNumberFormat="0" applyBorder="0" applyAlignment="0" applyProtection="0">
      <alignment vertical="center"/>
    </xf>
    <xf numFmtId="0" fontId="48" fillId="78" borderId="0" applyNumberFormat="0" applyBorder="0" applyAlignment="0" applyProtection="0">
      <alignment vertical="center"/>
    </xf>
    <xf numFmtId="0" fontId="48" fillId="78" borderId="0" applyNumberFormat="0" applyBorder="0" applyAlignment="0" applyProtection="0">
      <alignment vertical="center"/>
    </xf>
    <xf numFmtId="0" fontId="48" fillId="78" borderId="0" applyNumberFormat="0" applyBorder="0" applyAlignment="0" applyProtection="0">
      <alignment vertical="center"/>
    </xf>
    <xf numFmtId="0" fontId="48" fillId="78" borderId="0" applyNumberFormat="0" applyBorder="0" applyAlignment="0" applyProtection="0">
      <alignment vertical="center"/>
    </xf>
    <xf numFmtId="0" fontId="48" fillId="78" borderId="0" applyNumberFormat="0" applyBorder="0" applyAlignment="0" applyProtection="0">
      <alignment vertical="center"/>
    </xf>
    <xf numFmtId="0" fontId="48" fillId="78" borderId="0" applyNumberFormat="0" applyBorder="0" applyAlignment="0" applyProtection="0">
      <alignment vertical="center"/>
    </xf>
    <xf numFmtId="0" fontId="48" fillId="78" borderId="0" applyNumberFormat="0" applyBorder="0" applyAlignment="0" applyProtection="0">
      <alignment vertical="center"/>
    </xf>
    <xf numFmtId="0" fontId="48" fillId="78" borderId="0" applyNumberFormat="0" applyBorder="0" applyAlignment="0" applyProtection="0">
      <alignment vertical="center"/>
    </xf>
    <xf numFmtId="0" fontId="48" fillId="78" borderId="0" applyNumberFormat="0" applyBorder="0" applyAlignment="0" applyProtection="0">
      <alignment vertical="center"/>
    </xf>
    <xf numFmtId="0" fontId="48" fillId="78" borderId="0" applyNumberFormat="0" applyBorder="0" applyAlignment="0" applyProtection="0">
      <alignment vertical="center"/>
    </xf>
    <xf numFmtId="0" fontId="48" fillId="78" borderId="0" applyNumberFormat="0" applyBorder="0" applyAlignment="0" applyProtection="0">
      <alignment vertical="center"/>
    </xf>
    <xf numFmtId="0" fontId="48" fillId="78" borderId="0" applyNumberFormat="0" applyBorder="0" applyAlignment="0" applyProtection="0">
      <alignment vertical="center"/>
    </xf>
    <xf numFmtId="0" fontId="48" fillId="78" borderId="0" applyNumberFormat="0" applyBorder="0" applyAlignment="0" applyProtection="0">
      <alignment vertical="center"/>
    </xf>
    <xf numFmtId="0" fontId="48" fillId="78" borderId="0" applyNumberFormat="0" applyBorder="0" applyAlignment="0" applyProtection="0">
      <alignment vertical="center"/>
    </xf>
    <xf numFmtId="0" fontId="48" fillId="78" borderId="0" applyNumberFormat="0" applyBorder="0" applyAlignment="0" applyProtection="0">
      <alignment vertical="center"/>
    </xf>
    <xf numFmtId="0" fontId="48" fillId="78" borderId="0" applyNumberFormat="0" applyBorder="0" applyAlignment="0" applyProtection="0">
      <alignment vertical="center"/>
    </xf>
    <xf numFmtId="0" fontId="48" fillId="78" borderId="0" applyNumberFormat="0" applyBorder="0" applyAlignment="0" applyProtection="0">
      <alignment vertical="center"/>
    </xf>
    <xf numFmtId="0" fontId="48" fillId="78" borderId="0" applyNumberFormat="0" applyBorder="0" applyAlignment="0" applyProtection="0">
      <alignment vertical="center"/>
    </xf>
    <xf numFmtId="0" fontId="48" fillId="78" borderId="0" applyNumberFormat="0" applyBorder="0" applyAlignment="0" applyProtection="0">
      <alignment vertical="center"/>
    </xf>
    <xf numFmtId="0" fontId="48" fillId="78" borderId="0" applyNumberFormat="0" applyBorder="0" applyAlignment="0" applyProtection="0">
      <alignment vertical="center"/>
    </xf>
    <xf numFmtId="0" fontId="48" fillId="78" borderId="0" applyNumberFormat="0" applyBorder="0" applyAlignment="0" applyProtection="0">
      <alignment vertical="center"/>
    </xf>
    <xf numFmtId="0" fontId="48" fillId="78" borderId="0" applyNumberFormat="0" applyBorder="0" applyAlignment="0" applyProtection="0">
      <alignment vertical="center"/>
    </xf>
    <xf numFmtId="0" fontId="48" fillId="78" borderId="0" applyNumberFormat="0" applyBorder="0" applyAlignment="0" applyProtection="0">
      <alignment vertical="center"/>
    </xf>
    <xf numFmtId="0" fontId="48" fillId="78" borderId="0" applyNumberFormat="0" applyBorder="0" applyAlignment="0" applyProtection="0">
      <alignment vertical="center"/>
    </xf>
    <xf numFmtId="0" fontId="48" fillId="78" borderId="0" applyNumberFormat="0" applyBorder="0" applyAlignment="0" applyProtection="0">
      <alignment vertical="center"/>
    </xf>
    <xf numFmtId="0" fontId="48" fillId="78" borderId="0" applyNumberFormat="0" applyBorder="0" applyAlignment="0" applyProtection="0">
      <alignment vertical="center"/>
    </xf>
    <xf numFmtId="0" fontId="48" fillId="78" borderId="0" applyNumberFormat="0" applyBorder="0" applyAlignment="0" applyProtection="0">
      <alignment vertical="center"/>
    </xf>
    <xf numFmtId="0" fontId="48" fillId="78" borderId="0" applyNumberFormat="0" applyBorder="0" applyAlignment="0" applyProtection="0">
      <alignment vertical="center"/>
    </xf>
    <xf numFmtId="0" fontId="48" fillId="78" borderId="0" applyNumberFormat="0" applyBorder="0" applyAlignment="0" applyProtection="0">
      <alignment vertical="center"/>
    </xf>
    <xf numFmtId="0" fontId="48" fillId="78" borderId="0" applyNumberFormat="0" applyBorder="0" applyAlignment="0" applyProtection="0">
      <alignment vertical="center"/>
    </xf>
    <xf numFmtId="0" fontId="48" fillId="78" borderId="0" applyNumberFormat="0" applyBorder="0" applyAlignment="0" applyProtection="0">
      <alignment vertical="center"/>
    </xf>
    <xf numFmtId="0" fontId="48" fillId="78" borderId="0" applyNumberFormat="0" applyBorder="0" applyAlignment="0" applyProtection="0">
      <alignment vertical="center"/>
    </xf>
    <xf numFmtId="0" fontId="48" fillId="78" borderId="0" applyNumberFormat="0" applyBorder="0" applyAlignment="0" applyProtection="0">
      <alignment vertical="center"/>
    </xf>
    <xf numFmtId="0" fontId="48" fillId="78"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9" fillId="51" borderId="0" applyNumberFormat="0" applyBorder="0" applyAlignment="0" applyProtection="0">
      <alignment vertical="center"/>
    </xf>
    <xf numFmtId="0" fontId="49" fillId="51" borderId="0" applyNumberFormat="0" applyBorder="0" applyAlignment="0" applyProtection="0">
      <alignment vertical="center"/>
    </xf>
    <xf numFmtId="0" fontId="49"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1"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9" fillId="52" borderId="0" applyNumberFormat="0" applyBorder="0" applyAlignment="0" applyProtection="0">
      <alignment vertical="center"/>
    </xf>
    <xf numFmtId="0" fontId="49" fillId="52" borderId="0" applyNumberFormat="0" applyBorder="0" applyAlignment="0" applyProtection="0">
      <alignment vertical="center"/>
    </xf>
    <xf numFmtId="0" fontId="49"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79" borderId="0" applyNumberFormat="0" applyBorder="0" applyAlignment="0" applyProtection="0">
      <alignment vertical="center"/>
    </xf>
    <xf numFmtId="0" fontId="48" fillId="79" borderId="0" applyNumberFormat="0" applyBorder="0" applyAlignment="0" applyProtection="0">
      <alignment vertical="center"/>
    </xf>
    <xf numFmtId="0" fontId="49" fillId="79" borderId="0" applyNumberFormat="0" applyBorder="0" applyAlignment="0" applyProtection="0">
      <alignment vertical="center"/>
    </xf>
    <xf numFmtId="0" fontId="49" fillId="79" borderId="0" applyNumberFormat="0" applyBorder="0" applyAlignment="0" applyProtection="0">
      <alignment vertical="center"/>
    </xf>
    <xf numFmtId="0" fontId="49" fillId="79" borderId="0" applyNumberFormat="0" applyBorder="0" applyAlignment="0" applyProtection="0">
      <alignment vertical="center"/>
    </xf>
    <xf numFmtId="0" fontId="48" fillId="79" borderId="0" applyNumberFormat="0" applyBorder="0" applyAlignment="0" applyProtection="0">
      <alignment vertical="center"/>
    </xf>
    <xf numFmtId="0" fontId="48" fillId="79" borderId="0" applyNumberFormat="0" applyBorder="0" applyAlignment="0" applyProtection="0">
      <alignment vertical="center"/>
    </xf>
    <xf numFmtId="0" fontId="48" fillId="79" borderId="0" applyNumberFormat="0" applyBorder="0" applyAlignment="0" applyProtection="0">
      <alignment vertical="center"/>
    </xf>
    <xf numFmtId="0" fontId="48" fillId="79" borderId="0" applyNumberFormat="0" applyBorder="0" applyAlignment="0" applyProtection="0">
      <alignment vertical="center"/>
    </xf>
    <xf numFmtId="0" fontId="48" fillId="79" borderId="0" applyNumberFormat="0" applyBorder="0" applyAlignment="0" applyProtection="0">
      <alignment vertical="center"/>
    </xf>
    <xf numFmtId="0" fontId="48" fillId="79" borderId="0" applyNumberFormat="0" applyBorder="0" applyAlignment="0" applyProtection="0">
      <alignment vertical="center"/>
    </xf>
    <xf numFmtId="0" fontId="48" fillId="79" borderId="0" applyNumberFormat="0" applyBorder="0" applyAlignment="0" applyProtection="0">
      <alignment vertical="center"/>
    </xf>
    <xf numFmtId="0" fontId="48" fillId="79" borderId="0" applyNumberFormat="0" applyBorder="0" applyAlignment="0" applyProtection="0">
      <alignment vertical="center"/>
    </xf>
    <xf numFmtId="0" fontId="48" fillId="79" borderId="0" applyNumberFormat="0" applyBorder="0" applyAlignment="0" applyProtection="0">
      <alignment vertical="center"/>
    </xf>
    <xf numFmtId="0" fontId="48" fillId="79" borderId="0" applyNumberFormat="0" applyBorder="0" applyAlignment="0" applyProtection="0">
      <alignment vertical="center"/>
    </xf>
    <xf numFmtId="0" fontId="48" fillId="79" borderId="0" applyNumberFormat="0" applyBorder="0" applyAlignment="0" applyProtection="0">
      <alignment vertical="center"/>
    </xf>
    <xf numFmtId="0" fontId="48" fillId="79" borderId="0" applyNumberFormat="0" applyBorder="0" applyAlignment="0" applyProtection="0">
      <alignment vertical="center"/>
    </xf>
    <xf numFmtId="0" fontId="48" fillId="79" borderId="0" applyNumberFormat="0" applyBorder="0" applyAlignment="0" applyProtection="0">
      <alignment vertical="center"/>
    </xf>
    <xf numFmtId="0" fontId="48" fillId="79" borderId="0" applyNumberFormat="0" applyBorder="0" applyAlignment="0" applyProtection="0">
      <alignment vertical="center"/>
    </xf>
    <xf numFmtId="0" fontId="48" fillId="79" borderId="0" applyNumberFormat="0" applyBorder="0" applyAlignment="0" applyProtection="0">
      <alignment vertical="center"/>
    </xf>
    <xf numFmtId="0" fontId="48" fillId="79" borderId="0" applyNumberFormat="0" applyBorder="0" applyAlignment="0" applyProtection="0">
      <alignment vertical="center"/>
    </xf>
    <xf numFmtId="0" fontId="48" fillId="79" borderId="0" applyNumberFormat="0" applyBorder="0" applyAlignment="0" applyProtection="0">
      <alignment vertical="center"/>
    </xf>
    <xf numFmtId="0" fontId="48" fillId="79" borderId="0" applyNumberFormat="0" applyBorder="0" applyAlignment="0" applyProtection="0">
      <alignment vertical="center"/>
    </xf>
    <xf numFmtId="0" fontId="48" fillId="79" borderId="0" applyNumberFormat="0" applyBorder="0" applyAlignment="0" applyProtection="0">
      <alignment vertical="center"/>
    </xf>
    <xf numFmtId="0" fontId="48" fillId="79" borderId="0" applyNumberFormat="0" applyBorder="0" applyAlignment="0" applyProtection="0">
      <alignment vertical="center"/>
    </xf>
    <xf numFmtId="0" fontId="48" fillId="79" borderId="0" applyNumberFormat="0" applyBorder="0" applyAlignment="0" applyProtection="0">
      <alignment vertical="center"/>
    </xf>
    <xf numFmtId="0" fontId="48" fillId="79" borderId="0" applyNumberFormat="0" applyBorder="0" applyAlignment="0" applyProtection="0">
      <alignment vertical="center"/>
    </xf>
    <xf numFmtId="0" fontId="48" fillId="79" borderId="0" applyNumberFormat="0" applyBorder="0" applyAlignment="0" applyProtection="0">
      <alignment vertical="center"/>
    </xf>
    <xf numFmtId="0" fontId="48" fillId="79" borderId="0" applyNumberFormat="0" applyBorder="0" applyAlignment="0" applyProtection="0">
      <alignment vertical="center"/>
    </xf>
    <xf numFmtId="0" fontId="48" fillId="79" borderId="0" applyNumberFormat="0" applyBorder="0" applyAlignment="0" applyProtection="0">
      <alignment vertical="center"/>
    </xf>
    <xf numFmtId="0" fontId="48" fillId="79" borderId="0" applyNumberFormat="0" applyBorder="0" applyAlignment="0" applyProtection="0">
      <alignment vertical="center"/>
    </xf>
    <xf numFmtId="0" fontId="48" fillId="79" borderId="0" applyNumberFormat="0" applyBorder="0" applyAlignment="0" applyProtection="0">
      <alignment vertical="center"/>
    </xf>
    <xf numFmtId="0" fontId="48" fillId="79" borderId="0" applyNumberFormat="0" applyBorder="0" applyAlignment="0" applyProtection="0">
      <alignment vertical="center"/>
    </xf>
    <xf numFmtId="0" fontId="48" fillId="79" borderId="0" applyNumberFormat="0" applyBorder="0" applyAlignment="0" applyProtection="0">
      <alignment vertical="center"/>
    </xf>
    <xf numFmtId="0" fontId="48" fillId="79" borderId="0" applyNumberFormat="0" applyBorder="0" applyAlignment="0" applyProtection="0">
      <alignment vertical="center"/>
    </xf>
    <xf numFmtId="0" fontId="48" fillId="79" borderId="0" applyNumberFormat="0" applyBorder="0" applyAlignment="0" applyProtection="0">
      <alignment vertical="center"/>
    </xf>
    <xf numFmtId="0" fontId="48" fillId="79" borderId="0" applyNumberFormat="0" applyBorder="0" applyAlignment="0" applyProtection="0">
      <alignment vertical="center"/>
    </xf>
    <xf numFmtId="0" fontId="48" fillId="79" borderId="0" applyNumberFormat="0" applyBorder="0" applyAlignment="0" applyProtection="0">
      <alignment vertical="center"/>
    </xf>
    <xf numFmtId="0" fontId="48" fillId="79" borderId="0" applyNumberFormat="0" applyBorder="0" applyAlignment="0" applyProtection="0">
      <alignment vertical="center"/>
    </xf>
    <xf numFmtId="0" fontId="48" fillId="79" borderId="0" applyNumberFormat="0" applyBorder="0" applyAlignment="0" applyProtection="0">
      <alignment vertical="center"/>
    </xf>
    <xf numFmtId="0" fontId="48" fillId="79" borderId="0" applyNumberFormat="0" applyBorder="0" applyAlignment="0" applyProtection="0">
      <alignment vertical="center"/>
    </xf>
    <xf numFmtId="0" fontId="48" fillId="79" borderId="0" applyNumberFormat="0" applyBorder="0" applyAlignment="0" applyProtection="0">
      <alignment vertical="center"/>
    </xf>
    <xf numFmtId="0" fontId="48" fillId="79" borderId="0" applyNumberFormat="0" applyBorder="0" applyAlignment="0" applyProtection="0">
      <alignment vertical="center"/>
    </xf>
    <xf numFmtId="0" fontId="48" fillId="79" borderId="0" applyNumberFormat="0" applyBorder="0" applyAlignment="0" applyProtection="0">
      <alignment vertical="center"/>
    </xf>
    <xf numFmtId="0" fontId="48" fillId="79" borderId="0" applyNumberFormat="0" applyBorder="0" applyAlignment="0" applyProtection="0">
      <alignment vertical="center"/>
    </xf>
    <xf numFmtId="0" fontId="48" fillId="79" borderId="0" applyNumberFormat="0" applyBorder="0" applyAlignment="0" applyProtection="0">
      <alignment vertical="center"/>
    </xf>
    <xf numFmtId="0" fontId="48" fillId="79" borderId="0" applyNumberFormat="0" applyBorder="0" applyAlignment="0" applyProtection="0">
      <alignment vertical="center"/>
    </xf>
    <xf numFmtId="0" fontId="48" fillId="79" borderId="0" applyNumberFormat="0" applyBorder="0" applyAlignment="0" applyProtection="0">
      <alignment vertical="center"/>
    </xf>
    <xf numFmtId="209" fontId="40" fillId="0" borderId="13" applyFill="0" applyProtection="0">
      <alignment horizontal="right"/>
    </xf>
    <xf numFmtId="0" fontId="40" fillId="0" borderId="4" applyNumberFormat="0" applyFill="0" applyProtection="0">
      <alignment horizontal="left"/>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38" fillId="0" borderId="0"/>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0" fillId="0" borderId="0">
      <alignment vertical="center"/>
    </xf>
  </cellStyleXfs>
  <cellXfs count="123">
    <xf numFmtId="0" fontId="0" fillId="0" borderId="0" xfId="0"/>
    <xf numFmtId="0" fontId="0" fillId="0" borderId="0" xfId="0" applyAlignment="1">
      <alignment horizontal="justify"/>
    </xf>
    <xf numFmtId="0" fontId="1" fillId="0" borderId="0" xfId="0" applyFont="1" applyAlignment="1">
      <alignment horizontal="center" vertical="center"/>
    </xf>
    <xf numFmtId="0" fontId="2" fillId="0" borderId="0" xfId="0" applyNumberFormat="1" applyFont="1" applyFill="1" applyAlignment="1" applyProtection="1">
      <alignment horizontal="right" vertical="center"/>
    </xf>
    <xf numFmtId="0" fontId="2" fillId="0" borderId="0" xfId="0" applyNumberFormat="1" applyFont="1" applyFill="1" applyAlignment="1" applyProtection="1">
      <alignment vertical="center"/>
    </xf>
    <xf numFmtId="0" fontId="3" fillId="0" borderId="0" xfId="0" applyFont="1" applyAlignment="1">
      <alignment horizontal="right"/>
    </xf>
    <xf numFmtId="0" fontId="4" fillId="0" borderId="1" xfId="0" applyFont="1" applyBorder="1" applyAlignment="1">
      <alignment horizontal="center" vertical="center"/>
    </xf>
    <xf numFmtId="0" fontId="3" fillId="0" borderId="1" xfId="0" applyFont="1" applyBorder="1" applyAlignment="1">
      <alignment horizontal="justify" vertical="center"/>
    </xf>
    <xf numFmtId="0" fontId="0" fillId="0" borderId="1" xfId="0" applyFont="1" applyBorder="1" applyAlignment="1">
      <alignment horizontal="center" vertical="center"/>
    </xf>
    <xf numFmtId="210" fontId="0" fillId="0" borderId="1" xfId="0" applyNumberFormat="1" applyFont="1" applyBorder="1" applyAlignment="1">
      <alignment horizontal="center" vertical="center"/>
    </xf>
    <xf numFmtId="0" fontId="5" fillId="0" borderId="0" xfId="0" applyFont="1"/>
    <xf numFmtId="0" fontId="0" fillId="0" borderId="0" xfId="0" applyFont="1"/>
    <xf numFmtId="0" fontId="6" fillId="0" borderId="0" xfId="0" applyNumberFormat="1" applyFont="1" applyFill="1" applyAlignment="1" applyProtection="1">
      <alignment horizontal="center" vertical="center"/>
    </xf>
    <xf numFmtId="0" fontId="2" fillId="2" borderId="1" xfId="0" applyNumberFormat="1" applyFont="1" applyFill="1" applyBorder="1" applyAlignment="1" applyProtection="1">
      <alignment horizontal="center" vertical="center"/>
    </xf>
    <xf numFmtId="0" fontId="2" fillId="2" borderId="1" xfId="0" applyNumberFormat="1" applyFont="1" applyFill="1" applyBorder="1" applyAlignment="1" applyProtection="1">
      <alignment horizontal="left" vertical="center"/>
    </xf>
    <xf numFmtId="3" fontId="2" fillId="2" borderId="1" xfId="0" applyNumberFormat="1" applyFont="1" applyFill="1" applyBorder="1" applyAlignment="1" applyProtection="1">
      <alignment horizontal="right" vertical="center"/>
    </xf>
    <xf numFmtId="3" fontId="2" fillId="3" borderId="1" xfId="0" applyNumberFormat="1" applyFont="1" applyFill="1" applyBorder="1" applyAlignment="1" applyProtection="1">
      <alignment horizontal="right" vertical="center"/>
    </xf>
    <xf numFmtId="3" fontId="2" fillId="4" borderId="2" xfId="0" applyNumberFormat="1" applyFont="1" applyFill="1" applyBorder="1" applyAlignment="1">
      <alignment horizontal="right" vertical="center"/>
    </xf>
    <xf numFmtId="0" fontId="2" fillId="0" borderId="3" xfId="0" applyNumberFormat="1" applyFont="1" applyFill="1" applyBorder="1" applyAlignment="1" applyProtection="1">
      <alignment horizontal="right" vertical="center"/>
    </xf>
    <xf numFmtId="0" fontId="2" fillId="2" borderId="4" xfId="0" applyNumberFormat="1" applyFont="1" applyFill="1" applyBorder="1" applyAlignment="1" applyProtection="1">
      <alignment horizontal="center" vertical="center"/>
    </xf>
    <xf numFmtId="0" fontId="2" fillId="2" borderId="4" xfId="0" applyNumberFormat="1" applyFont="1" applyFill="1" applyBorder="1" applyAlignment="1" applyProtection="1">
      <alignment horizontal="center" vertical="center" wrapText="1"/>
    </xf>
    <xf numFmtId="0" fontId="2" fillId="2" borderId="1" xfId="0" applyNumberFormat="1" applyFont="1" applyFill="1" applyBorder="1" applyAlignment="1" applyProtection="1">
      <alignment horizontal="center" vertical="center" wrapText="1"/>
    </xf>
    <xf numFmtId="0" fontId="0" fillId="0" borderId="0" xfId="0" applyFill="1" applyBorder="1" applyAlignment="1"/>
    <xf numFmtId="0" fontId="6" fillId="0" borderId="0" xfId="0" applyNumberFormat="1" applyFont="1" applyFill="1" applyBorder="1" applyAlignment="1" applyProtection="1">
      <alignment horizontal="center" vertical="center"/>
    </xf>
    <xf numFmtId="0" fontId="2" fillId="0" borderId="0" xfId="0" applyNumberFormat="1" applyFont="1" applyFill="1" applyBorder="1" applyAlignment="1" applyProtection="1">
      <alignment horizontal="right" vertical="center"/>
    </xf>
    <xf numFmtId="0" fontId="7" fillId="5" borderId="1" xfId="0" applyNumberFormat="1" applyFont="1" applyFill="1" applyBorder="1" applyAlignment="1" applyProtection="1">
      <alignment horizontal="center" vertical="center"/>
    </xf>
    <xf numFmtId="0" fontId="2" fillId="5" borderId="1" xfId="0" applyNumberFormat="1" applyFont="1" applyFill="1" applyBorder="1" applyAlignment="1" applyProtection="1">
      <alignment vertical="center"/>
    </xf>
    <xf numFmtId="0" fontId="7" fillId="0" borderId="0" xfId="0" applyNumberFormat="1" applyFont="1" applyFill="1" applyAlignment="1" applyProtection="1">
      <alignment horizontal="center" vertical="center"/>
    </xf>
    <xf numFmtId="3" fontId="2" fillId="0" borderId="0" xfId="0" applyNumberFormat="1" applyFont="1" applyFill="1" applyAlignment="1" applyProtection="1">
      <alignment horizontal="right" vertical="center"/>
    </xf>
    <xf numFmtId="0" fontId="8" fillId="0" borderId="0" xfId="0" applyFont="1" applyFill="1" applyAlignment="1">
      <alignment horizontal="justify" wrapText="1"/>
    </xf>
    <xf numFmtId="0" fontId="0" fillId="0" borderId="0" xfId="0" applyFont="1" applyFill="1"/>
    <xf numFmtId="0" fontId="0" fillId="0" borderId="0" xfId="0" applyFill="1"/>
    <xf numFmtId="0" fontId="6" fillId="0" borderId="0" xfId="0" applyNumberFormat="1" applyFont="1" applyFill="1" applyAlignment="1" applyProtection="1">
      <alignment vertical="center"/>
    </xf>
    <xf numFmtId="0" fontId="2" fillId="5" borderId="1" xfId="0" applyNumberFormat="1" applyFont="1" applyFill="1" applyBorder="1" applyAlignment="1" applyProtection="1">
      <alignment horizontal="center" vertical="center"/>
    </xf>
    <xf numFmtId="0" fontId="2" fillId="6" borderId="1" xfId="0" applyNumberFormat="1" applyFont="1" applyFill="1" applyBorder="1" applyAlignment="1" applyProtection="1">
      <alignment horizontal="left" vertical="center"/>
    </xf>
    <xf numFmtId="0" fontId="2" fillId="6" borderId="1" xfId="0" applyNumberFormat="1" applyFont="1" applyFill="1" applyBorder="1" applyAlignment="1" applyProtection="1">
      <alignment horizontal="center" vertical="center"/>
    </xf>
    <xf numFmtId="3" fontId="9" fillId="0" borderId="5" xfId="0" applyNumberFormat="1" applyFont="1" applyFill="1" applyBorder="1" applyAlignment="1" applyProtection="1">
      <alignment horizontal="left" wrapText="1"/>
    </xf>
    <xf numFmtId="3" fontId="0" fillId="0" borderId="0" xfId="0" applyNumberFormat="1" applyFont="1" applyFill="1" applyAlignment="1" applyProtection="1"/>
    <xf numFmtId="0" fontId="2" fillId="5" borderId="1" xfId="0" applyNumberFormat="1" applyFont="1" applyFill="1" applyBorder="1" applyAlignment="1" applyProtection="1">
      <alignment horizontal="left" vertical="center"/>
    </xf>
    <xf numFmtId="0" fontId="2" fillId="0" borderId="0" xfId="0" applyNumberFormat="1" applyFont="1" applyFill="1" applyAlignment="1" applyProtection="1">
      <alignment horizontal="center" vertical="center"/>
    </xf>
    <xf numFmtId="0" fontId="2" fillId="0" borderId="3" xfId="0" applyNumberFormat="1" applyFont="1" applyFill="1" applyBorder="1" applyAlignment="1" applyProtection="1">
      <alignment horizontal="center" vertical="center"/>
    </xf>
    <xf numFmtId="0" fontId="2" fillId="0" borderId="0" xfId="0" applyFont="1" applyFill="1" applyAlignment="1">
      <alignment horizontal="center" vertical="center"/>
    </xf>
    <xf numFmtId="0" fontId="0" fillId="0" borderId="0" xfId="0" applyNumberFormat="1" applyFont="1" applyFill="1" applyAlignment="1" applyProtection="1"/>
    <xf numFmtId="0" fontId="0" fillId="0" borderId="0" xfId="0" applyFont="1" applyFill="1" applyBorder="1" applyAlignment="1"/>
    <xf numFmtId="0" fontId="6" fillId="0" borderId="0" xfId="0" applyNumberFormat="1" applyFont="1" applyFill="1" applyBorder="1" applyAlignment="1" applyProtection="1">
      <alignment vertical="center"/>
    </xf>
    <xf numFmtId="0" fontId="2" fillId="0" borderId="0" xfId="0" applyNumberFormat="1" applyFont="1" applyFill="1" applyBorder="1" applyAlignment="1" applyProtection="1">
      <alignment vertical="center"/>
    </xf>
    <xf numFmtId="0" fontId="7" fillId="2" borderId="6" xfId="0" applyNumberFormat="1" applyFont="1" applyFill="1" applyBorder="1" applyAlignment="1" applyProtection="1">
      <alignment horizontal="center" vertical="center"/>
    </xf>
    <xf numFmtId="0" fontId="7" fillId="2" borderId="7" xfId="0" applyNumberFormat="1" applyFont="1" applyFill="1" applyBorder="1" applyAlignment="1" applyProtection="1">
      <alignment horizontal="center" vertical="center"/>
    </xf>
    <xf numFmtId="0" fontId="7" fillId="2" borderId="8" xfId="0" applyNumberFormat="1" applyFont="1" applyFill="1" applyBorder="1" applyAlignment="1" applyProtection="1">
      <alignment horizontal="center" vertical="center"/>
    </xf>
    <xf numFmtId="0" fontId="7" fillId="2" borderId="9" xfId="0" applyNumberFormat="1" applyFont="1" applyFill="1" applyBorder="1" applyAlignment="1" applyProtection="1">
      <alignment horizontal="center" vertical="center"/>
    </xf>
    <xf numFmtId="0" fontId="7" fillId="2" borderId="7" xfId="0" applyNumberFormat="1" applyFont="1" applyFill="1" applyBorder="1" applyAlignment="1" applyProtection="1">
      <alignment horizontal="center" vertical="center"/>
    </xf>
    <xf numFmtId="0" fontId="2" fillId="2" borderId="7" xfId="0" applyNumberFormat="1" applyFont="1" applyFill="1" applyBorder="1" applyAlignment="1" applyProtection="1">
      <alignment horizontal="left" vertical="center"/>
    </xf>
    <xf numFmtId="0" fontId="6" fillId="0" borderId="0" xfId="4335" applyFont="1" applyFill="1" applyAlignment="1">
      <alignment horizontal="center" vertical="center"/>
    </xf>
    <xf numFmtId="0" fontId="7" fillId="2" borderId="1" xfId="0" applyNumberFormat="1" applyFont="1" applyFill="1" applyBorder="1" applyAlignment="1" applyProtection="1">
      <alignment horizontal="center" vertical="center"/>
    </xf>
    <xf numFmtId="0" fontId="7" fillId="5" borderId="1" xfId="0" applyNumberFormat="1" applyFont="1" applyFill="1" applyBorder="1" applyAlignment="1" applyProtection="1">
      <alignment vertical="center"/>
    </xf>
    <xf numFmtId="0" fontId="7" fillId="5" borderId="2" xfId="0" applyFont="1" applyFill="1" applyBorder="1" applyAlignment="1">
      <alignment vertical="center"/>
    </xf>
    <xf numFmtId="0" fontId="0" fillId="5" borderId="1" xfId="0" applyFill="1" applyBorder="1" applyAlignment="1"/>
    <xf numFmtId="0" fontId="0" fillId="5" borderId="10" xfId="0" applyFill="1" applyBorder="1" applyAlignment="1"/>
    <xf numFmtId="0" fontId="7" fillId="5" borderId="2" xfId="0" applyFont="1" applyFill="1" applyBorder="1" applyAlignment="1">
      <alignment horizontal="left" vertical="center"/>
    </xf>
    <xf numFmtId="0" fontId="2" fillId="5" borderId="2" xfId="0" applyFont="1" applyFill="1" applyBorder="1" applyAlignment="1">
      <alignment horizontal="left" vertical="center"/>
    </xf>
    <xf numFmtId="0" fontId="2" fillId="5" borderId="2" xfId="0" applyFont="1" applyFill="1" applyBorder="1" applyAlignment="1">
      <alignment vertical="center"/>
    </xf>
    <xf numFmtId="0" fontId="7" fillId="7" borderId="2" xfId="0" applyFont="1" applyFill="1" applyBorder="1" applyAlignment="1">
      <alignment vertical="center"/>
    </xf>
    <xf numFmtId="0" fontId="2" fillId="7" borderId="2" xfId="0" applyFont="1" applyFill="1" applyBorder="1" applyAlignment="1">
      <alignment vertical="center"/>
    </xf>
    <xf numFmtId="0" fontId="7" fillId="7" borderId="11" xfId="0" applyFont="1" applyFill="1" applyBorder="1" applyAlignment="1">
      <alignment vertical="center"/>
    </xf>
    <xf numFmtId="0" fontId="7" fillId="5" borderId="11" xfId="0" applyFont="1" applyFill="1" applyBorder="1" applyAlignment="1">
      <alignment vertical="center"/>
    </xf>
    <xf numFmtId="0" fontId="2" fillId="2" borderId="1" xfId="0" applyNumberFormat="1" applyFont="1" applyFill="1" applyBorder="1" applyAlignment="1" applyProtection="1">
      <alignment vertical="center"/>
    </xf>
    <xf numFmtId="0" fontId="2" fillId="2" borderId="12" xfId="0" applyNumberFormat="1" applyFont="1" applyFill="1" applyBorder="1" applyAlignment="1" applyProtection="1">
      <alignment horizontal="center" vertical="center"/>
    </xf>
    <xf numFmtId="3" fontId="2" fillId="3" borderId="7" xfId="0" applyNumberFormat="1" applyFont="1" applyFill="1" applyBorder="1" applyAlignment="1" applyProtection="1">
      <alignment horizontal="right" vertical="center"/>
    </xf>
    <xf numFmtId="0" fontId="0" fillId="2" borderId="1" xfId="0" applyNumberFormat="1" applyFont="1" applyFill="1" applyBorder="1" applyAlignment="1" applyProtection="1"/>
    <xf numFmtId="0" fontId="2" fillId="2" borderId="13" xfId="0" applyNumberFormat="1" applyFont="1" applyFill="1" applyBorder="1" applyAlignment="1" applyProtection="1">
      <alignment horizontal="left" vertical="center"/>
    </xf>
    <xf numFmtId="3" fontId="2" fillId="3" borderId="4" xfId="0" applyNumberFormat="1" applyFont="1" applyFill="1" applyBorder="1" applyAlignment="1" applyProtection="1">
      <alignment horizontal="right" vertical="center"/>
    </xf>
    <xf numFmtId="0" fontId="2" fillId="2" borderId="4" xfId="0" applyNumberFormat="1" applyFont="1" applyFill="1" applyBorder="1" applyAlignment="1" applyProtection="1">
      <alignment horizontal="left" vertical="center"/>
    </xf>
    <xf numFmtId="3" fontId="2" fillId="2" borderId="4" xfId="0" applyNumberFormat="1" applyFont="1" applyFill="1" applyBorder="1" applyAlignment="1" applyProtection="1">
      <alignment horizontal="right" vertical="center"/>
    </xf>
    <xf numFmtId="0" fontId="2" fillId="2" borderId="12" xfId="0" applyNumberFormat="1" applyFont="1" applyFill="1" applyBorder="1" applyAlignment="1" applyProtection="1">
      <alignment horizontal="left" vertical="center"/>
    </xf>
    <xf numFmtId="3" fontId="2" fillId="2" borderId="12" xfId="0" applyNumberFormat="1" applyFont="1" applyFill="1" applyBorder="1" applyAlignment="1" applyProtection="1">
      <alignment horizontal="right" vertical="center"/>
    </xf>
    <xf numFmtId="3" fontId="2" fillId="2" borderId="7" xfId="0" applyNumberFormat="1" applyFont="1" applyFill="1" applyBorder="1" applyAlignment="1" applyProtection="1">
      <alignment horizontal="right" vertical="center"/>
    </xf>
    <xf numFmtId="3" fontId="2" fillId="3" borderId="12" xfId="0" applyNumberFormat="1" applyFont="1" applyFill="1" applyBorder="1" applyAlignment="1" applyProtection="1">
      <alignment horizontal="right" vertical="center"/>
    </xf>
    <xf numFmtId="0" fontId="7" fillId="2" borderId="7" xfId="0" applyNumberFormat="1" applyFont="1" applyFill="1" applyBorder="1" applyAlignment="1" applyProtection="1">
      <alignment horizontal="left" vertical="center"/>
    </xf>
    <xf numFmtId="0" fontId="2" fillId="2" borderId="8" xfId="0" applyNumberFormat="1" applyFont="1" applyFill="1" applyBorder="1" applyAlignment="1" applyProtection="1">
      <alignment horizontal="left" vertical="center"/>
    </xf>
    <xf numFmtId="0" fontId="2" fillId="2" borderId="14" xfId="0" applyNumberFormat="1" applyFont="1" applyFill="1" applyBorder="1" applyAlignment="1" applyProtection="1">
      <alignment horizontal="left" vertical="center"/>
    </xf>
    <xf numFmtId="3" fontId="2" fillId="3" borderId="6" xfId="0" applyNumberFormat="1" applyFont="1" applyFill="1" applyBorder="1" applyAlignment="1" applyProtection="1">
      <alignment horizontal="right" vertical="center"/>
    </xf>
    <xf numFmtId="0" fontId="2" fillId="2" borderId="7" xfId="0" applyNumberFormat="1" applyFont="1" applyFill="1" applyBorder="1" applyAlignment="1" applyProtection="1">
      <alignment vertical="center"/>
    </xf>
    <xf numFmtId="0" fontId="2" fillId="2" borderId="3" xfId="0" applyNumberFormat="1" applyFont="1" applyFill="1" applyBorder="1" applyAlignment="1" applyProtection="1">
      <alignment horizontal="left" vertical="center"/>
    </xf>
    <xf numFmtId="0" fontId="2" fillId="2" borderId="8" xfId="0" applyNumberFormat="1" applyFont="1" applyFill="1" applyBorder="1" applyAlignment="1" applyProtection="1">
      <alignment vertical="center"/>
    </xf>
    <xf numFmtId="0" fontId="0" fillId="2" borderId="15" xfId="0" applyNumberFormat="1" applyFont="1" applyFill="1" applyBorder="1" applyAlignment="1" applyProtection="1"/>
    <xf numFmtId="0" fontId="10" fillId="0" borderId="0" xfId="0" applyNumberFormat="1" applyFont="1" applyFill="1" applyAlignment="1" applyProtection="1">
      <alignment horizontal="center" vertical="center"/>
    </xf>
    <xf numFmtId="0" fontId="2" fillId="0" borderId="0" xfId="0" applyFont="1" applyFill="1" applyBorder="1" applyAlignment="1">
      <alignment vertical="center"/>
    </xf>
    <xf numFmtId="0" fontId="2" fillId="0" borderId="0" xfId="0" applyFont="1" applyFill="1" applyBorder="1" applyAlignment="1">
      <alignment horizontal="center" vertical="center"/>
    </xf>
    <xf numFmtId="0" fontId="7" fillId="2" borderId="12" xfId="0" applyNumberFormat="1" applyFont="1" applyFill="1" applyBorder="1" applyAlignment="1" applyProtection="1">
      <alignment horizontal="center" vertical="center"/>
    </xf>
    <xf numFmtId="0" fontId="7" fillId="2" borderId="15" xfId="0" applyNumberFormat="1" applyFont="1" applyFill="1" applyBorder="1" applyAlignment="1" applyProtection="1">
      <alignment horizontal="center" vertical="center"/>
    </xf>
    <xf numFmtId="0" fontId="7" fillId="2" borderId="4" xfId="0" applyNumberFormat="1" applyFont="1" applyFill="1" applyBorder="1" applyAlignment="1" applyProtection="1">
      <alignment horizontal="center" vertical="center"/>
    </xf>
    <xf numFmtId="0" fontId="7" fillId="2" borderId="1" xfId="0" applyNumberFormat="1" applyFont="1" applyFill="1" applyBorder="1" applyAlignment="1" applyProtection="1">
      <alignment horizontal="left" vertical="center"/>
    </xf>
    <xf numFmtId="0" fontId="7" fillId="7" borderId="2" xfId="0" applyFont="1" applyFill="1" applyBorder="1" applyAlignment="1">
      <alignment horizontal="center" vertical="center"/>
    </xf>
    <xf numFmtId="3" fontId="2" fillId="8" borderId="2" xfId="0" applyNumberFormat="1" applyFont="1" applyFill="1" applyBorder="1" applyAlignment="1">
      <alignment horizontal="right" vertical="center"/>
    </xf>
    <xf numFmtId="0" fontId="7" fillId="7" borderId="2" xfId="0" applyFont="1" applyFill="1" applyBorder="1" applyAlignment="1">
      <alignment horizontal="left" vertical="center"/>
    </xf>
    <xf numFmtId="0" fontId="2" fillId="7" borderId="2" xfId="0" applyFont="1" applyFill="1" applyBorder="1" applyAlignment="1">
      <alignment horizontal="left" vertical="center"/>
    </xf>
    <xf numFmtId="3" fontId="2" fillId="8" borderId="16" xfId="0" applyNumberFormat="1" applyFont="1" applyFill="1" applyBorder="1" applyAlignment="1">
      <alignment horizontal="right" vertical="center"/>
    </xf>
    <xf numFmtId="0" fontId="7" fillId="5" borderId="11" xfId="0" applyFont="1" applyFill="1" applyBorder="1" applyAlignment="1">
      <alignment horizontal="left" vertical="center"/>
    </xf>
    <xf numFmtId="3" fontId="2" fillId="8" borderId="17" xfId="0" applyNumberFormat="1" applyFont="1" applyFill="1" applyBorder="1" applyAlignment="1">
      <alignment horizontal="right" vertical="center"/>
    </xf>
    <xf numFmtId="0" fontId="7" fillId="5" borderId="16" xfId="0" applyFont="1" applyFill="1" applyBorder="1" applyAlignment="1">
      <alignment horizontal="left" vertical="center"/>
    </xf>
    <xf numFmtId="0" fontId="2" fillId="5" borderId="11" xfId="0" applyFont="1" applyFill="1" applyBorder="1" applyAlignment="1">
      <alignment horizontal="left" vertical="center"/>
    </xf>
    <xf numFmtId="0" fontId="7" fillId="7" borderId="1" xfId="0" applyFont="1" applyFill="1" applyBorder="1" applyAlignment="1">
      <alignment horizontal="center" vertical="center"/>
    </xf>
    <xf numFmtId="0" fontId="2" fillId="7" borderId="18" xfId="0" applyFont="1" applyFill="1" applyBorder="1" applyAlignment="1">
      <alignment horizontal="left" vertical="center"/>
    </xf>
    <xf numFmtId="0" fontId="7" fillId="7" borderId="18" xfId="0" applyFont="1" applyFill="1" applyBorder="1" applyAlignment="1">
      <alignment horizontal="center" vertical="center"/>
    </xf>
    <xf numFmtId="3" fontId="2" fillId="4" borderId="18" xfId="0" applyNumberFormat="1" applyFont="1" applyFill="1" applyBorder="1" applyAlignment="1">
      <alignment horizontal="right" vertical="center"/>
    </xf>
    <xf numFmtId="0" fontId="0" fillId="0" borderId="15" xfId="0" applyNumberFormat="1" applyFont="1" applyFill="1" applyBorder="1" applyAlignment="1" applyProtection="1"/>
    <xf numFmtId="0" fontId="0" fillId="0" borderId="1" xfId="0" applyNumberFormat="1" applyFont="1" applyFill="1" applyBorder="1" applyAlignment="1" applyProtection="1"/>
    <xf numFmtId="0" fontId="6" fillId="0" borderId="0" xfId="0" applyFont="1" applyAlignment="1">
      <alignment horizontal="center" vertical="center"/>
    </xf>
    <xf numFmtId="0" fontId="11" fillId="0" borderId="1" xfId="0" applyFont="1" applyBorder="1" applyAlignment="1">
      <alignment horizontal="left" vertical="center"/>
    </xf>
    <xf numFmtId="0" fontId="0" fillId="0" borderId="12" xfId="0" applyBorder="1" applyAlignment="1">
      <alignment horizontal="center" vertical="center"/>
    </xf>
    <xf numFmtId="0" fontId="11" fillId="0" borderId="1" xfId="0" applyFont="1" applyBorder="1"/>
    <xf numFmtId="0" fontId="0" fillId="0" borderId="19" xfId="0" applyBorder="1" applyAlignment="1">
      <alignment horizontal="center" vertical="center"/>
    </xf>
    <xf numFmtId="0" fontId="0" fillId="0" borderId="4" xfId="0" applyBorder="1" applyAlignment="1">
      <alignment horizontal="center" vertical="center"/>
    </xf>
    <xf numFmtId="0" fontId="11" fillId="0" borderId="7" xfId="0" applyFont="1" applyBorder="1"/>
    <xf numFmtId="0" fontId="0" fillId="0" borderId="1" xfId="0" applyBorder="1" applyAlignment="1">
      <alignment horizontal="center" vertical="center"/>
    </xf>
    <xf numFmtId="0" fontId="11" fillId="0" borderId="0" xfId="0" applyFont="1" applyBorder="1"/>
    <xf numFmtId="0" fontId="0" fillId="0" borderId="0" xfId="0" applyBorder="1"/>
    <xf numFmtId="0" fontId="0" fillId="0" borderId="0" xfId="0" applyFont="1" applyFill="1" applyBorder="1" applyAlignment="1" applyProtection="1">
      <alignment vertical="center"/>
      <protection locked="0"/>
    </xf>
    <xf numFmtId="0" fontId="12" fillId="0" borderId="0" xfId="0" applyFont="1" applyFill="1" applyBorder="1" applyAlignment="1" applyProtection="1">
      <alignment vertical="center"/>
      <protection locked="0"/>
    </xf>
    <xf numFmtId="0" fontId="13" fillId="0" borderId="0" xfId="0" applyFont="1" applyFill="1" applyBorder="1" applyAlignment="1" applyProtection="1">
      <alignment vertical="center"/>
      <protection locked="0"/>
    </xf>
    <xf numFmtId="0" fontId="14" fillId="0" borderId="0" xfId="0" applyFont="1" applyFill="1" applyBorder="1" applyAlignment="1" applyProtection="1">
      <alignment horizontal="center" vertical="center"/>
      <protection locked="0"/>
    </xf>
    <xf numFmtId="0" fontId="15" fillId="0" borderId="0" xfId="0" applyFont="1" applyFill="1" applyBorder="1" applyAlignment="1" applyProtection="1">
      <alignment horizontal="center" vertical="center"/>
      <protection locked="0"/>
    </xf>
    <xf numFmtId="0" fontId="16" fillId="0" borderId="0" xfId="0" applyFont="1" applyFill="1" applyBorder="1" applyAlignment="1" applyProtection="1">
      <alignment horizontal="justify" vertical="center"/>
      <protection locked="0"/>
    </xf>
  </cellXfs>
  <cellStyles count="433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 " xfId="49"/>
    <cellStyle name="  2" xfId="50"/>
    <cellStyle name="??" xfId="51"/>
    <cellStyle name="???" xfId="52"/>
    <cellStyle name="??? 2" xfId="53"/>
    <cellStyle name="????" xfId="54"/>
    <cellStyle name="???? 2" xfId="55"/>
    <cellStyle name="???¨" xfId="56"/>
    <cellStyle name="???¨ 2" xfId="57"/>
    <cellStyle name="???¨¤" xfId="58"/>
    <cellStyle name="???¨¤ 2" xfId="59"/>
    <cellStyle name="???§??" xfId="60"/>
    <cellStyle name="???§?? 2" xfId="61"/>
    <cellStyle name="???à" xfId="62"/>
    <cellStyle name="???à 2" xfId="63"/>
    <cellStyle name="???à¨" xfId="64"/>
    <cellStyle name="???à¨ 2" xfId="65"/>
    <cellStyle name="??_2013年上级追加指标文件20140120" xfId="66"/>
    <cellStyle name="??¡" xfId="67"/>
    <cellStyle name="??¡ 2" xfId="68"/>
    <cellStyle name="??¡à¨" xfId="69"/>
    <cellStyle name="??¡à¨ 2" xfId="70"/>
    <cellStyle name="??¨" xfId="71"/>
    <cellStyle name="??¨ 2" xfId="72"/>
    <cellStyle name="??¨???" xfId="73"/>
    <cellStyle name="??¨??? 2" xfId="74"/>
    <cellStyle name="??¨′" xfId="75"/>
    <cellStyle name="??¨′ 2" xfId="76"/>
    <cellStyle name="??¨¬" xfId="77"/>
    <cellStyle name="??¨¬ 2" xfId="78"/>
    <cellStyle name="??¨¬???" xfId="79"/>
    <cellStyle name="??¨¬??? 2" xfId="80"/>
    <cellStyle name="??±" xfId="81"/>
    <cellStyle name="??± 2" xfId="82"/>
    <cellStyle name="??±ò[" xfId="83"/>
    <cellStyle name="??±ò[ 2" xfId="84"/>
    <cellStyle name="??ì" xfId="85"/>
    <cellStyle name="??ì 2" xfId="86"/>
    <cellStyle name="??ì???" xfId="87"/>
    <cellStyle name="??ì??? 2" xfId="88"/>
    <cellStyle name="??ì??[" xfId="89"/>
    <cellStyle name="??ì??[ 2" xfId="90"/>
    <cellStyle name="?¡ì?" xfId="91"/>
    <cellStyle name="?¡ì? 2" xfId="92"/>
    <cellStyle name="?¡ì??¡¤" xfId="93"/>
    <cellStyle name="?¡ì??¡¤ 2" xfId="94"/>
    <cellStyle name="?§" xfId="95"/>
    <cellStyle name="?§ 2" xfId="96"/>
    <cellStyle name="?§?" xfId="97"/>
    <cellStyle name="?§? 2" xfId="98"/>
    <cellStyle name="?§??" xfId="99"/>
    <cellStyle name="?§?? 2" xfId="100"/>
    <cellStyle name="?§??[" xfId="101"/>
    <cellStyle name="?§??[ 2" xfId="102"/>
    <cellStyle name="?§??[0" xfId="103"/>
    <cellStyle name="?§??[0 2" xfId="104"/>
    <cellStyle name="?§??·" xfId="105"/>
    <cellStyle name="?§??· 2" xfId="106"/>
    <cellStyle name="?鹎%U龡&amp;H?_x0008__x001c__x001c_?_x0007__x0001__x0001_" xfId="107"/>
    <cellStyle name="?鹎%U龡&amp;H齲_x0001_C铣_x0014__x0007__x0001__x0001_" xfId="108"/>
    <cellStyle name="@ET_Style?Normal" xfId="109"/>
    <cellStyle name="_05" xfId="110"/>
    <cellStyle name="_05 2" xfId="111"/>
    <cellStyle name="_1" xfId="112"/>
    <cellStyle name="_13" xfId="113"/>
    <cellStyle name="_13-19" xfId="114"/>
    <cellStyle name="_13-19(1)" xfId="115"/>
    <cellStyle name="_16" xfId="116"/>
    <cellStyle name="_17" xfId="117"/>
    <cellStyle name="_17 2" xfId="118"/>
    <cellStyle name="_2003-17" xfId="119"/>
    <cellStyle name="_2003-17 2" xfId="120"/>
    <cellStyle name="_2005-09" xfId="121"/>
    <cellStyle name="_2005-09 2" xfId="122"/>
    <cellStyle name="_2005-17" xfId="123"/>
    <cellStyle name="_2005-17 2" xfId="124"/>
    <cellStyle name="_2005-18" xfId="125"/>
    <cellStyle name="_2005-18 2" xfId="126"/>
    <cellStyle name="_2005-19" xfId="127"/>
    <cellStyle name="_2005-19 2" xfId="128"/>
    <cellStyle name="_2006-2" xfId="129"/>
    <cellStyle name="_2006-2 2" xfId="130"/>
    <cellStyle name="_2008年上半年全省农村支局（所）经营情况统计表20080910" xfId="131"/>
    <cellStyle name="_2010.10.30" xfId="132"/>
    <cellStyle name="_20100326高清市院遂宁检察院1080P配置清单26日改" xfId="133"/>
    <cellStyle name="_2010省对市县转移支付测算表(10-21）" xfId="134"/>
    <cellStyle name="_2013年部门预算安排情况表-数据" xfId="135"/>
    <cellStyle name="_2013年部门预算汇总表" xfId="136"/>
    <cellStyle name="_2013年城建、交通、公路、土地、农林水重点项目预测表201301-18" xfId="137"/>
    <cellStyle name="_29" xfId="138"/>
    <cellStyle name="_29 2" xfId="139"/>
    <cellStyle name="_Book1" xfId="140"/>
    <cellStyle name="_Book1_1" xfId="141"/>
    <cellStyle name="_Book1_1_2013年部门预算汇总表" xfId="142"/>
    <cellStyle name="_Book1_2" xfId="143"/>
    <cellStyle name="_Book1_2013年部门预算汇总表" xfId="144"/>
    <cellStyle name="_Book1_3" xfId="145"/>
    <cellStyle name="_Book1_4" xfId="146"/>
    <cellStyle name="_Book3" xfId="147"/>
    <cellStyle name="_Book3 2" xfId="148"/>
    <cellStyle name="_ET_STYLE_NoName_00_" xfId="149"/>
    <cellStyle name="_ET_STYLE_NoName_00__0911南阳全市人员及系统维护" xfId="150"/>
    <cellStyle name="_ET_STYLE_NoName_00__09年度晋级补发" xfId="151"/>
    <cellStyle name="_ET_STYLE_NoName_00__2013年部门预算安排情况表-数据" xfId="152"/>
    <cellStyle name="_ET_STYLE_NoName_00__2013年部门预算汇总表" xfId="153"/>
    <cellStyle name="_ET_STYLE_NoName_00__2013年上级追加指标文件20140120" xfId="154"/>
    <cellStyle name="_ET_STYLE_NoName_00__Book1" xfId="155"/>
    <cellStyle name="_ET_STYLE_NoName_00__Book1_1" xfId="156"/>
    <cellStyle name="_ET_STYLE_NoName_00__Book1_1_县公司" xfId="157"/>
    <cellStyle name="_ET_STYLE_NoName_00__Book1_1_银行账户情况表_2010年12月" xfId="158"/>
    <cellStyle name="_ET_STYLE_NoName_00__Book1_2" xfId="159"/>
    <cellStyle name="_ET_STYLE_NoName_00__Book1_2013年上级追加指标文件20140120" xfId="160"/>
    <cellStyle name="_ET_STYLE_NoName_00__Book1_3" xfId="161"/>
    <cellStyle name="_ET_STYLE_NoName_00__Book1_4" xfId="162"/>
    <cellStyle name="_ET_STYLE_NoName_00__Book1_县公司" xfId="163"/>
    <cellStyle name="_ET_STYLE_NoName_00__Book1_银行账户情况表_2010年12月" xfId="164"/>
    <cellStyle name="_ET_STYLE_NoName_00__Sheet3" xfId="165"/>
    <cellStyle name="_ET_STYLE_NoName_00__建行" xfId="166"/>
    <cellStyle name="_ET_STYLE_NoName_00__劳务工_3" xfId="167"/>
    <cellStyle name="_ET_STYLE_NoName_00__市局部门201103人员带身份证号码表" xfId="168"/>
    <cellStyle name="_ET_STYLE_NoName_00__县公司" xfId="169"/>
    <cellStyle name="_ET_STYLE_NoName_00__银行账户情况表_2010年12月" xfId="170"/>
    <cellStyle name="_ET_STYLE_NoName_00__云南水利电力有限公司" xfId="171"/>
    <cellStyle name="_NJ09-05" xfId="172"/>
    <cellStyle name="_NJ09-05 2" xfId="173"/>
    <cellStyle name="_NJ17-06" xfId="174"/>
    <cellStyle name="_NJ17-06 2" xfId="175"/>
    <cellStyle name="_NJ17-24" xfId="176"/>
    <cellStyle name="_NJ17-24 2" xfId="177"/>
    <cellStyle name="_NJ17-25" xfId="178"/>
    <cellStyle name="_NJ17-25 2" xfId="179"/>
    <cellStyle name="_NJ17-26" xfId="180"/>
    <cellStyle name="_NJ17-26 2" xfId="181"/>
    <cellStyle name="_NJ18-13" xfId="182"/>
    <cellStyle name="_NJ18-13 2" xfId="183"/>
    <cellStyle name="_NJ18-27" xfId="184"/>
    <cellStyle name="_NJ18-27 2" xfId="185"/>
    <cellStyle name="_norma1" xfId="186"/>
    <cellStyle name="_Sheet1" xfId="187"/>
    <cellStyle name="_本部汇总" xfId="188"/>
    <cellStyle name="_定稿" xfId="189"/>
    <cellStyle name="_定稿 2" xfId="190"/>
    <cellStyle name="_分市分省GDP" xfId="191"/>
    <cellStyle name="_分市分省GDP 2" xfId="192"/>
    <cellStyle name="_副本2006-2" xfId="193"/>
    <cellStyle name="_副本2006-2 2" xfId="194"/>
    <cellStyle name="_副本2006-2新" xfId="195"/>
    <cellStyle name="_副本2006-2新 2" xfId="196"/>
    <cellStyle name="_南方电网" xfId="197"/>
    <cellStyle name="_弱电系统设备配置报价清单" xfId="198"/>
    <cellStyle name="_省公司直属单位从业人员薪酬调查表－中邮物流" xfId="199"/>
    <cellStyle name="_转移支付" xfId="200"/>
    <cellStyle name="_综合数据" xfId="201"/>
    <cellStyle name="_综合数据 2" xfId="202"/>
    <cellStyle name="_纵横对比" xfId="203"/>
    <cellStyle name="¡ã¨" xfId="204"/>
    <cellStyle name="¡ã¨ 2" xfId="205"/>
    <cellStyle name="»õ" xfId="206"/>
    <cellStyle name="»õ 2" xfId="207"/>
    <cellStyle name="»õ±ò" xfId="208"/>
    <cellStyle name="»õ±ò 2" xfId="209"/>
    <cellStyle name="»õ±ò[" xfId="210"/>
    <cellStyle name="»õ±ò[ 2" xfId="211"/>
    <cellStyle name="»õ±ò[0]" xfId="212"/>
    <cellStyle name="»õ±ò[0] 2" xfId="213"/>
    <cellStyle name="»õ±ò_10" xfId="214"/>
    <cellStyle name="°" xfId="215"/>
    <cellStyle name="° 2" xfId="216"/>
    <cellStyle name="°_05" xfId="217"/>
    <cellStyle name="°_05 2" xfId="218"/>
    <cellStyle name="°_1" xfId="219"/>
    <cellStyle name="°_1 2" xfId="220"/>
    <cellStyle name="°_17" xfId="221"/>
    <cellStyle name="°_17 2" xfId="222"/>
    <cellStyle name="°_2003-17" xfId="223"/>
    <cellStyle name="°_2003-17 2" xfId="224"/>
    <cellStyle name="°_2006-2" xfId="225"/>
    <cellStyle name="°_2006-2 2" xfId="226"/>
    <cellStyle name="°_Book3" xfId="227"/>
    <cellStyle name="°_Book3 2" xfId="228"/>
    <cellStyle name="°_NJ17-14" xfId="229"/>
    <cellStyle name="°_NJ17-14 2" xfId="230"/>
    <cellStyle name="°_定稿" xfId="231"/>
    <cellStyle name="°_定稿 2" xfId="232"/>
    <cellStyle name="°_副本2006-2" xfId="233"/>
    <cellStyle name="°_副本2006-2 2" xfId="234"/>
    <cellStyle name="°_副本2006-2新" xfId="235"/>
    <cellStyle name="°_副本2006-2新 2" xfId="236"/>
    <cellStyle name="°_综合数据" xfId="237"/>
    <cellStyle name="°_综合数据 2" xfId="238"/>
    <cellStyle name="°_纵横对比" xfId="239"/>
    <cellStyle name="°_纵横对比 2" xfId="240"/>
    <cellStyle name="°ù·" xfId="241"/>
    <cellStyle name="°ù· 2" xfId="242"/>
    <cellStyle name="°ù·ö±è" xfId="243"/>
    <cellStyle name="°ù·ö±è 2" xfId="244"/>
    <cellStyle name="0,0&#10;&#10;NA&#10;&#10;" xfId="245"/>
    <cellStyle name="0,0_x000d_&#10;NA_x000d_&#10;" xfId="246"/>
    <cellStyle name="20% - Accent1" xfId="247"/>
    <cellStyle name="20% - Accent1 2" xfId="248"/>
    <cellStyle name="20% - Accent2" xfId="249"/>
    <cellStyle name="20% - Accent2 2" xfId="250"/>
    <cellStyle name="20% - Accent3" xfId="251"/>
    <cellStyle name="20% - Accent3 2" xfId="252"/>
    <cellStyle name="20% - Accent4" xfId="253"/>
    <cellStyle name="20% - Accent4 2" xfId="254"/>
    <cellStyle name="20% - Accent5" xfId="255"/>
    <cellStyle name="20% - Accent5 2" xfId="256"/>
    <cellStyle name="20% - Accent6" xfId="257"/>
    <cellStyle name="20% - Accent6 2" xfId="258"/>
    <cellStyle name="20% - 强调文字颜色 1 2" xfId="259"/>
    <cellStyle name="20% - 强调文字颜色 1 2 10" xfId="260"/>
    <cellStyle name="20% - 强调文字颜色 1 2 11" xfId="261"/>
    <cellStyle name="20% - 强调文字颜色 1 2 12" xfId="262"/>
    <cellStyle name="20% - 强调文字颜色 1 2 13" xfId="263"/>
    <cellStyle name="20% - 强调文字颜色 1 2 2" xfId="264"/>
    <cellStyle name="20% - 强调文字颜色 1 2 2 2" xfId="265"/>
    <cellStyle name="20% - 强调文字颜色 1 2 2 2 2" xfId="266"/>
    <cellStyle name="20% - 强调文字颜色 1 2 2 3" xfId="267"/>
    <cellStyle name="20% - 强调文字颜色 1 2 2 3 2" xfId="268"/>
    <cellStyle name="20% - 强调文字颜色 1 2 2 4" xfId="269"/>
    <cellStyle name="20% - 强调文字颜色 1 2 2 4 2" xfId="270"/>
    <cellStyle name="20% - 强调文字颜色 1 2 2 5" xfId="271"/>
    <cellStyle name="20% - 强调文字颜色 1 2 2 5 2" xfId="272"/>
    <cellStyle name="20% - 强调文字颜色 1 2 2 6" xfId="273"/>
    <cellStyle name="20% - 强调文字颜色 1 2 2 7" xfId="274"/>
    <cellStyle name="20% - 强调文字颜色 1 2 3" xfId="275"/>
    <cellStyle name="20% - 强调文字颜色 1 2 3 2" xfId="276"/>
    <cellStyle name="20% - 强调文字颜色 1 2 4" xfId="277"/>
    <cellStyle name="20% - 强调文字颜色 1 2 4 2" xfId="278"/>
    <cellStyle name="20% - 强调文字颜色 1 2 5" xfId="279"/>
    <cellStyle name="20% - 强调文字颜色 1 2 5 2" xfId="280"/>
    <cellStyle name="20% - 强调文字颜色 1 2 6" xfId="281"/>
    <cellStyle name="20% - 强调文字颜色 1 2 6 2" xfId="282"/>
    <cellStyle name="20% - 强调文字颜色 1 2 7" xfId="283"/>
    <cellStyle name="20% - 强调文字颜色 1 2 7 2" xfId="284"/>
    <cellStyle name="20% - 强调文字颜色 1 2 8" xfId="285"/>
    <cellStyle name="20% - 强调文字颜色 1 2 8 2" xfId="286"/>
    <cellStyle name="20% - 强调文字颜色 1 2 9" xfId="287"/>
    <cellStyle name="20% - 强调文字颜色 1 2 9 2" xfId="288"/>
    <cellStyle name="20% - 强调文字颜色 1 3" xfId="289"/>
    <cellStyle name="20% - 强调文字颜色 1 3 2" xfId="290"/>
    <cellStyle name="20% - 强调文字颜色 1 3 2 2" xfId="291"/>
    <cellStyle name="20% - 强调文字颜色 1 3 3" xfId="292"/>
    <cellStyle name="20% - 强调文字颜色 1 3 3 2" xfId="293"/>
    <cellStyle name="20% - 强调文字颜色 1 3 4" xfId="294"/>
    <cellStyle name="20% - 强调文字颜色 1 4" xfId="295"/>
    <cellStyle name="20% - 强调文字颜色 1 4 2" xfId="296"/>
    <cellStyle name="20% - 强调文字颜色 1 4 2 2" xfId="297"/>
    <cellStyle name="20% - 强调文字颜色 1 4 3" xfId="298"/>
    <cellStyle name="20% - 强调文字颜色 1 4 3 2" xfId="299"/>
    <cellStyle name="20% - 强调文字颜色 1 4 4" xfId="300"/>
    <cellStyle name="20% - 强调文字颜色 1 5" xfId="301"/>
    <cellStyle name="20% - 强调文字颜色 1 5 2" xfId="302"/>
    <cellStyle name="20% - 强调文字颜色 1 5 2 2" xfId="303"/>
    <cellStyle name="20% - 强调文字颜色 1 5 3" xfId="304"/>
    <cellStyle name="20% - 强调文字颜色 1 6" xfId="305"/>
    <cellStyle name="20% - 强调文字颜色 1 6 2" xfId="306"/>
    <cellStyle name="20% - 强调文字颜色 1 7" xfId="307"/>
    <cellStyle name="20% - 强调文字颜色 2 2" xfId="308"/>
    <cellStyle name="20% - 强调文字颜色 2 2 10" xfId="309"/>
    <cellStyle name="20% - 强调文字颜色 2 2 11" xfId="310"/>
    <cellStyle name="20% - 强调文字颜色 2 2 12" xfId="311"/>
    <cellStyle name="20% - 强调文字颜色 2 2 13" xfId="312"/>
    <cellStyle name="20% - 强调文字颜色 2 2 2" xfId="313"/>
    <cellStyle name="20% - 强调文字颜色 2 2 2 2" xfId="314"/>
    <cellStyle name="20% - 强调文字颜色 2 2 2 2 2" xfId="315"/>
    <cellStyle name="20% - 强调文字颜色 2 2 2 3" xfId="316"/>
    <cellStyle name="20% - 强调文字颜色 2 2 2 3 2" xfId="317"/>
    <cellStyle name="20% - 强调文字颜色 2 2 2 4" xfId="318"/>
    <cellStyle name="20% - 强调文字颜色 2 2 2 4 2" xfId="319"/>
    <cellStyle name="20% - 强调文字颜色 2 2 2 5" xfId="320"/>
    <cellStyle name="20% - 强调文字颜色 2 2 2 5 2" xfId="321"/>
    <cellStyle name="20% - 强调文字颜色 2 2 2 6" xfId="322"/>
    <cellStyle name="20% - 强调文字颜色 2 2 2 7" xfId="323"/>
    <cellStyle name="20% - 强调文字颜色 2 2 3" xfId="324"/>
    <cellStyle name="20% - 强调文字颜色 2 2 3 2" xfId="325"/>
    <cellStyle name="20% - 强调文字颜色 2 2 4" xfId="326"/>
    <cellStyle name="20% - 强调文字颜色 2 2 4 2" xfId="327"/>
    <cellStyle name="20% - 强调文字颜色 2 2 5" xfId="328"/>
    <cellStyle name="20% - 强调文字颜色 2 2 5 2" xfId="329"/>
    <cellStyle name="20% - 强调文字颜色 2 2 6" xfId="330"/>
    <cellStyle name="20% - 强调文字颜色 2 2 6 2" xfId="331"/>
    <cellStyle name="20% - 强调文字颜色 2 2 7" xfId="332"/>
    <cellStyle name="20% - 强调文字颜色 2 2 7 2" xfId="333"/>
    <cellStyle name="20% - 强调文字颜色 2 2 8" xfId="334"/>
    <cellStyle name="20% - 强调文字颜色 2 2 8 2" xfId="335"/>
    <cellStyle name="20% - 强调文字颜色 2 2 9" xfId="336"/>
    <cellStyle name="20% - 强调文字颜色 2 2 9 2" xfId="337"/>
    <cellStyle name="20% - 强调文字颜色 2 3" xfId="338"/>
    <cellStyle name="20% - 强调文字颜色 2 3 2" xfId="339"/>
    <cellStyle name="20% - 强调文字颜色 2 3 2 2" xfId="340"/>
    <cellStyle name="20% - 强调文字颜色 2 3 3" xfId="341"/>
    <cellStyle name="20% - 强调文字颜色 2 3 3 2" xfId="342"/>
    <cellStyle name="20% - 强调文字颜色 2 3 4" xfId="343"/>
    <cellStyle name="20% - 强调文字颜色 2 4" xfId="344"/>
    <cellStyle name="20% - 强调文字颜色 2 4 2" xfId="345"/>
    <cellStyle name="20% - 强调文字颜色 2 4 2 2" xfId="346"/>
    <cellStyle name="20% - 强调文字颜色 2 4 3" xfId="347"/>
    <cellStyle name="20% - 强调文字颜色 2 4 3 2" xfId="348"/>
    <cellStyle name="20% - 强调文字颜色 2 4 4" xfId="349"/>
    <cellStyle name="20% - 强调文字颜色 2 5" xfId="350"/>
    <cellStyle name="20% - 强调文字颜色 2 5 2" xfId="351"/>
    <cellStyle name="20% - 强调文字颜色 2 5 2 2" xfId="352"/>
    <cellStyle name="20% - 强调文字颜色 2 5 3" xfId="353"/>
    <cellStyle name="20% - 强调文字颜色 2 6" xfId="354"/>
    <cellStyle name="20% - 强调文字颜色 2 6 2" xfId="355"/>
    <cellStyle name="20% - 强调文字颜色 2 7" xfId="356"/>
    <cellStyle name="20% - 强调文字颜色 3 2" xfId="357"/>
    <cellStyle name="20% - 强调文字颜色 3 2 10" xfId="358"/>
    <cellStyle name="20% - 强调文字颜色 3 2 11" xfId="359"/>
    <cellStyle name="20% - 强调文字颜色 3 2 12" xfId="360"/>
    <cellStyle name="20% - 强调文字颜色 3 2 13" xfId="361"/>
    <cellStyle name="20% - 强调文字颜色 3 2 2" xfId="362"/>
    <cellStyle name="20% - 强调文字颜色 3 2 2 2" xfId="363"/>
    <cellStyle name="20% - 强调文字颜色 3 2 2 2 2" xfId="364"/>
    <cellStyle name="20% - 强调文字颜色 3 2 2 3" xfId="365"/>
    <cellStyle name="20% - 强调文字颜色 3 2 2 3 2" xfId="366"/>
    <cellStyle name="20% - 强调文字颜色 3 2 2 4" xfId="367"/>
    <cellStyle name="20% - 强调文字颜色 3 2 2 4 2" xfId="368"/>
    <cellStyle name="20% - 强调文字颜色 3 2 2 5" xfId="369"/>
    <cellStyle name="20% - 强调文字颜色 3 2 2 5 2" xfId="370"/>
    <cellStyle name="20% - 强调文字颜色 3 2 2 6" xfId="371"/>
    <cellStyle name="20% - 强调文字颜色 3 2 2 7" xfId="372"/>
    <cellStyle name="20% - 强调文字颜色 3 2 3" xfId="373"/>
    <cellStyle name="20% - 强调文字颜色 3 2 3 2" xfId="374"/>
    <cellStyle name="20% - 强调文字颜色 3 2 4" xfId="375"/>
    <cellStyle name="20% - 强调文字颜色 3 2 4 2" xfId="376"/>
    <cellStyle name="20% - 强调文字颜色 3 2 5" xfId="377"/>
    <cellStyle name="20% - 强调文字颜色 3 2 5 2" xfId="378"/>
    <cellStyle name="20% - 强调文字颜色 3 2 6" xfId="379"/>
    <cellStyle name="20% - 强调文字颜色 3 2 6 2" xfId="380"/>
    <cellStyle name="20% - 强调文字颜色 3 2 7" xfId="381"/>
    <cellStyle name="20% - 强调文字颜色 3 2 7 2" xfId="382"/>
    <cellStyle name="20% - 强调文字颜色 3 2 8" xfId="383"/>
    <cellStyle name="20% - 强调文字颜色 3 2 8 2" xfId="384"/>
    <cellStyle name="20% - 强调文字颜色 3 2 9" xfId="385"/>
    <cellStyle name="20% - 强调文字颜色 3 2 9 2" xfId="386"/>
    <cellStyle name="20% - 强调文字颜色 3 3" xfId="387"/>
    <cellStyle name="20% - 强调文字颜色 3 3 2" xfId="388"/>
    <cellStyle name="20% - 强调文字颜色 3 3 2 2" xfId="389"/>
    <cellStyle name="20% - 强调文字颜色 3 3 3" xfId="390"/>
    <cellStyle name="20% - 强调文字颜色 3 3 3 2" xfId="391"/>
    <cellStyle name="20% - 强调文字颜色 3 3 4" xfId="392"/>
    <cellStyle name="20% - 强调文字颜色 3 4" xfId="393"/>
    <cellStyle name="20% - 强调文字颜色 3 4 2" xfId="394"/>
    <cellStyle name="20% - 强调文字颜色 3 4 2 2" xfId="395"/>
    <cellStyle name="20% - 强调文字颜色 3 4 3" xfId="396"/>
    <cellStyle name="20% - 强调文字颜色 3 4 3 2" xfId="397"/>
    <cellStyle name="20% - 强调文字颜色 3 4 4" xfId="398"/>
    <cellStyle name="20% - 强调文字颜色 3 5" xfId="399"/>
    <cellStyle name="20% - 强调文字颜色 3 5 2" xfId="400"/>
    <cellStyle name="20% - 强调文字颜色 3 5 2 2" xfId="401"/>
    <cellStyle name="20% - 强调文字颜色 3 5 3" xfId="402"/>
    <cellStyle name="20% - 强调文字颜色 3 6" xfId="403"/>
    <cellStyle name="20% - 强调文字颜色 3 6 2" xfId="404"/>
    <cellStyle name="20% - 强调文字颜色 3 7" xfId="405"/>
    <cellStyle name="20% - 强调文字颜色 4 2" xfId="406"/>
    <cellStyle name="20% - 强调文字颜色 4 2 10" xfId="407"/>
    <cellStyle name="20% - 强调文字颜色 4 2 11" xfId="408"/>
    <cellStyle name="20% - 强调文字颜色 4 2 12" xfId="409"/>
    <cellStyle name="20% - 强调文字颜色 4 2 13" xfId="410"/>
    <cellStyle name="20% - 强调文字颜色 4 2 2" xfId="411"/>
    <cellStyle name="20% - 强调文字颜色 4 2 2 2" xfId="412"/>
    <cellStyle name="20% - 强调文字颜色 4 2 2 2 2" xfId="413"/>
    <cellStyle name="20% - 强调文字颜色 4 2 2 3" xfId="414"/>
    <cellStyle name="20% - 强调文字颜色 4 2 2 3 2" xfId="415"/>
    <cellStyle name="20% - 强调文字颜色 4 2 2 4" xfId="416"/>
    <cellStyle name="20% - 强调文字颜色 4 2 2 4 2" xfId="417"/>
    <cellStyle name="20% - 强调文字颜色 4 2 2 5" xfId="418"/>
    <cellStyle name="20% - 强调文字颜色 4 2 2 5 2" xfId="419"/>
    <cellStyle name="20% - 强调文字颜色 4 2 2 6" xfId="420"/>
    <cellStyle name="20% - 强调文字颜色 4 2 2 7" xfId="421"/>
    <cellStyle name="20% - 强调文字颜色 4 2 3" xfId="422"/>
    <cellStyle name="20% - 强调文字颜色 4 2 3 2" xfId="423"/>
    <cellStyle name="20% - 强调文字颜色 4 2 4" xfId="424"/>
    <cellStyle name="20% - 强调文字颜色 4 2 4 2" xfId="425"/>
    <cellStyle name="20% - 强调文字颜色 4 2 5" xfId="426"/>
    <cellStyle name="20% - 强调文字颜色 4 2 5 2" xfId="427"/>
    <cellStyle name="20% - 强调文字颜色 4 2 6" xfId="428"/>
    <cellStyle name="20% - 强调文字颜色 4 2 6 2" xfId="429"/>
    <cellStyle name="20% - 强调文字颜色 4 2 7" xfId="430"/>
    <cellStyle name="20% - 强调文字颜色 4 2 7 2" xfId="431"/>
    <cellStyle name="20% - 强调文字颜色 4 2 8" xfId="432"/>
    <cellStyle name="20% - 强调文字颜色 4 2 8 2" xfId="433"/>
    <cellStyle name="20% - 强调文字颜色 4 2 9" xfId="434"/>
    <cellStyle name="20% - 强调文字颜色 4 2 9 2" xfId="435"/>
    <cellStyle name="20% - 强调文字颜色 4 3" xfId="436"/>
    <cellStyle name="20% - 强调文字颜色 4 3 2" xfId="437"/>
    <cellStyle name="20% - 强调文字颜色 4 3 2 2" xfId="438"/>
    <cellStyle name="20% - 强调文字颜色 4 3 3" xfId="439"/>
    <cellStyle name="20% - 强调文字颜色 4 3 3 2" xfId="440"/>
    <cellStyle name="20% - 强调文字颜色 4 3 4" xfId="441"/>
    <cellStyle name="20% - 强调文字颜色 4 4" xfId="442"/>
    <cellStyle name="20% - 强调文字颜色 4 4 2" xfId="443"/>
    <cellStyle name="20% - 强调文字颜色 4 4 2 2" xfId="444"/>
    <cellStyle name="20% - 强调文字颜色 4 4 3" xfId="445"/>
    <cellStyle name="20% - 强调文字颜色 4 4 3 2" xfId="446"/>
    <cellStyle name="20% - 强调文字颜色 4 4 4" xfId="447"/>
    <cellStyle name="20% - 强调文字颜色 4 5" xfId="448"/>
    <cellStyle name="20% - 强调文字颜色 4 5 2" xfId="449"/>
    <cellStyle name="20% - 强调文字颜色 4 5 2 2" xfId="450"/>
    <cellStyle name="20% - 强调文字颜色 4 5 3" xfId="451"/>
    <cellStyle name="20% - 强调文字颜色 4 6" xfId="452"/>
    <cellStyle name="20% - 强调文字颜色 4 6 2" xfId="453"/>
    <cellStyle name="20% - 强调文字颜色 4 7" xfId="454"/>
    <cellStyle name="20% - 强调文字颜色 5 2" xfId="455"/>
    <cellStyle name="20% - 强调文字颜色 5 2 10" xfId="456"/>
    <cellStyle name="20% - 强调文字颜色 5 2 11" xfId="457"/>
    <cellStyle name="20% - 强调文字颜色 5 2 12" xfId="458"/>
    <cellStyle name="20% - 强调文字颜色 5 2 13" xfId="459"/>
    <cellStyle name="20% - 强调文字颜色 5 2 2" xfId="460"/>
    <cellStyle name="20% - 强调文字颜色 5 2 2 2" xfId="461"/>
    <cellStyle name="20% - 强调文字颜色 5 2 2 2 2" xfId="462"/>
    <cellStyle name="20% - 强调文字颜色 5 2 2 3" xfId="463"/>
    <cellStyle name="20% - 强调文字颜色 5 2 2 3 2" xfId="464"/>
    <cellStyle name="20% - 强调文字颜色 5 2 2 4" xfId="465"/>
    <cellStyle name="20% - 强调文字颜色 5 2 2 4 2" xfId="466"/>
    <cellStyle name="20% - 强调文字颜色 5 2 2 5" xfId="467"/>
    <cellStyle name="20% - 强调文字颜色 5 2 2 5 2" xfId="468"/>
    <cellStyle name="20% - 强调文字颜色 5 2 2 6" xfId="469"/>
    <cellStyle name="20% - 强调文字颜色 5 2 2 7" xfId="470"/>
    <cellStyle name="20% - 强调文字颜色 5 2 3" xfId="471"/>
    <cellStyle name="20% - 强调文字颜色 5 2 3 2" xfId="472"/>
    <cellStyle name="20% - 强调文字颜色 5 2 4" xfId="473"/>
    <cellStyle name="20% - 强调文字颜色 5 2 4 2" xfId="474"/>
    <cellStyle name="20% - 强调文字颜色 5 2 5" xfId="475"/>
    <cellStyle name="20% - 强调文字颜色 5 2 5 2" xfId="476"/>
    <cellStyle name="20% - 强调文字颜色 5 2 6" xfId="477"/>
    <cellStyle name="20% - 强调文字颜色 5 2 6 2" xfId="478"/>
    <cellStyle name="20% - 强调文字颜色 5 2 7" xfId="479"/>
    <cellStyle name="20% - 强调文字颜色 5 2 7 2" xfId="480"/>
    <cellStyle name="20% - 强调文字颜色 5 2 8" xfId="481"/>
    <cellStyle name="20% - 强调文字颜色 5 2 8 2" xfId="482"/>
    <cellStyle name="20% - 强调文字颜色 5 2 9" xfId="483"/>
    <cellStyle name="20% - 强调文字颜色 5 2 9 2" xfId="484"/>
    <cellStyle name="20% - 强调文字颜色 5 3" xfId="485"/>
    <cellStyle name="20% - 强调文字颜色 5 3 2" xfId="486"/>
    <cellStyle name="20% - 强调文字颜色 5 3 2 2" xfId="487"/>
    <cellStyle name="20% - 强调文字颜色 5 3 3" xfId="488"/>
    <cellStyle name="20% - 强调文字颜色 5 3 3 2" xfId="489"/>
    <cellStyle name="20% - 强调文字颜色 5 3 4" xfId="490"/>
    <cellStyle name="20% - 强调文字颜色 5 4" xfId="491"/>
    <cellStyle name="20% - 强调文字颜色 5 4 2" xfId="492"/>
    <cellStyle name="20% - 强调文字颜色 5 4 2 2" xfId="493"/>
    <cellStyle name="20% - 强调文字颜色 5 4 3" xfId="494"/>
    <cellStyle name="20% - 强调文字颜色 5 4 3 2" xfId="495"/>
    <cellStyle name="20% - 强调文字颜色 5 4 4" xfId="496"/>
    <cellStyle name="20% - 强调文字颜色 5 5" xfId="497"/>
    <cellStyle name="20% - 强调文字颜色 5 5 2" xfId="498"/>
    <cellStyle name="20% - 强调文字颜色 5 5 2 2" xfId="499"/>
    <cellStyle name="20% - 强调文字颜色 5 5 3" xfId="500"/>
    <cellStyle name="20% - 强调文字颜色 5 6" xfId="501"/>
    <cellStyle name="20% - 强调文字颜色 5 6 2" xfId="502"/>
    <cellStyle name="20% - 强调文字颜色 5 7" xfId="503"/>
    <cellStyle name="20% - 强调文字颜色 6 2" xfId="504"/>
    <cellStyle name="20% - 强调文字颜色 6 2 10" xfId="505"/>
    <cellStyle name="20% - 强调文字颜色 6 2 11" xfId="506"/>
    <cellStyle name="20% - 强调文字颜色 6 2 12" xfId="507"/>
    <cellStyle name="20% - 强调文字颜色 6 2 13" xfId="508"/>
    <cellStyle name="20% - 强调文字颜色 6 2 2" xfId="509"/>
    <cellStyle name="20% - 强调文字颜色 6 2 2 2" xfId="510"/>
    <cellStyle name="20% - 强调文字颜色 6 2 2 2 2" xfId="511"/>
    <cellStyle name="20% - 强调文字颜色 6 2 2 3" xfId="512"/>
    <cellStyle name="20% - 强调文字颜色 6 2 2 3 2" xfId="513"/>
    <cellStyle name="20% - 强调文字颜色 6 2 2 4" xfId="514"/>
    <cellStyle name="20% - 强调文字颜色 6 2 2 4 2" xfId="515"/>
    <cellStyle name="20% - 强调文字颜色 6 2 2 5" xfId="516"/>
    <cellStyle name="20% - 强调文字颜色 6 2 2 5 2" xfId="517"/>
    <cellStyle name="20% - 强调文字颜色 6 2 2 6" xfId="518"/>
    <cellStyle name="20% - 强调文字颜色 6 2 2 7" xfId="519"/>
    <cellStyle name="20% - 强调文字颜色 6 2 3" xfId="520"/>
    <cellStyle name="20% - 强调文字颜色 6 2 3 2" xfId="521"/>
    <cellStyle name="20% - 强调文字颜色 6 2 4" xfId="522"/>
    <cellStyle name="20% - 强调文字颜色 6 2 4 2" xfId="523"/>
    <cellStyle name="20% - 强调文字颜色 6 2 5" xfId="524"/>
    <cellStyle name="20% - 强调文字颜色 6 2 5 2" xfId="525"/>
    <cellStyle name="20% - 强调文字颜色 6 2 6" xfId="526"/>
    <cellStyle name="20% - 强调文字颜色 6 2 6 2" xfId="527"/>
    <cellStyle name="20% - 强调文字颜色 6 2 7" xfId="528"/>
    <cellStyle name="20% - 强调文字颜色 6 2 7 2" xfId="529"/>
    <cellStyle name="20% - 强调文字颜色 6 2 8" xfId="530"/>
    <cellStyle name="20% - 强调文字颜色 6 2 8 2" xfId="531"/>
    <cellStyle name="20% - 强调文字颜色 6 2 9" xfId="532"/>
    <cellStyle name="20% - 强调文字颜色 6 2 9 2" xfId="533"/>
    <cellStyle name="20% - 强调文字颜色 6 3" xfId="534"/>
    <cellStyle name="20% - 强调文字颜色 6 3 2" xfId="535"/>
    <cellStyle name="20% - 强调文字颜色 6 3 2 2" xfId="536"/>
    <cellStyle name="20% - 强调文字颜色 6 3 3" xfId="537"/>
    <cellStyle name="20% - 强调文字颜色 6 3 3 2" xfId="538"/>
    <cellStyle name="20% - 强调文字颜色 6 3 4" xfId="539"/>
    <cellStyle name="20% - 强调文字颜色 6 4" xfId="540"/>
    <cellStyle name="20% - 强调文字颜色 6 4 2" xfId="541"/>
    <cellStyle name="20% - 强调文字颜色 6 4 2 2" xfId="542"/>
    <cellStyle name="20% - 强调文字颜色 6 4 3" xfId="543"/>
    <cellStyle name="20% - 强调文字颜色 6 4 3 2" xfId="544"/>
    <cellStyle name="20% - 强调文字颜色 6 4 4" xfId="545"/>
    <cellStyle name="20% - 强调文字颜色 6 5" xfId="546"/>
    <cellStyle name="20% - 强调文字颜色 6 5 2" xfId="547"/>
    <cellStyle name="20% - 强调文字颜色 6 5 2 2" xfId="548"/>
    <cellStyle name="20% - 强调文字颜色 6 5 3" xfId="549"/>
    <cellStyle name="20% - 强调文字颜色 6 6" xfId="550"/>
    <cellStyle name="20% - 强调文字颜色 6 6 2" xfId="551"/>
    <cellStyle name="20% - 强调文字颜色 6 7" xfId="552"/>
    <cellStyle name="3" xfId="553"/>
    <cellStyle name="3 2" xfId="554"/>
    <cellStyle name="3?" xfId="555"/>
    <cellStyle name="3? 2" xfId="556"/>
    <cellStyle name="3?ê" xfId="557"/>
    <cellStyle name="3?ê 2" xfId="558"/>
    <cellStyle name="3_03-17" xfId="559"/>
    <cellStyle name="3_03-17 2" xfId="560"/>
    <cellStyle name="3_04-19" xfId="561"/>
    <cellStyle name="3_04-19 2" xfId="562"/>
    <cellStyle name="3_05" xfId="563"/>
    <cellStyle name="3_05 2" xfId="564"/>
    <cellStyle name="3_2005-18" xfId="565"/>
    <cellStyle name="3_2005-18 2" xfId="566"/>
    <cellStyle name="3_2005-19" xfId="567"/>
    <cellStyle name="3_2005-19 2" xfId="568"/>
    <cellStyle name="3_封面" xfId="569"/>
    <cellStyle name="3_封面 2" xfId="570"/>
    <cellStyle name="3¡" xfId="571"/>
    <cellStyle name="3¡ 2" xfId="572"/>
    <cellStyle name="3￡" xfId="573"/>
    <cellStyle name="³£" xfId="574"/>
    <cellStyle name="3￡ 2" xfId="575"/>
    <cellStyle name="³£ 2" xfId="576"/>
    <cellStyle name="3￡1" xfId="577"/>
    <cellStyle name="3￡1 2" xfId="578"/>
    <cellStyle name="³£¹æ" xfId="579"/>
    <cellStyle name="³£¹æ 2" xfId="580"/>
    <cellStyle name="40% - Accent1" xfId="581"/>
    <cellStyle name="40% - Accent1 2" xfId="582"/>
    <cellStyle name="40% - Accent2" xfId="583"/>
    <cellStyle name="40% - Accent2 2" xfId="584"/>
    <cellStyle name="40% - Accent3" xfId="585"/>
    <cellStyle name="40% - Accent3 2" xfId="586"/>
    <cellStyle name="40% - Accent4" xfId="587"/>
    <cellStyle name="40% - Accent4 2" xfId="588"/>
    <cellStyle name="40% - Accent5" xfId="589"/>
    <cellStyle name="40% - Accent5 2" xfId="590"/>
    <cellStyle name="40% - Accent6" xfId="591"/>
    <cellStyle name="40% - Accent6 2" xfId="592"/>
    <cellStyle name="40% - 强调文字颜色 1 2" xfId="593"/>
    <cellStyle name="40% - 强调文字颜色 1 2 10" xfId="594"/>
    <cellStyle name="40% - 强调文字颜色 1 2 11" xfId="595"/>
    <cellStyle name="40% - 强调文字颜色 1 2 12" xfId="596"/>
    <cellStyle name="40% - 强调文字颜色 1 2 13" xfId="597"/>
    <cellStyle name="40% - 强调文字颜色 1 2 2" xfId="598"/>
    <cellStyle name="40% - 强调文字颜色 1 2 2 2" xfId="599"/>
    <cellStyle name="40% - 强调文字颜色 1 2 2 2 2" xfId="600"/>
    <cellStyle name="40% - 强调文字颜色 1 2 2 3" xfId="601"/>
    <cellStyle name="40% - 强调文字颜色 1 2 2 3 2" xfId="602"/>
    <cellStyle name="40% - 强调文字颜色 1 2 2 4" xfId="603"/>
    <cellStyle name="40% - 强调文字颜色 1 2 2 4 2" xfId="604"/>
    <cellStyle name="40% - 强调文字颜色 1 2 2 5" xfId="605"/>
    <cellStyle name="40% - 强调文字颜色 1 2 2 5 2" xfId="606"/>
    <cellStyle name="40% - 强调文字颜色 1 2 2 6" xfId="607"/>
    <cellStyle name="40% - 强调文字颜色 1 2 2 7" xfId="608"/>
    <cellStyle name="40% - 强调文字颜色 1 2 3" xfId="609"/>
    <cellStyle name="40% - 强调文字颜色 1 2 3 2" xfId="610"/>
    <cellStyle name="40% - 强调文字颜色 1 2 4" xfId="611"/>
    <cellStyle name="40% - 强调文字颜色 1 2 4 2" xfId="612"/>
    <cellStyle name="40% - 强调文字颜色 1 2 5" xfId="613"/>
    <cellStyle name="40% - 强调文字颜色 1 2 5 2" xfId="614"/>
    <cellStyle name="40% - 强调文字颜色 1 2 6" xfId="615"/>
    <cellStyle name="40% - 强调文字颜色 1 2 6 2" xfId="616"/>
    <cellStyle name="40% - 强调文字颜色 1 2 7" xfId="617"/>
    <cellStyle name="40% - 强调文字颜色 1 2 7 2" xfId="618"/>
    <cellStyle name="40% - 强调文字颜色 1 2 8" xfId="619"/>
    <cellStyle name="40% - 强调文字颜色 1 2 8 2" xfId="620"/>
    <cellStyle name="40% - 强调文字颜色 1 2 9" xfId="621"/>
    <cellStyle name="40% - 强调文字颜色 1 2 9 2" xfId="622"/>
    <cellStyle name="40% - 强调文字颜色 1 3" xfId="623"/>
    <cellStyle name="40% - 强调文字颜色 1 3 2" xfId="624"/>
    <cellStyle name="40% - 强调文字颜色 1 3 2 2" xfId="625"/>
    <cellStyle name="40% - 强调文字颜色 1 3 3" xfId="626"/>
    <cellStyle name="40% - 强调文字颜色 1 3 3 2" xfId="627"/>
    <cellStyle name="40% - 强调文字颜色 1 3 4" xfId="628"/>
    <cellStyle name="40% - 强调文字颜色 1 4" xfId="629"/>
    <cellStyle name="40% - 强调文字颜色 1 4 2" xfId="630"/>
    <cellStyle name="40% - 强调文字颜色 1 4 2 2" xfId="631"/>
    <cellStyle name="40% - 强调文字颜色 1 4 3" xfId="632"/>
    <cellStyle name="40% - 强调文字颜色 1 4 3 2" xfId="633"/>
    <cellStyle name="40% - 强调文字颜色 1 4 4" xfId="634"/>
    <cellStyle name="40% - 强调文字颜色 1 5" xfId="635"/>
    <cellStyle name="40% - 强调文字颜色 1 5 2" xfId="636"/>
    <cellStyle name="40% - 强调文字颜色 1 5 2 2" xfId="637"/>
    <cellStyle name="40% - 强调文字颜色 1 5 3" xfId="638"/>
    <cellStyle name="40% - 强调文字颜色 1 6" xfId="639"/>
    <cellStyle name="40% - 强调文字颜色 1 6 2" xfId="640"/>
    <cellStyle name="40% - 强调文字颜色 1 7" xfId="641"/>
    <cellStyle name="40% - 强调文字颜色 2 2" xfId="642"/>
    <cellStyle name="40% - 强调文字颜色 2 2 10" xfId="643"/>
    <cellStyle name="40% - 强调文字颜色 2 2 11" xfId="644"/>
    <cellStyle name="40% - 强调文字颜色 2 2 12" xfId="645"/>
    <cellStyle name="40% - 强调文字颜色 2 2 13" xfId="646"/>
    <cellStyle name="40% - 强调文字颜色 2 2 2" xfId="647"/>
    <cellStyle name="40% - 强调文字颜色 2 2 2 2" xfId="648"/>
    <cellStyle name="40% - 强调文字颜色 2 2 2 2 2" xfId="649"/>
    <cellStyle name="40% - 强调文字颜色 2 2 2 3" xfId="650"/>
    <cellStyle name="40% - 强调文字颜色 2 2 2 3 2" xfId="651"/>
    <cellStyle name="40% - 强调文字颜色 2 2 2 4" xfId="652"/>
    <cellStyle name="40% - 强调文字颜色 2 2 2 4 2" xfId="653"/>
    <cellStyle name="40% - 强调文字颜色 2 2 2 5" xfId="654"/>
    <cellStyle name="40% - 强调文字颜色 2 2 2 5 2" xfId="655"/>
    <cellStyle name="40% - 强调文字颜色 2 2 2 6" xfId="656"/>
    <cellStyle name="40% - 强调文字颜色 2 2 2 7" xfId="657"/>
    <cellStyle name="40% - 强调文字颜色 2 2 3" xfId="658"/>
    <cellStyle name="40% - 强调文字颜色 2 2 3 2" xfId="659"/>
    <cellStyle name="40% - 强调文字颜色 2 2 4" xfId="660"/>
    <cellStyle name="40% - 强调文字颜色 2 2 4 2" xfId="661"/>
    <cellStyle name="40% - 强调文字颜色 2 2 5" xfId="662"/>
    <cellStyle name="40% - 强调文字颜色 2 2 5 2" xfId="663"/>
    <cellStyle name="40% - 强调文字颜色 2 2 6" xfId="664"/>
    <cellStyle name="40% - 强调文字颜色 2 2 6 2" xfId="665"/>
    <cellStyle name="40% - 强调文字颜色 2 2 7" xfId="666"/>
    <cellStyle name="40% - 强调文字颜色 2 2 7 2" xfId="667"/>
    <cellStyle name="40% - 强调文字颜色 2 2 8" xfId="668"/>
    <cellStyle name="40% - 强调文字颜色 2 2 8 2" xfId="669"/>
    <cellStyle name="40% - 强调文字颜色 2 2 9" xfId="670"/>
    <cellStyle name="40% - 强调文字颜色 2 2 9 2" xfId="671"/>
    <cellStyle name="40% - 强调文字颜色 2 3" xfId="672"/>
    <cellStyle name="40% - 强调文字颜色 2 3 2" xfId="673"/>
    <cellStyle name="40% - 强调文字颜色 2 3 2 2" xfId="674"/>
    <cellStyle name="40% - 强调文字颜色 2 3 3" xfId="675"/>
    <cellStyle name="40% - 强调文字颜色 2 3 3 2" xfId="676"/>
    <cellStyle name="40% - 强调文字颜色 2 3 4" xfId="677"/>
    <cellStyle name="40% - 强调文字颜色 2 4" xfId="678"/>
    <cellStyle name="40% - 强调文字颜色 2 4 2" xfId="679"/>
    <cellStyle name="40% - 强调文字颜色 2 4 2 2" xfId="680"/>
    <cellStyle name="40% - 强调文字颜色 2 4 3" xfId="681"/>
    <cellStyle name="40% - 强调文字颜色 2 4 3 2" xfId="682"/>
    <cellStyle name="40% - 强调文字颜色 2 4 4" xfId="683"/>
    <cellStyle name="40% - 强调文字颜色 2 5" xfId="684"/>
    <cellStyle name="40% - 强调文字颜色 2 5 2" xfId="685"/>
    <cellStyle name="40% - 强调文字颜色 2 5 2 2" xfId="686"/>
    <cellStyle name="40% - 强调文字颜色 2 5 3" xfId="687"/>
    <cellStyle name="40% - 强调文字颜色 2 6" xfId="688"/>
    <cellStyle name="40% - 强调文字颜色 2 6 2" xfId="689"/>
    <cellStyle name="40% - 强调文字颜色 2 7" xfId="690"/>
    <cellStyle name="40% - 强调文字颜色 3 2" xfId="691"/>
    <cellStyle name="40% - 强调文字颜色 3 2 10" xfId="692"/>
    <cellStyle name="40% - 强调文字颜色 3 2 11" xfId="693"/>
    <cellStyle name="40% - 强调文字颜色 3 2 12" xfId="694"/>
    <cellStyle name="40% - 强调文字颜色 3 2 13" xfId="695"/>
    <cellStyle name="40% - 强调文字颜色 3 2 2" xfId="696"/>
    <cellStyle name="40% - 强调文字颜色 3 2 2 2" xfId="697"/>
    <cellStyle name="40% - 强调文字颜色 3 2 2 2 2" xfId="698"/>
    <cellStyle name="40% - 强调文字颜色 3 2 2 3" xfId="699"/>
    <cellStyle name="40% - 强调文字颜色 3 2 2 3 2" xfId="700"/>
    <cellStyle name="40% - 强调文字颜色 3 2 2 4" xfId="701"/>
    <cellStyle name="40% - 强调文字颜色 3 2 2 4 2" xfId="702"/>
    <cellStyle name="40% - 强调文字颜色 3 2 2 5" xfId="703"/>
    <cellStyle name="40% - 强调文字颜色 3 2 2 5 2" xfId="704"/>
    <cellStyle name="40% - 强调文字颜色 3 2 2 6" xfId="705"/>
    <cellStyle name="40% - 强调文字颜色 3 2 2 7" xfId="706"/>
    <cellStyle name="40% - 强调文字颜色 3 2 3" xfId="707"/>
    <cellStyle name="40% - 强调文字颜色 3 2 3 2" xfId="708"/>
    <cellStyle name="40% - 强调文字颜色 3 2 4" xfId="709"/>
    <cellStyle name="40% - 强调文字颜色 3 2 4 2" xfId="710"/>
    <cellStyle name="40% - 强调文字颜色 3 2 5" xfId="711"/>
    <cellStyle name="40% - 强调文字颜色 3 2 5 2" xfId="712"/>
    <cellStyle name="40% - 强调文字颜色 3 2 6" xfId="713"/>
    <cellStyle name="40% - 强调文字颜色 3 2 6 2" xfId="714"/>
    <cellStyle name="40% - 强调文字颜色 3 2 7" xfId="715"/>
    <cellStyle name="40% - 强调文字颜色 3 2 7 2" xfId="716"/>
    <cellStyle name="40% - 强调文字颜色 3 2 8" xfId="717"/>
    <cellStyle name="40% - 强调文字颜色 3 2 8 2" xfId="718"/>
    <cellStyle name="40% - 强调文字颜色 3 2 9" xfId="719"/>
    <cellStyle name="40% - 强调文字颜色 3 2 9 2" xfId="720"/>
    <cellStyle name="40% - 强调文字颜色 3 3" xfId="721"/>
    <cellStyle name="40% - 强调文字颜色 3 3 2" xfId="722"/>
    <cellStyle name="40% - 强调文字颜色 3 3 2 2" xfId="723"/>
    <cellStyle name="40% - 强调文字颜色 3 3 3" xfId="724"/>
    <cellStyle name="40% - 强调文字颜色 3 3 3 2" xfId="725"/>
    <cellStyle name="40% - 强调文字颜色 3 3 4" xfId="726"/>
    <cellStyle name="40% - 强调文字颜色 3 4" xfId="727"/>
    <cellStyle name="40% - 强调文字颜色 3 4 2" xfId="728"/>
    <cellStyle name="40% - 强调文字颜色 3 4 2 2" xfId="729"/>
    <cellStyle name="40% - 强调文字颜色 3 4 3" xfId="730"/>
    <cellStyle name="40% - 强调文字颜色 3 4 3 2" xfId="731"/>
    <cellStyle name="40% - 强调文字颜色 3 4 4" xfId="732"/>
    <cellStyle name="40% - 强调文字颜色 3 5" xfId="733"/>
    <cellStyle name="40% - 强调文字颜色 3 5 2" xfId="734"/>
    <cellStyle name="40% - 强调文字颜色 3 5 2 2" xfId="735"/>
    <cellStyle name="40% - 强调文字颜色 3 5 3" xfId="736"/>
    <cellStyle name="40% - 强调文字颜色 3 6" xfId="737"/>
    <cellStyle name="40% - 强调文字颜色 3 6 2" xfId="738"/>
    <cellStyle name="40% - 强调文字颜色 3 7" xfId="739"/>
    <cellStyle name="40% - 强调文字颜色 4 2" xfId="740"/>
    <cellStyle name="40% - 强调文字颜色 4 2 10" xfId="741"/>
    <cellStyle name="40% - 强调文字颜色 4 2 11" xfId="742"/>
    <cellStyle name="40% - 强调文字颜色 4 2 12" xfId="743"/>
    <cellStyle name="40% - 强调文字颜色 4 2 13" xfId="744"/>
    <cellStyle name="40% - 强调文字颜色 4 2 2" xfId="745"/>
    <cellStyle name="40% - 强调文字颜色 4 2 2 2" xfId="746"/>
    <cellStyle name="40% - 强调文字颜色 4 2 2 2 2" xfId="747"/>
    <cellStyle name="40% - 强调文字颜色 4 2 2 3" xfId="748"/>
    <cellStyle name="40% - 强调文字颜色 4 2 2 3 2" xfId="749"/>
    <cellStyle name="40% - 强调文字颜色 4 2 2 4" xfId="750"/>
    <cellStyle name="40% - 强调文字颜色 4 2 2 4 2" xfId="751"/>
    <cellStyle name="40% - 强调文字颜色 4 2 2 5" xfId="752"/>
    <cellStyle name="40% - 强调文字颜色 4 2 2 5 2" xfId="753"/>
    <cellStyle name="40% - 强调文字颜色 4 2 2 6" xfId="754"/>
    <cellStyle name="40% - 强调文字颜色 4 2 2 7" xfId="755"/>
    <cellStyle name="40% - 强调文字颜色 4 2 3" xfId="756"/>
    <cellStyle name="40% - 强调文字颜色 4 2 3 2" xfId="757"/>
    <cellStyle name="40% - 强调文字颜色 4 2 4" xfId="758"/>
    <cellStyle name="40% - 强调文字颜色 4 2 4 2" xfId="759"/>
    <cellStyle name="40% - 强调文字颜色 4 2 5" xfId="760"/>
    <cellStyle name="40% - 强调文字颜色 4 2 5 2" xfId="761"/>
    <cellStyle name="40% - 强调文字颜色 4 2 6" xfId="762"/>
    <cellStyle name="40% - 强调文字颜色 4 2 6 2" xfId="763"/>
    <cellStyle name="40% - 强调文字颜色 4 2 7" xfId="764"/>
    <cellStyle name="40% - 强调文字颜色 4 2 7 2" xfId="765"/>
    <cellStyle name="40% - 强调文字颜色 4 2 8" xfId="766"/>
    <cellStyle name="40% - 强调文字颜色 4 2 8 2" xfId="767"/>
    <cellStyle name="40% - 强调文字颜色 4 2 9" xfId="768"/>
    <cellStyle name="40% - 强调文字颜色 4 2 9 2" xfId="769"/>
    <cellStyle name="40% - 强调文字颜色 4 3" xfId="770"/>
    <cellStyle name="40% - 强调文字颜色 4 3 2" xfId="771"/>
    <cellStyle name="40% - 强调文字颜色 4 3 2 2" xfId="772"/>
    <cellStyle name="40% - 强调文字颜色 4 3 3" xfId="773"/>
    <cellStyle name="40% - 强调文字颜色 4 3 3 2" xfId="774"/>
    <cellStyle name="40% - 强调文字颜色 4 3 4" xfId="775"/>
    <cellStyle name="40% - 强调文字颜色 4 4" xfId="776"/>
    <cellStyle name="40% - 强调文字颜色 4 4 2" xfId="777"/>
    <cellStyle name="40% - 强调文字颜色 4 4 2 2" xfId="778"/>
    <cellStyle name="40% - 强调文字颜色 4 4 3" xfId="779"/>
    <cellStyle name="40% - 强调文字颜色 4 4 3 2" xfId="780"/>
    <cellStyle name="40% - 强调文字颜色 4 4 4" xfId="781"/>
    <cellStyle name="40% - 强调文字颜色 4 5" xfId="782"/>
    <cellStyle name="40% - 强调文字颜色 4 5 2" xfId="783"/>
    <cellStyle name="40% - 强调文字颜色 4 5 2 2" xfId="784"/>
    <cellStyle name="40% - 强调文字颜色 4 5 3" xfId="785"/>
    <cellStyle name="40% - 强调文字颜色 4 6" xfId="786"/>
    <cellStyle name="40% - 强调文字颜色 4 6 2" xfId="787"/>
    <cellStyle name="40% - 强调文字颜色 4 7" xfId="788"/>
    <cellStyle name="40% - 强调文字颜色 5 2" xfId="789"/>
    <cellStyle name="40% - 强调文字颜色 5 2 10" xfId="790"/>
    <cellStyle name="40% - 强调文字颜色 5 2 11" xfId="791"/>
    <cellStyle name="40% - 强调文字颜色 5 2 12" xfId="792"/>
    <cellStyle name="40% - 强调文字颜色 5 2 13" xfId="793"/>
    <cellStyle name="40% - 强调文字颜色 5 2 2" xfId="794"/>
    <cellStyle name="40% - 强调文字颜色 5 2 2 2" xfId="795"/>
    <cellStyle name="40% - 强调文字颜色 5 2 2 2 2" xfId="796"/>
    <cellStyle name="40% - 强调文字颜色 5 2 2 3" xfId="797"/>
    <cellStyle name="40% - 强调文字颜色 5 2 2 3 2" xfId="798"/>
    <cellStyle name="40% - 强调文字颜色 5 2 2 4" xfId="799"/>
    <cellStyle name="40% - 强调文字颜色 5 2 2 4 2" xfId="800"/>
    <cellStyle name="40% - 强调文字颜色 5 2 2 5" xfId="801"/>
    <cellStyle name="40% - 强调文字颜色 5 2 2 5 2" xfId="802"/>
    <cellStyle name="40% - 强调文字颜色 5 2 2 6" xfId="803"/>
    <cellStyle name="40% - 强调文字颜色 5 2 2 7" xfId="804"/>
    <cellStyle name="40% - 强调文字颜色 5 2 3" xfId="805"/>
    <cellStyle name="40% - 强调文字颜色 5 2 3 2" xfId="806"/>
    <cellStyle name="40% - 强调文字颜色 5 2 4" xfId="807"/>
    <cellStyle name="40% - 强调文字颜色 5 2 4 2" xfId="808"/>
    <cellStyle name="40% - 强调文字颜色 5 2 5" xfId="809"/>
    <cellStyle name="40% - 强调文字颜色 5 2 5 2" xfId="810"/>
    <cellStyle name="40% - 强调文字颜色 5 2 6" xfId="811"/>
    <cellStyle name="40% - 强调文字颜色 5 2 6 2" xfId="812"/>
    <cellStyle name="40% - 强调文字颜色 5 2 7" xfId="813"/>
    <cellStyle name="40% - 强调文字颜色 5 2 7 2" xfId="814"/>
    <cellStyle name="40% - 强调文字颜色 5 2 8" xfId="815"/>
    <cellStyle name="40% - 强调文字颜色 5 2 8 2" xfId="816"/>
    <cellStyle name="40% - 强调文字颜色 5 2 9" xfId="817"/>
    <cellStyle name="40% - 强调文字颜色 5 2 9 2" xfId="818"/>
    <cellStyle name="40% - 强调文字颜色 5 3" xfId="819"/>
    <cellStyle name="40% - 强调文字颜色 5 3 2" xfId="820"/>
    <cellStyle name="40% - 强调文字颜色 5 3 2 2" xfId="821"/>
    <cellStyle name="40% - 强调文字颜色 5 3 3" xfId="822"/>
    <cellStyle name="40% - 强调文字颜色 5 3 3 2" xfId="823"/>
    <cellStyle name="40% - 强调文字颜色 5 3 4" xfId="824"/>
    <cellStyle name="40% - 强调文字颜色 5 4" xfId="825"/>
    <cellStyle name="40% - 强调文字颜色 5 4 2" xfId="826"/>
    <cellStyle name="40% - 强调文字颜色 5 4 2 2" xfId="827"/>
    <cellStyle name="40% - 强调文字颜色 5 4 3" xfId="828"/>
    <cellStyle name="40% - 强调文字颜色 5 4 3 2" xfId="829"/>
    <cellStyle name="40% - 强调文字颜色 5 4 4" xfId="830"/>
    <cellStyle name="40% - 强调文字颜色 5 5" xfId="831"/>
    <cellStyle name="40% - 强调文字颜色 5 5 2" xfId="832"/>
    <cellStyle name="40% - 强调文字颜色 5 5 2 2" xfId="833"/>
    <cellStyle name="40% - 强调文字颜色 5 5 3" xfId="834"/>
    <cellStyle name="40% - 强调文字颜色 5 6" xfId="835"/>
    <cellStyle name="40% - 强调文字颜色 5 6 2" xfId="836"/>
    <cellStyle name="40% - 强调文字颜色 5 7" xfId="837"/>
    <cellStyle name="40% - 强调文字颜色 6 2" xfId="838"/>
    <cellStyle name="40% - 强调文字颜色 6 2 10" xfId="839"/>
    <cellStyle name="40% - 强调文字颜色 6 2 11" xfId="840"/>
    <cellStyle name="40% - 强调文字颜色 6 2 12" xfId="841"/>
    <cellStyle name="40% - 强调文字颜色 6 2 13" xfId="842"/>
    <cellStyle name="40% - 强调文字颜色 6 2 2" xfId="843"/>
    <cellStyle name="40% - 强调文字颜色 6 2 2 2" xfId="844"/>
    <cellStyle name="40% - 强调文字颜色 6 2 2 2 2" xfId="845"/>
    <cellStyle name="40% - 强调文字颜色 6 2 2 3" xfId="846"/>
    <cellStyle name="40% - 强调文字颜色 6 2 2 3 2" xfId="847"/>
    <cellStyle name="40% - 强调文字颜色 6 2 2 4" xfId="848"/>
    <cellStyle name="40% - 强调文字颜色 6 2 2 4 2" xfId="849"/>
    <cellStyle name="40% - 强调文字颜色 6 2 2 5" xfId="850"/>
    <cellStyle name="40% - 强调文字颜色 6 2 2 5 2" xfId="851"/>
    <cellStyle name="40% - 强调文字颜色 6 2 2 6" xfId="852"/>
    <cellStyle name="40% - 强调文字颜色 6 2 2 7" xfId="853"/>
    <cellStyle name="40% - 强调文字颜色 6 2 3" xfId="854"/>
    <cellStyle name="40% - 强调文字颜色 6 2 3 2" xfId="855"/>
    <cellStyle name="40% - 强调文字颜色 6 2 4" xfId="856"/>
    <cellStyle name="40% - 强调文字颜色 6 2 4 2" xfId="857"/>
    <cellStyle name="40% - 强调文字颜色 6 2 5" xfId="858"/>
    <cellStyle name="40% - 强调文字颜色 6 2 5 2" xfId="859"/>
    <cellStyle name="40% - 强调文字颜色 6 2 6" xfId="860"/>
    <cellStyle name="40% - 强调文字颜色 6 2 6 2" xfId="861"/>
    <cellStyle name="40% - 强调文字颜色 6 2 7" xfId="862"/>
    <cellStyle name="40% - 强调文字颜色 6 2 7 2" xfId="863"/>
    <cellStyle name="40% - 强调文字颜色 6 2 8" xfId="864"/>
    <cellStyle name="40% - 强调文字颜色 6 2 8 2" xfId="865"/>
    <cellStyle name="40% - 强调文字颜色 6 2 9" xfId="866"/>
    <cellStyle name="40% - 强调文字颜色 6 2 9 2" xfId="867"/>
    <cellStyle name="40% - 强调文字颜色 6 3" xfId="868"/>
    <cellStyle name="40% - 强调文字颜色 6 3 2" xfId="869"/>
    <cellStyle name="40% - 强调文字颜色 6 3 2 2" xfId="870"/>
    <cellStyle name="40% - 强调文字颜色 6 3 3" xfId="871"/>
    <cellStyle name="40% - 强调文字颜色 6 3 3 2" xfId="872"/>
    <cellStyle name="40% - 强调文字颜色 6 3 4" xfId="873"/>
    <cellStyle name="40% - 强调文字颜色 6 4" xfId="874"/>
    <cellStyle name="40% - 强调文字颜色 6 4 2" xfId="875"/>
    <cellStyle name="40% - 强调文字颜色 6 4 2 2" xfId="876"/>
    <cellStyle name="40% - 强调文字颜色 6 4 3" xfId="877"/>
    <cellStyle name="40% - 强调文字颜色 6 4 3 2" xfId="878"/>
    <cellStyle name="40% - 强调文字颜色 6 4 4" xfId="879"/>
    <cellStyle name="40% - 强调文字颜色 6 5" xfId="880"/>
    <cellStyle name="40% - 强调文字颜色 6 5 2" xfId="881"/>
    <cellStyle name="40% - 强调文字颜色 6 5 2 2" xfId="882"/>
    <cellStyle name="40% - 强调文字颜色 6 5 3" xfId="883"/>
    <cellStyle name="40% - 强调文字颜色 6 6" xfId="884"/>
    <cellStyle name="40% - 强调文字颜色 6 6 2" xfId="885"/>
    <cellStyle name="40% - 强调文字颜色 6 7" xfId="886"/>
    <cellStyle name="60% - Accent1" xfId="887"/>
    <cellStyle name="60% - Accent1 2" xfId="888"/>
    <cellStyle name="60% - Accent2" xfId="889"/>
    <cellStyle name="60% - Accent2 2" xfId="890"/>
    <cellStyle name="60% - Accent3" xfId="891"/>
    <cellStyle name="60% - Accent3 2" xfId="892"/>
    <cellStyle name="60% - Accent4" xfId="893"/>
    <cellStyle name="60% - Accent4 2" xfId="894"/>
    <cellStyle name="60% - Accent5" xfId="895"/>
    <cellStyle name="60% - Accent5 2" xfId="896"/>
    <cellStyle name="60% - Accent6" xfId="897"/>
    <cellStyle name="60% - Accent6 2" xfId="898"/>
    <cellStyle name="60% - 强调文字颜色 1 2" xfId="899"/>
    <cellStyle name="60% - 强调文字颜色 1 2 10" xfId="900"/>
    <cellStyle name="60% - 强调文字颜色 1 2 11" xfId="901"/>
    <cellStyle name="60% - 强调文字颜色 1 2 12" xfId="902"/>
    <cellStyle name="60% - 强调文字颜色 1 2 2" xfId="903"/>
    <cellStyle name="60% - 强调文字颜色 1 2 2 2" xfId="904"/>
    <cellStyle name="60% - 强调文字颜色 1 2 2 2 2" xfId="905"/>
    <cellStyle name="60% - 强调文字颜色 1 2 2 3" xfId="906"/>
    <cellStyle name="60% - 强调文字颜色 1 2 2 3 2" xfId="907"/>
    <cellStyle name="60% - 强调文字颜色 1 2 2 4" xfId="908"/>
    <cellStyle name="60% - 强调文字颜色 1 2 2 4 2" xfId="909"/>
    <cellStyle name="60% - 强调文字颜色 1 2 2 5" xfId="910"/>
    <cellStyle name="60% - 强调文字颜色 1 2 2 5 2" xfId="911"/>
    <cellStyle name="60% - 强调文字颜色 1 2 2 6" xfId="912"/>
    <cellStyle name="60% - 强调文字颜色 1 2 2 7" xfId="913"/>
    <cellStyle name="60% - 强调文字颜色 1 2 3" xfId="914"/>
    <cellStyle name="60% - 强调文字颜色 1 2 3 2" xfId="915"/>
    <cellStyle name="60% - 强调文字颜色 1 2 4" xfId="916"/>
    <cellStyle name="60% - 强调文字颜色 1 2 4 2" xfId="917"/>
    <cellStyle name="60% - 强调文字颜色 1 2 5" xfId="918"/>
    <cellStyle name="60% - 强调文字颜色 1 2 5 2" xfId="919"/>
    <cellStyle name="60% - 强调文字颜色 1 2 6" xfId="920"/>
    <cellStyle name="60% - 强调文字颜色 1 2 6 2" xfId="921"/>
    <cellStyle name="60% - 强调文字颜色 1 2 7" xfId="922"/>
    <cellStyle name="60% - 强调文字颜色 1 2 7 2" xfId="923"/>
    <cellStyle name="60% - 强调文字颜色 1 2 8" xfId="924"/>
    <cellStyle name="60% - 强调文字颜色 1 2 8 2" xfId="925"/>
    <cellStyle name="60% - 强调文字颜色 1 2 9" xfId="926"/>
    <cellStyle name="60% - 强调文字颜色 1 2 9 2" xfId="927"/>
    <cellStyle name="60% - 强调文字颜色 1 3" xfId="928"/>
    <cellStyle name="60% - 强调文字颜色 1 3 2" xfId="929"/>
    <cellStyle name="60% - 强调文字颜色 1 3 2 2" xfId="930"/>
    <cellStyle name="60% - 强调文字颜色 1 3 3" xfId="931"/>
    <cellStyle name="60% - 强调文字颜色 1 3 3 2" xfId="932"/>
    <cellStyle name="60% - 强调文字颜色 1 3 4" xfId="933"/>
    <cellStyle name="60% - 强调文字颜色 1 4" xfId="934"/>
    <cellStyle name="60% - 强调文字颜色 1 4 2" xfId="935"/>
    <cellStyle name="60% - 强调文字颜色 1 4 2 2" xfId="936"/>
    <cellStyle name="60% - 强调文字颜色 1 4 3" xfId="937"/>
    <cellStyle name="60% - 强调文字颜色 1 4 3 2" xfId="938"/>
    <cellStyle name="60% - 强调文字颜色 1 4 4" xfId="939"/>
    <cellStyle name="60% - 强调文字颜色 1 5" xfId="940"/>
    <cellStyle name="60% - 强调文字颜色 1 5 2" xfId="941"/>
    <cellStyle name="60% - 强调文字颜色 1 5 2 2" xfId="942"/>
    <cellStyle name="60% - 强调文字颜色 1 5 3" xfId="943"/>
    <cellStyle name="60% - 强调文字颜色 1 6" xfId="944"/>
    <cellStyle name="60% - 强调文字颜色 1 6 2" xfId="945"/>
    <cellStyle name="60% - 强调文字颜色 1 7" xfId="946"/>
    <cellStyle name="60% - 强调文字颜色 2 2" xfId="947"/>
    <cellStyle name="60% - 强调文字颜色 2 2 10" xfId="948"/>
    <cellStyle name="60% - 强调文字颜色 2 2 11" xfId="949"/>
    <cellStyle name="60% - 强调文字颜色 2 2 12" xfId="950"/>
    <cellStyle name="60% - 强调文字颜色 2 2 2" xfId="951"/>
    <cellStyle name="60% - 强调文字颜色 2 2 2 2" xfId="952"/>
    <cellStyle name="60% - 强调文字颜色 2 2 2 2 2" xfId="953"/>
    <cellStyle name="60% - 强调文字颜色 2 2 2 3" xfId="954"/>
    <cellStyle name="60% - 强调文字颜色 2 2 2 3 2" xfId="955"/>
    <cellStyle name="60% - 强调文字颜色 2 2 2 4" xfId="956"/>
    <cellStyle name="60% - 强调文字颜色 2 2 2 4 2" xfId="957"/>
    <cellStyle name="60% - 强调文字颜色 2 2 2 5" xfId="958"/>
    <cellStyle name="60% - 强调文字颜色 2 2 2 5 2" xfId="959"/>
    <cellStyle name="60% - 强调文字颜色 2 2 2 6" xfId="960"/>
    <cellStyle name="60% - 强调文字颜色 2 2 2 7" xfId="961"/>
    <cellStyle name="60% - 强调文字颜色 2 2 3" xfId="962"/>
    <cellStyle name="60% - 强调文字颜色 2 2 3 2" xfId="963"/>
    <cellStyle name="60% - 强调文字颜色 2 2 4" xfId="964"/>
    <cellStyle name="60% - 强调文字颜色 2 2 4 2" xfId="965"/>
    <cellStyle name="60% - 强调文字颜色 2 2 5" xfId="966"/>
    <cellStyle name="60% - 强调文字颜色 2 2 5 2" xfId="967"/>
    <cellStyle name="60% - 强调文字颜色 2 2 6" xfId="968"/>
    <cellStyle name="60% - 强调文字颜色 2 2 6 2" xfId="969"/>
    <cellStyle name="60% - 强调文字颜色 2 2 7" xfId="970"/>
    <cellStyle name="60% - 强调文字颜色 2 2 7 2" xfId="971"/>
    <cellStyle name="60% - 强调文字颜色 2 2 8" xfId="972"/>
    <cellStyle name="60% - 强调文字颜色 2 2 8 2" xfId="973"/>
    <cellStyle name="60% - 强调文字颜色 2 2 9" xfId="974"/>
    <cellStyle name="60% - 强调文字颜色 2 2 9 2" xfId="975"/>
    <cellStyle name="60% - 强调文字颜色 2 3" xfId="976"/>
    <cellStyle name="60% - 强调文字颜色 2 3 2" xfId="977"/>
    <cellStyle name="60% - 强调文字颜色 2 3 2 2" xfId="978"/>
    <cellStyle name="60% - 强调文字颜色 2 3 3" xfId="979"/>
    <cellStyle name="60% - 强调文字颜色 2 3 3 2" xfId="980"/>
    <cellStyle name="60% - 强调文字颜色 2 3 4" xfId="981"/>
    <cellStyle name="60% - 强调文字颜色 2 4" xfId="982"/>
    <cellStyle name="60% - 强调文字颜色 2 4 2" xfId="983"/>
    <cellStyle name="60% - 强调文字颜色 2 4 2 2" xfId="984"/>
    <cellStyle name="60% - 强调文字颜色 2 4 3" xfId="985"/>
    <cellStyle name="60% - 强调文字颜色 2 4 3 2" xfId="986"/>
    <cellStyle name="60% - 强调文字颜色 2 4 4" xfId="987"/>
    <cellStyle name="60% - 强调文字颜色 2 5" xfId="988"/>
    <cellStyle name="60% - 强调文字颜色 2 5 2" xfId="989"/>
    <cellStyle name="60% - 强调文字颜色 2 5 2 2" xfId="990"/>
    <cellStyle name="60% - 强调文字颜色 2 5 3" xfId="991"/>
    <cellStyle name="60% - 强调文字颜色 2 6" xfId="992"/>
    <cellStyle name="60% - 强调文字颜色 2 6 2" xfId="993"/>
    <cellStyle name="60% - 强调文字颜色 2 7" xfId="994"/>
    <cellStyle name="60% - 强调文字颜色 3 2" xfId="995"/>
    <cellStyle name="60% - 强调文字颜色 3 2 10" xfId="996"/>
    <cellStyle name="60% - 强调文字颜色 3 2 11" xfId="997"/>
    <cellStyle name="60% - 强调文字颜色 3 2 12" xfId="998"/>
    <cellStyle name="60% - 强调文字颜色 3 2 2" xfId="999"/>
    <cellStyle name="60% - 强调文字颜色 3 2 2 2" xfId="1000"/>
    <cellStyle name="60% - 强调文字颜色 3 2 2 2 2" xfId="1001"/>
    <cellStyle name="60% - 强调文字颜色 3 2 2 3" xfId="1002"/>
    <cellStyle name="60% - 强调文字颜色 3 2 2 3 2" xfId="1003"/>
    <cellStyle name="60% - 强调文字颜色 3 2 2 4" xfId="1004"/>
    <cellStyle name="60% - 强调文字颜色 3 2 2 4 2" xfId="1005"/>
    <cellStyle name="60% - 强调文字颜色 3 2 2 5" xfId="1006"/>
    <cellStyle name="60% - 强调文字颜色 3 2 2 5 2" xfId="1007"/>
    <cellStyle name="60% - 强调文字颜色 3 2 2 6" xfId="1008"/>
    <cellStyle name="60% - 强调文字颜色 3 2 2 7" xfId="1009"/>
    <cellStyle name="60% - 强调文字颜色 3 2 3" xfId="1010"/>
    <cellStyle name="60% - 强调文字颜色 3 2 3 2" xfId="1011"/>
    <cellStyle name="60% - 强调文字颜色 3 2 4" xfId="1012"/>
    <cellStyle name="60% - 强调文字颜色 3 2 4 2" xfId="1013"/>
    <cellStyle name="60% - 强调文字颜色 3 2 5" xfId="1014"/>
    <cellStyle name="60% - 强调文字颜色 3 2 5 2" xfId="1015"/>
    <cellStyle name="60% - 强调文字颜色 3 2 6" xfId="1016"/>
    <cellStyle name="60% - 强调文字颜色 3 2 6 2" xfId="1017"/>
    <cellStyle name="60% - 强调文字颜色 3 2 7" xfId="1018"/>
    <cellStyle name="60% - 强调文字颜色 3 2 7 2" xfId="1019"/>
    <cellStyle name="60% - 强调文字颜色 3 2 8" xfId="1020"/>
    <cellStyle name="60% - 强调文字颜色 3 2 8 2" xfId="1021"/>
    <cellStyle name="60% - 强调文字颜色 3 2 9" xfId="1022"/>
    <cellStyle name="60% - 强调文字颜色 3 2 9 2" xfId="1023"/>
    <cellStyle name="60% - 强调文字颜色 3 3" xfId="1024"/>
    <cellStyle name="60% - 强调文字颜色 3 3 2" xfId="1025"/>
    <cellStyle name="60% - 强调文字颜色 3 3 2 2" xfId="1026"/>
    <cellStyle name="60% - 强调文字颜色 3 3 3" xfId="1027"/>
    <cellStyle name="60% - 强调文字颜色 3 3 3 2" xfId="1028"/>
    <cellStyle name="60% - 强调文字颜色 3 3 4" xfId="1029"/>
    <cellStyle name="60% - 强调文字颜色 3 4" xfId="1030"/>
    <cellStyle name="60% - 强调文字颜色 3 4 2" xfId="1031"/>
    <cellStyle name="60% - 强调文字颜色 3 4 2 2" xfId="1032"/>
    <cellStyle name="60% - 强调文字颜色 3 4 3" xfId="1033"/>
    <cellStyle name="60% - 强调文字颜色 3 4 3 2" xfId="1034"/>
    <cellStyle name="60% - 强调文字颜色 3 4 4" xfId="1035"/>
    <cellStyle name="60% - 强调文字颜色 3 5" xfId="1036"/>
    <cellStyle name="60% - 强调文字颜色 3 5 2" xfId="1037"/>
    <cellStyle name="60% - 强调文字颜色 3 5 2 2" xfId="1038"/>
    <cellStyle name="60% - 强调文字颜色 3 5 3" xfId="1039"/>
    <cellStyle name="60% - 强调文字颜色 3 6" xfId="1040"/>
    <cellStyle name="60% - 强调文字颜色 3 6 2" xfId="1041"/>
    <cellStyle name="60% - 强调文字颜色 3 7" xfId="1042"/>
    <cellStyle name="60% - 强调文字颜色 4 2" xfId="1043"/>
    <cellStyle name="60% - 强调文字颜色 4 2 10" xfId="1044"/>
    <cellStyle name="60% - 强调文字颜色 4 2 11" xfId="1045"/>
    <cellStyle name="60% - 强调文字颜色 4 2 12" xfId="1046"/>
    <cellStyle name="60% - 强调文字颜色 4 2 2" xfId="1047"/>
    <cellStyle name="60% - 强调文字颜色 4 2 2 2" xfId="1048"/>
    <cellStyle name="60% - 强调文字颜色 4 2 2 2 2" xfId="1049"/>
    <cellStyle name="60% - 强调文字颜色 4 2 2 3" xfId="1050"/>
    <cellStyle name="60% - 强调文字颜色 4 2 2 3 2" xfId="1051"/>
    <cellStyle name="60% - 强调文字颜色 4 2 2 4" xfId="1052"/>
    <cellStyle name="60% - 强调文字颜色 4 2 2 4 2" xfId="1053"/>
    <cellStyle name="60% - 强调文字颜色 4 2 2 5" xfId="1054"/>
    <cellStyle name="60% - 强调文字颜色 4 2 2 5 2" xfId="1055"/>
    <cellStyle name="60% - 强调文字颜色 4 2 2 6" xfId="1056"/>
    <cellStyle name="60% - 强调文字颜色 4 2 2 7" xfId="1057"/>
    <cellStyle name="60% - 强调文字颜色 4 2 3" xfId="1058"/>
    <cellStyle name="60% - 强调文字颜色 4 2 3 2" xfId="1059"/>
    <cellStyle name="60% - 强调文字颜色 4 2 4" xfId="1060"/>
    <cellStyle name="60% - 强调文字颜色 4 2 4 2" xfId="1061"/>
    <cellStyle name="60% - 强调文字颜色 4 2 5" xfId="1062"/>
    <cellStyle name="60% - 强调文字颜色 4 2 5 2" xfId="1063"/>
    <cellStyle name="60% - 强调文字颜色 4 2 6" xfId="1064"/>
    <cellStyle name="60% - 强调文字颜色 4 2 6 2" xfId="1065"/>
    <cellStyle name="60% - 强调文字颜色 4 2 7" xfId="1066"/>
    <cellStyle name="60% - 强调文字颜色 4 2 7 2" xfId="1067"/>
    <cellStyle name="60% - 强调文字颜色 4 2 8" xfId="1068"/>
    <cellStyle name="60% - 强调文字颜色 4 2 8 2" xfId="1069"/>
    <cellStyle name="60% - 强调文字颜色 4 2 9" xfId="1070"/>
    <cellStyle name="60% - 强调文字颜色 4 2 9 2" xfId="1071"/>
    <cellStyle name="60% - 强调文字颜色 4 3" xfId="1072"/>
    <cellStyle name="60% - 强调文字颜色 4 3 2" xfId="1073"/>
    <cellStyle name="60% - 强调文字颜色 4 3 2 2" xfId="1074"/>
    <cellStyle name="60% - 强调文字颜色 4 3 3" xfId="1075"/>
    <cellStyle name="60% - 强调文字颜色 4 3 3 2" xfId="1076"/>
    <cellStyle name="60% - 强调文字颜色 4 3 4" xfId="1077"/>
    <cellStyle name="60% - 强调文字颜色 4 4" xfId="1078"/>
    <cellStyle name="60% - 强调文字颜色 4 4 2" xfId="1079"/>
    <cellStyle name="60% - 强调文字颜色 4 4 2 2" xfId="1080"/>
    <cellStyle name="60% - 强调文字颜色 4 4 3" xfId="1081"/>
    <cellStyle name="60% - 强调文字颜色 4 4 3 2" xfId="1082"/>
    <cellStyle name="60% - 强调文字颜色 4 4 4" xfId="1083"/>
    <cellStyle name="60% - 强调文字颜色 4 5" xfId="1084"/>
    <cellStyle name="60% - 强调文字颜色 4 5 2" xfId="1085"/>
    <cellStyle name="60% - 强调文字颜色 4 5 2 2" xfId="1086"/>
    <cellStyle name="60% - 强调文字颜色 4 5 3" xfId="1087"/>
    <cellStyle name="60% - 强调文字颜色 4 6" xfId="1088"/>
    <cellStyle name="60% - 强调文字颜色 4 6 2" xfId="1089"/>
    <cellStyle name="60% - 强调文字颜色 4 7" xfId="1090"/>
    <cellStyle name="60% - 强调文字颜色 5 2" xfId="1091"/>
    <cellStyle name="60% - 强调文字颜色 5 2 10" xfId="1092"/>
    <cellStyle name="60% - 强调文字颜色 5 2 11" xfId="1093"/>
    <cellStyle name="60% - 强调文字颜色 5 2 12" xfId="1094"/>
    <cellStyle name="60% - 强调文字颜色 5 2 2" xfId="1095"/>
    <cellStyle name="60% - 强调文字颜色 5 2 2 2" xfId="1096"/>
    <cellStyle name="60% - 强调文字颜色 5 2 2 2 2" xfId="1097"/>
    <cellStyle name="60% - 强调文字颜色 5 2 2 3" xfId="1098"/>
    <cellStyle name="60% - 强调文字颜色 5 2 2 3 2" xfId="1099"/>
    <cellStyle name="60% - 强调文字颜色 5 2 2 4" xfId="1100"/>
    <cellStyle name="60% - 强调文字颜色 5 2 2 4 2" xfId="1101"/>
    <cellStyle name="60% - 强调文字颜色 5 2 2 5" xfId="1102"/>
    <cellStyle name="60% - 强调文字颜色 5 2 2 5 2" xfId="1103"/>
    <cellStyle name="60% - 强调文字颜色 5 2 2 6" xfId="1104"/>
    <cellStyle name="60% - 强调文字颜色 5 2 2 7" xfId="1105"/>
    <cellStyle name="60% - 强调文字颜色 5 2 3" xfId="1106"/>
    <cellStyle name="60% - 强调文字颜色 5 2 3 2" xfId="1107"/>
    <cellStyle name="60% - 强调文字颜色 5 2 4" xfId="1108"/>
    <cellStyle name="60% - 强调文字颜色 5 2 4 2" xfId="1109"/>
    <cellStyle name="60% - 强调文字颜色 5 2 5" xfId="1110"/>
    <cellStyle name="60% - 强调文字颜色 5 2 5 2" xfId="1111"/>
    <cellStyle name="60% - 强调文字颜色 5 2 6" xfId="1112"/>
    <cellStyle name="60% - 强调文字颜色 5 2 6 2" xfId="1113"/>
    <cellStyle name="60% - 强调文字颜色 5 2 7" xfId="1114"/>
    <cellStyle name="60% - 强调文字颜色 5 2 7 2" xfId="1115"/>
    <cellStyle name="60% - 强调文字颜色 5 2 8" xfId="1116"/>
    <cellStyle name="60% - 强调文字颜色 5 2 8 2" xfId="1117"/>
    <cellStyle name="60% - 强调文字颜色 5 2 9" xfId="1118"/>
    <cellStyle name="60% - 强调文字颜色 5 2 9 2" xfId="1119"/>
    <cellStyle name="60% - 强调文字颜色 5 3" xfId="1120"/>
    <cellStyle name="60% - 强调文字颜色 5 3 2" xfId="1121"/>
    <cellStyle name="60% - 强调文字颜色 5 3 2 2" xfId="1122"/>
    <cellStyle name="60% - 强调文字颜色 5 3 3" xfId="1123"/>
    <cellStyle name="60% - 强调文字颜色 5 3 3 2" xfId="1124"/>
    <cellStyle name="60% - 强调文字颜色 5 3 4" xfId="1125"/>
    <cellStyle name="60% - 强调文字颜色 5 4" xfId="1126"/>
    <cellStyle name="60% - 强调文字颜色 5 4 2" xfId="1127"/>
    <cellStyle name="60% - 强调文字颜色 5 4 2 2" xfId="1128"/>
    <cellStyle name="60% - 强调文字颜色 5 4 3" xfId="1129"/>
    <cellStyle name="60% - 强调文字颜色 5 4 3 2" xfId="1130"/>
    <cellStyle name="60% - 强调文字颜色 5 4 4" xfId="1131"/>
    <cellStyle name="60% - 强调文字颜色 5 5" xfId="1132"/>
    <cellStyle name="60% - 强调文字颜色 5 5 2" xfId="1133"/>
    <cellStyle name="60% - 强调文字颜色 5 5 2 2" xfId="1134"/>
    <cellStyle name="60% - 强调文字颜色 5 5 3" xfId="1135"/>
    <cellStyle name="60% - 强调文字颜色 5 6" xfId="1136"/>
    <cellStyle name="60% - 强调文字颜色 5 6 2" xfId="1137"/>
    <cellStyle name="60% - 强调文字颜色 5 7" xfId="1138"/>
    <cellStyle name="60% - 强调文字颜色 6 2" xfId="1139"/>
    <cellStyle name="60% - 强调文字颜色 6 2 10" xfId="1140"/>
    <cellStyle name="60% - 强调文字颜色 6 2 11" xfId="1141"/>
    <cellStyle name="60% - 强调文字颜色 6 2 12" xfId="1142"/>
    <cellStyle name="60% - 强调文字颜色 6 2 2" xfId="1143"/>
    <cellStyle name="60% - 强调文字颜色 6 2 2 2" xfId="1144"/>
    <cellStyle name="60% - 强调文字颜色 6 2 2 2 2" xfId="1145"/>
    <cellStyle name="60% - 强调文字颜色 6 2 2 3" xfId="1146"/>
    <cellStyle name="60% - 强调文字颜色 6 2 2 3 2" xfId="1147"/>
    <cellStyle name="60% - 强调文字颜色 6 2 2 4" xfId="1148"/>
    <cellStyle name="60% - 强调文字颜色 6 2 2 4 2" xfId="1149"/>
    <cellStyle name="60% - 强调文字颜色 6 2 2 5" xfId="1150"/>
    <cellStyle name="60% - 强调文字颜色 6 2 2 5 2" xfId="1151"/>
    <cellStyle name="60% - 强调文字颜色 6 2 2 6" xfId="1152"/>
    <cellStyle name="60% - 强调文字颜色 6 2 2 7" xfId="1153"/>
    <cellStyle name="60% - 强调文字颜色 6 2 3" xfId="1154"/>
    <cellStyle name="60% - 强调文字颜色 6 2 3 2" xfId="1155"/>
    <cellStyle name="60% - 强调文字颜色 6 2 4" xfId="1156"/>
    <cellStyle name="60% - 强调文字颜色 6 2 4 2" xfId="1157"/>
    <cellStyle name="60% - 强调文字颜色 6 2 5" xfId="1158"/>
    <cellStyle name="60% - 强调文字颜色 6 2 5 2" xfId="1159"/>
    <cellStyle name="60% - 强调文字颜色 6 2 6" xfId="1160"/>
    <cellStyle name="60% - 强调文字颜色 6 2 6 2" xfId="1161"/>
    <cellStyle name="60% - 强调文字颜色 6 2 7" xfId="1162"/>
    <cellStyle name="60% - 强调文字颜色 6 2 7 2" xfId="1163"/>
    <cellStyle name="60% - 强调文字颜色 6 2 8" xfId="1164"/>
    <cellStyle name="60% - 强调文字颜色 6 2 8 2" xfId="1165"/>
    <cellStyle name="60% - 强调文字颜色 6 2 9" xfId="1166"/>
    <cellStyle name="60% - 强调文字颜色 6 2 9 2" xfId="1167"/>
    <cellStyle name="60% - 强调文字颜色 6 3" xfId="1168"/>
    <cellStyle name="60% - 强调文字颜色 6 3 2" xfId="1169"/>
    <cellStyle name="60% - 强调文字颜色 6 3 2 2" xfId="1170"/>
    <cellStyle name="60% - 强调文字颜色 6 3 3" xfId="1171"/>
    <cellStyle name="60% - 强调文字颜色 6 3 3 2" xfId="1172"/>
    <cellStyle name="60% - 强调文字颜色 6 3 4" xfId="1173"/>
    <cellStyle name="60% - 强调文字颜色 6 4" xfId="1174"/>
    <cellStyle name="60% - 强调文字颜色 6 4 2" xfId="1175"/>
    <cellStyle name="60% - 强调文字颜色 6 4 2 2" xfId="1176"/>
    <cellStyle name="60% - 强调文字颜色 6 4 3" xfId="1177"/>
    <cellStyle name="60% - 强调文字颜色 6 4 3 2" xfId="1178"/>
    <cellStyle name="60% - 强调文字颜色 6 4 4" xfId="1179"/>
    <cellStyle name="60% - 强调文字颜色 6 5" xfId="1180"/>
    <cellStyle name="60% - 强调文字颜色 6 5 2" xfId="1181"/>
    <cellStyle name="60% - 强调文字颜色 6 5 2 2" xfId="1182"/>
    <cellStyle name="60% - 强调文字颜色 6 5 3" xfId="1183"/>
    <cellStyle name="60% - 强调文字颜色 6 6" xfId="1184"/>
    <cellStyle name="60% - 强调文字颜色 6 6 2" xfId="1185"/>
    <cellStyle name="60% - 强调文字颜色 6 7" xfId="1186"/>
    <cellStyle name="6mal" xfId="1187"/>
    <cellStyle name="Accent1" xfId="1188"/>
    <cellStyle name="Accent1 - 20%" xfId="1189"/>
    <cellStyle name="Accent1 - 20% 2" xfId="1190"/>
    <cellStyle name="Accent1 - 40%" xfId="1191"/>
    <cellStyle name="Accent1 - 40% 2" xfId="1192"/>
    <cellStyle name="Accent1 - 60%" xfId="1193"/>
    <cellStyle name="Accent1 - 60% 2" xfId="1194"/>
    <cellStyle name="Accent1 2" xfId="1195"/>
    <cellStyle name="Accent1_2006年33甘肃" xfId="1196"/>
    <cellStyle name="Accent2" xfId="1197"/>
    <cellStyle name="Accent2 - 20%" xfId="1198"/>
    <cellStyle name="Accent2 - 20% 2" xfId="1199"/>
    <cellStyle name="Accent2 - 40%" xfId="1200"/>
    <cellStyle name="Accent2 - 40% 2" xfId="1201"/>
    <cellStyle name="Accent2 - 60%" xfId="1202"/>
    <cellStyle name="Accent2 - 60% 2" xfId="1203"/>
    <cellStyle name="Accent2 2" xfId="1204"/>
    <cellStyle name="Accent2_2006年33甘肃" xfId="1205"/>
    <cellStyle name="Accent3" xfId="1206"/>
    <cellStyle name="Accent3 - 20%" xfId="1207"/>
    <cellStyle name="Accent3 - 20% 2" xfId="1208"/>
    <cellStyle name="Accent3 - 40%" xfId="1209"/>
    <cellStyle name="Accent3 - 40% 2" xfId="1210"/>
    <cellStyle name="Accent3 - 60%" xfId="1211"/>
    <cellStyle name="Accent3 - 60% 2" xfId="1212"/>
    <cellStyle name="Accent3 2" xfId="1213"/>
    <cellStyle name="Accent3_2006年33甘肃" xfId="1214"/>
    <cellStyle name="Accent4" xfId="1215"/>
    <cellStyle name="Accent4 - 20%" xfId="1216"/>
    <cellStyle name="Accent4 - 20% 2" xfId="1217"/>
    <cellStyle name="Accent4 - 40%" xfId="1218"/>
    <cellStyle name="Accent4 - 40% 2" xfId="1219"/>
    <cellStyle name="Accent4 - 60%" xfId="1220"/>
    <cellStyle name="Accent4 - 60% 2" xfId="1221"/>
    <cellStyle name="Accent4 2" xfId="1222"/>
    <cellStyle name="Accent4_公安安全支出补充表5.14" xfId="1223"/>
    <cellStyle name="Accent5" xfId="1224"/>
    <cellStyle name="Accent5 - 20%" xfId="1225"/>
    <cellStyle name="Accent5 - 20% 2" xfId="1226"/>
    <cellStyle name="Accent5 - 40%" xfId="1227"/>
    <cellStyle name="Accent5 - 40% 2" xfId="1228"/>
    <cellStyle name="Accent5 - 60%" xfId="1229"/>
    <cellStyle name="Accent5 - 60% 2" xfId="1230"/>
    <cellStyle name="Accent5 2" xfId="1231"/>
    <cellStyle name="Accent5_公安安全支出补充表5.14" xfId="1232"/>
    <cellStyle name="Accent6" xfId="1233"/>
    <cellStyle name="Accent6 - 20%" xfId="1234"/>
    <cellStyle name="Accent6 - 20% 2" xfId="1235"/>
    <cellStyle name="Accent6 - 40%" xfId="1236"/>
    <cellStyle name="Accent6 - 40% 2" xfId="1237"/>
    <cellStyle name="Accent6 - 60%" xfId="1238"/>
    <cellStyle name="Accent6 - 60% 2" xfId="1239"/>
    <cellStyle name="Accent6 2" xfId="1240"/>
    <cellStyle name="Accent6_2006年33甘肃" xfId="1241"/>
    <cellStyle name="Æõ" xfId="1242"/>
    <cellStyle name="Æõ 2" xfId="1243"/>
    <cellStyle name="Æõí¨" xfId="1244"/>
    <cellStyle name="Æõí¨ 2" xfId="1245"/>
    <cellStyle name="args.style" xfId="1246"/>
    <cellStyle name="Bad" xfId="1247"/>
    <cellStyle name="Bad 2" xfId="1248"/>
    <cellStyle name="Black" xfId="1249"/>
    <cellStyle name="Border" xfId="1250"/>
    <cellStyle name="Ç§·" xfId="1251"/>
    <cellStyle name="Ç§· 2" xfId="1252"/>
    <cellStyle name="Ç§·öî»" xfId="1253"/>
    <cellStyle name="Ç§·öî» 2" xfId="1254"/>
    <cellStyle name="Ç§·öî»[0]" xfId="1255"/>
    <cellStyle name="Ç§·öî»[0] 2" xfId="1256"/>
    <cellStyle name="Ç§î»" xfId="1257"/>
    <cellStyle name="Ç§î» 2" xfId="1258"/>
    <cellStyle name="Ç§î»[0]" xfId="1259"/>
    <cellStyle name="Ç§î»[0] 2" xfId="1260"/>
    <cellStyle name="Ç§î»·ö¸" xfId="1261"/>
    <cellStyle name="Ç§î»·ö¸ 2" xfId="1262"/>
    <cellStyle name="Calc Currency (0)" xfId="1263"/>
    <cellStyle name="Calculation" xfId="1264"/>
    <cellStyle name="Calculation 2" xfId="1265"/>
    <cellStyle name="Check Cell" xfId="1266"/>
    <cellStyle name="Check Cell 2" xfId="1267"/>
    <cellStyle name="Comma" xfId="1268"/>
    <cellStyle name="Comma [0]" xfId="1269"/>
    <cellStyle name="Comma 2" xfId="1270"/>
    <cellStyle name="comma zerodec" xfId="1271"/>
    <cellStyle name="Comma_!!!GO" xfId="1272"/>
    <cellStyle name="comma-d" xfId="1273"/>
    <cellStyle name="Currency" xfId="1274"/>
    <cellStyle name="Currency [0]" xfId="1275"/>
    <cellStyle name="Currency 2" xfId="1276"/>
    <cellStyle name="Currency_!!!GO" xfId="1277"/>
    <cellStyle name="Currency1" xfId="1278"/>
    <cellStyle name="Date" xfId="1279"/>
    <cellStyle name="Dezimal [0]_laroux" xfId="1280"/>
    <cellStyle name="Dezimal_laroux" xfId="1281"/>
    <cellStyle name="Dollar (zero dec)" xfId="1282"/>
    <cellStyle name="Excel Built-in Normal" xfId="1283"/>
    <cellStyle name="Excel Built-in Normal 2" xfId="1284"/>
    <cellStyle name="Explanatory Text" xfId="1285"/>
    <cellStyle name="Explanatory Text 2" xfId="1286"/>
    <cellStyle name="Fixed" xfId="1287"/>
    <cellStyle name="Followed Hyperlink_AheadBehind.xls Chart 23" xfId="1288"/>
    <cellStyle name="Good" xfId="1289"/>
    <cellStyle name="Good 2" xfId="1290"/>
    <cellStyle name="Grey" xfId="1291"/>
    <cellStyle name="Header1" xfId="1292"/>
    <cellStyle name="Header2" xfId="1293"/>
    <cellStyle name="Heading 1" xfId="1294"/>
    <cellStyle name="Heading 1 2" xfId="1295"/>
    <cellStyle name="Heading 2" xfId="1296"/>
    <cellStyle name="Heading 2 2" xfId="1297"/>
    <cellStyle name="Heading 3" xfId="1298"/>
    <cellStyle name="Heading 3 2" xfId="1299"/>
    <cellStyle name="Heading 4" xfId="1300"/>
    <cellStyle name="Heading 4 2" xfId="1301"/>
    <cellStyle name="HEADING1" xfId="1302"/>
    <cellStyle name="HEADING2" xfId="1303"/>
    <cellStyle name="Hyperlink_AheadBehind.xls Chart 23" xfId="1304"/>
    <cellStyle name="Input" xfId="1305"/>
    <cellStyle name="Input [yellow]" xfId="1306"/>
    <cellStyle name="Input 2" xfId="1307"/>
    <cellStyle name="Input Cells" xfId="1308"/>
    <cellStyle name="Input Cells 2" xfId="1309"/>
    <cellStyle name="Linked Cell" xfId="1310"/>
    <cellStyle name="Linked Cell 2" xfId="1311"/>
    <cellStyle name="Linked Cells" xfId="1312"/>
    <cellStyle name="Linked Cells 2" xfId="1313"/>
    <cellStyle name="Millares [0]_96 Risk" xfId="1314"/>
    <cellStyle name="Millares_96 Risk" xfId="1315"/>
    <cellStyle name="Milliers [0]_!!!GO" xfId="1316"/>
    <cellStyle name="Milliers_!!!GO" xfId="1317"/>
    <cellStyle name="Moneda [0]_96 Risk" xfId="1318"/>
    <cellStyle name="Moneda_96 Risk" xfId="1319"/>
    <cellStyle name="Mon閠aire [0]_!!!GO" xfId="1320"/>
    <cellStyle name="Mon閠aire_!!!GO" xfId="1321"/>
    <cellStyle name="Neutral" xfId="1322"/>
    <cellStyle name="Neutral 2" xfId="1323"/>
    <cellStyle name="New Times Roman" xfId="1324"/>
    <cellStyle name="no dec" xfId="1325"/>
    <cellStyle name="Non défini" xfId="1326"/>
    <cellStyle name="Non défini 2" xfId="1327"/>
    <cellStyle name="Norma,_laroux_4_营业在建 (2)_E21" xfId="1328"/>
    <cellStyle name="Normal" xfId="1329"/>
    <cellStyle name="Normal - Style1" xfId="1330"/>
    <cellStyle name="Normal 2" xfId="1331"/>
    <cellStyle name="Normal_!!!GO" xfId="1332"/>
    <cellStyle name="Note" xfId="1333"/>
    <cellStyle name="Note 2" xfId="1334"/>
    <cellStyle name="Output" xfId="1335"/>
    <cellStyle name="Output 2" xfId="1336"/>
    <cellStyle name="per.style" xfId="1337"/>
    <cellStyle name="Percent" xfId="1338"/>
    <cellStyle name="Percent [2]" xfId="1339"/>
    <cellStyle name="Percent 2" xfId="1340"/>
    <cellStyle name="Percent_!!!GO" xfId="1341"/>
    <cellStyle name="Pourcentage_pldt" xfId="1342"/>
    <cellStyle name="PSChar" xfId="1343"/>
    <cellStyle name="PSDate" xfId="1344"/>
    <cellStyle name="PSDec" xfId="1345"/>
    <cellStyle name="PSHeading" xfId="1346"/>
    <cellStyle name="PSInt" xfId="1347"/>
    <cellStyle name="PSSpacer" xfId="1348"/>
    <cellStyle name="Red" xfId="1349"/>
    <cellStyle name="RowLevel_0" xfId="1350"/>
    <cellStyle name="sstot" xfId="1351"/>
    <cellStyle name="sstot 2" xfId="1352"/>
    <cellStyle name="Standard_AREAS" xfId="1353"/>
    <cellStyle name="t" xfId="1354"/>
    <cellStyle name="t 2" xfId="1355"/>
    <cellStyle name="t_HVAC Equipment (3)" xfId="1356"/>
    <cellStyle name="t_HVAC Equipment (3) 2" xfId="1357"/>
    <cellStyle name="Title" xfId="1358"/>
    <cellStyle name="Title 2" xfId="1359"/>
    <cellStyle name="Total" xfId="1360"/>
    <cellStyle name="Tusental (0)_pldt" xfId="1361"/>
    <cellStyle name="Tusental_pldt" xfId="1362"/>
    <cellStyle name="Valuta (0)_pldt" xfId="1363"/>
    <cellStyle name="Valuta_pldt" xfId="1364"/>
    <cellStyle name="Warning Text" xfId="1365"/>
    <cellStyle name="Warning Text 2" xfId="1366"/>
    <cellStyle name="百" xfId="1367"/>
    <cellStyle name="百 2" xfId="1368"/>
    <cellStyle name="百_03-17" xfId="1369"/>
    <cellStyle name="百_03-17 2" xfId="1370"/>
    <cellStyle name="百_04-19" xfId="1371"/>
    <cellStyle name="百_04-19 2" xfId="1372"/>
    <cellStyle name="百_05" xfId="1373"/>
    <cellStyle name="百_05 2" xfId="1374"/>
    <cellStyle name="百_2005-18" xfId="1375"/>
    <cellStyle name="百_2005-18 2" xfId="1376"/>
    <cellStyle name="百_2005-19" xfId="1377"/>
    <cellStyle name="百_2005-19 2" xfId="1378"/>
    <cellStyle name="百_NJ09-03" xfId="1379"/>
    <cellStyle name="百_NJ09-03 2" xfId="1380"/>
    <cellStyle name="百_NJ09-04" xfId="1381"/>
    <cellStyle name="百_NJ09-04 2" xfId="1382"/>
    <cellStyle name="百_NJ09-05" xfId="1383"/>
    <cellStyle name="百_NJ09-05 2" xfId="1384"/>
    <cellStyle name="百_NJ09-07" xfId="1385"/>
    <cellStyle name="百_NJ09-07 2" xfId="1386"/>
    <cellStyle name="百_NJ09-08" xfId="1387"/>
    <cellStyle name="百_NJ09-08 2" xfId="1388"/>
    <cellStyle name="百_NJ17-07" xfId="1389"/>
    <cellStyle name="百_NJ17-07 2" xfId="1390"/>
    <cellStyle name="百_NJ17-08" xfId="1391"/>
    <cellStyle name="百_NJ17-08 2" xfId="1392"/>
    <cellStyle name="百_NJ17-11" xfId="1393"/>
    <cellStyle name="百_NJ17-11 2" xfId="1394"/>
    <cellStyle name="百_NJ17-16" xfId="1395"/>
    <cellStyle name="百_NJ17-16 2" xfId="1396"/>
    <cellStyle name="百_NJ17-18" xfId="1397"/>
    <cellStyle name="百_NJ17-18 2" xfId="1398"/>
    <cellStyle name="百_NJ17-19" xfId="1399"/>
    <cellStyle name="百_NJ17-19 2" xfId="1400"/>
    <cellStyle name="百_NJ17-21" xfId="1401"/>
    <cellStyle name="百_NJ17-21 2" xfId="1402"/>
    <cellStyle name="百_NJ17-22" xfId="1403"/>
    <cellStyle name="百_NJ17-22 2" xfId="1404"/>
    <cellStyle name="百_NJ17-23" xfId="1405"/>
    <cellStyle name="百_NJ17-23 2" xfId="1406"/>
    <cellStyle name="百_NJ17-25" xfId="1407"/>
    <cellStyle name="百_NJ17-25 2" xfId="1408"/>
    <cellStyle name="百_NJ17-26" xfId="1409"/>
    <cellStyle name="百_NJ17-26 2" xfId="1410"/>
    <cellStyle name="百_NJ17-27" xfId="1411"/>
    <cellStyle name="百_NJ17-27 2" xfId="1412"/>
    <cellStyle name="百_NJ17-28" xfId="1413"/>
    <cellStyle name="百_NJ17-28 2" xfId="1414"/>
    <cellStyle name="百_NJ17-33" xfId="1415"/>
    <cellStyle name="百_NJ17-33 2" xfId="1416"/>
    <cellStyle name="百_NJ17-34" xfId="1417"/>
    <cellStyle name="百_NJ17-34 2" xfId="1418"/>
    <cellStyle name="百_NJ17-35" xfId="1419"/>
    <cellStyle name="百_NJ17-35 2" xfId="1420"/>
    <cellStyle name="百_NJ17-36" xfId="1421"/>
    <cellStyle name="百_NJ17-36 2" xfId="1422"/>
    <cellStyle name="百_NJ17-37" xfId="1423"/>
    <cellStyle name="百_NJ17-37 2" xfId="1424"/>
    <cellStyle name="百_NJ17-39" xfId="1425"/>
    <cellStyle name="百_NJ17-39 2" xfId="1426"/>
    <cellStyle name="百_NJ17-42" xfId="1427"/>
    <cellStyle name="百_NJ17-42 2" xfId="1428"/>
    <cellStyle name="百_NJ17-47" xfId="1429"/>
    <cellStyle name="百_NJ17-47 2" xfId="1430"/>
    <cellStyle name="百_NJ17-54" xfId="1431"/>
    <cellStyle name="百_NJ17-54 2" xfId="1432"/>
    <cellStyle name="百_NJ17-60" xfId="1433"/>
    <cellStyle name="百_NJ17-60 2" xfId="1434"/>
    <cellStyle name="百_NJ17-62" xfId="1435"/>
    <cellStyle name="百_NJ17-62 2" xfId="1436"/>
    <cellStyle name="百_NJ18-01" xfId="1437"/>
    <cellStyle name="百_NJ18-01 2" xfId="1438"/>
    <cellStyle name="百_NJ18-02" xfId="1439"/>
    <cellStyle name="百_NJ18-02 2" xfId="1440"/>
    <cellStyle name="百_NJ18-03" xfId="1441"/>
    <cellStyle name="百_NJ18-03 2" xfId="1442"/>
    <cellStyle name="百_NJ18-04" xfId="1443"/>
    <cellStyle name="百_NJ18-04 2" xfId="1444"/>
    <cellStyle name="百_NJ18-05" xfId="1445"/>
    <cellStyle name="百_NJ18-05 2" xfId="1446"/>
    <cellStyle name="百_NJ18-06" xfId="1447"/>
    <cellStyle name="百_NJ18-06 2" xfId="1448"/>
    <cellStyle name="百_NJ18-07" xfId="1449"/>
    <cellStyle name="百_NJ18-07 2" xfId="1450"/>
    <cellStyle name="百_NJ18-08" xfId="1451"/>
    <cellStyle name="百_NJ18-08 2" xfId="1452"/>
    <cellStyle name="百_NJ18-09" xfId="1453"/>
    <cellStyle name="百_NJ18-09 2" xfId="1454"/>
    <cellStyle name="百_NJ18-10" xfId="1455"/>
    <cellStyle name="百_NJ18-10 2" xfId="1456"/>
    <cellStyle name="百_NJ18-11" xfId="1457"/>
    <cellStyle name="百_NJ18-11 2" xfId="1458"/>
    <cellStyle name="百_NJ18-12" xfId="1459"/>
    <cellStyle name="百_NJ18-12 2" xfId="1460"/>
    <cellStyle name="百_NJ18-13" xfId="1461"/>
    <cellStyle name="百_NJ18-13 2" xfId="1462"/>
    <cellStyle name="百_NJ18-14" xfId="1463"/>
    <cellStyle name="百_NJ18-14 2" xfId="1464"/>
    <cellStyle name="百_NJ18-17" xfId="1465"/>
    <cellStyle name="百_NJ18-17 2" xfId="1466"/>
    <cellStyle name="百_NJ18-18" xfId="1467"/>
    <cellStyle name="百_NJ18-18 2" xfId="1468"/>
    <cellStyle name="百_NJ18-19" xfId="1469"/>
    <cellStyle name="百_NJ18-19 2" xfId="1470"/>
    <cellStyle name="百_NJ18-21" xfId="1471"/>
    <cellStyle name="百_NJ18-21 2" xfId="1472"/>
    <cellStyle name="百_NJ18-23" xfId="1473"/>
    <cellStyle name="百_NJ18-23 2" xfId="1474"/>
    <cellStyle name="百_NJ18-27" xfId="1475"/>
    <cellStyle name="百_NJ18-27 2" xfId="1476"/>
    <cellStyle name="百_NJ18-32" xfId="1477"/>
    <cellStyle name="百_NJ18-32 2" xfId="1478"/>
    <cellStyle name="百_NJ18-33" xfId="1479"/>
    <cellStyle name="百_NJ18-33 2" xfId="1480"/>
    <cellStyle name="百_NJ18-34" xfId="1481"/>
    <cellStyle name="百_NJ18-34 2" xfId="1482"/>
    <cellStyle name="百_NJ18-38" xfId="1483"/>
    <cellStyle name="百_NJ18-38 2" xfId="1484"/>
    <cellStyle name="百_NJ18-39" xfId="1485"/>
    <cellStyle name="百_NJ18-39 2" xfId="1486"/>
    <cellStyle name="百_NJ18-43" xfId="1487"/>
    <cellStyle name="百_NJ18-43 2" xfId="1488"/>
    <cellStyle name="百_封面" xfId="1489"/>
    <cellStyle name="百_封面 2" xfId="1490"/>
    <cellStyle name="百分比 2" xfId="1491"/>
    <cellStyle name="百分比 2 2" xfId="1492"/>
    <cellStyle name="百分比 3" xfId="1493"/>
    <cellStyle name="百分比 3 2" xfId="1494"/>
    <cellStyle name="百分比 4" xfId="1495"/>
    <cellStyle name="百分比 4 2" xfId="1496"/>
    <cellStyle name="捠壿 [0.00]_Region Orders (2)" xfId="1497"/>
    <cellStyle name="捠壿_Region Orders (2)" xfId="1498"/>
    <cellStyle name="编号" xfId="1499"/>
    <cellStyle name="标题 1 2" xfId="1500"/>
    <cellStyle name="标题 1 2 10" xfId="1501"/>
    <cellStyle name="标题 1 2 11" xfId="1502"/>
    <cellStyle name="标题 1 2 12" xfId="1503"/>
    <cellStyle name="标题 1 2 2" xfId="1504"/>
    <cellStyle name="标题 1 2 2 2" xfId="1505"/>
    <cellStyle name="标题 1 2 2 2 2" xfId="1506"/>
    <cellStyle name="标题 1 2 2 3" xfId="1507"/>
    <cellStyle name="标题 1 2 2 3 2" xfId="1508"/>
    <cellStyle name="标题 1 2 2 4" xfId="1509"/>
    <cellStyle name="标题 1 2 2 4 2" xfId="1510"/>
    <cellStyle name="标题 1 2 2 5" xfId="1511"/>
    <cellStyle name="标题 1 2 2 5 2" xfId="1512"/>
    <cellStyle name="标题 1 2 2 6" xfId="1513"/>
    <cellStyle name="标题 1 2 2 7" xfId="1514"/>
    <cellStyle name="标题 1 2 3" xfId="1515"/>
    <cellStyle name="标题 1 2 3 2" xfId="1516"/>
    <cellStyle name="标题 1 2 4" xfId="1517"/>
    <cellStyle name="标题 1 2 4 2" xfId="1518"/>
    <cellStyle name="标题 1 2 5" xfId="1519"/>
    <cellStyle name="标题 1 2 5 2" xfId="1520"/>
    <cellStyle name="标题 1 2 6" xfId="1521"/>
    <cellStyle name="标题 1 2 6 2" xfId="1522"/>
    <cellStyle name="标题 1 2 7" xfId="1523"/>
    <cellStyle name="标题 1 2 7 2" xfId="1524"/>
    <cellStyle name="标题 1 2 8" xfId="1525"/>
    <cellStyle name="标题 1 2 8 2" xfId="1526"/>
    <cellStyle name="标题 1 2 9" xfId="1527"/>
    <cellStyle name="标题 1 2 9 2" xfId="1528"/>
    <cellStyle name="标题 1 3" xfId="1529"/>
    <cellStyle name="标题 1 3 2" xfId="1530"/>
    <cellStyle name="标题 1 3 2 2" xfId="1531"/>
    <cellStyle name="标题 1 3 3" xfId="1532"/>
    <cellStyle name="标题 1 3 3 2" xfId="1533"/>
    <cellStyle name="标题 1 3 4" xfId="1534"/>
    <cellStyle name="标题 1 4" xfId="1535"/>
    <cellStyle name="标题 1 4 2" xfId="1536"/>
    <cellStyle name="标题 1 4 2 2" xfId="1537"/>
    <cellStyle name="标题 1 4 3" xfId="1538"/>
    <cellStyle name="标题 1 4 3 2" xfId="1539"/>
    <cellStyle name="标题 1 4 4" xfId="1540"/>
    <cellStyle name="标题 1 5" xfId="1541"/>
    <cellStyle name="标题 1 5 2" xfId="1542"/>
    <cellStyle name="标题 1 5 2 2" xfId="1543"/>
    <cellStyle name="标题 1 5 3" xfId="1544"/>
    <cellStyle name="标题 1 6" xfId="1545"/>
    <cellStyle name="标题 1 6 2" xfId="1546"/>
    <cellStyle name="标题 1 7" xfId="1547"/>
    <cellStyle name="标题 10" xfId="1548"/>
    <cellStyle name="标题 2 2" xfId="1549"/>
    <cellStyle name="标题 2 2 10" xfId="1550"/>
    <cellStyle name="标题 2 2 11" xfId="1551"/>
    <cellStyle name="标题 2 2 12" xfId="1552"/>
    <cellStyle name="标题 2 2 2" xfId="1553"/>
    <cellStyle name="标题 2 2 2 2" xfId="1554"/>
    <cellStyle name="标题 2 2 2 2 2" xfId="1555"/>
    <cellStyle name="标题 2 2 2 3" xfId="1556"/>
    <cellStyle name="标题 2 2 2 3 2" xfId="1557"/>
    <cellStyle name="标题 2 2 2 4" xfId="1558"/>
    <cellStyle name="标题 2 2 2 4 2" xfId="1559"/>
    <cellStyle name="标题 2 2 2 5" xfId="1560"/>
    <cellStyle name="标题 2 2 2 5 2" xfId="1561"/>
    <cellStyle name="标题 2 2 2 6" xfId="1562"/>
    <cellStyle name="标题 2 2 2 7" xfId="1563"/>
    <cellStyle name="标题 2 2 3" xfId="1564"/>
    <cellStyle name="标题 2 2 3 2" xfId="1565"/>
    <cellStyle name="标题 2 2 4" xfId="1566"/>
    <cellStyle name="标题 2 2 4 2" xfId="1567"/>
    <cellStyle name="标题 2 2 5" xfId="1568"/>
    <cellStyle name="标题 2 2 5 2" xfId="1569"/>
    <cellStyle name="标题 2 2 6" xfId="1570"/>
    <cellStyle name="标题 2 2 6 2" xfId="1571"/>
    <cellStyle name="标题 2 2 7" xfId="1572"/>
    <cellStyle name="标题 2 2 7 2" xfId="1573"/>
    <cellStyle name="标题 2 2 8" xfId="1574"/>
    <cellStyle name="标题 2 2 8 2" xfId="1575"/>
    <cellStyle name="标题 2 2 9" xfId="1576"/>
    <cellStyle name="标题 2 2 9 2" xfId="1577"/>
    <cellStyle name="标题 2 3" xfId="1578"/>
    <cellStyle name="标题 2 3 2" xfId="1579"/>
    <cellStyle name="标题 2 3 2 2" xfId="1580"/>
    <cellStyle name="标题 2 3 3" xfId="1581"/>
    <cellStyle name="标题 2 3 3 2" xfId="1582"/>
    <cellStyle name="标题 2 3 4" xfId="1583"/>
    <cellStyle name="标题 2 4" xfId="1584"/>
    <cellStyle name="标题 2 4 2" xfId="1585"/>
    <cellStyle name="标题 2 4 2 2" xfId="1586"/>
    <cellStyle name="标题 2 4 3" xfId="1587"/>
    <cellStyle name="标题 2 4 3 2" xfId="1588"/>
    <cellStyle name="标题 2 4 4" xfId="1589"/>
    <cellStyle name="标题 2 5" xfId="1590"/>
    <cellStyle name="标题 2 5 2" xfId="1591"/>
    <cellStyle name="标题 2 5 2 2" xfId="1592"/>
    <cellStyle name="标题 2 5 3" xfId="1593"/>
    <cellStyle name="标题 2 6" xfId="1594"/>
    <cellStyle name="标题 2 6 2" xfId="1595"/>
    <cellStyle name="标题 2 7" xfId="1596"/>
    <cellStyle name="标题 3 2" xfId="1597"/>
    <cellStyle name="标题 3 2 10" xfId="1598"/>
    <cellStyle name="标题 3 2 11" xfId="1599"/>
    <cellStyle name="标题 3 2 12" xfId="1600"/>
    <cellStyle name="标题 3 2 2" xfId="1601"/>
    <cellStyle name="标题 3 2 2 2" xfId="1602"/>
    <cellStyle name="标题 3 2 2 2 2" xfId="1603"/>
    <cellStyle name="标题 3 2 2 3" xfId="1604"/>
    <cellStyle name="标题 3 2 2 3 2" xfId="1605"/>
    <cellStyle name="标题 3 2 2 4" xfId="1606"/>
    <cellStyle name="标题 3 2 2 4 2" xfId="1607"/>
    <cellStyle name="标题 3 2 2 5" xfId="1608"/>
    <cellStyle name="标题 3 2 2 5 2" xfId="1609"/>
    <cellStyle name="标题 3 2 2 6" xfId="1610"/>
    <cellStyle name="标题 3 2 2 7" xfId="1611"/>
    <cellStyle name="标题 3 2 3" xfId="1612"/>
    <cellStyle name="标题 3 2 3 2" xfId="1613"/>
    <cellStyle name="标题 3 2 4" xfId="1614"/>
    <cellStyle name="标题 3 2 4 2" xfId="1615"/>
    <cellStyle name="标题 3 2 5" xfId="1616"/>
    <cellStyle name="标题 3 2 5 2" xfId="1617"/>
    <cellStyle name="标题 3 2 6" xfId="1618"/>
    <cellStyle name="标题 3 2 6 2" xfId="1619"/>
    <cellStyle name="标题 3 2 7" xfId="1620"/>
    <cellStyle name="标题 3 2 7 2" xfId="1621"/>
    <cellStyle name="标题 3 2 8" xfId="1622"/>
    <cellStyle name="标题 3 2 8 2" xfId="1623"/>
    <cellStyle name="标题 3 2 9" xfId="1624"/>
    <cellStyle name="标题 3 2 9 2" xfId="1625"/>
    <cellStyle name="标题 3 3" xfId="1626"/>
    <cellStyle name="标题 3 3 2" xfId="1627"/>
    <cellStyle name="标题 3 3 2 2" xfId="1628"/>
    <cellStyle name="标题 3 3 3" xfId="1629"/>
    <cellStyle name="标题 3 3 3 2" xfId="1630"/>
    <cellStyle name="标题 3 3 4" xfId="1631"/>
    <cellStyle name="标题 3 4" xfId="1632"/>
    <cellStyle name="标题 3 4 2" xfId="1633"/>
    <cellStyle name="标题 3 4 2 2" xfId="1634"/>
    <cellStyle name="标题 3 4 3" xfId="1635"/>
    <cellStyle name="标题 3 4 3 2" xfId="1636"/>
    <cellStyle name="标题 3 4 4" xfId="1637"/>
    <cellStyle name="标题 3 5" xfId="1638"/>
    <cellStyle name="标题 3 5 2" xfId="1639"/>
    <cellStyle name="标题 3 5 2 2" xfId="1640"/>
    <cellStyle name="标题 3 5 3" xfId="1641"/>
    <cellStyle name="标题 3 6" xfId="1642"/>
    <cellStyle name="标题 3 6 2" xfId="1643"/>
    <cellStyle name="标题 3 7" xfId="1644"/>
    <cellStyle name="标题 4 2" xfId="1645"/>
    <cellStyle name="标题 4 2 10" xfId="1646"/>
    <cellStyle name="标题 4 2 11" xfId="1647"/>
    <cellStyle name="标题 4 2 12" xfId="1648"/>
    <cellStyle name="标题 4 2 2" xfId="1649"/>
    <cellStyle name="标题 4 2 2 2" xfId="1650"/>
    <cellStyle name="标题 4 2 2 2 2" xfId="1651"/>
    <cellStyle name="标题 4 2 2 3" xfId="1652"/>
    <cellStyle name="标题 4 2 2 3 2" xfId="1653"/>
    <cellStyle name="标题 4 2 2 4" xfId="1654"/>
    <cellStyle name="标题 4 2 2 4 2" xfId="1655"/>
    <cellStyle name="标题 4 2 2 5" xfId="1656"/>
    <cellStyle name="标题 4 2 2 5 2" xfId="1657"/>
    <cellStyle name="标题 4 2 2 6" xfId="1658"/>
    <cellStyle name="标题 4 2 2 7" xfId="1659"/>
    <cellStyle name="标题 4 2 3" xfId="1660"/>
    <cellStyle name="标题 4 2 3 2" xfId="1661"/>
    <cellStyle name="标题 4 2 4" xfId="1662"/>
    <cellStyle name="标题 4 2 4 2" xfId="1663"/>
    <cellStyle name="标题 4 2 5" xfId="1664"/>
    <cellStyle name="标题 4 2 5 2" xfId="1665"/>
    <cellStyle name="标题 4 2 6" xfId="1666"/>
    <cellStyle name="标题 4 2 6 2" xfId="1667"/>
    <cellStyle name="标题 4 2 7" xfId="1668"/>
    <cellStyle name="标题 4 2 7 2" xfId="1669"/>
    <cellStyle name="标题 4 2 8" xfId="1670"/>
    <cellStyle name="标题 4 2 8 2" xfId="1671"/>
    <cellStyle name="标题 4 2 9" xfId="1672"/>
    <cellStyle name="标题 4 2 9 2" xfId="1673"/>
    <cellStyle name="标题 4 3" xfId="1674"/>
    <cellStyle name="标题 4 3 2" xfId="1675"/>
    <cellStyle name="标题 4 3 2 2" xfId="1676"/>
    <cellStyle name="标题 4 3 3" xfId="1677"/>
    <cellStyle name="标题 4 3 3 2" xfId="1678"/>
    <cellStyle name="标题 4 3 4" xfId="1679"/>
    <cellStyle name="标题 4 4" xfId="1680"/>
    <cellStyle name="标题 4 4 2" xfId="1681"/>
    <cellStyle name="标题 4 4 2 2" xfId="1682"/>
    <cellStyle name="标题 4 4 3" xfId="1683"/>
    <cellStyle name="标题 4 4 3 2" xfId="1684"/>
    <cellStyle name="标题 4 4 4" xfId="1685"/>
    <cellStyle name="标题 4 5" xfId="1686"/>
    <cellStyle name="标题 4 5 2" xfId="1687"/>
    <cellStyle name="标题 4 5 2 2" xfId="1688"/>
    <cellStyle name="标题 4 5 3" xfId="1689"/>
    <cellStyle name="标题 4 6" xfId="1690"/>
    <cellStyle name="标题 4 6 2" xfId="1691"/>
    <cellStyle name="标题 4 7" xfId="1692"/>
    <cellStyle name="标题 5" xfId="1693"/>
    <cellStyle name="标题 5 10" xfId="1694"/>
    <cellStyle name="标题 5 11" xfId="1695"/>
    <cellStyle name="标题 5 2" xfId="1696"/>
    <cellStyle name="标题 5 2 2" xfId="1697"/>
    <cellStyle name="标题 5 2 2 2" xfId="1698"/>
    <cellStyle name="标题 5 2 3" xfId="1699"/>
    <cellStyle name="标题 5 2 3 2" xfId="1700"/>
    <cellStyle name="标题 5 2 4" xfId="1701"/>
    <cellStyle name="标题 5 2 4 2" xfId="1702"/>
    <cellStyle name="标题 5 2 5" xfId="1703"/>
    <cellStyle name="标题 5 2 5 2" xfId="1704"/>
    <cellStyle name="标题 5 2 6" xfId="1705"/>
    <cellStyle name="标题 5 3" xfId="1706"/>
    <cellStyle name="标题 5 3 2" xfId="1707"/>
    <cellStyle name="标题 5 4" xfId="1708"/>
    <cellStyle name="标题 5 4 2" xfId="1709"/>
    <cellStyle name="标题 5 5" xfId="1710"/>
    <cellStyle name="标题 5 5 2" xfId="1711"/>
    <cellStyle name="标题 5 6" xfId="1712"/>
    <cellStyle name="标题 5 6 2" xfId="1713"/>
    <cellStyle name="标题 5 7" xfId="1714"/>
    <cellStyle name="标题 5 7 2" xfId="1715"/>
    <cellStyle name="标题 5 8" xfId="1716"/>
    <cellStyle name="标题 5 8 2" xfId="1717"/>
    <cellStyle name="标题 5 9" xfId="1718"/>
    <cellStyle name="标题 5 9 2" xfId="1719"/>
    <cellStyle name="标题 6" xfId="1720"/>
    <cellStyle name="标题 6 2" xfId="1721"/>
    <cellStyle name="标题 6 2 2" xfId="1722"/>
    <cellStyle name="标题 6 3" xfId="1723"/>
    <cellStyle name="标题 6 3 2" xfId="1724"/>
    <cellStyle name="标题 6 4" xfId="1725"/>
    <cellStyle name="标题 7" xfId="1726"/>
    <cellStyle name="标题 7 2" xfId="1727"/>
    <cellStyle name="标题 7 2 2" xfId="1728"/>
    <cellStyle name="标题 7 3" xfId="1729"/>
    <cellStyle name="标题 7 3 2" xfId="1730"/>
    <cellStyle name="标题 7 4" xfId="1731"/>
    <cellStyle name="标题 8" xfId="1732"/>
    <cellStyle name="标题 8 2" xfId="1733"/>
    <cellStyle name="标题 8 2 2" xfId="1734"/>
    <cellStyle name="标题 8 3" xfId="1735"/>
    <cellStyle name="标题 9" xfId="1736"/>
    <cellStyle name="标题 9 2" xfId="1737"/>
    <cellStyle name="标题1" xfId="1738"/>
    <cellStyle name="表标题" xfId="1739"/>
    <cellStyle name="表标题 2" xfId="1740"/>
    <cellStyle name="部门" xfId="1741"/>
    <cellStyle name="差 2" xfId="1742"/>
    <cellStyle name="差 2 10" xfId="1743"/>
    <cellStyle name="差 2 11" xfId="1744"/>
    <cellStyle name="差 2 12" xfId="1745"/>
    <cellStyle name="差 2 2" xfId="1746"/>
    <cellStyle name="差 2 2 2" xfId="1747"/>
    <cellStyle name="差 2 2 2 2" xfId="1748"/>
    <cellStyle name="差 2 2 3" xfId="1749"/>
    <cellStyle name="差 2 2 3 2" xfId="1750"/>
    <cellStyle name="差 2 2 4" xfId="1751"/>
    <cellStyle name="差 2 2 4 2" xfId="1752"/>
    <cellStyle name="差 2 2 5" xfId="1753"/>
    <cellStyle name="差 2 2 5 2" xfId="1754"/>
    <cellStyle name="差 2 2 6" xfId="1755"/>
    <cellStyle name="差 2 2 7" xfId="1756"/>
    <cellStyle name="差 2 3" xfId="1757"/>
    <cellStyle name="差 2 3 2" xfId="1758"/>
    <cellStyle name="差 2 4" xfId="1759"/>
    <cellStyle name="差 2 4 2" xfId="1760"/>
    <cellStyle name="差 2 5" xfId="1761"/>
    <cellStyle name="差 2 5 2" xfId="1762"/>
    <cellStyle name="差 2 6" xfId="1763"/>
    <cellStyle name="差 2 6 2" xfId="1764"/>
    <cellStyle name="差 2 7" xfId="1765"/>
    <cellStyle name="差 2 7 2" xfId="1766"/>
    <cellStyle name="差 2 8" xfId="1767"/>
    <cellStyle name="差 2 8 2" xfId="1768"/>
    <cellStyle name="差 2 9" xfId="1769"/>
    <cellStyle name="差 2 9 2" xfId="1770"/>
    <cellStyle name="差 3" xfId="1771"/>
    <cellStyle name="差 3 2" xfId="1772"/>
    <cellStyle name="差 3 2 2" xfId="1773"/>
    <cellStyle name="差 3 3" xfId="1774"/>
    <cellStyle name="差 3 3 2" xfId="1775"/>
    <cellStyle name="差 3 4" xfId="1776"/>
    <cellStyle name="差 4" xfId="1777"/>
    <cellStyle name="差 4 2" xfId="1778"/>
    <cellStyle name="差 4 2 2" xfId="1779"/>
    <cellStyle name="差 4 3" xfId="1780"/>
    <cellStyle name="差 4 3 2" xfId="1781"/>
    <cellStyle name="差 4 4" xfId="1782"/>
    <cellStyle name="差 5" xfId="1783"/>
    <cellStyle name="差 5 2" xfId="1784"/>
    <cellStyle name="差 5 2 2" xfId="1785"/>
    <cellStyle name="差 5 3" xfId="1786"/>
    <cellStyle name="差 6" xfId="1787"/>
    <cellStyle name="差 6 2" xfId="1788"/>
    <cellStyle name="差 7" xfId="1789"/>
    <cellStyle name="差_~4190974" xfId="1790"/>
    <cellStyle name="差_~4190974 2" xfId="1791"/>
    <cellStyle name="差_~5676413" xfId="1792"/>
    <cellStyle name="差_~5676413 2" xfId="1793"/>
    <cellStyle name="差_00省级(打印)" xfId="1794"/>
    <cellStyle name="差_00省级(打印) 2" xfId="1795"/>
    <cellStyle name="差_00省级(定稿)" xfId="1796"/>
    <cellStyle name="差_00省级(定稿) 2" xfId="1797"/>
    <cellStyle name="差_03昭通" xfId="1798"/>
    <cellStyle name="差_03昭通 2" xfId="1799"/>
    <cellStyle name="差_0502通海县" xfId="1800"/>
    <cellStyle name="差_0502通海县 2" xfId="1801"/>
    <cellStyle name="差_05潍坊" xfId="1802"/>
    <cellStyle name="差_05潍坊 2" xfId="1803"/>
    <cellStyle name="差_05玉溪" xfId="1804"/>
    <cellStyle name="差_05玉溪 2" xfId="1805"/>
    <cellStyle name="差_0605石屏县" xfId="1806"/>
    <cellStyle name="差_0605石屏县 2" xfId="1807"/>
    <cellStyle name="差_07临沂" xfId="1808"/>
    <cellStyle name="差_07临沂 2" xfId="1809"/>
    <cellStyle name="差_09黑龙江" xfId="1810"/>
    <cellStyle name="差_09黑龙江 2" xfId="1811"/>
    <cellStyle name="差_1" xfId="1812"/>
    <cellStyle name="差_1 2" xfId="1813"/>
    <cellStyle name="差_1003牟定县" xfId="1814"/>
    <cellStyle name="差_1003牟定县 2" xfId="1815"/>
    <cellStyle name="差_1110洱源县" xfId="1816"/>
    <cellStyle name="差_1110洱源县 2" xfId="1817"/>
    <cellStyle name="差_11大理" xfId="1818"/>
    <cellStyle name="差_11大理 2" xfId="1819"/>
    <cellStyle name="差_12滨州" xfId="1820"/>
    <cellStyle name="差_12滨州 2" xfId="1821"/>
    <cellStyle name="差_14安徽" xfId="1822"/>
    <cellStyle name="差_14安徽 2" xfId="1823"/>
    <cellStyle name="差_2" xfId="1824"/>
    <cellStyle name="差_2 2" xfId="1825"/>
    <cellStyle name="差_2、土地面积、人口、粮食产量基本情况" xfId="1826"/>
    <cellStyle name="差_2、土地面积、人口、粮食产量基本情况 2" xfId="1827"/>
    <cellStyle name="差_20 2007年河南结算单" xfId="1828"/>
    <cellStyle name="差_20 2007年河南结算单 2" xfId="1829"/>
    <cellStyle name="差_2006年22湖南" xfId="1830"/>
    <cellStyle name="差_2006年22湖南 2" xfId="1831"/>
    <cellStyle name="差_2006年27重庆" xfId="1832"/>
    <cellStyle name="差_2006年27重庆 2" xfId="1833"/>
    <cellStyle name="差_2006年28四川" xfId="1834"/>
    <cellStyle name="差_2006年28四川 2" xfId="1835"/>
    <cellStyle name="差_2006年30云南" xfId="1836"/>
    <cellStyle name="差_2006年30云南 2" xfId="1837"/>
    <cellStyle name="差_2006年33甘肃" xfId="1838"/>
    <cellStyle name="差_2006年33甘肃 2" xfId="1839"/>
    <cellStyle name="差_2006年34青海" xfId="1840"/>
    <cellStyle name="差_2006年34青海 2" xfId="1841"/>
    <cellStyle name="差_2006年分析表" xfId="1842"/>
    <cellStyle name="差_2006年分析表 2" xfId="1843"/>
    <cellStyle name="差_2006年基础数据" xfId="1844"/>
    <cellStyle name="差_2006年基础数据 2" xfId="1845"/>
    <cellStyle name="差_2006年全省财力计算表（中央、决算）" xfId="1846"/>
    <cellStyle name="差_2006年全省财力计算表（中央、决算） 2" xfId="1847"/>
    <cellStyle name="差_2006年水利统计指标统计表" xfId="1848"/>
    <cellStyle name="差_2006年水利统计指标统计表 2" xfId="1849"/>
    <cellStyle name="差_2006年在职人员情况" xfId="1850"/>
    <cellStyle name="差_2006年在职人员情况 2" xfId="1851"/>
    <cellStyle name="差_2007结算与财力(6.2)" xfId="1852"/>
    <cellStyle name="差_2007结算与财力(6.2) 2" xfId="1853"/>
    <cellStyle name="差_2007年检察院案件数" xfId="1854"/>
    <cellStyle name="差_2007年检察院案件数 2" xfId="1855"/>
    <cellStyle name="差_2007年结算已定项目对账单" xfId="1856"/>
    <cellStyle name="差_2007年结算已定项目对账单 2" xfId="1857"/>
    <cellStyle name="差_2007年可用财力" xfId="1858"/>
    <cellStyle name="差_2007年可用财力 2" xfId="1859"/>
    <cellStyle name="差_2007年人员分部门统计表" xfId="1860"/>
    <cellStyle name="差_2007年人员分部门统计表 2" xfId="1861"/>
    <cellStyle name="差_2007年收支情况及2008年收支预计表(汇总表)" xfId="1862"/>
    <cellStyle name="差_2007年收支情况及2008年收支预计表(汇总表) 2" xfId="1863"/>
    <cellStyle name="差_2007年一般预算支出剔除" xfId="1864"/>
    <cellStyle name="差_2007年一般预算支出剔除 2" xfId="1865"/>
    <cellStyle name="差_2007年政法部门业务指标" xfId="1866"/>
    <cellStyle name="差_2007年政法部门业务指标 2" xfId="1867"/>
    <cellStyle name="差_2007年中央财政与河南省财政年终决算结算单" xfId="1868"/>
    <cellStyle name="差_2007年中央财政与河南省财政年终决算结算单 2" xfId="1869"/>
    <cellStyle name="差_2007一般预算支出口径剔除表" xfId="1870"/>
    <cellStyle name="差_2007一般预算支出口径剔除表 2" xfId="1871"/>
    <cellStyle name="差_2008计算资料（8月11日终稿）" xfId="1872"/>
    <cellStyle name="差_2008计算资料（8月11日终稿） 2" xfId="1873"/>
    <cellStyle name="差_2008计算资料（8月5）" xfId="1874"/>
    <cellStyle name="差_2008计算资料（8月5） 2" xfId="1875"/>
    <cellStyle name="差_2008年全省汇总收支计算表" xfId="1876"/>
    <cellStyle name="差_2008年全省汇总收支计算表 2" xfId="1877"/>
    <cellStyle name="差_2008年全省人员信息" xfId="1878"/>
    <cellStyle name="差_2008年全省人员信息 2" xfId="1879"/>
    <cellStyle name="差_2008年县级公安保障标准落实奖励经费分配测算" xfId="1880"/>
    <cellStyle name="差_2008年县级公安保障标准落实奖励经费分配测算 2" xfId="1881"/>
    <cellStyle name="差_2008年一般预算支出预计" xfId="1882"/>
    <cellStyle name="差_2008年一般预算支出预计 2" xfId="1883"/>
    <cellStyle name="差_2008年预计支出与2007年对比" xfId="1884"/>
    <cellStyle name="差_2008年预计支出与2007年对比 2" xfId="1885"/>
    <cellStyle name="差_2008年支出核定" xfId="1886"/>
    <cellStyle name="差_2008年支出核定 2" xfId="1887"/>
    <cellStyle name="差_2008年支出调整" xfId="1888"/>
    <cellStyle name="差_2008年支出调整 2" xfId="1889"/>
    <cellStyle name="差_2008云南省分县市中小学教职工统计表（教育厅提供）" xfId="1890"/>
    <cellStyle name="差_2008云南省分县市中小学教职工统计表（教育厅提供） 2" xfId="1891"/>
    <cellStyle name="差_2009年省对市县转移支付测算表(9.27)" xfId="1892"/>
    <cellStyle name="差_2009年省对市县转移支付测算表(9.27) 2" xfId="1893"/>
    <cellStyle name="差_2009年省与市县结算（最终）" xfId="1894"/>
    <cellStyle name="差_2009年省与市县结算（最终） 2" xfId="1895"/>
    <cellStyle name="差_2009年一般性转移支付标准工资" xfId="1896"/>
    <cellStyle name="差_2009年一般性转移支付标准工资 2" xfId="1897"/>
    <cellStyle name="差_2009年一般性转移支付标准工资_~4190974" xfId="1898"/>
    <cellStyle name="差_2009年一般性转移支付标准工资_~4190974 2" xfId="1899"/>
    <cellStyle name="差_2009年一般性转移支付标准工资_~5676413" xfId="1900"/>
    <cellStyle name="差_2009年一般性转移支付标准工资_~5676413 2" xfId="1901"/>
    <cellStyle name="差_2009年一般性转移支付标准工资_不用软件计算9.1不考虑经费管理评价xl" xfId="1902"/>
    <cellStyle name="差_2009年一般性转移支付标准工资_不用软件计算9.1不考虑经费管理评价xl 2" xfId="1903"/>
    <cellStyle name="差_2009年一般性转移支付标准工资_地方配套按人均增幅控制8.30xl" xfId="1904"/>
    <cellStyle name="差_2009年一般性转移支付标准工资_地方配套按人均增幅控制8.30xl 2" xfId="1905"/>
    <cellStyle name="差_2009年一般性转移支付标准工资_地方配套按人均增幅控制8.30一般预算平均增幅、人均可用财力平均增幅两次控制、社会治安系数调整、案件数调整xl" xfId="1906"/>
    <cellStyle name="差_2009年一般性转移支付标准工资_地方配套按人均增幅控制8.30一般预算平均增幅、人均可用财力平均增幅两次控制、社会治安系数调整、案件数调整xl 2" xfId="1907"/>
    <cellStyle name="差_2009年一般性转移支付标准工资_地方配套按人均增幅控制8.31（调整结案率后）xl" xfId="1908"/>
    <cellStyle name="差_2009年一般性转移支付标准工资_地方配套按人均增幅控制8.31（调整结案率后）xl 2" xfId="1909"/>
    <cellStyle name="差_2009年一般性转移支付标准工资_奖励补助测算5.22测试" xfId="1910"/>
    <cellStyle name="差_2009年一般性转移支付标准工资_奖励补助测算5.22测试 2" xfId="1911"/>
    <cellStyle name="差_2009年一般性转移支付标准工资_奖励补助测算5.23新" xfId="1912"/>
    <cellStyle name="差_2009年一般性转移支付标准工资_奖励补助测算5.23新 2" xfId="1913"/>
    <cellStyle name="差_2009年一般性转移支付标准工资_奖励补助测算5.24冯铸" xfId="1914"/>
    <cellStyle name="差_2009年一般性转移支付标准工资_奖励补助测算5.24冯铸 2" xfId="1915"/>
    <cellStyle name="差_2009年一般性转移支付标准工资_奖励补助测算7.23" xfId="1916"/>
    <cellStyle name="差_2009年一般性转移支付标准工资_奖励补助测算7.23 2" xfId="1917"/>
    <cellStyle name="差_2009年一般性转移支付标准工资_奖励补助测算7.25" xfId="1918"/>
    <cellStyle name="差_2009年一般性转移支付标准工资_奖励补助测算7.25 (version 1) (version 1)" xfId="1919"/>
    <cellStyle name="差_2009年一般性转移支付标准工资_奖励补助测算7.25 (version 1) (version 1) 2" xfId="1920"/>
    <cellStyle name="差_2009年一般性转移支付标准工资_奖励补助测算7.25 2" xfId="1921"/>
    <cellStyle name="差_2009全省决算表（批复后）" xfId="1922"/>
    <cellStyle name="差_2009全省决算表（批复后） 2" xfId="1923"/>
    <cellStyle name="差_2010.10.30" xfId="1924"/>
    <cellStyle name="差_2010.10.30 2" xfId="1925"/>
    <cellStyle name="差_2010年全省供养人员" xfId="1926"/>
    <cellStyle name="差_2010年全省供养人员 2" xfId="1927"/>
    <cellStyle name="差_2010省对市县转移支付测算表(10-21）" xfId="1928"/>
    <cellStyle name="差_2010省对市县转移支付测算表(10-21） 2" xfId="1929"/>
    <cellStyle name="差_2011年转移支付提前通知部分" xfId="1930"/>
    <cellStyle name="差_2011年转移支付提前通知部分 2" xfId="1931"/>
    <cellStyle name="差_2012年提前通知转移支付资金情况（第一次下发）" xfId="1932"/>
    <cellStyle name="差_2012年提前通知转移支付资金情况（第一次下发） 2" xfId="1933"/>
    <cellStyle name="差_20河南" xfId="1934"/>
    <cellStyle name="差_20河南 2" xfId="1935"/>
    <cellStyle name="差_20河南(财政部2010年县级基本财力测算数据)" xfId="1936"/>
    <cellStyle name="差_20河南(财政部2010年县级基本财力测算数据) 2" xfId="1937"/>
    <cellStyle name="差_22湖南" xfId="1938"/>
    <cellStyle name="差_22湖南 2" xfId="1939"/>
    <cellStyle name="差_27重庆" xfId="1940"/>
    <cellStyle name="差_27重庆 2" xfId="1941"/>
    <cellStyle name="差_28四川" xfId="1942"/>
    <cellStyle name="差_28四川 2" xfId="1943"/>
    <cellStyle name="差_30云南" xfId="1944"/>
    <cellStyle name="差_30云南 2" xfId="1945"/>
    <cellStyle name="差_30云南_1" xfId="1946"/>
    <cellStyle name="差_30云南_1 2" xfId="1947"/>
    <cellStyle name="差_33甘肃" xfId="1948"/>
    <cellStyle name="差_33甘肃 2" xfId="1949"/>
    <cellStyle name="差_34青海" xfId="1950"/>
    <cellStyle name="差_34青海 2" xfId="1951"/>
    <cellStyle name="差_34青海_1" xfId="1952"/>
    <cellStyle name="差_34青海_1 2" xfId="1953"/>
    <cellStyle name="差_410927000_台前县" xfId="1954"/>
    <cellStyle name="差_410927000_台前县 2" xfId="1955"/>
    <cellStyle name="差_530623_2006年县级财政报表附表" xfId="1956"/>
    <cellStyle name="差_530623_2006年县级财政报表附表 2" xfId="1957"/>
    <cellStyle name="差_530629_2006年县级财政报表附表" xfId="1958"/>
    <cellStyle name="差_530629_2006年县级财政报表附表 2" xfId="1959"/>
    <cellStyle name="差_5334_2006年迪庆县级财政报表附表" xfId="1960"/>
    <cellStyle name="差_5334_2006年迪庆县级财政报表附表 2" xfId="1961"/>
    <cellStyle name="差_Book1" xfId="1962"/>
    <cellStyle name="差_Book1 2" xfId="1963"/>
    <cellStyle name="差_Book1_1" xfId="1964"/>
    <cellStyle name="差_Book1_1 2" xfId="1965"/>
    <cellStyle name="差_Book1_2" xfId="1966"/>
    <cellStyle name="差_Book1_2 2" xfId="1967"/>
    <cellStyle name="差_Book1_2012年上级追加指标文件" xfId="1968"/>
    <cellStyle name="差_Book1_2012年上级追加指标文件 2" xfId="1969"/>
    <cellStyle name="差_Book1_2013年上级追加指标文件20140120" xfId="1970"/>
    <cellStyle name="差_Book1_2013年上级追加指标文件20140120 2" xfId="1971"/>
    <cellStyle name="差_Book1_3" xfId="1972"/>
    <cellStyle name="差_Book1_3 2" xfId="1973"/>
    <cellStyle name="差_Book1_结算结余指标12" xfId="1974"/>
    <cellStyle name="差_Book1_结算结余指标12 2" xfId="1975"/>
    <cellStyle name="差_Book1_县公司" xfId="1976"/>
    <cellStyle name="差_Book1_县公司 2" xfId="1977"/>
    <cellStyle name="差_Book1_银行账户情况表_2010年12月" xfId="1978"/>
    <cellStyle name="差_Book1_银行账户情况表_2010年12月 2" xfId="1979"/>
    <cellStyle name="差_Book2" xfId="1980"/>
    <cellStyle name="差_Book2 2" xfId="1981"/>
    <cellStyle name="差_Book2_2012年上级追加指标文件" xfId="1982"/>
    <cellStyle name="差_Book2_2012年上级追加指标文件 2" xfId="1983"/>
    <cellStyle name="差_Book2_2013年上级追加指标文件20140120" xfId="1984"/>
    <cellStyle name="差_Book2_2013年上级追加指标文件20140120 2" xfId="1985"/>
    <cellStyle name="差_Book2_结算结余指标12" xfId="1986"/>
    <cellStyle name="差_Book2_结算结余指标12 2" xfId="1987"/>
    <cellStyle name="差_gdp" xfId="1988"/>
    <cellStyle name="差_gdp 2" xfId="1989"/>
    <cellStyle name="差_M01-2(州市补助收入)" xfId="1990"/>
    <cellStyle name="差_M01-2(州市补助收入) 2" xfId="1991"/>
    <cellStyle name="差_M03" xfId="1992"/>
    <cellStyle name="差_M03 2" xfId="1993"/>
    <cellStyle name="差_Sheet1" xfId="1994"/>
    <cellStyle name="差_Sheet1 2" xfId="1995"/>
    <cellStyle name="差_安徽 缺口县区测算(地方填报)1" xfId="1996"/>
    <cellStyle name="差_安徽 缺口县区测算(地方填报)1 2" xfId="1997"/>
    <cellStyle name="差_表一" xfId="1998"/>
    <cellStyle name="差_表一 2" xfId="1999"/>
    <cellStyle name="差_不含人员经费系数" xfId="2000"/>
    <cellStyle name="差_不含人员经费系数 2" xfId="2001"/>
    <cellStyle name="差_不用软件计算9.1不考虑经费管理评价xl" xfId="2002"/>
    <cellStyle name="差_不用软件计算9.1不考虑经费管理评价xl 2" xfId="2003"/>
    <cellStyle name="差_财力差异计算表(不含非农业区)" xfId="2004"/>
    <cellStyle name="差_财力差异计算表(不含非农业区) 2" xfId="2005"/>
    <cellStyle name="差_财政供养人员" xfId="2006"/>
    <cellStyle name="差_财政供养人员 2" xfId="2007"/>
    <cellStyle name="差_财政支出对上级的依赖程度" xfId="2008"/>
    <cellStyle name="差_财政支出对上级的依赖程度 2" xfId="2009"/>
    <cellStyle name="差_测算结果" xfId="2010"/>
    <cellStyle name="差_测算结果 2" xfId="2011"/>
    <cellStyle name="差_测算结果汇总" xfId="2012"/>
    <cellStyle name="差_测算结果汇总 2" xfId="2013"/>
    <cellStyle name="差_测算总表" xfId="2014"/>
    <cellStyle name="差_测算总表 2" xfId="2015"/>
    <cellStyle name="差_成本差异系数" xfId="2016"/>
    <cellStyle name="差_成本差异系数 2" xfId="2017"/>
    <cellStyle name="差_成本差异系数（含人口规模）" xfId="2018"/>
    <cellStyle name="差_成本差异系数（含人口规模） 2" xfId="2019"/>
    <cellStyle name="差_城建部门" xfId="2020"/>
    <cellStyle name="差_城建部门 2" xfId="2021"/>
    <cellStyle name="差_地方配套按人均增幅控制8.30xl" xfId="2022"/>
    <cellStyle name="差_地方配套按人均增幅控制8.30xl 2" xfId="2023"/>
    <cellStyle name="差_地方配套按人均增幅控制8.30一般预算平均增幅、人均可用财力平均增幅两次控制、社会治安系数调整、案件数调整xl" xfId="2024"/>
    <cellStyle name="差_地方配套按人均增幅控制8.30一般预算平均增幅、人均可用财力平均增幅两次控制、社会治安系数调整、案件数调整xl 2" xfId="2025"/>
    <cellStyle name="差_地方配套按人均增幅控制8.31（调整结案率后）xl" xfId="2026"/>
    <cellStyle name="差_地方配套按人均增幅控制8.31（调整结案率后）xl 2" xfId="2027"/>
    <cellStyle name="差_第五部分(才淼、饶永宏）" xfId="2028"/>
    <cellStyle name="差_第五部分(才淼、饶永宏） 2" xfId="2029"/>
    <cellStyle name="差_第一部分：综合全" xfId="2030"/>
    <cellStyle name="差_第一部分：综合全 2" xfId="2031"/>
    <cellStyle name="差_分析缺口率" xfId="2032"/>
    <cellStyle name="差_分析缺口率 2" xfId="2033"/>
    <cellStyle name="差_分县成本差异系数" xfId="2034"/>
    <cellStyle name="差_分县成本差异系数 2" xfId="2035"/>
    <cellStyle name="差_分县成本差异系数_不含人员经费系数" xfId="2036"/>
    <cellStyle name="差_分县成本差异系数_不含人员经费系数 2" xfId="2037"/>
    <cellStyle name="差_分县成本差异系数_民生政策最低支出需求" xfId="2038"/>
    <cellStyle name="差_分县成本差异系数_民生政策最低支出需求 2" xfId="2039"/>
    <cellStyle name="差_附表" xfId="2040"/>
    <cellStyle name="差_附表 2" xfId="2041"/>
    <cellStyle name="差_复件 复件 2010年预算表格－2010-03-26-（含表间 公式）" xfId="2042"/>
    <cellStyle name="差_复件 复件 2010年预算表格－2010-03-26-（含表间 公式） 2" xfId="2043"/>
    <cellStyle name="差_高中教师人数（教育厅1.6日提供）" xfId="2044"/>
    <cellStyle name="差_高中教师人数（教育厅1.6日提供） 2" xfId="2045"/>
    <cellStyle name="差_行政(燃修费)" xfId="2046"/>
    <cellStyle name="差_行政(燃修费) 2" xfId="2047"/>
    <cellStyle name="差_行政(燃修费)_不含人员经费系数" xfId="2048"/>
    <cellStyle name="差_行政(燃修费)_不含人员经费系数 2" xfId="2049"/>
    <cellStyle name="差_行政(燃修费)_民生政策最低支出需求" xfId="2050"/>
    <cellStyle name="差_行政(燃修费)_民生政策最低支出需求 2" xfId="2051"/>
    <cellStyle name="差_行政(燃修费)_县市旗测算-新科目（含人口规模效应）" xfId="2052"/>
    <cellStyle name="差_行政(燃修费)_县市旗测算-新科目（含人口规模效应） 2" xfId="2053"/>
    <cellStyle name="差_行政（人员）" xfId="2054"/>
    <cellStyle name="差_行政（人员） 2" xfId="2055"/>
    <cellStyle name="差_行政（人员）_不含人员经费系数" xfId="2056"/>
    <cellStyle name="差_行政（人员）_不含人员经费系数 2" xfId="2057"/>
    <cellStyle name="差_行政（人员）_民生政策最低支出需求" xfId="2058"/>
    <cellStyle name="差_行政（人员）_民生政策最低支出需求 2" xfId="2059"/>
    <cellStyle name="差_行政（人员）_县市旗测算-新科目（含人口规模效应）" xfId="2060"/>
    <cellStyle name="差_行政（人员）_县市旗测算-新科目（含人口规模效应） 2" xfId="2061"/>
    <cellStyle name="差_行政公检法测算" xfId="2062"/>
    <cellStyle name="差_行政公检法测算 2" xfId="2063"/>
    <cellStyle name="差_行政公检法测算_不含人员经费系数" xfId="2064"/>
    <cellStyle name="差_行政公检法测算_不含人员经费系数 2" xfId="2065"/>
    <cellStyle name="差_行政公检法测算_民生政策最低支出需求" xfId="2066"/>
    <cellStyle name="差_行政公检法测算_民生政策最低支出需求 2" xfId="2067"/>
    <cellStyle name="差_行政公检法测算_县市旗测算-新科目（含人口规模效应）" xfId="2068"/>
    <cellStyle name="差_行政公检法测算_县市旗测算-新科目（含人口规模效应） 2" xfId="2069"/>
    <cellStyle name="差_河南 缺口县区测算(地方填报)" xfId="2070"/>
    <cellStyle name="差_河南 缺口县区测算(地方填报) 2" xfId="2071"/>
    <cellStyle name="差_河南 缺口县区测算(地方填报白)" xfId="2072"/>
    <cellStyle name="差_河南 缺口县区测算(地方填报白) 2" xfId="2073"/>
    <cellStyle name="差_河南省----2009-05-21（补充数据）" xfId="2074"/>
    <cellStyle name="差_河南省----2009-05-21（补充数据） 2" xfId="2075"/>
    <cellStyle name="差_河南省农村义务教育教师绩效工资测算表8-12" xfId="2076"/>
    <cellStyle name="差_河南省农村义务教育教师绩效工资测算表8-12 2" xfId="2077"/>
    <cellStyle name="差_核定人数对比" xfId="2078"/>
    <cellStyle name="差_核定人数对比 2" xfId="2079"/>
    <cellStyle name="差_核定人数下发表" xfId="2080"/>
    <cellStyle name="差_核定人数下发表 2" xfId="2081"/>
    <cellStyle name="差_汇总" xfId="2082"/>
    <cellStyle name="差_汇总 2" xfId="2083"/>
    <cellStyle name="差_汇总表" xfId="2084"/>
    <cellStyle name="差_汇总表 2" xfId="2085"/>
    <cellStyle name="差_汇总表4" xfId="2086"/>
    <cellStyle name="差_汇总表4 2" xfId="2087"/>
    <cellStyle name="差_汇总-县级财政报表附表" xfId="2088"/>
    <cellStyle name="差_汇总-县级财政报表附表 2" xfId="2089"/>
    <cellStyle name="差_基础数据分析" xfId="2090"/>
    <cellStyle name="差_基础数据分析 2" xfId="2091"/>
    <cellStyle name="差_检验表" xfId="2092"/>
    <cellStyle name="差_检验表 2" xfId="2093"/>
    <cellStyle name="差_检验表（调整后）" xfId="2094"/>
    <cellStyle name="差_检验表（调整后） 2" xfId="2095"/>
    <cellStyle name="差_建行" xfId="2096"/>
    <cellStyle name="差_建行 2" xfId="2097"/>
    <cellStyle name="差_奖励补助测算5.22测试" xfId="2098"/>
    <cellStyle name="差_奖励补助测算5.22测试 2" xfId="2099"/>
    <cellStyle name="差_奖励补助测算5.23新" xfId="2100"/>
    <cellStyle name="差_奖励补助测算5.23新 2" xfId="2101"/>
    <cellStyle name="差_奖励补助测算5.24冯铸" xfId="2102"/>
    <cellStyle name="差_奖励补助测算5.24冯铸 2" xfId="2103"/>
    <cellStyle name="差_奖励补助测算7.23" xfId="2104"/>
    <cellStyle name="差_奖励补助测算7.23 2" xfId="2105"/>
    <cellStyle name="差_奖励补助测算7.25" xfId="2106"/>
    <cellStyle name="差_奖励补助测算7.25 (version 1) (version 1)" xfId="2107"/>
    <cellStyle name="差_奖励补助测算7.25 (version 1) (version 1) 2" xfId="2108"/>
    <cellStyle name="差_奖励补助测算7.25 2" xfId="2109"/>
    <cellStyle name="差_教师绩效工资测算表（离退休按各地上报数测算）2009年1月1日" xfId="2110"/>
    <cellStyle name="差_教师绩效工资测算表（离退休按各地上报数测算）2009年1月1日 2" xfId="2111"/>
    <cellStyle name="差_教育(按照总人口测算）—20080416" xfId="2112"/>
    <cellStyle name="差_教育(按照总人口测算）—20080416 2" xfId="2113"/>
    <cellStyle name="差_教育(按照总人口测算）—20080416_不含人员经费系数" xfId="2114"/>
    <cellStyle name="差_教育(按照总人口测算）—20080416_不含人员经费系数 2" xfId="2115"/>
    <cellStyle name="差_教育(按照总人口测算）—20080416_民生政策最低支出需求" xfId="2116"/>
    <cellStyle name="差_教育(按照总人口测算）—20080416_民生政策最低支出需求 2" xfId="2117"/>
    <cellStyle name="差_教育(按照总人口测算）—20080416_县市旗测算-新科目（含人口规模效应）" xfId="2118"/>
    <cellStyle name="差_教育(按照总人口测算）—20080416_县市旗测算-新科目（含人口规模效应） 2" xfId="2119"/>
    <cellStyle name="差_教育厅提供义务教育及高中教师人数（2009年1月6日）" xfId="2120"/>
    <cellStyle name="差_教育厅提供义务教育及高中教师人数（2009年1月6日） 2" xfId="2121"/>
    <cellStyle name="差_津补贴保障测算（2010.3.19）" xfId="2122"/>
    <cellStyle name="差_津补贴保障测算（2010.3.19） 2" xfId="2123"/>
    <cellStyle name="差_历年教师人数" xfId="2124"/>
    <cellStyle name="差_历年教师人数 2" xfId="2125"/>
    <cellStyle name="差_丽江汇总" xfId="2126"/>
    <cellStyle name="差_丽江汇总 2" xfId="2127"/>
    <cellStyle name="差_民生政策最低支出需求" xfId="2128"/>
    <cellStyle name="差_民生政策最低支出需求 2" xfId="2129"/>
    <cellStyle name="差_南阳 提前通知2012年转移支付（确定表）" xfId="2130"/>
    <cellStyle name="差_南阳 提前通知2012年转移支付（确定表） 2" xfId="2131"/>
    <cellStyle name="差_农林水和城市维护标准支出20080505－县区合计" xfId="2132"/>
    <cellStyle name="差_农林水和城市维护标准支出20080505－县区合计 2" xfId="2133"/>
    <cellStyle name="差_农林水和城市维护标准支出20080505－县区合计_不含人员经费系数" xfId="2134"/>
    <cellStyle name="差_农林水和城市维护标准支出20080505－县区合计_不含人员经费系数 2" xfId="2135"/>
    <cellStyle name="差_农林水和城市维护标准支出20080505－县区合计_民生政策最低支出需求" xfId="2136"/>
    <cellStyle name="差_农林水和城市维护标准支出20080505－县区合计_民生政策最低支出需求 2" xfId="2137"/>
    <cellStyle name="差_农林水和城市维护标准支出20080505－县区合计_县市旗测算-新科目（含人口规模效应）" xfId="2138"/>
    <cellStyle name="差_农林水和城市维护标准支出20080505－县区合计_县市旗测算-新科目（含人口规模效应） 2" xfId="2139"/>
    <cellStyle name="差_平邑" xfId="2140"/>
    <cellStyle name="差_平邑 2" xfId="2141"/>
    <cellStyle name="差_其他部门(按照总人口测算）—20080416" xfId="2142"/>
    <cellStyle name="差_其他部门(按照总人口测算）—20080416 2" xfId="2143"/>
    <cellStyle name="差_其他部门(按照总人口测算）—20080416_不含人员经费系数" xfId="2144"/>
    <cellStyle name="差_其他部门(按照总人口测算）—20080416_不含人员经费系数 2" xfId="2145"/>
    <cellStyle name="差_其他部门(按照总人口测算）—20080416_民生政策最低支出需求" xfId="2146"/>
    <cellStyle name="差_其他部门(按照总人口测算）—20080416_民生政策最低支出需求 2" xfId="2147"/>
    <cellStyle name="差_其他部门(按照总人口测算）—20080416_县市旗测算-新科目（含人口规模效应）" xfId="2148"/>
    <cellStyle name="差_其他部门(按照总人口测算）—20080416_县市旗测算-新科目（含人口规模效应） 2" xfId="2149"/>
    <cellStyle name="差_青海 缺口县区测算(地方填报)" xfId="2150"/>
    <cellStyle name="差_青海 缺口县区测算(地方填报) 2" xfId="2151"/>
    <cellStyle name="差_缺口县区测算" xfId="2152"/>
    <cellStyle name="差_缺口县区测算 2" xfId="2153"/>
    <cellStyle name="差_缺口县区测算（11.13）" xfId="2154"/>
    <cellStyle name="差_缺口县区测算（11.13） 2" xfId="2155"/>
    <cellStyle name="差_缺口县区测算(按2007支出增长25%测算)" xfId="2156"/>
    <cellStyle name="差_缺口县区测算(按2007支出增长25%测算) 2" xfId="2157"/>
    <cellStyle name="差_缺口县区测算(按核定人数)" xfId="2158"/>
    <cellStyle name="差_缺口县区测算(按核定人数) 2" xfId="2159"/>
    <cellStyle name="差_缺口县区测算(财政部标准)" xfId="2160"/>
    <cellStyle name="差_缺口县区测算(财政部标准) 2" xfId="2161"/>
    <cellStyle name="差_缺口消化情况" xfId="2162"/>
    <cellStyle name="差_缺口消化情况 2" xfId="2163"/>
    <cellStyle name="差_人大2010年县级部门预算录入表" xfId="2164"/>
    <cellStyle name="差_人大2010年县级部门预算录入表 2" xfId="2165"/>
    <cellStyle name="差_人员工资和公用经费" xfId="2166"/>
    <cellStyle name="差_人员工资和公用经费 2" xfId="2167"/>
    <cellStyle name="差_人员工资和公用经费2" xfId="2168"/>
    <cellStyle name="差_人员工资和公用经费2 2" xfId="2169"/>
    <cellStyle name="差_人员工资和公用经费3" xfId="2170"/>
    <cellStyle name="差_人员工资和公用经费3 2" xfId="2171"/>
    <cellStyle name="差_三季度－表二" xfId="2172"/>
    <cellStyle name="差_三季度－表二 2" xfId="2173"/>
    <cellStyle name="差_山东省民生支出标准" xfId="2174"/>
    <cellStyle name="差_山东省民生支出标准 2" xfId="2175"/>
    <cellStyle name="差_商品交易所2006--2008年税收" xfId="2176"/>
    <cellStyle name="差_商品交易所2006--2008年税收 2" xfId="2177"/>
    <cellStyle name="差_省电力2008年 工作表" xfId="2178"/>
    <cellStyle name="差_省电力2008年 工作表 2" xfId="2179"/>
    <cellStyle name="差_市辖区测算20080510" xfId="2180"/>
    <cellStyle name="差_市辖区测算20080510 2" xfId="2181"/>
    <cellStyle name="差_市辖区测算20080510_不含人员经费系数" xfId="2182"/>
    <cellStyle name="差_市辖区测算20080510_不含人员经费系数 2" xfId="2183"/>
    <cellStyle name="差_市辖区测算20080510_民生政策最低支出需求" xfId="2184"/>
    <cellStyle name="差_市辖区测算20080510_民生政策最低支出需求 2" xfId="2185"/>
    <cellStyle name="差_市辖区测算20080510_县市旗测算-新科目（含人口规模效应）" xfId="2186"/>
    <cellStyle name="差_市辖区测算20080510_县市旗测算-新科目（含人口规模效应） 2" xfId="2187"/>
    <cellStyle name="差_市辖区测算-新科目（20080626）" xfId="2188"/>
    <cellStyle name="差_市辖区测算-新科目（20080626） 2" xfId="2189"/>
    <cellStyle name="差_市辖区测算-新科目（20080626）_不含人员经费系数" xfId="2190"/>
    <cellStyle name="差_市辖区测算-新科目（20080626）_不含人员经费系数 2" xfId="2191"/>
    <cellStyle name="差_市辖区测算-新科目（20080626）_民生政策最低支出需求" xfId="2192"/>
    <cellStyle name="差_市辖区测算-新科目（20080626）_民生政策最低支出需求 2" xfId="2193"/>
    <cellStyle name="差_市辖区测算-新科目（20080626）_县市旗测算-新科目（含人口规模效应）" xfId="2194"/>
    <cellStyle name="差_市辖区测算-新科目（20080626）_县市旗测算-新科目（含人口规模效应） 2" xfId="2195"/>
    <cellStyle name="差_同德" xfId="2196"/>
    <cellStyle name="差_同德 2" xfId="2197"/>
    <cellStyle name="差_危改资金测算" xfId="2198"/>
    <cellStyle name="差_危改资金测算 2" xfId="2199"/>
    <cellStyle name="差_卫生(按照总人口测算）—20080416" xfId="2200"/>
    <cellStyle name="差_卫生(按照总人口测算）—20080416 2" xfId="2201"/>
    <cellStyle name="差_卫生(按照总人口测算）—20080416_不含人员经费系数" xfId="2202"/>
    <cellStyle name="差_卫生(按照总人口测算）—20080416_不含人员经费系数 2" xfId="2203"/>
    <cellStyle name="差_卫生(按照总人口测算）—20080416_民生政策最低支出需求" xfId="2204"/>
    <cellStyle name="差_卫生(按照总人口测算）—20080416_民生政策最低支出需求 2" xfId="2205"/>
    <cellStyle name="差_卫生(按照总人口测算）—20080416_县市旗测算-新科目（含人口规模效应）" xfId="2206"/>
    <cellStyle name="差_卫生(按照总人口测算）—20080416_县市旗测算-新科目（含人口规模效应） 2" xfId="2207"/>
    <cellStyle name="差_卫生部门" xfId="2208"/>
    <cellStyle name="差_卫生部门 2" xfId="2209"/>
    <cellStyle name="差_文体广播部门" xfId="2210"/>
    <cellStyle name="差_文体广播部门 2" xfId="2211"/>
    <cellStyle name="差_文体广播事业(按照总人口测算）—20080416" xfId="2212"/>
    <cellStyle name="差_文体广播事业(按照总人口测算）—20080416 2" xfId="2213"/>
    <cellStyle name="差_文体广播事业(按照总人口测算）—20080416_不含人员经费系数" xfId="2214"/>
    <cellStyle name="差_文体广播事业(按照总人口测算）—20080416_不含人员经费系数 2" xfId="2215"/>
    <cellStyle name="差_文体广播事业(按照总人口测算）—20080416_民生政策最低支出需求" xfId="2216"/>
    <cellStyle name="差_文体广播事业(按照总人口测算）—20080416_民生政策最低支出需求 2" xfId="2217"/>
    <cellStyle name="差_文体广播事业(按照总人口测算）—20080416_县市旗测算-新科目（含人口规模效应）" xfId="2218"/>
    <cellStyle name="差_文体广播事业(按照总人口测算）—20080416_县市旗测算-新科目（含人口规模效应） 2" xfId="2219"/>
    <cellStyle name="差_下半年禁毒办案经费分配2544.3万元" xfId="2220"/>
    <cellStyle name="差_下半年禁毒办案经费分配2544.3万元 2" xfId="2221"/>
    <cellStyle name="差_下半年禁吸戒毒经费1000万元" xfId="2222"/>
    <cellStyle name="差_下半年禁吸戒毒经费1000万元 2" xfId="2223"/>
    <cellStyle name="差_下文" xfId="2224"/>
    <cellStyle name="差_下文 2" xfId="2225"/>
    <cellStyle name="差_下文（表）" xfId="2226"/>
    <cellStyle name="差_下文（表） 2" xfId="2227"/>
    <cellStyle name="差_县公司" xfId="2228"/>
    <cellStyle name="差_县公司 2" xfId="2229"/>
    <cellStyle name="差_县级公安机关公用经费标准奖励测算方案（定稿）" xfId="2230"/>
    <cellStyle name="差_县级公安机关公用经费标准奖励测算方案（定稿） 2" xfId="2231"/>
    <cellStyle name="差_县级基础数据" xfId="2232"/>
    <cellStyle name="差_县级基础数据 2" xfId="2233"/>
    <cellStyle name="差_县区合并测算20080421" xfId="2234"/>
    <cellStyle name="差_县区合并测算20080421 2" xfId="2235"/>
    <cellStyle name="差_县区合并测算20080421_不含人员经费系数" xfId="2236"/>
    <cellStyle name="差_县区合并测算20080421_不含人员经费系数 2" xfId="2237"/>
    <cellStyle name="差_县区合并测算20080421_民生政策最低支出需求" xfId="2238"/>
    <cellStyle name="差_县区合并测算20080421_民生政策最低支出需求 2" xfId="2239"/>
    <cellStyle name="差_县区合并测算20080421_县市旗测算-新科目（含人口规模效应）" xfId="2240"/>
    <cellStyle name="差_县区合并测算20080421_县市旗测算-新科目（含人口规模效应） 2" xfId="2241"/>
    <cellStyle name="差_县区合并测算20080423(按照各省比重）" xfId="2242"/>
    <cellStyle name="差_县区合并测算20080423(按照各省比重） 2" xfId="2243"/>
    <cellStyle name="差_县区合并测算20080423(按照各省比重）_不含人员经费系数" xfId="2244"/>
    <cellStyle name="差_县区合并测算20080423(按照各省比重）_不含人员经费系数 2" xfId="2245"/>
    <cellStyle name="差_县区合并测算20080423(按照各省比重）_民生政策最低支出需求" xfId="2246"/>
    <cellStyle name="差_县区合并测算20080423(按照各省比重）_民生政策最低支出需求 2" xfId="2247"/>
    <cellStyle name="差_县区合并测算20080423(按照各省比重）_县市旗测算-新科目（含人口规模效应）" xfId="2248"/>
    <cellStyle name="差_县区合并测算20080423(按照各省比重）_县市旗测算-新科目（含人口规模效应） 2" xfId="2249"/>
    <cellStyle name="差_县市旗测算20080508" xfId="2250"/>
    <cellStyle name="差_县市旗测算20080508 2" xfId="2251"/>
    <cellStyle name="差_县市旗测算20080508_不含人员经费系数" xfId="2252"/>
    <cellStyle name="差_县市旗测算20080508_不含人员经费系数 2" xfId="2253"/>
    <cellStyle name="差_县市旗测算20080508_民生政策最低支出需求" xfId="2254"/>
    <cellStyle name="差_县市旗测算20080508_民生政策最低支出需求 2" xfId="2255"/>
    <cellStyle name="差_县市旗测算20080508_县市旗测算-新科目（含人口规模效应）" xfId="2256"/>
    <cellStyle name="差_县市旗测算20080508_县市旗测算-新科目（含人口规模效应） 2" xfId="2257"/>
    <cellStyle name="差_县市旗测算-新科目（20080626）" xfId="2258"/>
    <cellStyle name="差_县市旗测算-新科目（20080626） 2" xfId="2259"/>
    <cellStyle name="差_县市旗测算-新科目（20080626）_不含人员经费系数" xfId="2260"/>
    <cellStyle name="差_县市旗测算-新科目（20080626）_不含人员经费系数 2" xfId="2261"/>
    <cellStyle name="差_县市旗测算-新科目（20080626）_民生政策最低支出需求" xfId="2262"/>
    <cellStyle name="差_县市旗测算-新科目（20080626）_民生政策最低支出需求 2" xfId="2263"/>
    <cellStyle name="差_县市旗测算-新科目（20080626）_县市旗测算-新科目（含人口规模效应）" xfId="2264"/>
    <cellStyle name="差_县市旗测算-新科目（20080626）_县市旗测算-新科目（含人口规模效应） 2" xfId="2265"/>
    <cellStyle name="差_县市旗测算-新科目（20080627）" xfId="2266"/>
    <cellStyle name="差_县市旗测算-新科目（20080627） 2" xfId="2267"/>
    <cellStyle name="差_县市旗测算-新科目（20080627）_不含人员经费系数" xfId="2268"/>
    <cellStyle name="差_县市旗测算-新科目（20080627）_不含人员经费系数 2" xfId="2269"/>
    <cellStyle name="差_县市旗测算-新科目（20080627）_民生政策最低支出需求" xfId="2270"/>
    <cellStyle name="差_县市旗测算-新科目（20080627）_民生政策最低支出需求 2" xfId="2271"/>
    <cellStyle name="差_县市旗测算-新科目（20080627）_县市旗测算-新科目（含人口规模效应）" xfId="2272"/>
    <cellStyle name="差_县市旗测算-新科目（20080627）_县市旗测算-新科目（含人口规模效应） 2" xfId="2273"/>
    <cellStyle name="差_业务工作量指标" xfId="2274"/>
    <cellStyle name="差_业务工作量指标 2" xfId="2275"/>
    <cellStyle name="差_一般预算支出口径剔除表" xfId="2276"/>
    <cellStyle name="差_一般预算支出口径剔除表 2" xfId="2277"/>
    <cellStyle name="差_义务教育阶段教职工人数（教育厅提供最终）" xfId="2278"/>
    <cellStyle name="差_义务教育阶段教职工人数（教育厅提供最终） 2" xfId="2279"/>
    <cellStyle name="差_银行账户情况表_2010年12月" xfId="2280"/>
    <cellStyle name="差_银行账户情况表_2010年12月 2" xfId="2281"/>
    <cellStyle name="差_云南 缺口县区测算(地方填报)" xfId="2282"/>
    <cellStyle name="差_云南 缺口县区测算(地方填报) 2" xfId="2283"/>
    <cellStyle name="差_云南农村义务教育统计表" xfId="2284"/>
    <cellStyle name="差_云南农村义务教育统计表 2" xfId="2285"/>
    <cellStyle name="差_云南省2008年中小学教师人数统计表" xfId="2286"/>
    <cellStyle name="差_云南省2008年中小学教师人数统计表 2" xfId="2287"/>
    <cellStyle name="差_云南省2008年中小学教职工情况（教育厅提供20090101加工整理）" xfId="2288"/>
    <cellStyle name="差_云南省2008年中小学教职工情况（教育厅提供20090101加工整理） 2" xfId="2289"/>
    <cellStyle name="差_云南省2008年转移支付测算——州市本级考核部分及政策性测算" xfId="2290"/>
    <cellStyle name="差_云南省2008年转移支付测算——州市本级考核部分及政策性测算 2" xfId="2291"/>
    <cellStyle name="差_云南水利电力有限公司" xfId="2292"/>
    <cellStyle name="差_云南水利电力有限公司 2" xfId="2293"/>
    <cellStyle name="差_指标及结算6-20" xfId="2294"/>
    <cellStyle name="差_指标及结算6-20 2" xfId="2295"/>
    <cellStyle name="差_指标四" xfId="2296"/>
    <cellStyle name="差_指标四 2" xfId="2297"/>
    <cellStyle name="差_指标五" xfId="2298"/>
    <cellStyle name="差_指标五 2" xfId="2299"/>
    <cellStyle name="差_重点民生支出需求测算表社保（农村低保）081112" xfId="2300"/>
    <cellStyle name="差_重点民生支出需求测算表社保（农村低保）081112 2" xfId="2301"/>
    <cellStyle name="差_转移支付" xfId="2302"/>
    <cellStyle name="差_转移支付 2" xfId="2303"/>
    <cellStyle name="差_追加事项对账单（2012.5.28）" xfId="2304"/>
    <cellStyle name="差_追加事项对账单（2012.5.28） 2" xfId="2305"/>
    <cellStyle name="差_自行调整差异系数顺序" xfId="2306"/>
    <cellStyle name="差_自行调整差异系数顺序 2" xfId="2307"/>
    <cellStyle name="差_总人口" xfId="2308"/>
    <cellStyle name="差_总人口 2" xfId="2309"/>
    <cellStyle name="常" xfId="2310"/>
    <cellStyle name="常 2" xfId="2311"/>
    <cellStyle name="常规 10" xfId="2312"/>
    <cellStyle name="常规 10 11" xfId="2313"/>
    <cellStyle name="常规 10 11 2" xfId="2314"/>
    <cellStyle name="常规 10 2" xfId="2315"/>
    <cellStyle name="常规 11" xfId="2316"/>
    <cellStyle name="常规 11 11" xfId="2317"/>
    <cellStyle name="常规 11 11 2" xfId="2318"/>
    <cellStyle name="常规 11 2" xfId="2319"/>
    <cellStyle name="常规 11 2 2" xfId="2320"/>
    <cellStyle name="常规 11 2 2 2" xfId="2321"/>
    <cellStyle name="常规 11 2 3" xfId="2322"/>
    <cellStyle name="常规 11 3" xfId="2323"/>
    <cellStyle name="常规 11 3 2" xfId="2324"/>
    <cellStyle name="常规 11 4" xfId="2325"/>
    <cellStyle name="常规 11_02支出需求及缺口县测算情况" xfId="2326"/>
    <cellStyle name="常规 12" xfId="2327"/>
    <cellStyle name="常规 12 11" xfId="2328"/>
    <cellStyle name="常规 12 11 2" xfId="2329"/>
    <cellStyle name="常规 12 2" xfId="2330"/>
    <cellStyle name="常规 12_2012年上级追加指标文件" xfId="2331"/>
    <cellStyle name="常规 13" xfId="2332"/>
    <cellStyle name="常规 13 2" xfId="2333"/>
    <cellStyle name="常规 13 3" xfId="2334"/>
    <cellStyle name="常规 14" xfId="2335"/>
    <cellStyle name="常规 14 2" xfId="2336"/>
    <cellStyle name="常规 15" xfId="2337"/>
    <cellStyle name="常规 15 2" xfId="2338"/>
    <cellStyle name="常规 16" xfId="2339"/>
    <cellStyle name="常规 16 2" xfId="2340"/>
    <cellStyle name="常规 17" xfId="2341"/>
    <cellStyle name="常规 17 2" xfId="2342"/>
    <cellStyle name="常规 18" xfId="2343"/>
    <cellStyle name="常规 18 2" xfId="2344"/>
    <cellStyle name="常规 19" xfId="2345"/>
    <cellStyle name="常规 19 2" xfId="2346"/>
    <cellStyle name="常规 2" xfId="2347"/>
    <cellStyle name="常规 2 10" xfId="2348"/>
    <cellStyle name="常规 2 10 10" xfId="2349"/>
    <cellStyle name="常规 2 10 2" xfId="2350"/>
    <cellStyle name="常规 2 10 2 2" xfId="2351"/>
    <cellStyle name="常规 2 10 3" xfId="2352"/>
    <cellStyle name="常规 2 10 3 2" xfId="2353"/>
    <cellStyle name="常规 2 10 4" xfId="2354"/>
    <cellStyle name="常规 2 10 4 2" xfId="2355"/>
    <cellStyle name="常规 2 10 5" xfId="2356"/>
    <cellStyle name="常规 2 10 5 2" xfId="2357"/>
    <cellStyle name="常规 2 10 6" xfId="2358"/>
    <cellStyle name="常规 2 10 6 2" xfId="2359"/>
    <cellStyle name="常规 2 10 7" xfId="2360"/>
    <cellStyle name="常规 2 10 7 2" xfId="2361"/>
    <cellStyle name="常规 2 10 8" xfId="2362"/>
    <cellStyle name="常规 2 10 8 2" xfId="2363"/>
    <cellStyle name="常规 2 10 9" xfId="2364"/>
    <cellStyle name="常规 2 10 9 2" xfId="2365"/>
    <cellStyle name="常规 2 11" xfId="2366"/>
    <cellStyle name="常规 2 11 10" xfId="2367"/>
    <cellStyle name="常规 2 11 2" xfId="2368"/>
    <cellStyle name="常规 2 11 2 2" xfId="2369"/>
    <cellStyle name="常规 2 11 3" xfId="2370"/>
    <cellStyle name="常规 2 11 3 2" xfId="2371"/>
    <cellStyle name="常规 2 11 4" xfId="2372"/>
    <cellStyle name="常规 2 11 4 2" xfId="2373"/>
    <cellStyle name="常规 2 11 5" xfId="2374"/>
    <cellStyle name="常规 2 11 5 2" xfId="2375"/>
    <cellStyle name="常规 2 11 6" xfId="2376"/>
    <cellStyle name="常规 2 11 6 2" xfId="2377"/>
    <cellStyle name="常规 2 11 7" xfId="2378"/>
    <cellStyle name="常规 2 11 7 2" xfId="2379"/>
    <cellStyle name="常规 2 11 8" xfId="2380"/>
    <cellStyle name="常规 2 11 8 2" xfId="2381"/>
    <cellStyle name="常规 2 11 9" xfId="2382"/>
    <cellStyle name="常规 2 11 9 2" xfId="2383"/>
    <cellStyle name="常规 2 12" xfId="2384"/>
    <cellStyle name="常规 2 12 10" xfId="2385"/>
    <cellStyle name="常规 2 12 2" xfId="2386"/>
    <cellStyle name="常规 2 12 2 2" xfId="2387"/>
    <cellStyle name="常规 2 12 3" xfId="2388"/>
    <cellStyle name="常规 2 12 3 2" xfId="2389"/>
    <cellStyle name="常规 2 12 4" xfId="2390"/>
    <cellStyle name="常规 2 12 4 2" xfId="2391"/>
    <cellStyle name="常规 2 12 5" xfId="2392"/>
    <cellStyle name="常规 2 12 5 2" xfId="2393"/>
    <cellStyle name="常规 2 12 6" xfId="2394"/>
    <cellStyle name="常规 2 12 6 2" xfId="2395"/>
    <cellStyle name="常规 2 12 7" xfId="2396"/>
    <cellStyle name="常规 2 12 7 2" xfId="2397"/>
    <cellStyle name="常规 2 12 8" xfId="2398"/>
    <cellStyle name="常规 2 12 8 2" xfId="2399"/>
    <cellStyle name="常规 2 12 9" xfId="2400"/>
    <cellStyle name="常规 2 12 9 2" xfId="2401"/>
    <cellStyle name="常规 2 13" xfId="2402"/>
    <cellStyle name="常规 2 13 10" xfId="2403"/>
    <cellStyle name="常规 2 13 2" xfId="2404"/>
    <cellStyle name="常规 2 13 2 2" xfId="2405"/>
    <cellStyle name="常规 2 13 3" xfId="2406"/>
    <cellStyle name="常规 2 13 3 2" xfId="2407"/>
    <cellStyle name="常规 2 13 4" xfId="2408"/>
    <cellStyle name="常规 2 13 4 2" xfId="2409"/>
    <cellStyle name="常规 2 13 5" xfId="2410"/>
    <cellStyle name="常规 2 13 5 2" xfId="2411"/>
    <cellStyle name="常规 2 13 6" xfId="2412"/>
    <cellStyle name="常规 2 13 6 2" xfId="2413"/>
    <cellStyle name="常规 2 13 7" xfId="2414"/>
    <cellStyle name="常规 2 13 7 2" xfId="2415"/>
    <cellStyle name="常规 2 13 8" xfId="2416"/>
    <cellStyle name="常规 2 13 8 2" xfId="2417"/>
    <cellStyle name="常规 2 13 9" xfId="2418"/>
    <cellStyle name="常规 2 13 9 2" xfId="2419"/>
    <cellStyle name="常规 2 14" xfId="2420"/>
    <cellStyle name="常规 2 14 10" xfId="2421"/>
    <cellStyle name="常规 2 14 2" xfId="2422"/>
    <cellStyle name="常规 2 14 2 2" xfId="2423"/>
    <cellStyle name="常规 2 14 3" xfId="2424"/>
    <cellStyle name="常规 2 14 3 2" xfId="2425"/>
    <cellStyle name="常规 2 14 4" xfId="2426"/>
    <cellStyle name="常规 2 14 4 2" xfId="2427"/>
    <cellStyle name="常规 2 14 5" xfId="2428"/>
    <cellStyle name="常规 2 14 5 2" xfId="2429"/>
    <cellStyle name="常规 2 14 6" xfId="2430"/>
    <cellStyle name="常规 2 14 6 2" xfId="2431"/>
    <cellStyle name="常规 2 14 7" xfId="2432"/>
    <cellStyle name="常规 2 14 7 2" xfId="2433"/>
    <cellStyle name="常规 2 14 8" xfId="2434"/>
    <cellStyle name="常规 2 14 8 2" xfId="2435"/>
    <cellStyle name="常规 2 14 9" xfId="2436"/>
    <cellStyle name="常规 2 14 9 2" xfId="2437"/>
    <cellStyle name="常规 2 15" xfId="2438"/>
    <cellStyle name="常规 2 15 10" xfId="2439"/>
    <cellStyle name="常规 2 15 2" xfId="2440"/>
    <cellStyle name="常规 2 15 2 2" xfId="2441"/>
    <cellStyle name="常规 2 15 3" xfId="2442"/>
    <cellStyle name="常规 2 15 3 2" xfId="2443"/>
    <cellStyle name="常规 2 15 4" xfId="2444"/>
    <cellStyle name="常规 2 15 4 2" xfId="2445"/>
    <cellStyle name="常规 2 15 5" xfId="2446"/>
    <cellStyle name="常规 2 15 5 2" xfId="2447"/>
    <cellStyle name="常规 2 15 6" xfId="2448"/>
    <cellStyle name="常规 2 15 6 2" xfId="2449"/>
    <cellStyle name="常规 2 15 7" xfId="2450"/>
    <cellStyle name="常规 2 15 7 2" xfId="2451"/>
    <cellStyle name="常规 2 15 8" xfId="2452"/>
    <cellStyle name="常规 2 15 8 2" xfId="2453"/>
    <cellStyle name="常规 2 15 9" xfId="2454"/>
    <cellStyle name="常规 2 15 9 2" xfId="2455"/>
    <cellStyle name="常规 2 16" xfId="2456"/>
    <cellStyle name="常规 2 16 10" xfId="2457"/>
    <cellStyle name="常规 2 16 2" xfId="2458"/>
    <cellStyle name="常规 2 16 2 2" xfId="2459"/>
    <cellStyle name="常规 2 16 3" xfId="2460"/>
    <cellStyle name="常规 2 16 3 2" xfId="2461"/>
    <cellStyle name="常规 2 16 4" xfId="2462"/>
    <cellStyle name="常规 2 16 4 2" xfId="2463"/>
    <cellStyle name="常规 2 16 5" xfId="2464"/>
    <cellStyle name="常规 2 16 5 2" xfId="2465"/>
    <cellStyle name="常规 2 16 6" xfId="2466"/>
    <cellStyle name="常规 2 16 6 2" xfId="2467"/>
    <cellStyle name="常规 2 16 7" xfId="2468"/>
    <cellStyle name="常规 2 16 7 2" xfId="2469"/>
    <cellStyle name="常规 2 16 8" xfId="2470"/>
    <cellStyle name="常规 2 16 8 2" xfId="2471"/>
    <cellStyle name="常规 2 16 9" xfId="2472"/>
    <cellStyle name="常规 2 16 9 2" xfId="2473"/>
    <cellStyle name="常规 2 17" xfId="2474"/>
    <cellStyle name="常规 2 17 10" xfId="2475"/>
    <cellStyle name="常规 2 17 2" xfId="2476"/>
    <cellStyle name="常规 2 17 2 2" xfId="2477"/>
    <cellStyle name="常规 2 17 3" xfId="2478"/>
    <cellStyle name="常规 2 17 3 2" xfId="2479"/>
    <cellStyle name="常规 2 17 4" xfId="2480"/>
    <cellStyle name="常规 2 17 4 2" xfId="2481"/>
    <cellStyle name="常规 2 17 5" xfId="2482"/>
    <cellStyle name="常规 2 17 5 2" xfId="2483"/>
    <cellStyle name="常规 2 17 6" xfId="2484"/>
    <cellStyle name="常规 2 17 6 2" xfId="2485"/>
    <cellStyle name="常规 2 17 7" xfId="2486"/>
    <cellStyle name="常规 2 17 7 2" xfId="2487"/>
    <cellStyle name="常规 2 17 8" xfId="2488"/>
    <cellStyle name="常规 2 17 8 2" xfId="2489"/>
    <cellStyle name="常规 2 17 9" xfId="2490"/>
    <cellStyle name="常规 2 17 9 2" xfId="2491"/>
    <cellStyle name="常规 2 18" xfId="2492"/>
    <cellStyle name="常规 2 18 10" xfId="2493"/>
    <cellStyle name="常规 2 18 2" xfId="2494"/>
    <cellStyle name="常规 2 18 2 2" xfId="2495"/>
    <cellStyle name="常规 2 18 3" xfId="2496"/>
    <cellStyle name="常规 2 18 3 2" xfId="2497"/>
    <cellStyle name="常规 2 18 4" xfId="2498"/>
    <cellStyle name="常规 2 18 4 2" xfId="2499"/>
    <cellStyle name="常规 2 18 5" xfId="2500"/>
    <cellStyle name="常规 2 18 5 2" xfId="2501"/>
    <cellStyle name="常规 2 18 6" xfId="2502"/>
    <cellStyle name="常规 2 18 6 2" xfId="2503"/>
    <cellStyle name="常规 2 18 7" xfId="2504"/>
    <cellStyle name="常规 2 18 7 2" xfId="2505"/>
    <cellStyle name="常规 2 18 8" xfId="2506"/>
    <cellStyle name="常规 2 18 8 2" xfId="2507"/>
    <cellStyle name="常规 2 18 9" xfId="2508"/>
    <cellStyle name="常规 2 18 9 2" xfId="2509"/>
    <cellStyle name="常规 2 19" xfId="2510"/>
    <cellStyle name="常规 2 19 10" xfId="2511"/>
    <cellStyle name="常规 2 19 2" xfId="2512"/>
    <cellStyle name="常规 2 19 2 2" xfId="2513"/>
    <cellStyle name="常规 2 19 3" xfId="2514"/>
    <cellStyle name="常规 2 19 3 2" xfId="2515"/>
    <cellStyle name="常规 2 19 4" xfId="2516"/>
    <cellStyle name="常规 2 19 4 2" xfId="2517"/>
    <cellStyle name="常规 2 19 5" xfId="2518"/>
    <cellStyle name="常规 2 19 5 2" xfId="2519"/>
    <cellStyle name="常规 2 19 6" xfId="2520"/>
    <cellStyle name="常规 2 19 6 2" xfId="2521"/>
    <cellStyle name="常规 2 19 7" xfId="2522"/>
    <cellStyle name="常规 2 19 7 2" xfId="2523"/>
    <cellStyle name="常规 2 19 8" xfId="2524"/>
    <cellStyle name="常规 2 19 8 2" xfId="2525"/>
    <cellStyle name="常规 2 19 9" xfId="2526"/>
    <cellStyle name="常规 2 19 9 2" xfId="2527"/>
    <cellStyle name="常规 2 2" xfId="2528"/>
    <cellStyle name="常规 2 2 10" xfId="2529"/>
    <cellStyle name="常规 2 2 2" xfId="2530"/>
    <cellStyle name="常规 2 2 2 2" xfId="2531"/>
    <cellStyle name="常规 2 2 2 2 2" xfId="2532"/>
    <cellStyle name="常规 2 2 2 2 2 2" xfId="2533"/>
    <cellStyle name="常规 2 2 2 2 3" xfId="2534"/>
    <cellStyle name="常规 2 2 2 2_5月支出" xfId="2535"/>
    <cellStyle name="常规 2 2 2 3" xfId="2536"/>
    <cellStyle name="常规 2 2 2_2013年部门预算安排情况表-数据" xfId="2537"/>
    <cellStyle name="常规 2 2 3" xfId="2538"/>
    <cellStyle name="常规 2 2 3 2" xfId="2539"/>
    <cellStyle name="常规 2 2 4" xfId="2540"/>
    <cellStyle name="常规 2 2 4 2" xfId="2541"/>
    <cellStyle name="常规 2 2 4 2 2" xfId="2542"/>
    <cellStyle name="常规 2 2 4 3" xfId="2543"/>
    <cellStyle name="常规 2 2 5" xfId="2544"/>
    <cellStyle name="常规 2 2 5 2" xfId="2545"/>
    <cellStyle name="常规 2 2 5 3" xfId="2546"/>
    <cellStyle name="常规 2 2 5 4" xfId="2547"/>
    <cellStyle name="常规 2 2 6" xfId="2548"/>
    <cellStyle name="常规 2 2 6 2" xfId="2549"/>
    <cellStyle name="常规 2 2 6 3" xfId="2550"/>
    <cellStyle name="常规 2 2 6 4" xfId="2551"/>
    <cellStyle name="常规 2 2 7" xfId="2552"/>
    <cellStyle name="常规 2 2 7 2" xfId="2553"/>
    <cellStyle name="常规 2 2 8" xfId="2554"/>
    <cellStyle name="常规 2 2 8 2" xfId="2555"/>
    <cellStyle name="常规 2 2 9" xfId="2556"/>
    <cellStyle name="常规 2 2 9 2" xfId="2557"/>
    <cellStyle name="常规 2 2_2009年部门预算指标-总" xfId="2558"/>
    <cellStyle name="常规 2 20" xfId="2559"/>
    <cellStyle name="常规 2 20 10" xfId="2560"/>
    <cellStyle name="常规 2 20 2" xfId="2561"/>
    <cellStyle name="常规 2 20 2 2" xfId="2562"/>
    <cellStyle name="常规 2 20 3" xfId="2563"/>
    <cellStyle name="常规 2 20 3 2" xfId="2564"/>
    <cellStyle name="常规 2 20 4" xfId="2565"/>
    <cellStyle name="常规 2 20 4 2" xfId="2566"/>
    <cellStyle name="常规 2 20 5" xfId="2567"/>
    <cellStyle name="常规 2 20 5 2" xfId="2568"/>
    <cellStyle name="常规 2 20 6" xfId="2569"/>
    <cellStyle name="常规 2 20 6 2" xfId="2570"/>
    <cellStyle name="常规 2 20 7" xfId="2571"/>
    <cellStyle name="常规 2 20 7 2" xfId="2572"/>
    <cellStyle name="常规 2 20 8" xfId="2573"/>
    <cellStyle name="常规 2 20 8 2" xfId="2574"/>
    <cellStyle name="常规 2 20 9" xfId="2575"/>
    <cellStyle name="常规 2 20 9 2" xfId="2576"/>
    <cellStyle name="常规 2 21" xfId="2577"/>
    <cellStyle name="常规 2 21 10" xfId="2578"/>
    <cellStyle name="常规 2 21 2" xfId="2579"/>
    <cellStyle name="常规 2 21 2 2" xfId="2580"/>
    <cellStyle name="常规 2 21 3" xfId="2581"/>
    <cellStyle name="常规 2 21 3 2" xfId="2582"/>
    <cellStyle name="常规 2 21 4" xfId="2583"/>
    <cellStyle name="常规 2 21 4 2" xfId="2584"/>
    <cellStyle name="常规 2 21 5" xfId="2585"/>
    <cellStyle name="常规 2 21 5 2" xfId="2586"/>
    <cellStyle name="常规 2 21 6" xfId="2587"/>
    <cellStyle name="常规 2 21 6 2" xfId="2588"/>
    <cellStyle name="常规 2 21 7" xfId="2589"/>
    <cellStyle name="常规 2 21 7 2" xfId="2590"/>
    <cellStyle name="常规 2 21 8" xfId="2591"/>
    <cellStyle name="常规 2 21 8 2" xfId="2592"/>
    <cellStyle name="常规 2 21 9" xfId="2593"/>
    <cellStyle name="常规 2 21 9 2" xfId="2594"/>
    <cellStyle name="常规 2 22" xfId="2595"/>
    <cellStyle name="常规 2 22 10" xfId="2596"/>
    <cellStyle name="常规 2 22 2" xfId="2597"/>
    <cellStyle name="常规 2 22 2 2" xfId="2598"/>
    <cellStyle name="常规 2 22 3" xfId="2599"/>
    <cellStyle name="常规 2 22 3 2" xfId="2600"/>
    <cellStyle name="常规 2 22 4" xfId="2601"/>
    <cellStyle name="常规 2 22 4 2" xfId="2602"/>
    <cellStyle name="常规 2 22 5" xfId="2603"/>
    <cellStyle name="常规 2 22 5 2" xfId="2604"/>
    <cellStyle name="常规 2 22 6" xfId="2605"/>
    <cellStyle name="常规 2 22 6 2" xfId="2606"/>
    <cellStyle name="常规 2 22 7" xfId="2607"/>
    <cellStyle name="常规 2 22 7 2" xfId="2608"/>
    <cellStyle name="常规 2 22 8" xfId="2609"/>
    <cellStyle name="常规 2 22 8 2" xfId="2610"/>
    <cellStyle name="常规 2 22 9" xfId="2611"/>
    <cellStyle name="常规 2 22 9 2" xfId="2612"/>
    <cellStyle name="常规 2 23" xfId="2613"/>
    <cellStyle name="常规 2 23 10" xfId="2614"/>
    <cellStyle name="常规 2 23 2" xfId="2615"/>
    <cellStyle name="常规 2 23 2 2" xfId="2616"/>
    <cellStyle name="常规 2 23 3" xfId="2617"/>
    <cellStyle name="常规 2 23 3 2" xfId="2618"/>
    <cellStyle name="常规 2 23 4" xfId="2619"/>
    <cellStyle name="常规 2 23 4 2" xfId="2620"/>
    <cellStyle name="常规 2 23 5" xfId="2621"/>
    <cellStyle name="常规 2 23 5 2" xfId="2622"/>
    <cellStyle name="常规 2 23 6" xfId="2623"/>
    <cellStyle name="常规 2 23 6 2" xfId="2624"/>
    <cellStyle name="常规 2 23 7" xfId="2625"/>
    <cellStyle name="常规 2 23 7 2" xfId="2626"/>
    <cellStyle name="常规 2 23 8" xfId="2627"/>
    <cellStyle name="常规 2 23 8 2" xfId="2628"/>
    <cellStyle name="常规 2 23 9" xfId="2629"/>
    <cellStyle name="常规 2 23 9 2" xfId="2630"/>
    <cellStyle name="常规 2 24" xfId="2631"/>
    <cellStyle name="常规 2 24 10" xfId="2632"/>
    <cellStyle name="常规 2 24 2" xfId="2633"/>
    <cellStyle name="常规 2 24 2 2" xfId="2634"/>
    <cellStyle name="常规 2 24 3" xfId="2635"/>
    <cellStyle name="常规 2 24 3 2" xfId="2636"/>
    <cellStyle name="常规 2 24 4" xfId="2637"/>
    <cellStyle name="常规 2 24 4 2" xfId="2638"/>
    <cellStyle name="常规 2 24 5" xfId="2639"/>
    <cellStyle name="常规 2 24 5 2" xfId="2640"/>
    <cellStyle name="常规 2 24 6" xfId="2641"/>
    <cellStyle name="常规 2 24 6 2" xfId="2642"/>
    <cellStyle name="常规 2 24 7" xfId="2643"/>
    <cellStyle name="常规 2 24 7 2" xfId="2644"/>
    <cellStyle name="常规 2 24 8" xfId="2645"/>
    <cellStyle name="常规 2 24 8 2" xfId="2646"/>
    <cellStyle name="常规 2 24 9" xfId="2647"/>
    <cellStyle name="常规 2 24 9 2" xfId="2648"/>
    <cellStyle name="常规 2 25" xfId="2649"/>
    <cellStyle name="常规 2 25 2" xfId="2650"/>
    <cellStyle name="常规 2 26" xfId="2651"/>
    <cellStyle name="常规 2 26 2" xfId="2652"/>
    <cellStyle name="常规 2 27" xfId="2653"/>
    <cellStyle name="常规 2 27 2" xfId="2654"/>
    <cellStyle name="常规 2 28" xfId="2655"/>
    <cellStyle name="常规 2 28 2" xfId="2656"/>
    <cellStyle name="常规 2 29" xfId="2657"/>
    <cellStyle name="常规 2 29 2" xfId="2658"/>
    <cellStyle name="常规 2 3" xfId="2659"/>
    <cellStyle name="常规 2 3 10" xfId="2660"/>
    <cellStyle name="常规 2 3 11" xfId="2661"/>
    <cellStyle name="常规 2 3 2" xfId="2662"/>
    <cellStyle name="常规 2 3 2 2" xfId="2663"/>
    <cellStyle name="常规 2 3 2 3" xfId="2664"/>
    <cellStyle name="常规 2 3 3" xfId="2665"/>
    <cellStyle name="常规 2 3 3 2" xfId="2666"/>
    <cellStyle name="常规 2 3 4" xfId="2667"/>
    <cellStyle name="常规 2 3 4 2" xfId="2668"/>
    <cellStyle name="常规 2 3 5" xfId="2669"/>
    <cellStyle name="常规 2 3 5 2" xfId="2670"/>
    <cellStyle name="常规 2 3 6" xfId="2671"/>
    <cellStyle name="常规 2 3 6 2" xfId="2672"/>
    <cellStyle name="常规 2 3 7" xfId="2673"/>
    <cellStyle name="常规 2 3 7 2" xfId="2674"/>
    <cellStyle name="常规 2 3 8" xfId="2675"/>
    <cellStyle name="常规 2 3 8 2" xfId="2676"/>
    <cellStyle name="常规 2 3 9" xfId="2677"/>
    <cellStyle name="常规 2 3 9 2" xfId="2678"/>
    <cellStyle name="常规 2 3_1111" xfId="2679"/>
    <cellStyle name="常规 2 30" xfId="2680"/>
    <cellStyle name="常规 2 31" xfId="2681"/>
    <cellStyle name="常规 2 4" xfId="2682"/>
    <cellStyle name="常规 2 4 10" xfId="2683"/>
    <cellStyle name="常规 2 4 11" xfId="2684"/>
    <cellStyle name="常规 2 4 12" xfId="2685"/>
    <cellStyle name="常规 2 4 2" xfId="2686"/>
    <cellStyle name="常规 2 4 2 2" xfId="2687"/>
    <cellStyle name="常规 2 4 3" xfId="2688"/>
    <cellStyle name="常规 2 4 3 2" xfId="2689"/>
    <cellStyle name="常规 2 4 4" xfId="2690"/>
    <cellStyle name="常规 2 4 4 2" xfId="2691"/>
    <cellStyle name="常规 2 4 5" xfId="2692"/>
    <cellStyle name="常规 2 4 5 2" xfId="2693"/>
    <cellStyle name="常规 2 4 6" xfId="2694"/>
    <cellStyle name="常规 2 4 6 2" xfId="2695"/>
    <cellStyle name="常规 2 4 7" xfId="2696"/>
    <cellStyle name="常规 2 4 7 2" xfId="2697"/>
    <cellStyle name="常规 2 4 8" xfId="2698"/>
    <cellStyle name="常规 2 4 8 2" xfId="2699"/>
    <cellStyle name="常规 2 4 9" xfId="2700"/>
    <cellStyle name="常规 2 4 9 2" xfId="2701"/>
    <cellStyle name="常规 2 4_2013年上级追加指标文件20140120" xfId="2702"/>
    <cellStyle name="常规 2 5" xfId="2703"/>
    <cellStyle name="常规 2 5 10" xfId="2704"/>
    <cellStyle name="常规 2 5 2" xfId="2705"/>
    <cellStyle name="常规 2 5 2 2" xfId="2706"/>
    <cellStyle name="常规 2 5 3" xfId="2707"/>
    <cellStyle name="常规 2 5 3 2" xfId="2708"/>
    <cellStyle name="常规 2 5 4" xfId="2709"/>
    <cellStyle name="常规 2 5 4 2" xfId="2710"/>
    <cellStyle name="常规 2 5 5" xfId="2711"/>
    <cellStyle name="常规 2 5 5 2" xfId="2712"/>
    <cellStyle name="常规 2 5 6" xfId="2713"/>
    <cellStyle name="常规 2 5 6 2" xfId="2714"/>
    <cellStyle name="常规 2 5 7" xfId="2715"/>
    <cellStyle name="常规 2 5 7 2" xfId="2716"/>
    <cellStyle name="常规 2 5 8" xfId="2717"/>
    <cellStyle name="常规 2 5 8 2" xfId="2718"/>
    <cellStyle name="常规 2 5 9" xfId="2719"/>
    <cellStyle name="常规 2 5 9 2" xfId="2720"/>
    <cellStyle name="常规 2 5_2013年上级追加指标文件20140120" xfId="2721"/>
    <cellStyle name="常规 2 6" xfId="2722"/>
    <cellStyle name="常规 2 6 10" xfId="2723"/>
    <cellStyle name="常规 2 6 2" xfId="2724"/>
    <cellStyle name="常规 2 6 2 2" xfId="2725"/>
    <cellStyle name="常规 2 6 3" xfId="2726"/>
    <cellStyle name="常规 2 6 3 2" xfId="2727"/>
    <cellStyle name="常规 2 6 4" xfId="2728"/>
    <cellStyle name="常规 2 6 4 2" xfId="2729"/>
    <cellStyle name="常规 2 6 5" xfId="2730"/>
    <cellStyle name="常规 2 6 5 2" xfId="2731"/>
    <cellStyle name="常规 2 6 6" xfId="2732"/>
    <cellStyle name="常规 2 6 6 2" xfId="2733"/>
    <cellStyle name="常规 2 6 7" xfId="2734"/>
    <cellStyle name="常规 2 6 7 2" xfId="2735"/>
    <cellStyle name="常规 2 6 8" xfId="2736"/>
    <cellStyle name="常规 2 6 8 2" xfId="2737"/>
    <cellStyle name="常规 2 6 9" xfId="2738"/>
    <cellStyle name="常规 2 6 9 2" xfId="2739"/>
    <cellStyle name="常规 2 7" xfId="2740"/>
    <cellStyle name="常规 2 7 10" xfId="2741"/>
    <cellStyle name="常规 2 7 2" xfId="2742"/>
    <cellStyle name="常规 2 7 2 2" xfId="2743"/>
    <cellStyle name="常规 2 7 3" xfId="2744"/>
    <cellStyle name="常规 2 7 3 2" xfId="2745"/>
    <cellStyle name="常规 2 7 4" xfId="2746"/>
    <cellStyle name="常规 2 7 4 2" xfId="2747"/>
    <cellStyle name="常规 2 7 5" xfId="2748"/>
    <cellStyle name="常规 2 7 5 2" xfId="2749"/>
    <cellStyle name="常规 2 7 6" xfId="2750"/>
    <cellStyle name="常规 2 7 6 2" xfId="2751"/>
    <cellStyle name="常规 2 7 7" xfId="2752"/>
    <cellStyle name="常规 2 7 7 2" xfId="2753"/>
    <cellStyle name="常规 2 7 8" xfId="2754"/>
    <cellStyle name="常规 2 7 8 2" xfId="2755"/>
    <cellStyle name="常规 2 7 9" xfId="2756"/>
    <cellStyle name="常规 2 7 9 2" xfId="2757"/>
    <cellStyle name="常规 2 8" xfId="2758"/>
    <cellStyle name="常规 2 8 10" xfId="2759"/>
    <cellStyle name="常规 2 8 2" xfId="2760"/>
    <cellStyle name="常规 2 8 2 2" xfId="2761"/>
    <cellStyle name="常规 2 8 3" xfId="2762"/>
    <cellStyle name="常规 2 8 3 2" xfId="2763"/>
    <cellStyle name="常规 2 8 4" xfId="2764"/>
    <cellStyle name="常规 2 8 4 2" xfId="2765"/>
    <cellStyle name="常规 2 8 5" xfId="2766"/>
    <cellStyle name="常规 2 8 5 2" xfId="2767"/>
    <cellStyle name="常规 2 8 6" xfId="2768"/>
    <cellStyle name="常规 2 8 6 2" xfId="2769"/>
    <cellStyle name="常规 2 8 7" xfId="2770"/>
    <cellStyle name="常规 2 8 7 2" xfId="2771"/>
    <cellStyle name="常规 2 8 8" xfId="2772"/>
    <cellStyle name="常规 2 8 8 2" xfId="2773"/>
    <cellStyle name="常规 2 8 9" xfId="2774"/>
    <cellStyle name="常规 2 8 9 2" xfId="2775"/>
    <cellStyle name="常规 2 8_2013年部门预算汇总表" xfId="2776"/>
    <cellStyle name="常规 2 9" xfId="2777"/>
    <cellStyle name="常规 2 9 10" xfId="2778"/>
    <cellStyle name="常规 2 9 2" xfId="2779"/>
    <cellStyle name="常规 2 9 2 2" xfId="2780"/>
    <cellStyle name="常规 2 9 3" xfId="2781"/>
    <cellStyle name="常规 2 9 3 2" xfId="2782"/>
    <cellStyle name="常规 2 9 4" xfId="2783"/>
    <cellStyle name="常规 2 9 4 2" xfId="2784"/>
    <cellStyle name="常规 2 9 5" xfId="2785"/>
    <cellStyle name="常规 2 9 5 2" xfId="2786"/>
    <cellStyle name="常规 2 9 6" xfId="2787"/>
    <cellStyle name="常规 2 9 6 2" xfId="2788"/>
    <cellStyle name="常规 2 9 7" xfId="2789"/>
    <cellStyle name="常规 2 9 7 2" xfId="2790"/>
    <cellStyle name="常规 2 9 8" xfId="2791"/>
    <cellStyle name="常规 2 9 8 2" xfId="2792"/>
    <cellStyle name="常规 2 9 9" xfId="2793"/>
    <cellStyle name="常规 2 9 9 2" xfId="2794"/>
    <cellStyle name="常规 2_1111" xfId="2795"/>
    <cellStyle name="常规 20" xfId="2796"/>
    <cellStyle name="常规 20 2" xfId="2797"/>
    <cellStyle name="常规 21" xfId="2798"/>
    <cellStyle name="常规 21 2" xfId="2799"/>
    <cellStyle name="常规 22" xfId="2800"/>
    <cellStyle name="常规 22 2" xfId="2801"/>
    <cellStyle name="常规 23" xfId="2802"/>
    <cellStyle name="常规 23 2" xfId="2803"/>
    <cellStyle name="常规 24" xfId="2804"/>
    <cellStyle name="常规 24 2" xfId="2805"/>
    <cellStyle name="常规 25" xfId="2806"/>
    <cellStyle name="常规 25 2" xfId="2807"/>
    <cellStyle name="常规 26" xfId="2808"/>
    <cellStyle name="常规 26 2" xfId="2809"/>
    <cellStyle name="常规 27" xfId="2810"/>
    <cellStyle name="常规 27 2" xfId="2811"/>
    <cellStyle name="常规 28" xfId="2812"/>
    <cellStyle name="常规 29" xfId="2813"/>
    <cellStyle name="常规 3" xfId="2814"/>
    <cellStyle name="常规 3 10" xfId="2815"/>
    <cellStyle name="常规 3 11" xfId="2816"/>
    <cellStyle name="常规 3 2" xfId="2817"/>
    <cellStyle name="常规 3 2 2" xfId="2818"/>
    <cellStyle name="常规 3 2 2 2" xfId="2819"/>
    <cellStyle name="常规 3 2 3" xfId="2820"/>
    <cellStyle name="常规 3 2_2013年上级追加指标文件20140120" xfId="2821"/>
    <cellStyle name="常规 3 3" xfId="2822"/>
    <cellStyle name="常规 3 3 2" xfId="2823"/>
    <cellStyle name="常规 3 3 2 2" xfId="2824"/>
    <cellStyle name="常规 3 3 3" xfId="2825"/>
    <cellStyle name="常规 3 3 4" xfId="2826"/>
    <cellStyle name="常规 3 3_2011年乡镇1-12月财政部门收入" xfId="2827"/>
    <cellStyle name="常规 3 4" xfId="2828"/>
    <cellStyle name="常规 3 4 2" xfId="2829"/>
    <cellStyle name="常规 3 5" xfId="2830"/>
    <cellStyle name="常规 3 6" xfId="2831"/>
    <cellStyle name="常规 3 7" xfId="2832"/>
    <cellStyle name="常规 3 8" xfId="2833"/>
    <cellStyle name="常规 3 9" xfId="2834"/>
    <cellStyle name="常规 3_2008年末解决" xfId="2835"/>
    <cellStyle name="常规 30" xfId="2836"/>
    <cellStyle name="常规 30 2" xfId="2837"/>
    <cellStyle name="常规 31" xfId="2838"/>
    <cellStyle name="常规 31 2" xfId="2839"/>
    <cellStyle name="常规 32" xfId="2840"/>
    <cellStyle name="常规 32 2" xfId="2841"/>
    <cellStyle name="常规 33" xfId="2842"/>
    <cellStyle name="常规 34" xfId="2843"/>
    <cellStyle name="常规 34 2" xfId="2844"/>
    <cellStyle name="常规 35" xfId="2845"/>
    <cellStyle name="常规 36" xfId="2846"/>
    <cellStyle name="常规 37" xfId="2847"/>
    <cellStyle name="常规 38" xfId="2848"/>
    <cellStyle name="常规 39" xfId="2849"/>
    <cellStyle name="常规 4" xfId="2850"/>
    <cellStyle name="常规 4 10" xfId="2851"/>
    <cellStyle name="常规 4 11" xfId="2852"/>
    <cellStyle name="常规 4 2" xfId="2853"/>
    <cellStyle name="常规 4 2 2" xfId="2854"/>
    <cellStyle name="常规 4 2 2 2" xfId="2855"/>
    <cellStyle name="常规 4 2 3" xfId="2856"/>
    <cellStyle name="常规 4 2_5月支出" xfId="2857"/>
    <cellStyle name="常规 4 3" xfId="2858"/>
    <cellStyle name="常规 4 3 2" xfId="2859"/>
    <cellStyle name="常规 4 4" xfId="2860"/>
    <cellStyle name="常规 4 5" xfId="2861"/>
    <cellStyle name="常规 4 6" xfId="2862"/>
    <cellStyle name="常规 4 7" xfId="2863"/>
    <cellStyle name="常规 4 8" xfId="2864"/>
    <cellStyle name="常规 4 9" xfId="2865"/>
    <cellStyle name="常规 4_2009年部门预算指标-总" xfId="2866"/>
    <cellStyle name="常规 40" xfId="2867"/>
    <cellStyle name="常规 41" xfId="2868"/>
    <cellStyle name="常规 42" xfId="2869"/>
    <cellStyle name="常规 43" xfId="2870"/>
    <cellStyle name="常规 44" xfId="2871"/>
    <cellStyle name="常规 45" xfId="2872"/>
    <cellStyle name="常规 46" xfId="2873"/>
    <cellStyle name="常规 47" xfId="2874"/>
    <cellStyle name="常规 48" xfId="2875"/>
    <cellStyle name="常规 49" xfId="2876"/>
    <cellStyle name="常规 5" xfId="2877"/>
    <cellStyle name="常规 5 2" xfId="2878"/>
    <cellStyle name="常规 5 2 2" xfId="2879"/>
    <cellStyle name="常规 5 2 2 2" xfId="2880"/>
    <cellStyle name="常规 5 2 3" xfId="2881"/>
    <cellStyle name="常规 5 3" xfId="2882"/>
    <cellStyle name="常规 5_2013年部门预算安排情况表-数据" xfId="2883"/>
    <cellStyle name="常规 50" xfId="2884"/>
    <cellStyle name="常规 51" xfId="2885"/>
    <cellStyle name="常规 52" xfId="2886"/>
    <cellStyle name="常规 53" xfId="2887"/>
    <cellStyle name="常规 54" xfId="2888"/>
    <cellStyle name="常规 55" xfId="2889"/>
    <cellStyle name="常规 56" xfId="2890"/>
    <cellStyle name="常规 57" xfId="2891"/>
    <cellStyle name="常规 6" xfId="2892"/>
    <cellStyle name="常规 6 2" xfId="2893"/>
    <cellStyle name="常规 6 2 2" xfId="2894"/>
    <cellStyle name="常规 6 3" xfId="2895"/>
    <cellStyle name="常规 6_2013年部门预算安排情况表-数据" xfId="2896"/>
    <cellStyle name="常规 7" xfId="2897"/>
    <cellStyle name="常规 7 2" xfId="2898"/>
    <cellStyle name="常规 8" xfId="2899"/>
    <cellStyle name="常规 8 2" xfId="2900"/>
    <cellStyle name="常规 8 3" xfId="2901"/>
    <cellStyle name="常规 9" xfId="2902"/>
    <cellStyle name="常规 9 2" xfId="2903"/>
    <cellStyle name="常规 9 3" xfId="2904"/>
    <cellStyle name="超级链接" xfId="2905"/>
    <cellStyle name="超级链接 2" xfId="2906"/>
    <cellStyle name="分级显示行_1_13区汇总" xfId="2907"/>
    <cellStyle name="分级显示列_1_Book1" xfId="2908"/>
    <cellStyle name="归盒啦_95" xfId="2909"/>
    <cellStyle name="好 2" xfId="2910"/>
    <cellStyle name="好 2 10" xfId="2911"/>
    <cellStyle name="好 2 11" xfId="2912"/>
    <cellStyle name="好 2 12" xfId="2913"/>
    <cellStyle name="好 2 2" xfId="2914"/>
    <cellStyle name="好 2 2 2" xfId="2915"/>
    <cellStyle name="好 2 2 2 2" xfId="2916"/>
    <cellStyle name="好 2 2 3" xfId="2917"/>
    <cellStyle name="好 2 2 3 2" xfId="2918"/>
    <cellStyle name="好 2 2 4" xfId="2919"/>
    <cellStyle name="好 2 2 4 2" xfId="2920"/>
    <cellStyle name="好 2 2 5" xfId="2921"/>
    <cellStyle name="好 2 2 5 2" xfId="2922"/>
    <cellStyle name="好 2 2 6" xfId="2923"/>
    <cellStyle name="好 2 2 7" xfId="2924"/>
    <cellStyle name="好 2 3" xfId="2925"/>
    <cellStyle name="好 2 3 2" xfId="2926"/>
    <cellStyle name="好 2 4" xfId="2927"/>
    <cellStyle name="好 2 4 2" xfId="2928"/>
    <cellStyle name="好 2 5" xfId="2929"/>
    <cellStyle name="好 2 5 2" xfId="2930"/>
    <cellStyle name="好 2 6" xfId="2931"/>
    <cellStyle name="好 2 6 2" xfId="2932"/>
    <cellStyle name="好 2 7" xfId="2933"/>
    <cellStyle name="好 2 7 2" xfId="2934"/>
    <cellStyle name="好 2 8" xfId="2935"/>
    <cellStyle name="好 2 8 2" xfId="2936"/>
    <cellStyle name="好 2 9" xfId="2937"/>
    <cellStyle name="好 2 9 2" xfId="2938"/>
    <cellStyle name="好 3" xfId="2939"/>
    <cellStyle name="好 3 2" xfId="2940"/>
    <cellStyle name="好 3 2 2" xfId="2941"/>
    <cellStyle name="好 3 3" xfId="2942"/>
    <cellStyle name="好 3 3 2" xfId="2943"/>
    <cellStyle name="好 3 4" xfId="2944"/>
    <cellStyle name="好 4" xfId="2945"/>
    <cellStyle name="好 4 2" xfId="2946"/>
    <cellStyle name="好 4 2 2" xfId="2947"/>
    <cellStyle name="好 4 3" xfId="2948"/>
    <cellStyle name="好 4 3 2" xfId="2949"/>
    <cellStyle name="好 4 4" xfId="2950"/>
    <cellStyle name="好 5" xfId="2951"/>
    <cellStyle name="好 5 2" xfId="2952"/>
    <cellStyle name="好 5 2 2" xfId="2953"/>
    <cellStyle name="好 5 3" xfId="2954"/>
    <cellStyle name="好 6" xfId="2955"/>
    <cellStyle name="好 6 2" xfId="2956"/>
    <cellStyle name="好 7" xfId="2957"/>
    <cellStyle name="好_~4190974" xfId="2958"/>
    <cellStyle name="好_~4190974 2" xfId="2959"/>
    <cellStyle name="好_~5676413" xfId="2960"/>
    <cellStyle name="好_~5676413 2" xfId="2961"/>
    <cellStyle name="好_00省级(打印)" xfId="2962"/>
    <cellStyle name="好_00省级(打印) 2" xfId="2963"/>
    <cellStyle name="好_00省级(定稿)" xfId="2964"/>
    <cellStyle name="好_00省级(定稿) 2" xfId="2965"/>
    <cellStyle name="好_03昭通" xfId="2966"/>
    <cellStyle name="好_03昭通 2" xfId="2967"/>
    <cellStyle name="好_0502通海县" xfId="2968"/>
    <cellStyle name="好_0502通海县 2" xfId="2969"/>
    <cellStyle name="好_05潍坊" xfId="2970"/>
    <cellStyle name="好_05潍坊 2" xfId="2971"/>
    <cellStyle name="好_05玉溪" xfId="2972"/>
    <cellStyle name="好_05玉溪 2" xfId="2973"/>
    <cellStyle name="好_0605石屏县" xfId="2974"/>
    <cellStyle name="好_0605石屏县 2" xfId="2975"/>
    <cellStyle name="好_07临沂" xfId="2976"/>
    <cellStyle name="好_07临沂 2" xfId="2977"/>
    <cellStyle name="好_09黑龙江" xfId="2978"/>
    <cellStyle name="好_09黑龙江 2" xfId="2979"/>
    <cellStyle name="好_1" xfId="2980"/>
    <cellStyle name="好_1 2" xfId="2981"/>
    <cellStyle name="好_1003牟定县" xfId="2982"/>
    <cellStyle name="好_1003牟定县 2" xfId="2983"/>
    <cellStyle name="好_1110洱源县" xfId="2984"/>
    <cellStyle name="好_1110洱源县 2" xfId="2985"/>
    <cellStyle name="好_11大理" xfId="2986"/>
    <cellStyle name="好_11大理 2" xfId="2987"/>
    <cellStyle name="好_12滨州" xfId="2988"/>
    <cellStyle name="好_12滨州 2" xfId="2989"/>
    <cellStyle name="好_14安徽" xfId="2990"/>
    <cellStyle name="好_14安徽 2" xfId="2991"/>
    <cellStyle name="好_2" xfId="2992"/>
    <cellStyle name="好_2 2" xfId="2993"/>
    <cellStyle name="好_2、土地面积、人口、粮食产量基本情况" xfId="2994"/>
    <cellStyle name="好_2、土地面积、人口、粮食产量基本情况 2" xfId="2995"/>
    <cellStyle name="好_20 2007年河南结算单" xfId="2996"/>
    <cellStyle name="好_20 2007年河南结算单 2" xfId="2997"/>
    <cellStyle name="好_2006年22湖南" xfId="2998"/>
    <cellStyle name="好_2006年22湖南 2" xfId="2999"/>
    <cellStyle name="好_2006年27重庆" xfId="3000"/>
    <cellStyle name="好_2006年27重庆 2" xfId="3001"/>
    <cellStyle name="好_2006年28四川" xfId="3002"/>
    <cellStyle name="好_2006年28四川 2" xfId="3003"/>
    <cellStyle name="好_2006年30云南" xfId="3004"/>
    <cellStyle name="好_2006年30云南 2" xfId="3005"/>
    <cellStyle name="好_2006年33甘肃" xfId="3006"/>
    <cellStyle name="好_2006年33甘肃 2" xfId="3007"/>
    <cellStyle name="好_2006年34青海" xfId="3008"/>
    <cellStyle name="好_2006年34青海 2" xfId="3009"/>
    <cellStyle name="好_2006年分析表" xfId="3010"/>
    <cellStyle name="好_2006年分析表 2" xfId="3011"/>
    <cellStyle name="好_2006年基础数据" xfId="3012"/>
    <cellStyle name="好_2006年基础数据 2" xfId="3013"/>
    <cellStyle name="好_2006年全省财力计算表（中央、决算）" xfId="3014"/>
    <cellStyle name="好_2006年全省财力计算表（中央、决算） 2" xfId="3015"/>
    <cellStyle name="好_2006年水利统计指标统计表" xfId="3016"/>
    <cellStyle name="好_2006年水利统计指标统计表 2" xfId="3017"/>
    <cellStyle name="好_2006年在职人员情况" xfId="3018"/>
    <cellStyle name="好_2006年在职人员情况 2" xfId="3019"/>
    <cellStyle name="好_2007结算与财力(6.2)" xfId="3020"/>
    <cellStyle name="好_2007结算与财力(6.2) 2" xfId="3021"/>
    <cellStyle name="好_2007年检察院案件数" xfId="3022"/>
    <cellStyle name="好_2007年检察院案件数 2" xfId="3023"/>
    <cellStyle name="好_2007年结算已定项目对账单" xfId="3024"/>
    <cellStyle name="好_2007年结算已定项目对账单 2" xfId="3025"/>
    <cellStyle name="好_2007年可用财力" xfId="3026"/>
    <cellStyle name="好_2007年可用财力 2" xfId="3027"/>
    <cellStyle name="好_2007年人员分部门统计表" xfId="3028"/>
    <cellStyle name="好_2007年人员分部门统计表 2" xfId="3029"/>
    <cellStyle name="好_2007年收支情况及2008年收支预计表(汇总表)" xfId="3030"/>
    <cellStyle name="好_2007年收支情况及2008年收支预计表(汇总表) 2" xfId="3031"/>
    <cellStyle name="好_2007年一般预算支出剔除" xfId="3032"/>
    <cellStyle name="好_2007年一般预算支出剔除 2" xfId="3033"/>
    <cellStyle name="好_2007年政法部门业务指标" xfId="3034"/>
    <cellStyle name="好_2007年政法部门业务指标 2" xfId="3035"/>
    <cellStyle name="好_2007年中央财政与河南省财政年终决算结算单" xfId="3036"/>
    <cellStyle name="好_2007年中央财政与河南省财政年终决算结算单 2" xfId="3037"/>
    <cellStyle name="好_2007一般预算支出口径剔除表" xfId="3038"/>
    <cellStyle name="好_2007一般预算支出口径剔除表 2" xfId="3039"/>
    <cellStyle name="好_2008计算资料（8月11日终稿）" xfId="3040"/>
    <cellStyle name="好_2008计算资料（8月11日终稿） 2" xfId="3041"/>
    <cellStyle name="好_2008计算资料（8月5）" xfId="3042"/>
    <cellStyle name="好_2008计算资料（8月5） 2" xfId="3043"/>
    <cellStyle name="好_2008年全省汇总收支计算表" xfId="3044"/>
    <cellStyle name="好_2008年全省汇总收支计算表 2" xfId="3045"/>
    <cellStyle name="好_2008年全省人员信息" xfId="3046"/>
    <cellStyle name="好_2008年全省人员信息 2" xfId="3047"/>
    <cellStyle name="好_2008年县级公安保障标准落实奖励经费分配测算" xfId="3048"/>
    <cellStyle name="好_2008年县级公安保障标准落实奖励经费分配测算 2" xfId="3049"/>
    <cellStyle name="好_2008年一般预算支出预计" xfId="3050"/>
    <cellStyle name="好_2008年一般预算支出预计 2" xfId="3051"/>
    <cellStyle name="好_2008年预计支出与2007年对比" xfId="3052"/>
    <cellStyle name="好_2008年预计支出与2007年对比 2" xfId="3053"/>
    <cellStyle name="好_2008年支出核定" xfId="3054"/>
    <cellStyle name="好_2008年支出核定 2" xfId="3055"/>
    <cellStyle name="好_2008年支出调整" xfId="3056"/>
    <cellStyle name="好_2008年支出调整 2" xfId="3057"/>
    <cellStyle name="好_2008云南省分县市中小学教职工统计表（教育厅提供）" xfId="3058"/>
    <cellStyle name="好_2008云南省分县市中小学教职工统计表（教育厅提供） 2" xfId="3059"/>
    <cellStyle name="好_2009年省对市县转移支付测算表(9.27)" xfId="3060"/>
    <cellStyle name="好_2009年省对市县转移支付测算表(9.27) 2" xfId="3061"/>
    <cellStyle name="好_2009年省与市县结算（最终）" xfId="3062"/>
    <cellStyle name="好_2009年省与市县结算（最终） 2" xfId="3063"/>
    <cellStyle name="好_2009年一般性转移支付标准工资" xfId="3064"/>
    <cellStyle name="好_2009年一般性转移支付标准工资 2" xfId="3065"/>
    <cellStyle name="好_2009年一般性转移支付标准工资_~4190974" xfId="3066"/>
    <cellStyle name="好_2009年一般性转移支付标准工资_~4190974 2" xfId="3067"/>
    <cellStyle name="好_2009年一般性转移支付标准工资_~5676413" xfId="3068"/>
    <cellStyle name="好_2009年一般性转移支付标准工资_~5676413 2" xfId="3069"/>
    <cellStyle name="好_2009年一般性转移支付标准工资_不用软件计算9.1不考虑经费管理评价xl" xfId="3070"/>
    <cellStyle name="好_2009年一般性转移支付标准工资_不用软件计算9.1不考虑经费管理评价xl 2" xfId="3071"/>
    <cellStyle name="好_2009年一般性转移支付标准工资_地方配套按人均增幅控制8.30xl" xfId="3072"/>
    <cellStyle name="好_2009年一般性转移支付标准工资_地方配套按人均增幅控制8.30xl 2" xfId="3073"/>
    <cellStyle name="好_2009年一般性转移支付标准工资_地方配套按人均增幅控制8.30一般预算平均增幅、人均可用财力平均增幅两次控制、社会治安系数调整、案件数调整xl" xfId="3074"/>
    <cellStyle name="好_2009年一般性转移支付标准工资_地方配套按人均增幅控制8.30一般预算平均增幅、人均可用财力平均增幅两次控制、社会治安系数调整、案件数调整xl 2" xfId="3075"/>
    <cellStyle name="好_2009年一般性转移支付标准工资_地方配套按人均增幅控制8.31（调整结案率后）xl" xfId="3076"/>
    <cellStyle name="好_2009年一般性转移支付标准工资_地方配套按人均增幅控制8.31（调整结案率后）xl 2" xfId="3077"/>
    <cellStyle name="好_2009年一般性转移支付标准工资_奖励补助测算5.22测试" xfId="3078"/>
    <cellStyle name="好_2009年一般性转移支付标准工资_奖励补助测算5.22测试 2" xfId="3079"/>
    <cellStyle name="好_2009年一般性转移支付标准工资_奖励补助测算5.23新" xfId="3080"/>
    <cellStyle name="好_2009年一般性转移支付标准工资_奖励补助测算5.23新 2" xfId="3081"/>
    <cellStyle name="好_2009年一般性转移支付标准工资_奖励补助测算5.24冯铸" xfId="3082"/>
    <cellStyle name="好_2009年一般性转移支付标准工资_奖励补助测算5.24冯铸 2" xfId="3083"/>
    <cellStyle name="好_2009年一般性转移支付标准工资_奖励补助测算7.23" xfId="3084"/>
    <cellStyle name="好_2009年一般性转移支付标准工资_奖励补助测算7.23 2" xfId="3085"/>
    <cellStyle name="好_2009年一般性转移支付标准工资_奖励补助测算7.25" xfId="3086"/>
    <cellStyle name="好_2009年一般性转移支付标准工资_奖励补助测算7.25 (version 1) (version 1)" xfId="3087"/>
    <cellStyle name="好_2009年一般性转移支付标准工资_奖励补助测算7.25 (version 1) (version 1) 2" xfId="3088"/>
    <cellStyle name="好_2009年一般性转移支付标准工资_奖励补助测算7.25 2" xfId="3089"/>
    <cellStyle name="好_2009全省决算表（批复后）" xfId="3090"/>
    <cellStyle name="好_2009全省决算表（批复后） 2" xfId="3091"/>
    <cellStyle name="好_2010.10.30" xfId="3092"/>
    <cellStyle name="好_2010.10.30 2" xfId="3093"/>
    <cellStyle name="好_2010年全省供养人员" xfId="3094"/>
    <cellStyle name="好_2010年全省供养人员 2" xfId="3095"/>
    <cellStyle name="好_2010省对市县转移支付测算表(10-21）" xfId="3096"/>
    <cellStyle name="好_2010省对市县转移支付测算表(10-21） 2" xfId="3097"/>
    <cellStyle name="好_2011年转移支付提前通知部分" xfId="3098"/>
    <cellStyle name="好_2011年转移支付提前通知部分 2" xfId="3099"/>
    <cellStyle name="好_2012年提前通知转移支付资金情况（第一次下发）" xfId="3100"/>
    <cellStyle name="好_2012年提前通知转移支付资金情况（第一次下发） 2" xfId="3101"/>
    <cellStyle name="好_20河南" xfId="3102"/>
    <cellStyle name="好_20河南 2" xfId="3103"/>
    <cellStyle name="好_20河南(财政部2010年县级基本财力测算数据)" xfId="3104"/>
    <cellStyle name="好_20河南(财政部2010年县级基本财力测算数据) 2" xfId="3105"/>
    <cellStyle name="好_22湖南" xfId="3106"/>
    <cellStyle name="好_22湖南 2" xfId="3107"/>
    <cellStyle name="好_27重庆" xfId="3108"/>
    <cellStyle name="好_27重庆 2" xfId="3109"/>
    <cellStyle name="好_28四川" xfId="3110"/>
    <cellStyle name="好_28四川 2" xfId="3111"/>
    <cellStyle name="好_30云南" xfId="3112"/>
    <cellStyle name="好_30云南 2" xfId="3113"/>
    <cellStyle name="好_30云南_1" xfId="3114"/>
    <cellStyle name="好_30云南_1 2" xfId="3115"/>
    <cellStyle name="好_33甘肃" xfId="3116"/>
    <cellStyle name="好_33甘肃 2" xfId="3117"/>
    <cellStyle name="好_34青海" xfId="3118"/>
    <cellStyle name="好_34青海 2" xfId="3119"/>
    <cellStyle name="好_34青海_1" xfId="3120"/>
    <cellStyle name="好_34青海_1 2" xfId="3121"/>
    <cellStyle name="好_410927000_台前县" xfId="3122"/>
    <cellStyle name="好_410927000_台前县 2" xfId="3123"/>
    <cellStyle name="好_530623_2006年县级财政报表附表" xfId="3124"/>
    <cellStyle name="好_530623_2006年县级财政报表附表 2" xfId="3125"/>
    <cellStyle name="好_530629_2006年县级财政报表附表" xfId="3126"/>
    <cellStyle name="好_530629_2006年县级财政报表附表 2" xfId="3127"/>
    <cellStyle name="好_5334_2006年迪庆县级财政报表附表" xfId="3128"/>
    <cellStyle name="好_5334_2006年迪庆县级财政报表附表 2" xfId="3129"/>
    <cellStyle name="好_Book1" xfId="3130"/>
    <cellStyle name="好_Book1 2" xfId="3131"/>
    <cellStyle name="好_Book1_1" xfId="3132"/>
    <cellStyle name="好_Book1_1 2" xfId="3133"/>
    <cellStyle name="好_Book1_2" xfId="3134"/>
    <cellStyle name="好_Book1_2 2" xfId="3135"/>
    <cellStyle name="好_Book1_2012年上级追加指标文件" xfId="3136"/>
    <cellStyle name="好_Book1_2012年上级追加指标文件 2" xfId="3137"/>
    <cellStyle name="好_Book1_2013年上级追加指标文件20140120" xfId="3138"/>
    <cellStyle name="好_Book1_2013年上级追加指标文件20140120 2" xfId="3139"/>
    <cellStyle name="好_Book1_3" xfId="3140"/>
    <cellStyle name="好_Book1_3 2" xfId="3141"/>
    <cellStyle name="好_Book1_结算结余指标12" xfId="3142"/>
    <cellStyle name="好_Book1_结算结余指标12 2" xfId="3143"/>
    <cellStyle name="好_Book1_县公司" xfId="3144"/>
    <cellStyle name="好_Book1_县公司 2" xfId="3145"/>
    <cellStyle name="好_Book1_银行账户情况表_2010年12月" xfId="3146"/>
    <cellStyle name="好_Book1_银行账户情况表_2010年12月 2" xfId="3147"/>
    <cellStyle name="好_Book2" xfId="3148"/>
    <cellStyle name="好_Book2 2" xfId="3149"/>
    <cellStyle name="好_Book2_2012年上级追加指标文件" xfId="3150"/>
    <cellStyle name="好_Book2_2012年上级追加指标文件 2" xfId="3151"/>
    <cellStyle name="好_Book2_2013年上级追加指标文件20140120" xfId="3152"/>
    <cellStyle name="好_Book2_2013年上级追加指标文件20140120 2" xfId="3153"/>
    <cellStyle name="好_Book2_结算结余指标12" xfId="3154"/>
    <cellStyle name="好_Book2_结算结余指标12 2" xfId="3155"/>
    <cellStyle name="好_gdp" xfId="3156"/>
    <cellStyle name="好_gdp 2" xfId="3157"/>
    <cellStyle name="好_M01-2(州市补助收入)" xfId="3158"/>
    <cellStyle name="好_M01-2(州市补助收入) 2" xfId="3159"/>
    <cellStyle name="好_M03" xfId="3160"/>
    <cellStyle name="好_M03 2" xfId="3161"/>
    <cellStyle name="好_Sheet1" xfId="3162"/>
    <cellStyle name="好_Sheet1 2" xfId="3163"/>
    <cellStyle name="好_安徽 缺口县区测算(地方填报)1" xfId="3164"/>
    <cellStyle name="好_安徽 缺口县区测算(地方填报)1 2" xfId="3165"/>
    <cellStyle name="好_表一" xfId="3166"/>
    <cellStyle name="好_表一 2" xfId="3167"/>
    <cellStyle name="好_不含人员经费系数" xfId="3168"/>
    <cellStyle name="好_不含人员经费系数 2" xfId="3169"/>
    <cellStyle name="好_不用软件计算9.1不考虑经费管理评价xl" xfId="3170"/>
    <cellStyle name="好_不用软件计算9.1不考虑经费管理评价xl 2" xfId="3171"/>
    <cellStyle name="好_财力差异计算表(不含非农业区)" xfId="3172"/>
    <cellStyle name="好_财力差异计算表(不含非农业区) 2" xfId="3173"/>
    <cellStyle name="好_财政供养人员" xfId="3174"/>
    <cellStyle name="好_财政供养人员 2" xfId="3175"/>
    <cellStyle name="好_财政支出对上级的依赖程度" xfId="3176"/>
    <cellStyle name="好_财政支出对上级的依赖程度 2" xfId="3177"/>
    <cellStyle name="好_测算结果" xfId="3178"/>
    <cellStyle name="好_测算结果 2" xfId="3179"/>
    <cellStyle name="好_测算结果汇总" xfId="3180"/>
    <cellStyle name="好_测算结果汇总 2" xfId="3181"/>
    <cellStyle name="好_测算总表" xfId="3182"/>
    <cellStyle name="好_测算总表 2" xfId="3183"/>
    <cellStyle name="好_成本差异系数" xfId="3184"/>
    <cellStyle name="好_成本差异系数 2" xfId="3185"/>
    <cellStyle name="好_成本差异系数（含人口规模）" xfId="3186"/>
    <cellStyle name="好_成本差异系数（含人口规模） 2" xfId="3187"/>
    <cellStyle name="好_城建部门" xfId="3188"/>
    <cellStyle name="好_城建部门 2" xfId="3189"/>
    <cellStyle name="好_地方配套按人均增幅控制8.30xl" xfId="3190"/>
    <cellStyle name="好_地方配套按人均增幅控制8.30xl 2" xfId="3191"/>
    <cellStyle name="好_地方配套按人均增幅控制8.30一般预算平均增幅、人均可用财力平均增幅两次控制、社会治安系数调整、案件数调整xl" xfId="3192"/>
    <cellStyle name="好_地方配套按人均增幅控制8.30一般预算平均增幅、人均可用财力平均增幅两次控制、社会治安系数调整、案件数调整xl 2" xfId="3193"/>
    <cellStyle name="好_地方配套按人均增幅控制8.31（调整结案率后）xl" xfId="3194"/>
    <cellStyle name="好_地方配套按人均增幅控制8.31（调整结案率后）xl 2" xfId="3195"/>
    <cellStyle name="好_第五部分(才淼、饶永宏）" xfId="3196"/>
    <cellStyle name="好_第五部分(才淼、饶永宏） 2" xfId="3197"/>
    <cellStyle name="好_第一部分：综合全" xfId="3198"/>
    <cellStyle name="好_第一部分：综合全 2" xfId="3199"/>
    <cellStyle name="好_分析缺口率" xfId="3200"/>
    <cellStyle name="好_分析缺口率 2" xfId="3201"/>
    <cellStyle name="好_分县成本差异系数" xfId="3202"/>
    <cellStyle name="好_分县成本差异系数 2" xfId="3203"/>
    <cellStyle name="好_分县成本差异系数_不含人员经费系数" xfId="3204"/>
    <cellStyle name="好_分县成本差异系数_不含人员经费系数 2" xfId="3205"/>
    <cellStyle name="好_分县成本差异系数_民生政策最低支出需求" xfId="3206"/>
    <cellStyle name="好_分县成本差异系数_民生政策最低支出需求 2" xfId="3207"/>
    <cellStyle name="好_附表" xfId="3208"/>
    <cellStyle name="好_附表 2" xfId="3209"/>
    <cellStyle name="好_复件 复件 2010年预算表格－2010-03-26-（含表间 公式）" xfId="3210"/>
    <cellStyle name="好_复件 复件 2010年预算表格－2010-03-26-（含表间 公式） 2" xfId="3211"/>
    <cellStyle name="好_高中教师人数（教育厅1.6日提供）" xfId="3212"/>
    <cellStyle name="好_高中教师人数（教育厅1.6日提供） 2" xfId="3213"/>
    <cellStyle name="好_行政(燃修费)" xfId="3214"/>
    <cellStyle name="好_行政(燃修费) 2" xfId="3215"/>
    <cellStyle name="好_行政(燃修费)_不含人员经费系数" xfId="3216"/>
    <cellStyle name="好_行政(燃修费)_不含人员经费系数 2" xfId="3217"/>
    <cellStyle name="好_行政(燃修费)_民生政策最低支出需求" xfId="3218"/>
    <cellStyle name="好_行政(燃修费)_民生政策最低支出需求 2" xfId="3219"/>
    <cellStyle name="好_行政(燃修费)_县市旗测算-新科目（含人口规模效应）" xfId="3220"/>
    <cellStyle name="好_行政(燃修费)_县市旗测算-新科目（含人口规模效应） 2" xfId="3221"/>
    <cellStyle name="好_行政（人员）" xfId="3222"/>
    <cellStyle name="好_行政（人员） 2" xfId="3223"/>
    <cellStyle name="好_行政（人员）_不含人员经费系数" xfId="3224"/>
    <cellStyle name="好_行政（人员）_不含人员经费系数 2" xfId="3225"/>
    <cellStyle name="好_行政（人员）_民生政策最低支出需求" xfId="3226"/>
    <cellStyle name="好_行政（人员）_民生政策最低支出需求 2" xfId="3227"/>
    <cellStyle name="好_行政（人员）_县市旗测算-新科目（含人口规模效应）" xfId="3228"/>
    <cellStyle name="好_行政（人员）_县市旗测算-新科目（含人口规模效应） 2" xfId="3229"/>
    <cellStyle name="好_行政公检法测算" xfId="3230"/>
    <cellStyle name="好_行政公检法测算 2" xfId="3231"/>
    <cellStyle name="好_行政公检法测算_不含人员经费系数" xfId="3232"/>
    <cellStyle name="好_行政公检法测算_不含人员经费系数 2" xfId="3233"/>
    <cellStyle name="好_行政公检法测算_民生政策最低支出需求" xfId="3234"/>
    <cellStyle name="好_行政公检法测算_民生政策最低支出需求 2" xfId="3235"/>
    <cellStyle name="好_行政公检法测算_县市旗测算-新科目（含人口规模效应）" xfId="3236"/>
    <cellStyle name="好_行政公检法测算_县市旗测算-新科目（含人口规模效应） 2" xfId="3237"/>
    <cellStyle name="好_河南 缺口县区测算(地方填报)" xfId="3238"/>
    <cellStyle name="好_河南 缺口县区测算(地方填报) 2" xfId="3239"/>
    <cellStyle name="好_河南 缺口县区测算(地方填报白)" xfId="3240"/>
    <cellStyle name="好_河南 缺口县区测算(地方填报白) 2" xfId="3241"/>
    <cellStyle name="好_河南省----2009-05-21（补充数据）" xfId="3242"/>
    <cellStyle name="好_河南省----2009-05-21（补充数据） 2" xfId="3243"/>
    <cellStyle name="好_河南省农村义务教育教师绩效工资测算表8-12" xfId="3244"/>
    <cellStyle name="好_河南省农村义务教育教师绩效工资测算表8-12 2" xfId="3245"/>
    <cellStyle name="好_核定人数对比" xfId="3246"/>
    <cellStyle name="好_核定人数对比 2" xfId="3247"/>
    <cellStyle name="好_核定人数下发表" xfId="3248"/>
    <cellStyle name="好_核定人数下发表 2" xfId="3249"/>
    <cellStyle name="好_汇总" xfId="3250"/>
    <cellStyle name="好_汇总 2" xfId="3251"/>
    <cellStyle name="好_汇总表" xfId="3252"/>
    <cellStyle name="好_汇总表 2" xfId="3253"/>
    <cellStyle name="好_汇总表4" xfId="3254"/>
    <cellStyle name="好_汇总表4 2" xfId="3255"/>
    <cellStyle name="好_汇总-县级财政报表附表" xfId="3256"/>
    <cellStyle name="好_汇总-县级财政报表附表 2" xfId="3257"/>
    <cellStyle name="好_基础数据分析" xfId="3258"/>
    <cellStyle name="好_基础数据分析 2" xfId="3259"/>
    <cellStyle name="好_检验表" xfId="3260"/>
    <cellStyle name="好_检验表 2" xfId="3261"/>
    <cellStyle name="好_检验表（调整后）" xfId="3262"/>
    <cellStyle name="好_检验表（调整后） 2" xfId="3263"/>
    <cellStyle name="好_建行" xfId="3264"/>
    <cellStyle name="好_建行 2" xfId="3265"/>
    <cellStyle name="好_奖励补助测算5.22测试" xfId="3266"/>
    <cellStyle name="好_奖励补助测算5.22测试 2" xfId="3267"/>
    <cellStyle name="好_奖励补助测算5.23新" xfId="3268"/>
    <cellStyle name="好_奖励补助测算5.23新 2" xfId="3269"/>
    <cellStyle name="好_奖励补助测算5.24冯铸" xfId="3270"/>
    <cellStyle name="好_奖励补助测算5.24冯铸 2" xfId="3271"/>
    <cellStyle name="好_奖励补助测算7.23" xfId="3272"/>
    <cellStyle name="好_奖励补助测算7.23 2" xfId="3273"/>
    <cellStyle name="好_奖励补助测算7.25" xfId="3274"/>
    <cellStyle name="好_奖励补助测算7.25 (version 1) (version 1)" xfId="3275"/>
    <cellStyle name="好_奖励补助测算7.25 (version 1) (version 1) 2" xfId="3276"/>
    <cellStyle name="好_奖励补助测算7.25 2" xfId="3277"/>
    <cellStyle name="好_教师绩效工资测算表（离退休按各地上报数测算）2009年1月1日" xfId="3278"/>
    <cellStyle name="好_教师绩效工资测算表（离退休按各地上报数测算）2009年1月1日 2" xfId="3279"/>
    <cellStyle name="好_教育(按照总人口测算）—20080416" xfId="3280"/>
    <cellStyle name="好_教育(按照总人口测算）—20080416 2" xfId="3281"/>
    <cellStyle name="好_教育(按照总人口测算）—20080416_不含人员经费系数" xfId="3282"/>
    <cellStyle name="好_教育(按照总人口测算）—20080416_不含人员经费系数 2" xfId="3283"/>
    <cellStyle name="好_教育(按照总人口测算）—20080416_民生政策最低支出需求" xfId="3284"/>
    <cellStyle name="好_教育(按照总人口测算）—20080416_民生政策最低支出需求 2" xfId="3285"/>
    <cellStyle name="好_教育(按照总人口测算）—20080416_县市旗测算-新科目（含人口规模效应）" xfId="3286"/>
    <cellStyle name="好_教育(按照总人口测算）—20080416_县市旗测算-新科目（含人口规模效应） 2" xfId="3287"/>
    <cellStyle name="好_教育厅提供义务教育及高中教师人数（2009年1月6日）" xfId="3288"/>
    <cellStyle name="好_教育厅提供义务教育及高中教师人数（2009年1月6日） 2" xfId="3289"/>
    <cellStyle name="好_津补贴保障测算（2010.3.19）" xfId="3290"/>
    <cellStyle name="好_津补贴保障测算（2010.3.19） 2" xfId="3291"/>
    <cellStyle name="好_历年教师人数" xfId="3292"/>
    <cellStyle name="好_历年教师人数 2" xfId="3293"/>
    <cellStyle name="好_丽江汇总" xfId="3294"/>
    <cellStyle name="好_丽江汇总 2" xfId="3295"/>
    <cellStyle name="好_民生政策最低支出需求" xfId="3296"/>
    <cellStyle name="好_民生政策最低支出需求 2" xfId="3297"/>
    <cellStyle name="好_南阳 提前通知2012年转移支付（确定表）" xfId="3298"/>
    <cellStyle name="好_南阳 提前通知2012年转移支付（确定表） 2" xfId="3299"/>
    <cellStyle name="好_农林水和城市维护标准支出20080505－县区合计" xfId="3300"/>
    <cellStyle name="好_农林水和城市维护标准支出20080505－县区合计 2" xfId="3301"/>
    <cellStyle name="好_农林水和城市维护标准支出20080505－县区合计_不含人员经费系数" xfId="3302"/>
    <cellStyle name="好_农林水和城市维护标准支出20080505－县区合计_不含人员经费系数 2" xfId="3303"/>
    <cellStyle name="好_农林水和城市维护标准支出20080505－县区合计_民生政策最低支出需求" xfId="3304"/>
    <cellStyle name="好_农林水和城市维护标准支出20080505－县区合计_民生政策最低支出需求 2" xfId="3305"/>
    <cellStyle name="好_农林水和城市维护标准支出20080505－县区合计_县市旗测算-新科目（含人口规模效应）" xfId="3306"/>
    <cellStyle name="好_农林水和城市维护标准支出20080505－县区合计_县市旗测算-新科目（含人口规模效应） 2" xfId="3307"/>
    <cellStyle name="好_平邑" xfId="3308"/>
    <cellStyle name="好_平邑 2" xfId="3309"/>
    <cellStyle name="好_其他部门(按照总人口测算）—20080416" xfId="3310"/>
    <cellStyle name="好_其他部门(按照总人口测算）—20080416 2" xfId="3311"/>
    <cellStyle name="好_其他部门(按照总人口测算）—20080416_不含人员经费系数" xfId="3312"/>
    <cellStyle name="好_其他部门(按照总人口测算）—20080416_不含人员经费系数 2" xfId="3313"/>
    <cellStyle name="好_其他部门(按照总人口测算）—20080416_民生政策最低支出需求" xfId="3314"/>
    <cellStyle name="好_其他部门(按照总人口测算）—20080416_民生政策最低支出需求 2" xfId="3315"/>
    <cellStyle name="好_其他部门(按照总人口测算）—20080416_县市旗测算-新科目（含人口规模效应）" xfId="3316"/>
    <cellStyle name="好_其他部门(按照总人口测算）—20080416_县市旗测算-新科目（含人口规模效应） 2" xfId="3317"/>
    <cellStyle name="好_青海 缺口县区测算(地方填报)" xfId="3318"/>
    <cellStyle name="好_青海 缺口县区测算(地方填报) 2" xfId="3319"/>
    <cellStyle name="好_缺口县区测算" xfId="3320"/>
    <cellStyle name="好_缺口县区测算 2" xfId="3321"/>
    <cellStyle name="好_缺口县区测算（11.13）" xfId="3322"/>
    <cellStyle name="好_缺口县区测算（11.13） 2" xfId="3323"/>
    <cellStyle name="好_缺口县区测算(按2007支出增长25%测算)" xfId="3324"/>
    <cellStyle name="好_缺口县区测算(按2007支出增长25%测算) 2" xfId="3325"/>
    <cellStyle name="好_缺口县区测算(按核定人数)" xfId="3326"/>
    <cellStyle name="好_缺口县区测算(按核定人数) 2" xfId="3327"/>
    <cellStyle name="好_缺口县区测算(财政部标准)" xfId="3328"/>
    <cellStyle name="好_缺口县区测算(财政部标准) 2" xfId="3329"/>
    <cellStyle name="好_缺口消化情况" xfId="3330"/>
    <cellStyle name="好_缺口消化情况 2" xfId="3331"/>
    <cellStyle name="好_人大2010年县级部门预算录入表" xfId="3332"/>
    <cellStyle name="好_人大2010年县级部门预算录入表 2" xfId="3333"/>
    <cellStyle name="好_人员工资和公用经费" xfId="3334"/>
    <cellStyle name="好_人员工资和公用经费 2" xfId="3335"/>
    <cellStyle name="好_人员工资和公用经费2" xfId="3336"/>
    <cellStyle name="好_人员工资和公用经费2 2" xfId="3337"/>
    <cellStyle name="好_人员工资和公用经费3" xfId="3338"/>
    <cellStyle name="好_人员工资和公用经费3 2" xfId="3339"/>
    <cellStyle name="好_三季度－表二" xfId="3340"/>
    <cellStyle name="好_三季度－表二 2" xfId="3341"/>
    <cellStyle name="好_山东省民生支出标准" xfId="3342"/>
    <cellStyle name="好_山东省民生支出标准 2" xfId="3343"/>
    <cellStyle name="好_商品交易所2006--2008年税收" xfId="3344"/>
    <cellStyle name="好_商品交易所2006--2008年税收 2" xfId="3345"/>
    <cellStyle name="好_省电力2008年 工作表" xfId="3346"/>
    <cellStyle name="好_省电力2008年 工作表 2" xfId="3347"/>
    <cellStyle name="好_市辖区测算20080510" xfId="3348"/>
    <cellStyle name="好_市辖区测算20080510 2" xfId="3349"/>
    <cellStyle name="好_市辖区测算20080510_不含人员经费系数" xfId="3350"/>
    <cellStyle name="好_市辖区测算20080510_不含人员经费系数 2" xfId="3351"/>
    <cellStyle name="好_市辖区测算20080510_民生政策最低支出需求" xfId="3352"/>
    <cellStyle name="好_市辖区测算20080510_民生政策最低支出需求 2" xfId="3353"/>
    <cellStyle name="好_市辖区测算20080510_县市旗测算-新科目（含人口规模效应）" xfId="3354"/>
    <cellStyle name="好_市辖区测算20080510_县市旗测算-新科目（含人口规模效应） 2" xfId="3355"/>
    <cellStyle name="好_市辖区测算-新科目（20080626）" xfId="3356"/>
    <cellStyle name="好_市辖区测算-新科目（20080626） 2" xfId="3357"/>
    <cellStyle name="好_市辖区测算-新科目（20080626）_不含人员经费系数" xfId="3358"/>
    <cellStyle name="好_市辖区测算-新科目（20080626）_不含人员经费系数 2" xfId="3359"/>
    <cellStyle name="好_市辖区测算-新科目（20080626）_民生政策最低支出需求" xfId="3360"/>
    <cellStyle name="好_市辖区测算-新科目（20080626）_民生政策最低支出需求 2" xfId="3361"/>
    <cellStyle name="好_市辖区测算-新科目（20080626）_县市旗测算-新科目（含人口规模效应）" xfId="3362"/>
    <cellStyle name="好_市辖区测算-新科目（20080626）_县市旗测算-新科目（含人口规模效应） 2" xfId="3363"/>
    <cellStyle name="好_同德" xfId="3364"/>
    <cellStyle name="好_同德 2" xfId="3365"/>
    <cellStyle name="好_危改资金测算" xfId="3366"/>
    <cellStyle name="好_危改资金测算 2" xfId="3367"/>
    <cellStyle name="好_卫生(按照总人口测算）—20080416" xfId="3368"/>
    <cellStyle name="好_卫生(按照总人口测算）—20080416 2" xfId="3369"/>
    <cellStyle name="好_卫生(按照总人口测算）—20080416_不含人员经费系数" xfId="3370"/>
    <cellStyle name="好_卫生(按照总人口测算）—20080416_不含人员经费系数 2" xfId="3371"/>
    <cellStyle name="好_卫生(按照总人口测算）—20080416_民生政策最低支出需求" xfId="3372"/>
    <cellStyle name="好_卫生(按照总人口测算）—20080416_民生政策最低支出需求 2" xfId="3373"/>
    <cellStyle name="好_卫生(按照总人口测算）—20080416_县市旗测算-新科目（含人口规模效应）" xfId="3374"/>
    <cellStyle name="好_卫生(按照总人口测算）—20080416_县市旗测算-新科目（含人口规模效应） 2" xfId="3375"/>
    <cellStyle name="好_卫生部门" xfId="3376"/>
    <cellStyle name="好_卫生部门 2" xfId="3377"/>
    <cellStyle name="好_文体广播部门" xfId="3378"/>
    <cellStyle name="好_文体广播部门 2" xfId="3379"/>
    <cellStyle name="好_文体广播事业(按照总人口测算）—20080416" xfId="3380"/>
    <cellStyle name="好_文体广播事业(按照总人口测算）—20080416 2" xfId="3381"/>
    <cellStyle name="好_文体广播事业(按照总人口测算）—20080416_不含人员经费系数" xfId="3382"/>
    <cellStyle name="好_文体广播事业(按照总人口测算）—20080416_不含人员经费系数 2" xfId="3383"/>
    <cellStyle name="好_文体广播事业(按照总人口测算）—20080416_民生政策最低支出需求" xfId="3384"/>
    <cellStyle name="好_文体广播事业(按照总人口测算）—20080416_民生政策最低支出需求 2" xfId="3385"/>
    <cellStyle name="好_文体广播事业(按照总人口测算）—20080416_县市旗测算-新科目（含人口规模效应）" xfId="3386"/>
    <cellStyle name="好_文体广播事业(按照总人口测算）—20080416_县市旗测算-新科目（含人口规模效应） 2" xfId="3387"/>
    <cellStyle name="好_下半年禁毒办案经费分配2544.3万元" xfId="3388"/>
    <cellStyle name="好_下半年禁毒办案经费分配2544.3万元 2" xfId="3389"/>
    <cellStyle name="好_下半年禁吸戒毒经费1000万元" xfId="3390"/>
    <cellStyle name="好_下半年禁吸戒毒经费1000万元 2" xfId="3391"/>
    <cellStyle name="好_下文" xfId="3392"/>
    <cellStyle name="好_下文 2" xfId="3393"/>
    <cellStyle name="好_下文（表）" xfId="3394"/>
    <cellStyle name="好_下文（表） 2" xfId="3395"/>
    <cellStyle name="好_县公司" xfId="3396"/>
    <cellStyle name="好_县公司 2" xfId="3397"/>
    <cellStyle name="好_县级公安机关公用经费标准奖励测算方案（定稿）" xfId="3398"/>
    <cellStyle name="好_县级公安机关公用经费标准奖励测算方案（定稿） 2" xfId="3399"/>
    <cellStyle name="好_县级基础数据" xfId="3400"/>
    <cellStyle name="好_县级基础数据 2" xfId="3401"/>
    <cellStyle name="好_县区合并测算20080421" xfId="3402"/>
    <cellStyle name="好_县区合并测算20080421 2" xfId="3403"/>
    <cellStyle name="好_县区合并测算20080421_不含人员经费系数" xfId="3404"/>
    <cellStyle name="好_县区合并测算20080421_不含人员经费系数 2" xfId="3405"/>
    <cellStyle name="好_县区合并测算20080421_民生政策最低支出需求" xfId="3406"/>
    <cellStyle name="好_县区合并测算20080421_民生政策最低支出需求 2" xfId="3407"/>
    <cellStyle name="好_县区合并测算20080421_县市旗测算-新科目（含人口规模效应）" xfId="3408"/>
    <cellStyle name="好_县区合并测算20080421_县市旗测算-新科目（含人口规模效应） 2" xfId="3409"/>
    <cellStyle name="好_县区合并测算20080423(按照各省比重）" xfId="3410"/>
    <cellStyle name="好_县区合并测算20080423(按照各省比重） 2" xfId="3411"/>
    <cellStyle name="好_县区合并测算20080423(按照各省比重）_不含人员经费系数" xfId="3412"/>
    <cellStyle name="好_县区合并测算20080423(按照各省比重）_不含人员经费系数 2" xfId="3413"/>
    <cellStyle name="好_县区合并测算20080423(按照各省比重）_民生政策最低支出需求" xfId="3414"/>
    <cellStyle name="好_县区合并测算20080423(按照各省比重）_民生政策最低支出需求 2" xfId="3415"/>
    <cellStyle name="好_县区合并测算20080423(按照各省比重）_县市旗测算-新科目（含人口规模效应）" xfId="3416"/>
    <cellStyle name="好_县区合并测算20080423(按照各省比重）_县市旗测算-新科目（含人口规模效应） 2" xfId="3417"/>
    <cellStyle name="好_县市旗测算20080508" xfId="3418"/>
    <cellStyle name="好_县市旗测算20080508 2" xfId="3419"/>
    <cellStyle name="好_县市旗测算20080508_不含人员经费系数" xfId="3420"/>
    <cellStyle name="好_县市旗测算20080508_不含人员经费系数 2" xfId="3421"/>
    <cellStyle name="好_县市旗测算20080508_民生政策最低支出需求" xfId="3422"/>
    <cellStyle name="好_县市旗测算20080508_民生政策最低支出需求 2" xfId="3423"/>
    <cellStyle name="好_县市旗测算20080508_县市旗测算-新科目（含人口规模效应）" xfId="3424"/>
    <cellStyle name="好_县市旗测算20080508_县市旗测算-新科目（含人口规模效应） 2" xfId="3425"/>
    <cellStyle name="好_县市旗测算-新科目（20080626）" xfId="3426"/>
    <cellStyle name="好_县市旗测算-新科目（20080626） 2" xfId="3427"/>
    <cellStyle name="好_县市旗测算-新科目（20080626）_不含人员经费系数" xfId="3428"/>
    <cellStyle name="好_县市旗测算-新科目（20080626）_不含人员经费系数 2" xfId="3429"/>
    <cellStyle name="好_县市旗测算-新科目（20080626）_民生政策最低支出需求" xfId="3430"/>
    <cellStyle name="好_县市旗测算-新科目（20080626）_民生政策最低支出需求 2" xfId="3431"/>
    <cellStyle name="好_县市旗测算-新科目（20080626）_县市旗测算-新科目（含人口规模效应）" xfId="3432"/>
    <cellStyle name="好_县市旗测算-新科目（20080626）_县市旗测算-新科目（含人口规模效应） 2" xfId="3433"/>
    <cellStyle name="好_县市旗测算-新科目（20080627）" xfId="3434"/>
    <cellStyle name="好_县市旗测算-新科目（20080627） 2" xfId="3435"/>
    <cellStyle name="好_县市旗测算-新科目（20080627）_不含人员经费系数" xfId="3436"/>
    <cellStyle name="好_县市旗测算-新科目（20080627）_不含人员经费系数 2" xfId="3437"/>
    <cellStyle name="好_县市旗测算-新科目（20080627）_民生政策最低支出需求" xfId="3438"/>
    <cellStyle name="好_县市旗测算-新科目（20080627）_民生政策最低支出需求 2" xfId="3439"/>
    <cellStyle name="好_县市旗测算-新科目（20080627）_县市旗测算-新科目（含人口规模效应）" xfId="3440"/>
    <cellStyle name="好_县市旗测算-新科目（20080627）_县市旗测算-新科目（含人口规模效应） 2" xfId="3441"/>
    <cellStyle name="好_业务工作量指标" xfId="3442"/>
    <cellStyle name="好_业务工作量指标 2" xfId="3443"/>
    <cellStyle name="好_一般预算支出口径剔除表" xfId="3444"/>
    <cellStyle name="好_一般预算支出口径剔除表 2" xfId="3445"/>
    <cellStyle name="好_义务教育阶段教职工人数（教育厅提供最终）" xfId="3446"/>
    <cellStyle name="好_义务教育阶段教职工人数（教育厅提供最终） 2" xfId="3447"/>
    <cellStyle name="好_银行账户情况表_2010年12月" xfId="3448"/>
    <cellStyle name="好_银行账户情况表_2010年12月 2" xfId="3449"/>
    <cellStyle name="好_云南 缺口县区测算(地方填报)" xfId="3450"/>
    <cellStyle name="好_云南 缺口县区测算(地方填报) 2" xfId="3451"/>
    <cellStyle name="好_云南农村义务教育统计表" xfId="3452"/>
    <cellStyle name="好_云南农村义务教育统计表 2" xfId="3453"/>
    <cellStyle name="好_云南省2008年中小学教师人数统计表" xfId="3454"/>
    <cellStyle name="好_云南省2008年中小学教师人数统计表 2" xfId="3455"/>
    <cellStyle name="好_云南省2008年中小学教职工情况（教育厅提供20090101加工整理）" xfId="3456"/>
    <cellStyle name="好_云南省2008年中小学教职工情况（教育厅提供20090101加工整理） 2" xfId="3457"/>
    <cellStyle name="好_云南省2008年转移支付测算——州市本级考核部分及政策性测算" xfId="3458"/>
    <cellStyle name="好_云南省2008年转移支付测算——州市本级考核部分及政策性测算 2" xfId="3459"/>
    <cellStyle name="好_云南水利电力有限公司" xfId="3460"/>
    <cellStyle name="好_云南水利电力有限公司 2" xfId="3461"/>
    <cellStyle name="好_指标及结算6-20" xfId="3462"/>
    <cellStyle name="好_指标及结算6-20 2" xfId="3463"/>
    <cellStyle name="好_指标四" xfId="3464"/>
    <cellStyle name="好_指标四 2" xfId="3465"/>
    <cellStyle name="好_指标五" xfId="3466"/>
    <cellStyle name="好_指标五 2" xfId="3467"/>
    <cellStyle name="好_重点民生支出需求测算表社保（农村低保）081112" xfId="3468"/>
    <cellStyle name="好_重点民生支出需求测算表社保（农村低保）081112 2" xfId="3469"/>
    <cellStyle name="好_转移支付" xfId="3470"/>
    <cellStyle name="好_转移支付 2" xfId="3471"/>
    <cellStyle name="好_追加事项对账单（2012.5.28）" xfId="3472"/>
    <cellStyle name="好_追加事项对账单（2012.5.28） 2" xfId="3473"/>
    <cellStyle name="好_自行调整差异系数顺序" xfId="3474"/>
    <cellStyle name="好_自行调整差异系数顺序 2" xfId="3475"/>
    <cellStyle name="好_总人口" xfId="3476"/>
    <cellStyle name="好_总人口 2" xfId="3477"/>
    <cellStyle name="后继超级链接" xfId="3478"/>
    <cellStyle name="后继超级链接 2" xfId="3479"/>
    <cellStyle name="后继超链接" xfId="3480"/>
    <cellStyle name="后继超链接 2" xfId="3481"/>
    <cellStyle name="汇总 2" xfId="3482"/>
    <cellStyle name="汇总 2 10" xfId="3483"/>
    <cellStyle name="汇总 2 11" xfId="3484"/>
    <cellStyle name="汇总 2 12" xfId="3485"/>
    <cellStyle name="汇总 2 2" xfId="3486"/>
    <cellStyle name="汇总 2 2 2" xfId="3487"/>
    <cellStyle name="汇总 2 2 2 2" xfId="3488"/>
    <cellStyle name="汇总 2 2 3" xfId="3489"/>
    <cellStyle name="汇总 2 2 3 2" xfId="3490"/>
    <cellStyle name="汇总 2 2 4" xfId="3491"/>
    <cellStyle name="汇总 2 2 4 2" xfId="3492"/>
    <cellStyle name="汇总 2 2 5" xfId="3493"/>
    <cellStyle name="汇总 2 2 5 2" xfId="3494"/>
    <cellStyle name="汇总 2 2 6" xfId="3495"/>
    <cellStyle name="汇总 2 2 7" xfId="3496"/>
    <cellStyle name="汇总 2 3" xfId="3497"/>
    <cellStyle name="汇总 2 3 2" xfId="3498"/>
    <cellStyle name="汇总 2 4" xfId="3499"/>
    <cellStyle name="汇总 2 4 2" xfId="3500"/>
    <cellStyle name="汇总 2 5" xfId="3501"/>
    <cellStyle name="汇总 2 5 2" xfId="3502"/>
    <cellStyle name="汇总 2 6" xfId="3503"/>
    <cellStyle name="汇总 2 6 2" xfId="3504"/>
    <cellStyle name="汇总 2 7" xfId="3505"/>
    <cellStyle name="汇总 2 7 2" xfId="3506"/>
    <cellStyle name="汇总 2 8" xfId="3507"/>
    <cellStyle name="汇总 2 8 2" xfId="3508"/>
    <cellStyle name="汇总 2 9" xfId="3509"/>
    <cellStyle name="汇总 2 9 2" xfId="3510"/>
    <cellStyle name="汇总 3" xfId="3511"/>
    <cellStyle name="汇总 3 2" xfId="3512"/>
    <cellStyle name="汇总 3 2 2" xfId="3513"/>
    <cellStyle name="汇总 3 3" xfId="3514"/>
    <cellStyle name="汇总 3 3 2" xfId="3515"/>
    <cellStyle name="汇总 3 4" xfId="3516"/>
    <cellStyle name="汇总 4" xfId="3517"/>
    <cellStyle name="汇总 4 2" xfId="3518"/>
    <cellStyle name="汇总 4 2 2" xfId="3519"/>
    <cellStyle name="汇总 4 3" xfId="3520"/>
    <cellStyle name="汇总 4 3 2" xfId="3521"/>
    <cellStyle name="汇总 4 4" xfId="3522"/>
    <cellStyle name="汇总 5" xfId="3523"/>
    <cellStyle name="汇总 5 2" xfId="3524"/>
    <cellStyle name="汇总 5 2 2" xfId="3525"/>
    <cellStyle name="汇总 5 3" xfId="3526"/>
    <cellStyle name="汇总 6" xfId="3527"/>
    <cellStyle name="汇总 6 2" xfId="3528"/>
    <cellStyle name="汇总 7" xfId="3529"/>
    <cellStyle name="货" xfId="3530"/>
    <cellStyle name="货 2" xfId="3531"/>
    <cellStyle name="货_NJ18-15" xfId="3532"/>
    <cellStyle name="货_NJ18-15 2" xfId="3533"/>
    <cellStyle name="货币 2" xfId="3534"/>
    <cellStyle name="货币 2 2" xfId="3535"/>
    <cellStyle name="货币 2 2 2" xfId="3536"/>
    <cellStyle name="货币 2 3" xfId="3537"/>
    <cellStyle name="货币 2_2013年上级追加指标文件20140120" xfId="3538"/>
    <cellStyle name="货币[" xfId="3539"/>
    <cellStyle name="货币[ 2" xfId="3540"/>
    <cellStyle name="貨幣 [0]_SGV" xfId="3541"/>
    <cellStyle name="貨幣_SGV" xfId="3542"/>
    <cellStyle name="计算 2" xfId="3543"/>
    <cellStyle name="计算 2 10" xfId="3544"/>
    <cellStyle name="计算 2 11" xfId="3545"/>
    <cellStyle name="计算 2 12" xfId="3546"/>
    <cellStyle name="计算 2 2" xfId="3547"/>
    <cellStyle name="计算 2 2 2" xfId="3548"/>
    <cellStyle name="计算 2 2 2 2" xfId="3549"/>
    <cellStyle name="计算 2 2 3" xfId="3550"/>
    <cellStyle name="计算 2 2 3 2" xfId="3551"/>
    <cellStyle name="计算 2 2 4" xfId="3552"/>
    <cellStyle name="计算 2 2 4 2" xfId="3553"/>
    <cellStyle name="计算 2 2 5" xfId="3554"/>
    <cellStyle name="计算 2 2 5 2" xfId="3555"/>
    <cellStyle name="计算 2 2 6" xfId="3556"/>
    <cellStyle name="计算 2 2 7" xfId="3557"/>
    <cellStyle name="计算 2 3" xfId="3558"/>
    <cellStyle name="计算 2 3 2" xfId="3559"/>
    <cellStyle name="计算 2 4" xfId="3560"/>
    <cellStyle name="计算 2 4 2" xfId="3561"/>
    <cellStyle name="计算 2 5" xfId="3562"/>
    <cellStyle name="计算 2 5 2" xfId="3563"/>
    <cellStyle name="计算 2 6" xfId="3564"/>
    <cellStyle name="计算 2 6 2" xfId="3565"/>
    <cellStyle name="计算 2 7" xfId="3566"/>
    <cellStyle name="计算 2 7 2" xfId="3567"/>
    <cellStyle name="计算 2 8" xfId="3568"/>
    <cellStyle name="计算 2 8 2" xfId="3569"/>
    <cellStyle name="计算 2 9" xfId="3570"/>
    <cellStyle name="计算 2 9 2" xfId="3571"/>
    <cellStyle name="计算 3" xfId="3572"/>
    <cellStyle name="计算 3 2" xfId="3573"/>
    <cellStyle name="计算 3 2 2" xfId="3574"/>
    <cellStyle name="计算 3 3" xfId="3575"/>
    <cellStyle name="计算 3 3 2" xfId="3576"/>
    <cellStyle name="计算 3 4" xfId="3577"/>
    <cellStyle name="计算 4" xfId="3578"/>
    <cellStyle name="计算 4 2" xfId="3579"/>
    <cellStyle name="计算 4 2 2" xfId="3580"/>
    <cellStyle name="计算 4 3" xfId="3581"/>
    <cellStyle name="计算 4 3 2" xfId="3582"/>
    <cellStyle name="计算 4 4" xfId="3583"/>
    <cellStyle name="计算 5" xfId="3584"/>
    <cellStyle name="计算 5 2" xfId="3585"/>
    <cellStyle name="计算 5 2 2" xfId="3586"/>
    <cellStyle name="计算 5 3" xfId="3587"/>
    <cellStyle name="计算 6" xfId="3588"/>
    <cellStyle name="计算 6 2" xfId="3589"/>
    <cellStyle name="计算 7" xfId="3590"/>
    <cellStyle name="检查单元格 2" xfId="3591"/>
    <cellStyle name="检查单元格 2 10" xfId="3592"/>
    <cellStyle name="检查单元格 2 11" xfId="3593"/>
    <cellStyle name="检查单元格 2 12" xfId="3594"/>
    <cellStyle name="检查单元格 2 2" xfId="3595"/>
    <cellStyle name="检查单元格 2 2 2" xfId="3596"/>
    <cellStyle name="检查单元格 2 2 2 2" xfId="3597"/>
    <cellStyle name="检查单元格 2 2 3" xfId="3598"/>
    <cellStyle name="检查单元格 2 2 3 2" xfId="3599"/>
    <cellStyle name="检查单元格 2 2 4" xfId="3600"/>
    <cellStyle name="检查单元格 2 2 4 2" xfId="3601"/>
    <cellStyle name="检查单元格 2 2 5" xfId="3602"/>
    <cellStyle name="检查单元格 2 2 5 2" xfId="3603"/>
    <cellStyle name="检查单元格 2 2 6" xfId="3604"/>
    <cellStyle name="检查单元格 2 2 7" xfId="3605"/>
    <cellStyle name="检查单元格 2 3" xfId="3606"/>
    <cellStyle name="检查单元格 2 3 2" xfId="3607"/>
    <cellStyle name="检查单元格 2 4" xfId="3608"/>
    <cellStyle name="检查单元格 2 4 2" xfId="3609"/>
    <cellStyle name="检查单元格 2 5" xfId="3610"/>
    <cellStyle name="检查单元格 2 5 2" xfId="3611"/>
    <cellStyle name="检查单元格 2 6" xfId="3612"/>
    <cellStyle name="检查单元格 2 6 2" xfId="3613"/>
    <cellStyle name="检查单元格 2 7" xfId="3614"/>
    <cellStyle name="检查单元格 2 7 2" xfId="3615"/>
    <cellStyle name="检查单元格 2 8" xfId="3616"/>
    <cellStyle name="检查单元格 2 8 2" xfId="3617"/>
    <cellStyle name="检查单元格 2 9" xfId="3618"/>
    <cellStyle name="检查单元格 2 9 2" xfId="3619"/>
    <cellStyle name="检查单元格 3" xfId="3620"/>
    <cellStyle name="检查单元格 3 2" xfId="3621"/>
    <cellStyle name="检查单元格 3 2 2" xfId="3622"/>
    <cellStyle name="检查单元格 3 3" xfId="3623"/>
    <cellStyle name="检查单元格 3 3 2" xfId="3624"/>
    <cellStyle name="检查单元格 3 4" xfId="3625"/>
    <cellStyle name="检查单元格 4" xfId="3626"/>
    <cellStyle name="检查单元格 4 2" xfId="3627"/>
    <cellStyle name="检查单元格 4 2 2" xfId="3628"/>
    <cellStyle name="检查单元格 4 3" xfId="3629"/>
    <cellStyle name="检查单元格 4 3 2" xfId="3630"/>
    <cellStyle name="检查单元格 4 4" xfId="3631"/>
    <cellStyle name="检查单元格 5" xfId="3632"/>
    <cellStyle name="检查单元格 5 2" xfId="3633"/>
    <cellStyle name="检查单元格 5 2 2" xfId="3634"/>
    <cellStyle name="检查单元格 5 3" xfId="3635"/>
    <cellStyle name="检查单元格 6" xfId="3636"/>
    <cellStyle name="检查单元格 6 2" xfId="3637"/>
    <cellStyle name="检查单元格 7" xfId="3638"/>
    <cellStyle name="解释性文本 2" xfId="3639"/>
    <cellStyle name="解释性文本 2 10" xfId="3640"/>
    <cellStyle name="解释性文本 2 11" xfId="3641"/>
    <cellStyle name="解释性文本 2 12" xfId="3642"/>
    <cellStyle name="解释性文本 2 2" xfId="3643"/>
    <cellStyle name="解释性文本 2 2 2" xfId="3644"/>
    <cellStyle name="解释性文本 2 2 2 2" xfId="3645"/>
    <cellStyle name="解释性文本 2 2 3" xfId="3646"/>
    <cellStyle name="解释性文本 2 2 3 2" xfId="3647"/>
    <cellStyle name="解释性文本 2 2 4" xfId="3648"/>
    <cellStyle name="解释性文本 2 2 4 2" xfId="3649"/>
    <cellStyle name="解释性文本 2 2 5" xfId="3650"/>
    <cellStyle name="解释性文本 2 2 5 2" xfId="3651"/>
    <cellStyle name="解释性文本 2 2 6" xfId="3652"/>
    <cellStyle name="解释性文本 2 2 7" xfId="3653"/>
    <cellStyle name="解释性文本 2 3" xfId="3654"/>
    <cellStyle name="解释性文本 2 3 2" xfId="3655"/>
    <cellStyle name="解释性文本 2 4" xfId="3656"/>
    <cellStyle name="解释性文本 2 4 2" xfId="3657"/>
    <cellStyle name="解释性文本 2 5" xfId="3658"/>
    <cellStyle name="解释性文本 2 5 2" xfId="3659"/>
    <cellStyle name="解释性文本 2 6" xfId="3660"/>
    <cellStyle name="解释性文本 2 6 2" xfId="3661"/>
    <cellStyle name="解释性文本 2 7" xfId="3662"/>
    <cellStyle name="解释性文本 2 7 2" xfId="3663"/>
    <cellStyle name="解释性文本 2 8" xfId="3664"/>
    <cellStyle name="解释性文本 2 8 2" xfId="3665"/>
    <cellStyle name="解释性文本 2 9" xfId="3666"/>
    <cellStyle name="解释性文本 2 9 2" xfId="3667"/>
    <cellStyle name="解释性文本 3" xfId="3668"/>
    <cellStyle name="解释性文本 3 2" xfId="3669"/>
    <cellStyle name="解释性文本 3 2 2" xfId="3670"/>
    <cellStyle name="解释性文本 3 3" xfId="3671"/>
    <cellStyle name="解释性文本 3 3 2" xfId="3672"/>
    <cellStyle name="解释性文本 3 4" xfId="3673"/>
    <cellStyle name="解释性文本 4" xfId="3674"/>
    <cellStyle name="解释性文本 4 2" xfId="3675"/>
    <cellStyle name="解释性文本 4 2 2" xfId="3676"/>
    <cellStyle name="解释性文本 4 3" xfId="3677"/>
    <cellStyle name="解释性文本 4 3 2" xfId="3678"/>
    <cellStyle name="解释性文本 4 4" xfId="3679"/>
    <cellStyle name="解释性文本 5" xfId="3680"/>
    <cellStyle name="解释性文本 5 2" xfId="3681"/>
    <cellStyle name="解释性文本 5 2 2" xfId="3682"/>
    <cellStyle name="解释性文本 5 3" xfId="3683"/>
    <cellStyle name="解释性文本 6" xfId="3684"/>
    <cellStyle name="解释性文本 6 2" xfId="3685"/>
    <cellStyle name="解释性文本 7" xfId="3686"/>
    <cellStyle name="借出原因" xfId="3687"/>
    <cellStyle name="警告文本 2" xfId="3688"/>
    <cellStyle name="警告文本 2 10" xfId="3689"/>
    <cellStyle name="警告文本 2 11" xfId="3690"/>
    <cellStyle name="警告文本 2 12" xfId="3691"/>
    <cellStyle name="警告文本 2 2" xfId="3692"/>
    <cellStyle name="警告文本 2 2 2" xfId="3693"/>
    <cellStyle name="警告文本 2 2 2 2" xfId="3694"/>
    <cellStyle name="警告文本 2 2 3" xfId="3695"/>
    <cellStyle name="警告文本 2 2 3 2" xfId="3696"/>
    <cellStyle name="警告文本 2 2 4" xfId="3697"/>
    <cellStyle name="警告文本 2 2 4 2" xfId="3698"/>
    <cellStyle name="警告文本 2 2 5" xfId="3699"/>
    <cellStyle name="警告文本 2 2 5 2" xfId="3700"/>
    <cellStyle name="警告文本 2 2 6" xfId="3701"/>
    <cellStyle name="警告文本 2 2 7" xfId="3702"/>
    <cellStyle name="警告文本 2 3" xfId="3703"/>
    <cellStyle name="警告文本 2 3 2" xfId="3704"/>
    <cellStyle name="警告文本 2 4" xfId="3705"/>
    <cellStyle name="警告文本 2 4 2" xfId="3706"/>
    <cellStyle name="警告文本 2 5" xfId="3707"/>
    <cellStyle name="警告文本 2 5 2" xfId="3708"/>
    <cellStyle name="警告文本 2 6" xfId="3709"/>
    <cellStyle name="警告文本 2 6 2" xfId="3710"/>
    <cellStyle name="警告文本 2 7" xfId="3711"/>
    <cellStyle name="警告文本 2 7 2" xfId="3712"/>
    <cellStyle name="警告文本 2 8" xfId="3713"/>
    <cellStyle name="警告文本 2 8 2" xfId="3714"/>
    <cellStyle name="警告文本 2 9" xfId="3715"/>
    <cellStyle name="警告文本 2 9 2" xfId="3716"/>
    <cellStyle name="警告文本 3" xfId="3717"/>
    <cellStyle name="警告文本 3 2" xfId="3718"/>
    <cellStyle name="警告文本 3 2 2" xfId="3719"/>
    <cellStyle name="警告文本 3 3" xfId="3720"/>
    <cellStyle name="警告文本 3 3 2" xfId="3721"/>
    <cellStyle name="警告文本 3 4" xfId="3722"/>
    <cellStyle name="警告文本 4" xfId="3723"/>
    <cellStyle name="警告文本 4 2" xfId="3724"/>
    <cellStyle name="警告文本 4 2 2" xfId="3725"/>
    <cellStyle name="警告文本 4 3" xfId="3726"/>
    <cellStyle name="警告文本 4 3 2" xfId="3727"/>
    <cellStyle name="警告文本 4 4" xfId="3728"/>
    <cellStyle name="警告文本 5" xfId="3729"/>
    <cellStyle name="警告文本 5 2" xfId="3730"/>
    <cellStyle name="警告文本 5 2 2" xfId="3731"/>
    <cellStyle name="警告文本 5 3" xfId="3732"/>
    <cellStyle name="警告文本 6" xfId="3733"/>
    <cellStyle name="警告文本 6 2" xfId="3734"/>
    <cellStyle name="警告文本 7" xfId="3735"/>
    <cellStyle name="链接单元格 2" xfId="3736"/>
    <cellStyle name="链接单元格 2 10" xfId="3737"/>
    <cellStyle name="链接单元格 2 11" xfId="3738"/>
    <cellStyle name="链接单元格 2 12" xfId="3739"/>
    <cellStyle name="链接单元格 2 2" xfId="3740"/>
    <cellStyle name="链接单元格 2 2 2" xfId="3741"/>
    <cellStyle name="链接单元格 2 2 2 2" xfId="3742"/>
    <cellStyle name="链接单元格 2 2 3" xfId="3743"/>
    <cellStyle name="链接单元格 2 2 3 2" xfId="3744"/>
    <cellStyle name="链接单元格 2 2 4" xfId="3745"/>
    <cellStyle name="链接单元格 2 2 4 2" xfId="3746"/>
    <cellStyle name="链接单元格 2 2 5" xfId="3747"/>
    <cellStyle name="链接单元格 2 2 5 2" xfId="3748"/>
    <cellStyle name="链接单元格 2 2 6" xfId="3749"/>
    <cellStyle name="链接单元格 2 2 7" xfId="3750"/>
    <cellStyle name="链接单元格 2 3" xfId="3751"/>
    <cellStyle name="链接单元格 2 3 2" xfId="3752"/>
    <cellStyle name="链接单元格 2 4" xfId="3753"/>
    <cellStyle name="链接单元格 2 4 2" xfId="3754"/>
    <cellStyle name="链接单元格 2 5" xfId="3755"/>
    <cellStyle name="链接单元格 2 5 2" xfId="3756"/>
    <cellStyle name="链接单元格 2 6" xfId="3757"/>
    <cellStyle name="链接单元格 2 6 2" xfId="3758"/>
    <cellStyle name="链接单元格 2 7" xfId="3759"/>
    <cellStyle name="链接单元格 2 7 2" xfId="3760"/>
    <cellStyle name="链接单元格 2 8" xfId="3761"/>
    <cellStyle name="链接单元格 2 8 2" xfId="3762"/>
    <cellStyle name="链接单元格 2 9" xfId="3763"/>
    <cellStyle name="链接单元格 2 9 2" xfId="3764"/>
    <cellStyle name="链接单元格 3" xfId="3765"/>
    <cellStyle name="链接单元格 3 2" xfId="3766"/>
    <cellStyle name="链接单元格 3 2 2" xfId="3767"/>
    <cellStyle name="链接单元格 3 3" xfId="3768"/>
    <cellStyle name="链接单元格 3 3 2" xfId="3769"/>
    <cellStyle name="链接单元格 3 4" xfId="3770"/>
    <cellStyle name="链接单元格 4" xfId="3771"/>
    <cellStyle name="链接单元格 4 2" xfId="3772"/>
    <cellStyle name="链接单元格 4 2 2" xfId="3773"/>
    <cellStyle name="链接单元格 4 3" xfId="3774"/>
    <cellStyle name="链接单元格 4 3 2" xfId="3775"/>
    <cellStyle name="链接单元格 4 4" xfId="3776"/>
    <cellStyle name="链接单元格 5" xfId="3777"/>
    <cellStyle name="链接单元格 5 2" xfId="3778"/>
    <cellStyle name="链接单元格 5 2 2" xfId="3779"/>
    <cellStyle name="链接单元格 5 3" xfId="3780"/>
    <cellStyle name="链接单元格 6" xfId="3781"/>
    <cellStyle name="链接单元格 6 2" xfId="3782"/>
    <cellStyle name="链接单元格 7" xfId="3783"/>
    <cellStyle name="霓付 [0]_ +Foil &amp; -FOIL &amp; PAPER" xfId="3784"/>
    <cellStyle name="霓付_ +Foil &amp; -FOIL &amp; PAPER" xfId="3785"/>
    <cellStyle name="烹拳 [0]_ +Foil &amp; -FOIL &amp; PAPER" xfId="3786"/>
    <cellStyle name="烹拳_ +Foil &amp; -FOIL &amp; PAPER" xfId="3787"/>
    <cellStyle name="普通" xfId="3788"/>
    <cellStyle name="普通 2" xfId="3789"/>
    <cellStyle name="普通_97-917" xfId="3790"/>
    <cellStyle name="千" xfId="3791"/>
    <cellStyle name="千 2" xfId="3792"/>
    <cellStyle name="千_NJ09-05" xfId="3793"/>
    <cellStyle name="千_NJ09-05 2" xfId="3794"/>
    <cellStyle name="千_NJ17-06" xfId="3795"/>
    <cellStyle name="千_NJ17-06 2" xfId="3796"/>
    <cellStyle name="千_NJ17-24" xfId="3797"/>
    <cellStyle name="千_NJ17-24 2" xfId="3798"/>
    <cellStyle name="千_NJ17-26" xfId="3799"/>
    <cellStyle name="千_NJ17-26 2" xfId="3800"/>
    <cellStyle name="千_NJ18-15" xfId="3801"/>
    <cellStyle name="千_NJ18-15 2" xfId="3802"/>
    <cellStyle name="千分位" xfId="3803"/>
    <cellStyle name="千分位 2" xfId="3804"/>
    <cellStyle name="千分位[0]" xfId="3805"/>
    <cellStyle name="千分位[0] 2" xfId="3806"/>
    <cellStyle name="千分位[0]_laroux" xfId="3807"/>
    <cellStyle name="千分位_ 白土" xfId="3808"/>
    <cellStyle name="千位" xfId="3809"/>
    <cellStyle name="千位 2" xfId="3810"/>
    <cellStyle name="千位[" xfId="3811"/>
    <cellStyle name="千位[ 2" xfId="3812"/>
    <cellStyle name="千位[0]" xfId="3813"/>
    <cellStyle name="千位[0] 2" xfId="3814"/>
    <cellStyle name="千位[0]_1" xfId="3815"/>
    <cellStyle name="千位_ 方正PC" xfId="3816"/>
    <cellStyle name="千位分" xfId="3817"/>
    <cellStyle name="千位分 2" xfId="3818"/>
    <cellStyle name="千位分隔 2" xfId="3819"/>
    <cellStyle name="千位分隔 2 2" xfId="3820"/>
    <cellStyle name="千位分隔 3" xfId="3821"/>
    <cellStyle name="千位分隔 3 2" xfId="3822"/>
    <cellStyle name="千位分隔[0] 2" xfId="3823"/>
    <cellStyle name="千位分隔[0] 2 2" xfId="3824"/>
    <cellStyle name="千位分隔[0] 3" xfId="3825"/>
    <cellStyle name="千位分季_新建 Microsoft Excel 工作表" xfId="3826"/>
    <cellStyle name="钎霖_4岿角利" xfId="3827"/>
    <cellStyle name="强调 1" xfId="3828"/>
    <cellStyle name="强调 1 2" xfId="3829"/>
    <cellStyle name="强调 2" xfId="3830"/>
    <cellStyle name="强调 2 2" xfId="3831"/>
    <cellStyle name="强调 3" xfId="3832"/>
    <cellStyle name="强调 3 2" xfId="3833"/>
    <cellStyle name="强调文字颜色 1 2" xfId="3834"/>
    <cellStyle name="强调文字颜色 1 2 10" xfId="3835"/>
    <cellStyle name="强调文字颜色 1 2 11" xfId="3836"/>
    <cellStyle name="强调文字颜色 1 2 12" xfId="3837"/>
    <cellStyle name="强调文字颜色 1 2 2" xfId="3838"/>
    <cellStyle name="强调文字颜色 1 2 2 2" xfId="3839"/>
    <cellStyle name="强调文字颜色 1 2 2 2 2" xfId="3840"/>
    <cellStyle name="强调文字颜色 1 2 2 3" xfId="3841"/>
    <cellStyle name="强调文字颜色 1 2 2 3 2" xfId="3842"/>
    <cellStyle name="强调文字颜色 1 2 2 4" xfId="3843"/>
    <cellStyle name="强调文字颜色 1 2 2 4 2" xfId="3844"/>
    <cellStyle name="强调文字颜色 1 2 2 5" xfId="3845"/>
    <cellStyle name="强调文字颜色 1 2 2 5 2" xfId="3846"/>
    <cellStyle name="强调文字颜色 1 2 2 6" xfId="3847"/>
    <cellStyle name="强调文字颜色 1 2 2 7" xfId="3848"/>
    <cellStyle name="强调文字颜色 1 2 3" xfId="3849"/>
    <cellStyle name="强调文字颜色 1 2 3 2" xfId="3850"/>
    <cellStyle name="强调文字颜色 1 2 4" xfId="3851"/>
    <cellStyle name="强调文字颜色 1 2 4 2" xfId="3852"/>
    <cellStyle name="强调文字颜色 1 2 5" xfId="3853"/>
    <cellStyle name="强调文字颜色 1 2 5 2" xfId="3854"/>
    <cellStyle name="强调文字颜色 1 2 6" xfId="3855"/>
    <cellStyle name="强调文字颜色 1 2 6 2" xfId="3856"/>
    <cellStyle name="强调文字颜色 1 2 7" xfId="3857"/>
    <cellStyle name="强调文字颜色 1 2 7 2" xfId="3858"/>
    <cellStyle name="强调文字颜色 1 2 8" xfId="3859"/>
    <cellStyle name="强调文字颜色 1 2 8 2" xfId="3860"/>
    <cellStyle name="强调文字颜色 1 2 9" xfId="3861"/>
    <cellStyle name="强调文字颜色 1 2 9 2" xfId="3862"/>
    <cellStyle name="强调文字颜色 1 3" xfId="3863"/>
    <cellStyle name="强调文字颜色 1 3 2" xfId="3864"/>
    <cellStyle name="强调文字颜色 1 3 2 2" xfId="3865"/>
    <cellStyle name="强调文字颜色 1 3 3" xfId="3866"/>
    <cellStyle name="强调文字颜色 1 3 3 2" xfId="3867"/>
    <cellStyle name="强调文字颜色 1 3 4" xfId="3868"/>
    <cellStyle name="强调文字颜色 1 4" xfId="3869"/>
    <cellStyle name="强调文字颜色 1 4 2" xfId="3870"/>
    <cellStyle name="强调文字颜色 1 4 2 2" xfId="3871"/>
    <cellStyle name="强调文字颜色 1 4 3" xfId="3872"/>
    <cellStyle name="强调文字颜色 1 4 3 2" xfId="3873"/>
    <cellStyle name="强调文字颜色 1 4 4" xfId="3874"/>
    <cellStyle name="强调文字颜色 1 5" xfId="3875"/>
    <cellStyle name="强调文字颜色 1 5 2" xfId="3876"/>
    <cellStyle name="强调文字颜色 1 5 2 2" xfId="3877"/>
    <cellStyle name="强调文字颜色 1 5 3" xfId="3878"/>
    <cellStyle name="强调文字颜色 1 6" xfId="3879"/>
    <cellStyle name="强调文字颜色 1 6 2" xfId="3880"/>
    <cellStyle name="强调文字颜色 1 7" xfId="3881"/>
    <cellStyle name="强调文字颜色 2 2" xfId="3882"/>
    <cellStyle name="强调文字颜色 2 2 10" xfId="3883"/>
    <cellStyle name="强调文字颜色 2 2 11" xfId="3884"/>
    <cellStyle name="强调文字颜色 2 2 12" xfId="3885"/>
    <cellStyle name="强调文字颜色 2 2 2" xfId="3886"/>
    <cellStyle name="强调文字颜色 2 2 2 2" xfId="3887"/>
    <cellStyle name="强调文字颜色 2 2 2 2 2" xfId="3888"/>
    <cellStyle name="强调文字颜色 2 2 2 3" xfId="3889"/>
    <cellStyle name="强调文字颜色 2 2 2 3 2" xfId="3890"/>
    <cellStyle name="强调文字颜色 2 2 2 4" xfId="3891"/>
    <cellStyle name="强调文字颜色 2 2 2 4 2" xfId="3892"/>
    <cellStyle name="强调文字颜色 2 2 2 5" xfId="3893"/>
    <cellStyle name="强调文字颜色 2 2 2 5 2" xfId="3894"/>
    <cellStyle name="强调文字颜色 2 2 2 6" xfId="3895"/>
    <cellStyle name="强调文字颜色 2 2 2 7" xfId="3896"/>
    <cellStyle name="强调文字颜色 2 2 3" xfId="3897"/>
    <cellStyle name="强调文字颜色 2 2 3 2" xfId="3898"/>
    <cellStyle name="强调文字颜色 2 2 4" xfId="3899"/>
    <cellStyle name="强调文字颜色 2 2 4 2" xfId="3900"/>
    <cellStyle name="强调文字颜色 2 2 5" xfId="3901"/>
    <cellStyle name="强调文字颜色 2 2 5 2" xfId="3902"/>
    <cellStyle name="强调文字颜色 2 2 6" xfId="3903"/>
    <cellStyle name="强调文字颜色 2 2 6 2" xfId="3904"/>
    <cellStyle name="强调文字颜色 2 2 7" xfId="3905"/>
    <cellStyle name="强调文字颜色 2 2 7 2" xfId="3906"/>
    <cellStyle name="强调文字颜色 2 2 8" xfId="3907"/>
    <cellStyle name="强调文字颜色 2 2 8 2" xfId="3908"/>
    <cellStyle name="强调文字颜色 2 2 9" xfId="3909"/>
    <cellStyle name="强调文字颜色 2 2 9 2" xfId="3910"/>
    <cellStyle name="强调文字颜色 2 3" xfId="3911"/>
    <cellStyle name="强调文字颜色 2 3 2" xfId="3912"/>
    <cellStyle name="强调文字颜色 2 3 2 2" xfId="3913"/>
    <cellStyle name="强调文字颜色 2 3 3" xfId="3914"/>
    <cellStyle name="强调文字颜色 2 3 3 2" xfId="3915"/>
    <cellStyle name="强调文字颜色 2 3 4" xfId="3916"/>
    <cellStyle name="强调文字颜色 2 4" xfId="3917"/>
    <cellStyle name="强调文字颜色 2 4 2" xfId="3918"/>
    <cellStyle name="强调文字颜色 2 4 2 2" xfId="3919"/>
    <cellStyle name="强调文字颜色 2 4 3" xfId="3920"/>
    <cellStyle name="强调文字颜色 2 4 3 2" xfId="3921"/>
    <cellStyle name="强调文字颜色 2 4 4" xfId="3922"/>
    <cellStyle name="强调文字颜色 2 5" xfId="3923"/>
    <cellStyle name="强调文字颜色 2 5 2" xfId="3924"/>
    <cellStyle name="强调文字颜色 2 5 2 2" xfId="3925"/>
    <cellStyle name="强调文字颜色 2 5 3" xfId="3926"/>
    <cellStyle name="强调文字颜色 2 6" xfId="3927"/>
    <cellStyle name="强调文字颜色 2 6 2" xfId="3928"/>
    <cellStyle name="强调文字颜色 2 7" xfId="3929"/>
    <cellStyle name="强调文字颜色 3 2" xfId="3930"/>
    <cellStyle name="强调文字颜色 3 2 10" xfId="3931"/>
    <cellStyle name="强调文字颜色 3 2 11" xfId="3932"/>
    <cellStyle name="强调文字颜色 3 2 12" xfId="3933"/>
    <cellStyle name="强调文字颜色 3 2 2" xfId="3934"/>
    <cellStyle name="强调文字颜色 3 2 2 2" xfId="3935"/>
    <cellStyle name="强调文字颜色 3 2 2 2 2" xfId="3936"/>
    <cellStyle name="强调文字颜色 3 2 2 3" xfId="3937"/>
    <cellStyle name="强调文字颜色 3 2 2 3 2" xfId="3938"/>
    <cellStyle name="强调文字颜色 3 2 2 4" xfId="3939"/>
    <cellStyle name="强调文字颜色 3 2 2 4 2" xfId="3940"/>
    <cellStyle name="强调文字颜色 3 2 2 5" xfId="3941"/>
    <cellStyle name="强调文字颜色 3 2 2 5 2" xfId="3942"/>
    <cellStyle name="强调文字颜色 3 2 2 6" xfId="3943"/>
    <cellStyle name="强调文字颜色 3 2 2 7" xfId="3944"/>
    <cellStyle name="强调文字颜色 3 2 3" xfId="3945"/>
    <cellStyle name="强调文字颜色 3 2 3 2" xfId="3946"/>
    <cellStyle name="强调文字颜色 3 2 4" xfId="3947"/>
    <cellStyle name="强调文字颜色 3 2 4 2" xfId="3948"/>
    <cellStyle name="强调文字颜色 3 2 5" xfId="3949"/>
    <cellStyle name="强调文字颜色 3 2 5 2" xfId="3950"/>
    <cellStyle name="强调文字颜色 3 2 6" xfId="3951"/>
    <cellStyle name="强调文字颜色 3 2 6 2" xfId="3952"/>
    <cellStyle name="强调文字颜色 3 2 7" xfId="3953"/>
    <cellStyle name="强调文字颜色 3 2 7 2" xfId="3954"/>
    <cellStyle name="强调文字颜色 3 2 8" xfId="3955"/>
    <cellStyle name="强调文字颜色 3 2 8 2" xfId="3956"/>
    <cellStyle name="强调文字颜色 3 2 9" xfId="3957"/>
    <cellStyle name="强调文字颜色 3 2 9 2" xfId="3958"/>
    <cellStyle name="强调文字颜色 3 3" xfId="3959"/>
    <cellStyle name="强调文字颜色 3 3 2" xfId="3960"/>
    <cellStyle name="强调文字颜色 3 3 2 2" xfId="3961"/>
    <cellStyle name="强调文字颜色 3 3 3" xfId="3962"/>
    <cellStyle name="强调文字颜色 3 3 3 2" xfId="3963"/>
    <cellStyle name="强调文字颜色 3 3 4" xfId="3964"/>
    <cellStyle name="强调文字颜色 3 4" xfId="3965"/>
    <cellStyle name="强调文字颜色 3 4 2" xfId="3966"/>
    <cellStyle name="强调文字颜色 3 4 2 2" xfId="3967"/>
    <cellStyle name="强调文字颜色 3 4 3" xfId="3968"/>
    <cellStyle name="强调文字颜色 3 4 3 2" xfId="3969"/>
    <cellStyle name="强调文字颜色 3 4 4" xfId="3970"/>
    <cellStyle name="强调文字颜色 3 5" xfId="3971"/>
    <cellStyle name="强调文字颜色 3 5 2" xfId="3972"/>
    <cellStyle name="强调文字颜色 3 5 2 2" xfId="3973"/>
    <cellStyle name="强调文字颜色 3 5 3" xfId="3974"/>
    <cellStyle name="强调文字颜色 3 6" xfId="3975"/>
    <cellStyle name="强调文字颜色 3 6 2" xfId="3976"/>
    <cellStyle name="强调文字颜色 3 7" xfId="3977"/>
    <cellStyle name="强调文字颜色 4 2" xfId="3978"/>
    <cellStyle name="强调文字颜色 4 2 10" xfId="3979"/>
    <cellStyle name="强调文字颜色 4 2 11" xfId="3980"/>
    <cellStyle name="强调文字颜色 4 2 12" xfId="3981"/>
    <cellStyle name="强调文字颜色 4 2 2" xfId="3982"/>
    <cellStyle name="强调文字颜色 4 2 2 2" xfId="3983"/>
    <cellStyle name="强调文字颜色 4 2 2 2 2" xfId="3984"/>
    <cellStyle name="强调文字颜色 4 2 2 3" xfId="3985"/>
    <cellStyle name="强调文字颜色 4 2 2 3 2" xfId="3986"/>
    <cellStyle name="强调文字颜色 4 2 2 4" xfId="3987"/>
    <cellStyle name="强调文字颜色 4 2 2 4 2" xfId="3988"/>
    <cellStyle name="强调文字颜色 4 2 2 5" xfId="3989"/>
    <cellStyle name="强调文字颜色 4 2 2 5 2" xfId="3990"/>
    <cellStyle name="强调文字颜色 4 2 2 6" xfId="3991"/>
    <cellStyle name="强调文字颜色 4 2 2 7" xfId="3992"/>
    <cellStyle name="强调文字颜色 4 2 3" xfId="3993"/>
    <cellStyle name="强调文字颜色 4 2 3 2" xfId="3994"/>
    <cellStyle name="强调文字颜色 4 2 4" xfId="3995"/>
    <cellStyle name="强调文字颜色 4 2 4 2" xfId="3996"/>
    <cellStyle name="强调文字颜色 4 2 5" xfId="3997"/>
    <cellStyle name="强调文字颜色 4 2 5 2" xfId="3998"/>
    <cellStyle name="强调文字颜色 4 2 6" xfId="3999"/>
    <cellStyle name="强调文字颜色 4 2 6 2" xfId="4000"/>
    <cellStyle name="强调文字颜色 4 2 7" xfId="4001"/>
    <cellStyle name="强调文字颜色 4 2 7 2" xfId="4002"/>
    <cellStyle name="强调文字颜色 4 2 8" xfId="4003"/>
    <cellStyle name="强调文字颜色 4 2 8 2" xfId="4004"/>
    <cellStyle name="强调文字颜色 4 2 9" xfId="4005"/>
    <cellStyle name="强调文字颜色 4 2 9 2" xfId="4006"/>
    <cellStyle name="强调文字颜色 4 3" xfId="4007"/>
    <cellStyle name="强调文字颜色 4 3 2" xfId="4008"/>
    <cellStyle name="强调文字颜色 4 3 2 2" xfId="4009"/>
    <cellStyle name="强调文字颜色 4 3 3" xfId="4010"/>
    <cellStyle name="强调文字颜色 4 3 3 2" xfId="4011"/>
    <cellStyle name="强调文字颜色 4 3 4" xfId="4012"/>
    <cellStyle name="强调文字颜色 4 4" xfId="4013"/>
    <cellStyle name="强调文字颜色 4 4 2" xfId="4014"/>
    <cellStyle name="强调文字颜色 4 4 2 2" xfId="4015"/>
    <cellStyle name="强调文字颜色 4 4 3" xfId="4016"/>
    <cellStyle name="强调文字颜色 4 4 3 2" xfId="4017"/>
    <cellStyle name="强调文字颜色 4 4 4" xfId="4018"/>
    <cellStyle name="强调文字颜色 4 5" xfId="4019"/>
    <cellStyle name="强调文字颜色 4 5 2" xfId="4020"/>
    <cellStyle name="强调文字颜色 4 5 2 2" xfId="4021"/>
    <cellStyle name="强调文字颜色 4 5 3" xfId="4022"/>
    <cellStyle name="强调文字颜色 4 6" xfId="4023"/>
    <cellStyle name="强调文字颜色 4 6 2" xfId="4024"/>
    <cellStyle name="强调文字颜色 4 7" xfId="4025"/>
    <cellStyle name="强调文字颜色 5 2" xfId="4026"/>
    <cellStyle name="强调文字颜色 5 2 10" xfId="4027"/>
    <cellStyle name="强调文字颜色 5 2 11" xfId="4028"/>
    <cellStyle name="强调文字颜色 5 2 12" xfId="4029"/>
    <cellStyle name="强调文字颜色 5 2 2" xfId="4030"/>
    <cellStyle name="强调文字颜色 5 2 2 2" xfId="4031"/>
    <cellStyle name="强调文字颜色 5 2 2 2 2" xfId="4032"/>
    <cellStyle name="强调文字颜色 5 2 2 3" xfId="4033"/>
    <cellStyle name="强调文字颜色 5 2 2 3 2" xfId="4034"/>
    <cellStyle name="强调文字颜色 5 2 2 4" xfId="4035"/>
    <cellStyle name="强调文字颜色 5 2 2 4 2" xfId="4036"/>
    <cellStyle name="强调文字颜色 5 2 2 5" xfId="4037"/>
    <cellStyle name="强调文字颜色 5 2 2 5 2" xfId="4038"/>
    <cellStyle name="强调文字颜色 5 2 2 6" xfId="4039"/>
    <cellStyle name="强调文字颜色 5 2 2 7" xfId="4040"/>
    <cellStyle name="强调文字颜色 5 2 3" xfId="4041"/>
    <cellStyle name="强调文字颜色 5 2 3 2" xfId="4042"/>
    <cellStyle name="强调文字颜色 5 2 4" xfId="4043"/>
    <cellStyle name="强调文字颜色 5 2 4 2" xfId="4044"/>
    <cellStyle name="强调文字颜色 5 2 5" xfId="4045"/>
    <cellStyle name="强调文字颜色 5 2 5 2" xfId="4046"/>
    <cellStyle name="强调文字颜色 5 2 6" xfId="4047"/>
    <cellStyle name="强调文字颜色 5 2 6 2" xfId="4048"/>
    <cellStyle name="强调文字颜色 5 2 7" xfId="4049"/>
    <cellStyle name="强调文字颜色 5 2 7 2" xfId="4050"/>
    <cellStyle name="强调文字颜色 5 2 8" xfId="4051"/>
    <cellStyle name="强调文字颜色 5 2 8 2" xfId="4052"/>
    <cellStyle name="强调文字颜色 5 2 9" xfId="4053"/>
    <cellStyle name="强调文字颜色 5 2 9 2" xfId="4054"/>
    <cellStyle name="强调文字颜色 5 3" xfId="4055"/>
    <cellStyle name="强调文字颜色 5 3 2" xfId="4056"/>
    <cellStyle name="强调文字颜色 5 3 2 2" xfId="4057"/>
    <cellStyle name="强调文字颜色 5 3 3" xfId="4058"/>
    <cellStyle name="强调文字颜色 5 3 3 2" xfId="4059"/>
    <cellStyle name="强调文字颜色 5 3 4" xfId="4060"/>
    <cellStyle name="强调文字颜色 5 4" xfId="4061"/>
    <cellStyle name="强调文字颜色 5 4 2" xfId="4062"/>
    <cellStyle name="强调文字颜色 5 4 2 2" xfId="4063"/>
    <cellStyle name="强调文字颜色 5 4 3" xfId="4064"/>
    <cellStyle name="强调文字颜色 5 4 3 2" xfId="4065"/>
    <cellStyle name="强调文字颜色 5 4 4" xfId="4066"/>
    <cellStyle name="强调文字颜色 5 5" xfId="4067"/>
    <cellStyle name="强调文字颜色 5 5 2" xfId="4068"/>
    <cellStyle name="强调文字颜色 5 5 2 2" xfId="4069"/>
    <cellStyle name="强调文字颜色 5 5 3" xfId="4070"/>
    <cellStyle name="强调文字颜色 5 6" xfId="4071"/>
    <cellStyle name="强调文字颜色 5 6 2" xfId="4072"/>
    <cellStyle name="强调文字颜色 5 7" xfId="4073"/>
    <cellStyle name="强调文字颜色 6 2" xfId="4074"/>
    <cellStyle name="强调文字颜色 6 2 10" xfId="4075"/>
    <cellStyle name="强调文字颜色 6 2 11" xfId="4076"/>
    <cellStyle name="强调文字颜色 6 2 12" xfId="4077"/>
    <cellStyle name="强调文字颜色 6 2 2" xfId="4078"/>
    <cellStyle name="强调文字颜色 6 2 2 2" xfId="4079"/>
    <cellStyle name="强调文字颜色 6 2 2 2 2" xfId="4080"/>
    <cellStyle name="强调文字颜色 6 2 2 3" xfId="4081"/>
    <cellStyle name="强调文字颜色 6 2 2 3 2" xfId="4082"/>
    <cellStyle name="强调文字颜色 6 2 2 4" xfId="4083"/>
    <cellStyle name="强调文字颜色 6 2 2 4 2" xfId="4084"/>
    <cellStyle name="强调文字颜色 6 2 2 5" xfId="4085"/>
    <cellStyle name="强调文字颜色 6 2 2 5 2" xfId="4086"/>
    <cellStyle name="强调文字颜色 6 2 2 6" xfId="4087"/>
    <cellStyle name="强调文字颜色 6 2 2 7" xfId="4088"/>
    <cellStyle name="强调文字颜色 6 2 3" xfId="4089"/>
    <cellStyle name="强调文字颜色 6 2 3 2" xfId="4090"/>
    <cellStyle name="强调文字颜色 6 2 4" xfId="4091"/>
    <cellStyle name="强调文字颜色 6 2 4 2" xfId="4092"/>
    <cellStyle name="强调文字颜色 6 2 5" xfId="4093"/>
    <cellStyle name="强调文字颜色 6 2 5 2" xfId="4094"/>
    <cellStyle name="强调文字颜色 6 2 6" xfId="4095"/>
    <cellStyle name="强调文字颜色 6 2 6 2" xfId="4096"/>
    <cellStyle name="强调文字颜色 6 2 7" xfId="4097"/>
    <cellStyle name="强调文字颜色 6 2 7 2" xfId="4098"/>
    <cellStyle name="强调文字颜色 6 2 8" xfId="4099"/>
    <cellStyle name="强调文字颜色 6 2 8 2" xfId="4100"/>
    <cellStyle name="强调文字颜色 6 2 9" xfId="4101"/>
    <cellStyle name="强调文字颜色 6 2 9 2" xfId="4102"/>
    <cellStyle name="强调文字颜色 6 3" xfId="4103"/>
    <cellStyle name="强调文字颜色 6 3 2" xfId="4104"/>
    <cellStyle name="强调文字颜色 6 3 2 2" xfId="4105"/>
    <cellStyle name="强调文字颜色 6 3 3" xfId="4106"/>
    <cellStyle name="强调文字颜色 6 3 3 2" xfId="4107"/>
    <cellStyle name="强调文字颜色 6 3 4" xfId="4108"/>
    <cellStyle name="强调文字颜色 6 4" xfId="4109"/>
    <cellStyle name="强调文字颜色 6 4 2" xfId="4110"/>
    <cellStyle name="强调文字颜色 6 4 2 2" xfId="4111"/>
    <cellStyle name="强调文字颜色 6 4 3" xfId="4112"/>
    <cellStyle name="强调文字颜色 6 4 3 2" xfId="4113"/>
    <cellStyle name="强调文字颜色 6 4 4" xfId="4114"/>
    <cellStyle name="强调文字颜色 6 5" xfId="4115"/>
    <cellStyle name="强调文字颜色 6 5 2" xfId="4116"/>
    <cellStyle name="强调文字颜色 6 5 2 2" xfId="4117"/>
    <cellStyle name="强调文字颜色 6 5 3" xfId="4118"/>
    <cellStyle name="强调文字颜色 6 6" xfId="4119"/>
    <cellStyle name="强调文字颜色 6 6 2" xfId="4120"/>
    <cellStyle name="强调文字颜色 6 7" xfId="4121"/>
    <cellStyle name="日期" xfId="4122"/>
    <cellStyle name="商品名称" xfId="4123"/>
    <cellStyle name="适中 2" xfId="4124"/>
    <cellStyle name="适中 2 10" xfId="4125"/>
    <cellStyle name="适中 2 11" xfId="4126"/>
    <cellStyle name="适中 2 12" xfId="4127"/>
    <cellStyle name="适中 2 2" xfId="4128"/>
    <cellStyle name="适中 2 2 2" xfId="4129"/>
    <cellStyle name="适中 2 2 2 2" xfId="4130"/>
    <cellStyle name="适中 2 2 3" xfId="4131"/>
    <cellStyle name="适中 2 2 3 2" xfId="4132"/>
    <cellStyle name="适中 2 2 4" xfId="4133"/>
    <cellStyle name="适中 2 2 4 2" xfId="4134"/>
    <cellStyle name="适中 2 2 5" xfId="4135"/>
    <cellStyle name="适中 2 2 5 2" xfId="4136"/>
    <cellStyle name="适中 2 2 6" xfId="4137"/>
    <cellStyle name="适中 2 3" xfId="4138"/>
    <cellStyle name="适中 2 3 2" xfId="4139"/>
    <cellStyle name="适中 2 4" xfId="4140"/>
    <cellStyle name="适中 2 4 2" xfId="4141"/>
    <cellStyle name="适中 2 5" xfId="4142"/>
    <cellStyle name="适中 2 5 2" xfId="4143"/>
    <cellStyle name="适中 2 6" xfId="4144"/>
    <cellStyle name="适中 2 6 2" xfId="4145"/>
    <cellStyle name="适中 2 7" xfId="4146"/>
    <cellStyle name="适中 2 7 2" xfId="4147"/>
    <cellStyle name="适中 2 8" xfId="4148"/>
    <cellStyle name="适中 2 8 2" xfId="4149"/>
    <cellStyle name="适中 2 9" xfId="4150"/>
    <cellStyle name="适中 2 9 2" xfId="4151"/>
    <cellStyle name="适中 3" xfId="4152"/>
    <cellStyle name="适中 3 2" xfId="4153"/>
    <cellStyle name="适中 3 2 2" xfId="4154"/>
    <cellStyle name="适中 3 3" xfId="4155"/>
    <cellStyle name="适中 3 3 2" xfId="4156"/>
    <cellStyle name="适中 3 4" xfId="4157"/>
    <cellStyle name="适中 4" xfId="4158"/>
    <cellStyle name="适中 4 2" xfId="4159"/>
    <cellStyle name="适中 4 2 2" xfId="4160"/>
    <cellStyle name="适中 4 3" xfId="4161"/>
    <cellStyle name="适中 4 3 2" xfId="4162"/>
    <cellStyle name="适中 4 4" xfId="4163"/>
    <cellStyle name="适中 5" xfId="4164"/>
    <cellStyle name="适中 5 2" xfId="4165"/>
    <cellStyle name="适中 5 2 2" xfId="4166"/>
    <cellStyle name="适中 5 3" xfId="4167"/>
    <cellStyle name="适中 6" xfId="4168"/>
    <cellStyle name="适中 6 2" xfId="4169"/>
    <cellStyle name="适中 7" xfId="4170"/>
    <cellStyle name="输出 2" xfId="4171"/>
    <cellStyle name="输出 2 10" xfId="4172"/>
    <cellStyle name="输出 2 11" xfId="4173"/>
    <cellStyle name="输出 2 12" xfId="4174"/>
    <cellStyle name="输出 2 2" xfId="4175"/>
    <cellStyle name="输出 2 2 2" xfId="4176"/>
    <cellStyle name="输出 2 2 2 2" xfId="4177"/>
    <cellStyle name="输出 2 2 3" xfId="4178"/>
    <cellStyle name="输出 2 2 3 2" xfId="4179"/>
    <cellStyle name="输出 2 2 4" xfId="4180"/>
    <cellStyle name="输出 2 2 4 2" xfId="4181"/>
    <cellStyle name="输出 2 2 5" xfId="4182"/>
    <cellStyle name="输出 2 2 5 2" xfId="4183"/>
    <cellStyle name="输出 2 2 6" xfId="4184"/>
    <cellStyle name="输出 2 3" xfId="4185"/>
    <cellStyle name="输出 2 3 2" xfId="4186"/>
    <cellStyle name="输出 2 4" xfId="4187"/>
    <cellStyle name="输出 2 4 2" xfId="4188"/>
    <cellStyle name="输出 2 5" xfId="4189"/>
    <cellStyle name="输出 2 5 2" xfId="4190"/>
    <cellStyle name="输出 2 6" xfId="4191"/>
    <cellStyle name="输出 2 6 2" xfId="4192"/>
    <cellStyle name="输出 2 7" xfId="4193"/>
    <cellStyle name="输出 2 7 2" xfId="4194"/>
    <cellStyle name="输出 2 8" xfId="4195"/>
    <cellStyle name="输出 2 8 2" xfId="4196"/>
    <cellStyle name="输出 2 9" xfId="4197"/>
    <cellStyle name="输出 2 9 2" xfId="4198"/>
    <cellStyle name="输出 3" xfId="4199"/>
    <cellStyle name="输出 3 2" xfId="4200"/>
    <cellStyle name="输出 3 2 2" xfId="4201"/>
    <cellStyle name="输出 3 3" xfId="4202"/>
    <cellStyle name="输出 3 3 2" xfId="4203"/>
    <cellStyle name="输出 3 4" xfId="4204"/>
    <cellStyle name="输出 4" xfId="4205"/>
    <cellStyle name="输出 4 2" xfId="4206"/>
    <cellStyle name="输出 4 2 2" xfId="4207"/>
    <cellStyle name="输出 4 3" xfId="4208"/>
    <cellStyle name="输出 4 3 2" xfId="4209"/>
    <cellStyle name="输出 4 4" xfId="4210"/>
    <cellStyle name="输出 5" xfId="4211"/>
    <cellStyle name="输出 5 2" xfId="4212"/>
    <cellStyle name="输出 5 2 2" xfId="4213"/>
    <cellStyle name="输出 5 3" xfId="4214"/>
    <cellStyle name="输出 6" xfId="4215"/>
    <cellStyle name="输出 6 2" xfId="4216"/>
    <cellStyle name="输出 7" xfId="4217"/>
    <cellStyle name="输入 2" xfId="4218"/>
    <cellStyle name="输入 2 10" xfId="4219"/>
    <cellStyle name="输入 2 11" xfId="4220"/>
    <cellStyle name="输入 2 12" xfId="4221"/>
    <cellStyle name="输入 2 2" xfId="4222"/>
    <cellStyle name="输入 2 2 2" xfId="4223"/>
    <cellStyle name="输入 2 2 2 2" xfId="4224"/>
    <cellStyle name="输入 2 2 3" xfId="4225"/>
    <cellStyle name="输入 2 2 3 2" xfId="4226"/>
    <cellStyle name="输入 2 2 4" xfId="4227"/>
    <cellStyle name="输入 2 2 4 2" xfId="4228"/>
    <cellStyle name="输入 2 2 5" xfId="4229"/>
    <cellStyle name="输入 2 2 5 2" xfId="4230"/>
    <cellStyle name="输入 2 2 6" xfId="4231"/>
    <cellStyle name="输入 2 3" xfId="4232"/>
    <cellStyle name="输入 2 3 2" xfId="4233"/>
    <cellStyle name="输入 2 4" xfId="4234"/>
    <cellStyle name="输入 2 4 2" xfId="4235"/>
    <cellStyle name="输入 2 5" xfId="4236"/>
    <cellStyle name="输入 2 5 2" xfId="4237"/>
    <cellStyle name="输入 2 6" xfId="4238"/>
    <cellStyle name="输入 2 6 2" xfId="4239"/>
    <cellStyle name="输入 2 7" xfId="4240"/>
    <cellStyle name="输入 2 7 2" xfId="4241"/>
    <cellStyle name="输入 2 8" xfId="4242"/>
    <cellStyle name="输入 2 8 2" xfId="4243"/>
    <cellStyle name="输入 2 9" xfId="4244"/>
    <cellStyle name="输入 2 9 2" xfId="4245"/>
    <cellStyle name="输入 3" xfId="4246"/>
    <cellStyle name="输入 3 2" xfId="4247"/>
    <cellStyle name="输入 3 2 2" xfId="4248"/>
    <cellStyle name="输入 3 3" xfId="4249"/>
    <cellStyle name="输入 3 3 2" xfId="4250"/>
    <cellStyle name="输入 3 4" xfId="4251"/>
    <cellStyle name="输入 4" xfId="4252"/>
    <cellStyle name="输入 4 2" xfId="4253"/>
    <cellStyle name="输入 4 2 2" xfId="4254"/>
    <cellStyle name="输入 4 3" xfId="4255"/>
    <cellStyle name="输入 4 3 2" xfId="4256"/>
    <cellStyle name="输入 4 4" xfId="4257"/>
    <cellStyle name="输入 5" xfId="4258"/>
    <cellStyle name="输入 5 2" xfId="4259"/>
    <cellStyle name="输入 5 2 2" xfId="4260"/>
    <cellStyle name="输入 5 3" xfId="4261"/>
    <cellStyle name="输入 6" xfId="4262"/>
    <cellStyle name="输入 6 2" xfId="4263"/>
    <cellStyle name="输入 7" xfId="4264"/>
    <cellStyle name="数量" xfId="4265"/>
    <cellStyle name="数字" xfId="4266"/>
    <cellStyle name="数字 2" xfId="4267"/>
    <cellStyle name="㼿㼿㼿㼿㼿㼿" xfId="4268"/>
    <cellStyle name="㼿㼿㼿㼿㼿㼿 2" xfId="4269"/>
    <cellStyle name="㼿㼿㼿㼿㼿㼿㼿㼿㼿㼿㼿?" xfId="4270"/>
    <cellStyle name="㼿㼿㼿㼿㼿㼿㼿㼿㼿㼿㼿? 2" xfId="4271"/>
    <cellStyle name="未定义" xfId="4272"/>
    <cellStyle name="未定义 2" xfId="4273"/>
    <cellStyle name="小数" xfId="4274"/>
    <cellStyle name="小数 2" xfId="4275"/>
    <cellStyle name="样式 1" xfId="4276"/>
    <cellStyle name="样式 1 2" xfId="4277"/>
    <cellStyle name="一般_SGV" xfId="4278"/>
    <cellStyle name="昗弨_Pacific Region P&amp;L" xfId="4279"/>
    <cellStyle name="寘嬫愗傝 [0.00]_Region Orders (2)" xfId="4280"/>
    <cellStyle name="寘嬫愗傝_Region Orders (2)" xfId="4281"/>
    <cellStyle name="注释 2" xfId="4282"/>
    <cellStyle name="注释 2 10" xfId="4283"/>
    <cellStyle name="注释 2 11" xfId="4284"/>
    <cellStyle name="注释 2 12" xfId="4285"/>
    <cellStyle name="注释 2 13" xfId="4286"/>
    <cellStyle name="注释 2 2" xfId="4287"/>
    <cellStyle name="注释 2 2 2" xfId="4288"/>
    <cellStyle name="注释 2 2 2 2" xfId="4289"/>
    <cellStyle name="注释 2 2 3" xfId="4290"/>
    <cellStyle name="注释 2 2 3 2" xfId="4291"/>
    <cellStyle name="注释 2 2 4" xfId="4292"/>
    <cellStyle name="注释 2 2 4 2" xfId="4293"/>
    <cellStyle name="注释 2 2 5" xfId="4294"/>
    <cellStyle name="注释 2 2 5 2" xfId="4295"/>
    <cellStyle name="注释 2 2 6" xfId="4296"/>
    <cellStyle name="注释 2 3" xfId="4297"/>
    <cellStyle name="注释 2 3 2" xfId="4298"/>
    <cellStyle name="注释 2 4" xfId="4299"/>
    <cellStyle name="注释 2 4 2" xfId="4300"/>
    <cellStyle name="注释 2 5" xfId="4301"/>
    <cellStyle name="注释 2 5 2" xfId="4302"/>
    <cellStyle name="注释 2 6" xfId="4303"/>
    <cellStyle name="注释 2 6 2" xfId="4304"/>
    <cellStyle name="注释 2 7" xfId="4305"/>
    <cellStyle name="注释 2 7 2" xfId="4306"/>
    <cellStyle name="注释 2 8" xfId="4307"/>
    <cellStyle name="注释 2 8 2" xfId="4308"/>
    <cellStyle name="注释 2 9" xfId="4309"/>
    <cellStyle name="注释 2 9 2" xfId="4310"/>
    <cellStyle name="注释 3" xfId="4311"/>
    <cellStyle name="注释 3 2" xfId="4312"/>
    <cellStyle name="注释 3 2 2" xfId="4313"/>
    <cellStyle name="注释 3 3" xfId="4314"/>
    <cellStyle name="注释 3 3 2" xfId="4315"/>
    <cellStyle name="注释 3 4" xfId="4316"/>
    <cellStyle name="注释 4" xfId="4317"/>
    <cellStyle name="注释 4 2" xfId="4318"/>
    <cellStyle name="注释 4 2 2" xfId="4319"/>
    <cellStyle name="注释 4 3" xfId="4320"/>
    <cellStyle name="注释 4 3 2" xfId="4321"/>
    <cellStyle name="注释 4 4" xfId="4322"/>
    <cellStyle name="注释 5" xfId="4323"/>
    <cellStyle name="注释 5 2" xfId="4324"/>
    <cellStyle name="注释 5 2 2" xfId="4325"/>
    <cellStyle name="注释 5 3" xfId="4326"/>
    <cellStyle name="注释 6" xfId="4327"/>
    <cellStyle name="注释 6 2" xfId="4328"/>
    <cellStyle name="注释 7" xfId="4329"/>
    <cellStyle name="콤마 [0]_BOILER-CO1" xfId="4330"/>
    <cellStyle name="콤마_BOILER-CO1" xfId="4331"/>
    <cellStyle name="통화 [0]_BOILER-CO1" xfId="4332"/>
    <cellStyle name="통화_BOILER-CO1" xfId="4333"/>
    <cellStyle name="표준_0N-HANDLING " xfId="4334"/>
    <cellStyle name="常规_2007基金预算" xfId="4335"/>
  </cellStyles>
  <tableStyles count="0" defaultTableStyle="TableStyleMedium2" defaultPivotStyle="PivotStyleLight16"/>
  <colors>
    <mruColors>
      <color rgb="00F1FC72"/>
      <color rgb="00F7FC7E"/>
      <color rgb="00F9F88C"/>
      <color rgb="0080808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3" Type="http://schemas.openxmlformats.org/officeDocument/2006/relationships/styles" Target="styles.xml"/><Relationship Id="rId32" Type="http://schemas.openxmlformats.org/officeDocument/2006/relationships/sharedStrings" Target="sharedStrings.xml"/><Relationship Id="rId31" Type="http://schemas.openxmlformats.org/officeDocument/2006/relationships/theme" Target="theme/theme1.xml"/><Relationship Id="rId30" Type="http://www.wps.cn/officeDocument/2021/sharedlinks" Target="sharedlinks.xml"/><Relationship Id="rId3" Type="http://schemas.openxmlformats.org/officeDocument/2006/relationships/worksheet" Target="worksheets/sheet3.xml"/><Relationship Id="rId29" Type="http://schemas.openxmlformats.org/officeDocument/2006/relationships/externalLink" Target="externalLinks/externalLink1.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351;&#26631;&#12289;&#35745;&#21010;\2024\2024&#24180;&#24635;&#20915;&#31639;\&#36130;&#25919;&#24635;&#20915;&#31639;&#25253;&#34920;_2024&#24180;_&#20869;&#20065;&#21439;_2025-08-01%2016_22_33.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BASEINFO"/>
      <sheetName val="IB"/>
      <sheetName val="ML"/>
      <sheetName val="sheet1"/>
      <sheetName val="L01"/>
      <sheetName val="L02"/>
      <sheetName val="L03"/>
      <sheetName val="L04"/>
      <sheetName val="L05"/>
      <sheetName val="L06"/>
      <sheetName val="L07"/>
      <sheetName val="sheet2"/>
      <sheetName val="L08"/>
      <sheetName val="L09"/>
      <sheetName val="L10"/>
      <sheetName val="L11"/>
      <sheetName val="L12"/>
      <sheetName val="L13"/>
      <sheetName val="sheet3"/>
      <sheetName val="L14"/>
      <sheetName val="L15"/>
      <sheetName val="sheet4"/>
      <sheetName val="L16"/>
      <sheetName val="L17"/>
      <sheetName val="L18"/>
      <sheetName val="sheet5"/>
      <sheetName val="L19"/>
      <sheetName val="L20"/>
      <sheetName val="L21"/>
      <sheetName val="L22"/>
    </sheetNames>
    <sheetDataSet>
      <sheetData sheetId="0"/>
      <sheetData sheetId="1"/>
      <sheetData sheetId="2"/>
      <sheetData sheetId="3"/>
      <sheetData sheetId="4"/>
      <sheetData sheetId="5">
        <row r="5">
          <cell r="C5">
            <v>433687</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6"/>
  <sheetViews>
    <sheetView showGridLines="0" showZeros="0" tabSelected="1" topLeftCell="A3" workbookViewId="0">
      <selection activeCell="D14" sqref="D14"/>
    </sheetView>
  </sheetViews>
  <sheetFormatPr defaultColWidth="9" defaultRowHeight="15.6" outlineLevelRow="5" outlineLevelCol="1"/>
  <cols>
    <col min="1" max="1" width="148.416666666667" style="117" customWidth="1"/>
    <col min="2" max="2" width="9" style="117" hidden="1" customWidth="1"/>
    <col min="3" max="16384" width="9" style="117"/>
  </cols>
  <sheetData>
    <row r="1" ht="36.75" customHeight="1" spans="1:2">
      <c r="A1" s="118" t="s">
        <v>0</v>
      </c>
      <c r="B1" s="117" t="s">
        <v>1</v>
      </c>
    </row>
    <row r="2" ht="52.5" customHeight="1" spans="1:2">
      <c r="A2" s="119"/>
      <c r="B2" s="117" t="s">
        <v>2</v>
      </c>
    </row>
    <row r="3" ht="178.5" customHeight="1" spans="1:2">
      <c r="A3" s="120" t="s">
        <v>3</v>
      </c>
      <c r="B3" s="117" t="s">
        <v>4</v>
      </c>
    </row>
    <row r="4" ht="51.75" customHeight="1" spans="1:2">
      <c r="A4" s="120" t="s">
        <v>0</v>
      </c>
      <c r="B4" s="117" t="s">
        <v>5</v>
      </c>
    </row>
    <row r="5" ht="33" customHeight="1" spans="1:2">
      <c r="A5" s="121"/>
      <c r="B5" s="117" t="s">
        <v>6</v>
      </c>
    </row>
    <row r="6" ht="42" customHeight="1" spans="1:2">
      <c r="A6" s="122" t="s">
        <v>7</v>
      </c>
      <c r="B6" s="117" t="s">
        <v>8</v>
      </c>
    </row>
  </sheetData>
  <sheetProtection formatCells="0" formatColumns="0" formatRows="0" insertRows="0" insertColumns="0" insertHyperlinks="0" deleteColumns="0" deleteRows="0" sort="0" autoFilter="0" pivotTables="0"/>
  <printOptions horizontalCentered="1"/>
  <pageMargins left="0.75" right="0.75" top="0.97986114025116" bottom="0.97986114025116" header="0.509722232818604" footer="0.509722232818604"/>
  <pageSetup paperSize="9" orientation="landscape" errors="blank" horizontalDpi="600" vertic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3"/>
  <sheetViews>
    <sheetView topLeftCell="A20" workbookViewId="0">
      <selection activeCell="C7" sqref="C7"/>
    </sheetView>
  </sheetViews>
  <sheetFormatPr defaultColWidth="9" defaultRowHeight="15.6" outlineLevelCol="1"/>
  <cols>
    <col min="1" max="1" width="73.7" customWidth="1"/>
    <col min="2" max="2" width="34.7" customWidth="1"/>
  </cols>
  <sheetData>
    <row r="1" ht="46.2" customHeight="1" spans="1:2">
      <c r="A1" s="107" t="s">
        <v>9</v>
      </c>
      <c r="B1" s="107"/>
    </row>
    <row r="2" ht="21.6" customHeight="1" spans="1:2">
      <c r="A2" s="107"/>
      <c r="B2" s="107"/>
    </row>
    <row r="3" ht="23.4" customHeight="1" spans="1:2">
      <c r="A3" s="107"/>
      <c r="B3" s="107"/>
    </row>
    <row r="4" ht="25.2" customHeight="1" spans="1:2">
      <c r="A4" s="108" t="s">
        <v>10</v>
      </c>
      <c r="B4" s="109" t="s">
        <v>11</v>
      </c>
    </row>
    <row r="5" ht="25.2" customHeight="1" spans="1:2">
      <c r="A5" s="110" t="s">
        <v>12</v>
      </c>
      <c r="B5" s="111"/>
    </row>
    <row r="6" ht="25.2" customHeight="1" spans="1:2">
      <c r="A6" s="108" t="s">
        <v>13</v>
      </c>
      <c r="B6" s="111"/>
    </row>
    <row r="7" ht="25.2" customHeight="1" spans="1:2">
      <c r="A7" s="110" t="s">
        <v>14</v>
      </c>
      <c r="B7" s="111"/>
    </row>
    <row r="8" ht="25.2" customHeight="1" spans="1:2">
      <c r="A8" s="110" t="s">
        <v>15</v>
      </c>
      <c r="B8" s="111"/>
    </row>
    <row r="9" ht="25.2" customHeight="1" spans="1:2">
      <c r="A9" s="110" t="s">
        <v>16</v>
      </c>
      <c r="B9" s="111"/>
    </row>
    <row r="10" ht="25.2" customHeight="1" spans="1:2">
      <c r="A10" s="110" t="s">
        <v>17</v>
      </c>
      <c r="B10" s="111"/>
    </row>
    <row r="11" ht="25.2" customHeight="1" spans="1:2">
      <c r="A11" s="110" t="s">
        <v>18</v>
      </c>
      <c r="B11" s="111"/>
    </row>
    <row r="12" ht="25.2" customHeight="1" spans="1:2">
      <c r="A12" s="110" t="s">
        <v>19</v>
      </c>
      <c r="B12" s="112"/>
    </row>
    <row r="13" ht="25.2" customHeight="1" spans="1:2">
      <c r="A13" s="110" t="s">
        <v>20</v>
      </c>
      <c r="B13" s="109" t="s">
        <v>21</v>
      </c>
    </row>
    <row r="14" ht="25.2" customHeight="1" spans="1:2">
      <c r="A14" s="110" t="s">
        <v>22</v>
      </c>
      <c r="B14" s="111"/>
    </row>
    <row r="15" ht="25.2" customHeight="1" spans="1:2">
      <c r="A15" s="110" t="s">
        <v>23</v>
      </c>
      <c r="B15" s="111"/>
    </row>
    <row r="16" ht="25.2" customHeight="1" spans="1:2">
      <c r="A16" s="110" t="s">
        <v>24</v>
      </c>
      <c r="B16" s="111"/>
    </row>
    <row r="17" ht="25.2" customHeight="1" spans="1:2">
      <c r="A17" s="110" t="s">
        <v>25</v>
      </c>
      <c r="B17" s="111"/>
    </row>
    <row r="18" ht="25.2" customHeight="1" spans="1:2">
      <c r="A18" s="110" t="s">
        <v>26</v>
      </c>
      <c r="B18" s="111"/>
    </row>
    <row r="19" ht="25.2" customHeight="1" spans="1:2">
      <c r="A19" s="110" t="s">
        <v>27</v>
      </c>
      <c r="B19" s="112"/>
    </row>
    <row r="20" ht="25.2" customHeight="1" spans="1:2">
      <c r="A20" s="113" t="s">
        <v>28</v>
      </c>
      <c r="B20" s="114" t="s">
        <v>29</v>
      </c>
    </row>
    <row r="21" ht="25.2" customHeight="1" spans="1:2">
      <c r="A21" s="113" t="s">
        <v>30</v>
      </c>
      <c r="B21" s="114"/>
    </row>
    <row r="22" ht="25.2" customHeight="1" spans="1:2">
      <c r="A22" s="113" t="s">
        <v>31</v>
      </c>
      <c r="B22" s="114"/>
    </row>
    <row r="23" ht="25.2" customHeight="1" spans="1:2">
      <c r="A23" s="113" t="s">
        <v>32</v>
      </c>
      <c r="B23" s="114"/>
    </row>
    <row r="24" ht="25.2" customHeight="1" spans="1:2">
      <c r="A24" s="113" t="s">
        <v>33</v>
      </c>
      <c r="B24" s="114"/>
    </row>
    <row r="25" ht="25.2" customHeight="1" spans="1:2">
      <c r="A25" s="110" t="s">
        <v>34</v>
      </c>
      <c r="B25" s="109" t="s">
        <v>35</v>
      </c>
    </row>
    <row r="26" ht="25.2" customHeight="1" spans="1:2">
      <c r="A26" s="110" t="s">
        <v>36</v>
      </c>
      <c r="B26" s="111"/>
    </row>
    <row r="27" ht="25.2" customHeight="1" spans="1:2">
      <c r="A27" s="110" t="s">
        <v>37</v>
      </c>
      <c r="B27" s="112"/>
    </row>
    <row r="28" ht="25.2" customHeight="1" spans="1:2">
      <c r="A28" s="110" t="s">
        <v>38</v>
      </c>
      <c r="B28" s="114" t="s">
        <v>39</v>
      </c>
    </row>
    <row r="29" ht="25.2" customHeight="1" spans="1:2">
      <c r="A29" s="110" t="s">
        <v>40</v>
      </c>
      <c r="B29" s="114" t="s">
        <v>41</v>
      </c>
    </row>
    <row r="30" ht="25.2" customHeight="1" spans="1:1">
      <c r="A30" s="115"/>
    </row>
    <row r="31" ht="25.2" customHeight="1" spans="1:1">
      <c r="A31" s="115"/>
    </row>
    <row r="32" ht="25.2" customHeight="1" spans="1:1">
      <c r="A32" s="116"/>
    </row>
    <row r="33" spans="1:1">
      <c r="A33" s="116"/>
    </row>
  </sheetData>
  <mergeCells count="5">
    <mergeCell ref="B4:B12"/>
    <mergeCell ref="B13:B19"/>
    <mergeCell ref="B20:B24"/>
    <mergeCell ref="B25:B27"/>
    <mergeCell ref="A1:B3"/>
  </mergeCells>
  <pageMargins left="1.18"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1"/>
  <sheetViews>
    <sheetView showGridLines="0" showZeros="0" zoomScaleSheetLayoutView="60" workbookViewId="0">
      <selection activeCell="O20" sqref="O20"/>
    </sheetView>
  </sheetViews>
  <sheetFormatPr defaultColWidth="9.15" defaultRowHeight="15.6"/>
  <cols>
    <col min="1" max="1" width="30.1416666666667" style="43" customWidth="1"/>
    <col min="2" max="4" width="16.575" style="43" customWidth="1"/>
    <col min="5" max="5" width="30.1416666666667" style="43" customWidth="1"/>
    <col min="6" max="8" width="18" style="43" customWidth="1"/>
    <col min="9" max="13" width="9.15" style="43" hidden="1" customWidth="1"/>
    <col min="14" max="256" width="9.15" style="22" customWidth="1"/>
    <col min="257" max="16384" width="9.15" style="22"/>
  </cols>
  <sheetData>
    <row r="1" s="43" customFormat="1" ht="34" customHeight="1" spans="1:8">
      <c r="A1" s="23" t="s">
        <v>42</v>
      </c>
      <c r="B1" s="23"/>
      <c r="C1" s="23"/>
      <c r="D1" s="23"/>
      <c r="E1" s="23"/>
      <c r="F1" s="23"/>
      <c r="G1" s="23"/>
      <c r="H1" s="23"/>
    </row>
    <row r="2" s="43" customFormat="1" ht="17" customHeight="1" spans="1:8">
      <c r="A2" s="24" t="s">
        <v>43</v>
      </c>
      <c r="B2" s="24"/>
      <c r="C2" s="24"/>
      <c r="D2" s="24"/>
      <c r="E2" s="24"/>
      <c r="F2" s="24"/>
      <c r="G2" s="24"/>
      <c r="H2" s="24"/>
    </row>
    <row r="3" s="43" customFormat="1" ht="17" customHeight="1" spans="1:8">
      <c r="A3" s="24" t="s">
        <v>44</v>
      </c>
      <c r="B3" s="24"/>
      <c r="C3" s="24"/>
      <c r="D3" s="24"/>
      <c r="E3" s="24"/>
      <c r="F3" s="24"/>
      <c r="G3" s="24"/>
      <c r="H3" s="24"/>
    </row>
    <row r="4" s="43" customFormat="1" ht="18.7" customHeight="1" spans="1:13">
      <c r="A4" s="13" t="s">
        <v>45</v>
      </c>
      <c r="B4" s="13" t="s">
        <v>46</v>
      </c>
      <c r="C4" s="13" t="s">
        <v>47</v>
      </c>
      <c r="D4" s="13" t="s">
        <v>48</v>
      </c>
      <c r="E4" s="13" t="s">
        <v>45</v>
      </c>
      <c r="F4" s="13" t="s">
        <v>46</v>
      </c>
      <c r="G4" s="13" t="s">
        <v>47</v>
      </c>
      <c r="H4" s="13" t="s">
        <v>48</v>
      </c>
      <c r="I4" s="105"/>
      <c r="J4" s="106"/>
      <c r="K4" s="106"/>
      <c r="L4" s="106"/>
      <c r="M4" s="106"/>
    </row>
    <row r="5" s="43" customFormat="1" ht="17" customHeight="1" spans="1:13">
      <c r="A5" s="14" t="s">
        <v>49</v>
      </c>
      <c r="B5" s="16">
        <v>177900</v>
      </c>
      <c r="C5" s="16">
        <v>177900</v>
      </c>
      <c r="D5" s="16">
        <v>139281</v>
      </c>
      <c r="E5" s="14" t="s">
        <v>50</v>
      </c>
      <c r="F5" s="16">
        <v>31729</v>
      </c>
      <c r="G5" s="16">
        <v>35714</v>
      </c>
      <c r="H5" s="16">
        <v>33645</v>
      </c>
      <c r="I5" s="105"/>
      <c r="J5" s="106"/>
      <c r="K5" s="106"/>
      <c r="L5" s="106"/>
      <c r="M5" s="106"/>
    </row>
    <row r="6" s="43" customFormat="1" ht="17" customHeight="1" spans="1:13">
      <c r="A6" s="14" t="s">
        <v>51</v>
      </c>
      <c r="B6" s="16">
        <v>64000</v>
      </c>
      <c r="C6" s="16">
        <v>64000</v>
      </c>
      <c r="D6" s="16">
        <v>54699</v>
      </c>
      <c r="E6" s="14" t="s">
        <v>52</v>
      </c>
      <c r="F6" s="16"/>
      <c r="G6" s="16"/>
      <c r="H6" s="16"/>
      <c r="I6" s="105"/>
      <c r="J6" s="106"/>
      <c r="K6" s="106"/>
      <c r="L6" s="106"/>
      <c r="M6" s="106"/>
    </row>
    <row r="7" s="43" customFormat="1" ht="17" customHeight="1" spans="1:13">
      <c r="A7" s="14" t="s">
        <v>53</v>
      </c>
      <c r="B7" s="16">
        <v>11400</v>
      </c>
      <c r="C7" s="16">
        <v>11400</v>
      </c>
      <c r="D7" s="16">
        <v>7845</v>
      </c>
      <c r="E7" s="14" t="s">
        <v>54</v>
      </c>
      <c r="F7" s="16"/>
      <c r="G7" s="16">
        <v>77</v>
      </c>
      <c r="H7" s="16">
        <v>77</v>
      </c>
      <c r="I7" s="105"/>
      <c r="J7" s="106"/>
      <c r="K7" s="106"/>
      <c r="L7" s="106"/>
      <c r="M7" s="106"/>
    </row>
    <row r="8" s="43" customFormat="1" ht="17" customHeight="1" spans="1:13">
      <c r="A8" s="14" t="s">
        <v>55</v>
      </c>
      <c r="B8" s="16">
        <v>19000</v>
      </c>
      <c r="C8" s="16">
        <v>19000</v>
      </c>
      <c r="D8" s="16">
        <v>7114</v>
      </c>
      <c r="E8" s="14" t="s">
        <v>56</v>
      </c>
      <c r="F8" s="16">
        <v>16914</v>
      </c>
      <c r="G8" s="16">
        <v>15221</v>
      </c>
      <c r="H8" s="16">
        <v>13535</v>
      </c>
      <c r="I8" s="105"/>
      <c r="J8" s="106"/>
      <c r="K8" s="106"/>
      <c r="L8" s="106"/>
      <c r="M8" s="106"/>
    </row>
    <row r="9" s="43" customFormat="1" ht="17" customHeight="1" spans="1:13">
      <c r="A9" s="14" t="s">
        <v>57</v>
      </c>
      <c r="B9" s="16">
        <v>9500</v>
      </c>
      <c r="C9" s="16">
        <v>9500</v>
      </c>
      <c r="D9" s="16">
        <v>11796</v>
      </c>
      <c r="E9" s="14" t="s">
        <v>58</v>
      </c>
      <c r="F9" s="16">
        <v>161122</v>
      </c>
      <c r="G9" s="16">
        <v>136798</v>
      </c>
      <c r="H9" s="16">
        <v>129982</v>
      </c>
      <c r="I9" s="105"/>
      <c r="J9" s="106"/>
      <c r="K9" s="106"/>
      <c r="L9" s="106"/>
      <c r="M9" s="106"/>
    </row>
    <row r="10" s="43" customFormat="1" ht="17" customHeight="1" spans="1:13">
      <c r="A10" s="14" t="s">
        <v>59</v>
      </c>
      <c r="B10" s="16">
        <v>4500</v>
      </c>
      <c r="C10" s="16">
        <v>4500</v>
      </c>
      <c r="D10" s="16">
        <v>4119</v>
      </c>
      <c r="E10" s="14" t="s">
        <v>60</v>
      </c>
      <c r="F10" s="16">
        <v>6791</v>
      </c>
      <c r="G10" s="16">
        <v>11860</v>
      </c>
      <c r="H10" s="16">
        <v>11860</v>
      </c>
      <c r="I10" s="105"/>
      <c r="J10" s="106"/>
      <c r="K10" s="106"/>
      <c r="L10" s="106"/>
      <c r="M10" s="106"/>
    </row>
    <row r="11" s="43" customFormat="1" ht="17" customHeight="1" spans="1:13">
      <c r="A11" s="14" t="s">
        <v>61</v>
      </c>
      <c r="B11" s="16">
        <v>5500</v>
      </c>
      <c r="C11" s="16">
        <v>5500</v>
      </c>
      <c r="D11" s="16">
        <v>4610</v>
      </c>
      <c r="E11" s="14" t="s">
        <v>62</v>
      </c>
      <c r="F11" s="16">
        <v>6720</v>
      </c>
      <c r="G11" s="16">
        <v>7589</v>
      </c>
      <c r="H11" s="16">
        <v>7044</v>
      </c>
      <c r="I11" s="105"/>
      <c r="J11" s="106"/>
      <c r="K11" s="106"/>
      <c r="L11" s="106"/>
      <c r="M11" s="106"/>
    </row>
    <row r="12" s="43" customFormat="1" ht="17" customHeight="1" spans="1:13">
      <c r="A12" s="14" t="s">
        <v>63</v>
      </c>
      <c r="B12" s="16">
        <v>5000</v>
      </c>
      <c r="C12" s="16">
        <v>5000</v>
      </c>
      <c r="D12" s="16">
        <v>6328</v>
      </c>
      <c r="E12" s="14" t="s">
        <v>64</v>
      </c>
      <c r="F12" s="16">
        <v>73127</v>
      </c>
      <c r="G12" s="16">
        <v>58442</v>
      </c>
      <c r="H12" s="16">
        <v>47614</v>
      </c>
      <c r="I12" s="105"/>
      <c r="J12" s="106"/>
      <c r="K12" s="106"/>
      <c r="L12" s="106"/>
      <c r="M12" s="106"/>
    </row>
    <row r="13" s="43" customFormat="1" ht="17" customHeight="1" spans="1:13">
      <c r="A13" s="14" t="s">
        <v>65</v>
      </c>
      <c r="B13" s="16">
        <v>5900</v>
      </c>
      <c r="C13" s="16">
        <v>5900</v>
      </c>
      <c r="D13" s="16">
        <v>5544</v>
      </c>
      <c r="E13" s="14" t="s">
        <v>66</v>
      </c>
      <c r="F13" s="16">
        <v>57778</v>
      </c>
      <c r="G13" s="16">
        <v>35226</v>
      </c>
      <c r="H13" s="16">
        <v>30497</v>
      </c>
      <c r="I13" s="105"/>
      <c r="J13" s="106"/>
      <c r="K13" s="106"/>
      <c r="L13" s="106"/>
      <c r="M13" s="106"/>
    </row>
    <row r="14" s="43" customFormat="1" ht="17" customHeight="1" spans="1:13">
      <c r="A14" s="14" t="s">
        <v>67</v>
      </c>
      <c r="B14" s="16">
        <v>14300</v>
      </c>
      <c r="C14" s="16">
        <v>14300</v>
      </c>
      <c r="D14" s="16">
        <v>2673</v>
      </c>
      <c r="E14" s="14" t="s">
        <v>68</v>
      </c>
      <c r="F14" s="16">
        <v>43561</v>
      </c>
      <c r="G14" s="16">
        <v>59585</v>
      </c>
      <c r="H14" s="16">
        <v>29296</v>
      </c>
      <c r="I14" s="105"/>
      <c r="J14" s="106"/>
      <c r="K14" s="106"/>
      <c r="L14" s="106"/>
      <c r="M14" s="106"/>
    </row>
    <row r="15" s="43" customFormat="1" ht="17" customHeight="1" spans="1:13">
      <c r="A15" s="14" t="s">
        <v>69</v>
      </c>
      <c r="B15" s="16">
        <v>3500</v>
      </c>
      <c r="C15" s="16">
        <v>3500</v>
      </c>
      <c r="D15" s="16">
        <v>3317</v>
      </c>
      <c r="E15" s="14" t="s">
        <v>70</v>
      </c>
      <c r="F15" s="16">
        <v>4657</v>
      </c>
      <c r="G15" s="16">
        <v>10772</v>
      </c>
      <c r="H15" s="16">
        <v>7670</v>
      </c>
      <c r="I15" s="105"/>
      <c r="J15" s="106"/>
      <c r="K15" s="106"/>
      <c r="L15" s="106"/>
      <c r="M15" s="106"/>
    </row>
    <row r="16" s="43" customFormat="1" ht="17" customHeight="1" spans="1:13">
      <c r="A16" s="14" t="s">
        <v>71</v>
      </c>
      <c r="B16" s="16">
        <v>20000</v>
      </c>
      <c r="C16" s="16">
        <v>20000</v>
      </c>
      <c r="D16" s="16">
        <v>16598</v>
      </c>
      <c r="E16" s="14" t="s">
        <v>72</v>
      </c>
      <c r="F16" s="16">
        <v>95023</v>
      </c>
      <c r="G16" s="16">
        <v>164105</v>
      </c>
      <c r="H16" s="16">
        <v>79687</v>
      </c>
      <c r="I16" s="105"/>
      <c r="J16" s="106"/>
      <c r="K16" s="106"/>
      <c r="L16" s="106"/>
      <c r="M16" s="106"/>
    </row>
    <row r="17" s="43" customFormat="1" ht="17" customHeight="1" spans="1:13">
      <c r="A17" s="14" t="s">
        <v>73</v>
      </c>
      <c r="B17" s="16">
        <v>12000</v>
      </c>
      <c r="C17" s="16">
        <v>12000</v>
      </c>
      <c r="D17" s="16">
        <v>11186</v>
      </c>
      <c r="E17" s="14" t="s">
        <v>74</v>
      </c>
      <c r="F17" s="16">
        <v>29363</v>
      </c>
      <c r="G17" s="16">
        <v>30062</v>
      </c>
      <c r="H17" s="16">
        <v>15505</v>
      </c>
      <c r="I17" s="105"/>
      <c r="J17" s="106"/>
      <c r="K17" s="106"/>
      <c r="L17" s="106"/>
      <c r="M17" s="106"/>
    </row>
    <row r="18" s="43" customFormat="1" ht="17" customHeight="1" spans="1:13">
      <c r="A18" s="14" t="s">
        <v>75</v>
      </c>
      <c r="B18" s="16">
        <v>2300</v>
      </c>
      <c r="C18" s="16">
        <v>2300</v>
      </c>
      <c r="D18" s="16">
        <v>2300</v>
      </c>
      <c r="E18" s="14" t="s">
        <v>76</v>
      </c>
      <c r="F18" s="16">
        <v>6628</v>
      </c>
      <c r="G18" s="16">
        <v>8398</v>
      </c>
      <c r="H18" s="16">
        <v>6748</v>
      </c>
      <c r="I18" s="105"/>
      <c r="J18" s="106"/>
      <c r="K18" s="106"/>
      <c r="L18" s="106"/>
      <c r="M18" s="106"/>
    </row>
    <row r="19" s="43" customFormat="1" ht="18.75" customHeight="1" spans="1:13">
      <c r="A19" s="14" t="s">
        <v>77</v>
      </c>
      <c r="B19" s="16">
        <v>1000</v>
      </c>
      <c r="C19" s="16">
        <v>1000</v>
      </c>
      <c r="D19" s="16">
        <v>1152</v>
      </c>
      <c r="E19" s="14" t="s">
        <v>78</v>
      </c>
      <c r="F19" s="16">
        <v>1490</v>
      </c>
      <c r="G19" s="16">
        <v>4722</v>
      </c>
      <c r="H19" s="16">
        <v>1181</v>
      </c>
      <c r="I19" s="105"/>
      <c r="J19" s="106"/>
      <c r="K19" s="106"/>
      <c r="L19" s="106"/>
      <c r="M19" s="106"/>
    </row>
    <row r="20" s="43" customFormat="1" ht="17" customHeight="1" spans="1:13">
      <c r="A20" s="14" t="s">
        <v>79</v>
      </c>
      <c r="B20" s="16"/>
      <c r="C20" s="16"/>
      <c r="D20" s="16"/>
      <c r="E20" s="14" t="s">
        <v>80</v>
      </c>
      <c r="F20" s="16"/>
      <c r="G20" s="16"/>
      <c r="H20" s="16"/>
      <c r="I20" s="105"/>
      <c r="J20" s="106"/>
      <c r="K20" s="106"/>
      <c r="L20" s="106"/>
      <c r="M20" s="106"/>
    </row>
    <row r="21" s="43" customFormat="1" ht="17" customHeight="1" spans="1:13">
      <c r="A21" s="14" t="s">
        <v>81</v>
      </c>
      <c r="B21" s="16">
        <v>76200</v>
      </c>
      <c r="C21" s="16">
        <v>76200</v>
      </c>
      <c r="D21" s="16">
        <v>25195</v>
      </c>
      <c r="E21" s="14" t="s">
        <v>82</v>
      </c>
      <c r="F21" s="16"/>
      <c r="G21" s="16"/>
      <c r="H21" s="16"/>
      <c r="I21" s="105"/>
      <c r="J21" s="106"/>
      <c r="K21" s="106"/>
      <c r="L21" s="106"/>
      <c r="M21" s="106"/>
    </row>
    <row r="22" s="43" customFormat="1" ht="17" customHeight="1" spans="1:13">
      <c r="A22" s="14" t="s">
        <v>83</v>
      </c>
      <c r="B22" s="16">
        <v>4000</v>
      </c>
      <c r="C22" s="16">
        <v>4000</v>
      </c>
      <c r="D22" s="16">
        <v>3833</v>
      </c>
      <c r="E22" s="14" t="s">
        <v>84</v>
      </c>
      <c r="F22" s="16">
        <v>3594</v>
      </c>
      <c r="G22" s="16">
        <v>3831</v>
      </c>
      <c r="H22" s="16">
        <v>2480</v>
      </c>
      <c r="I22" s="105"/>
      <c r="J22" s="106"/>
      <c r="K22" s="106"/>
      <c r="L22" s="106"/>
      <c r="M22" s="106"/>
    </row>
    <row r="23" s="43" customFormat="1" ht="17" customHeight="1" spans="1:13">
      <c r="A23" s="14" t="s">
        <v>85</v>
      </c>
      <c r="B23" s="16">
        <v>4000</v>
      </c>
      <c r="C23" s="16">
        <v>4000</v>
      </c>
      <c r="D23" s="16">
        <v>3371</v>
      </c>
      <c r="E23" s="14" t="s">
        <v>86</v>
      </c>
      <c r="F23" s="16">
        <v>10584</v>
      </c>
      <c r="G23" s="16">
        <v>9270</v>
      </c>
      <c r="H23" s="16">
        <v>6396</v>
      </c>
      <c r="I23" s="105"/>
      <c r="J23" s="106"/>
      <c r="K23" s="106"/>
      <c r="L23" s="106"/>
      <c r="M23" s="106"/>
    </row>
    <row r="24" s="43" customFormat="1" ht="17" customHeight="1" spans="1:13">
      <c r="A24" s="14" t="s">
        <v>87</v>
      </c>
      <c r="B24" s="16">
        <v>10000</v>
      </c>
      <c r="C24" s="16">
        <v>10000</v>
      </c>
      <c r="D24" s="16">
        <v>9171</v>
      </c>
      <c r="E24" s="14" t="s">
        <v>88</v>
      </c>
      <c r="F24" s="16">
        <v>4897</v>
      </c>
      <c r="G24" s="16">
        <v>5868</v>
      </c>
      <c r="H24" s="16">
        <v>1659</v>
      </c>
      <c r="I24" s="105"/>
      <c r="J24" s="106"/>
      <c r="K24" s="106"/>
      <c r="L24" s="106"/>
      <c r="M24" s="106"/>
    </row>
    <row r="25" s="43" customFormat="1" ht="17" customHeight="1" spans="1:13">
      <c r="A25" s="14" t="s">
        <v>89</v>
      </c>
      <c r="B25" s="16">
        <v>31700</v>
      </c>
      <c r="C25" s="16">
        <v>31700</v>
      </c>
      <c r="D25" s="16"/>
      <c r="E25" s="14" t="s">
        <v>90</v>
      </c>
      <c r="F25" s="16">
        <v>3046</v>
      </c>
      <c r="G25" s="16">
        <v>3920</v>
      </c>
      <c r="H25" s="16">
        <v>3011</v>
      </c>
      <c r="I25" s="105"/>
      <c r="J25" s="106"/>
      <c r="K25" s="106"/>
      <c r="L25" s="106"/>
      <c r="M25" s="106"/>
    </row>
    <row r="26" s="43" customFormat="1" ht="17" customHeight="1" spans="1:13">
      <c r="A26" s="14" t="s">
        <v>91</v>
      </c>
      <c r="B26" s="16">
        <v>25000</v>
      </c>
      <c r="C26" s="16">
        <v>25000</v>
      </c>
      <c r="D26" s="16">
        <v>7273</v>
      </c>
      <c r="E26" s="14" t="s">
        <v>92</v>
      </c>
      <c r="F26" s="16">
        <v>4500</v>
      </c>
      <c r="G26" s="16"/>
      <c r="H26" s="16"/>
      <c r="I26" s="105"/>
      <c r="J26" s="106"/>
      <c r="K26" s="106"/>
      <c r="L26" s="106"/>
      <c r="M26" s="106"/>
    </row>
    <row r="27" s="43" customFormat="1" ht="17" customHeight="1" spans="1:13">
      <c r="A27" s="14" t="s">
        <v>93</v>
      </c>
      <c r="B27" s="16">
        <v>1500</v>
      </c>
      <c r="C27" s="16">
        <v>1500</v>
      </c>
      <c r="D27" s="16">
        <v>547</v>
      </c>
      <c r="E27" s="14" t="s">
        <v>94</v>
      </c>
      <c r="F27" s="16"/>
      <c r="G27" s="16"/>
      <c r="H27" s="16"/>
      <c r="I27" s="105"/>
      <c r="J27" s="106"/>
      <c r="K27" s="106"/>
      <c r="L27" s="106"/>
      <c r="M27" s="106"/>
    </row>
    <row r="28" s="43" customFormat="1" ht="17" customHeight="1" spans="1:13">
      <c r="A28" s="14" t="s">
        <v>95</v>
      </c>
      <c r="B28" s="16"/>
      <c r="C28" s="16"/>
      <c r="D28" s="16">
        <v>1000</v>
      </c>
      <c r="E28" s="14" t="s">
        <v>96</v>
      </c>
      <c r="F28" s="16">
        <v>8345</v>
      </c>
      <c r="G28" s="16">
        <v>5799</v>
      </c>
      <c r="H28" s="16">
        <v>5799</v>
      </c>
      <c r="I28" s="105"/>
      <c r="J28" s="106"/>
      <c r="K28" s="106"/>
      <c r="L28" s="106"/>
      <c r="M28" s="106"/>
    </row>
    <row r="29" s="43" customFormat="1" ht="17" customHeight="1" spans="1:13">
      <c r="A29" s="68"/>
      <c r="B29" s="15"/>
      <c r="C29" s="15"/>
      <c r="D29" s="15"/>
      <c r="E29" s="14" t="s">
        <v>97</v>
      </c>
      <c r="F29" s="16"/>
      <c r="G29" s="16">
        <v>1</v>
      </c>
      <c r="H29" s="16">
        <v>1</v>
      </c>
      <c r="I29" s="105"/>
      <c r="J29" s="106"/>
      <c r="K29" s="106"/>
      <c r="L29" s="106"/>
      <c r="M29" s="106"/>
    </row>
    <row r="30" s="43" customFormat="1" ht="17" customHeight="1" spans="1:13">
      <c r="A30" s="14"/>
      <c r="B30" s="15"/>
      <c r="C30" s="15"/>
      <c r="D30" s="15"/>
      <c r="E30" s="14"/>
      <c r="F30" s="15"/>
      <c r="G30" s="15"/>
      <c r="H30" s="15"/>
      <c r="I30" s="105"/>
      <c r="J30" s="106"/>
      <c r="K30" s="106"/>
      <c r="L30" s="106"/>
      <c r="M30" s="106"/>
    </row>
    <row r="31" s="43" customFormat="1" ht="17" customHeight="1" spans="1:13">
      <c r="A31" s="14"/>
      <c r="B31" s="15"/>
      <c r="C31" s="15"/>
      <c r="D31" s="15"/>
      <c r="E31" s="14"/>
      <c r="F31" s="15"/>
      <c r="G31" s="15"/>
      <c r="H31" s="15"/>
      <c r="I31" s="105"/>
      <c r="J31" s="106"/>
      <c r="K31" s="106"/>
      <c r="L31" s="106"/>
      <c r="M31" s="106"/>
    </row>
    <row r="32" s="43" customFormat="1" ht="17" customHeight="1" spans="1:13">
      <c r="A32" s="14"/>
      <c r="B32" s="15"/>
      <c r="C32" s="15"/>
      <c r="D32" s="15"/>
      <c r="E32" s="14"/>
      <c r="F32" s="15"/>
      <c r="G32" s="15"/>
      <c r="H32" s="15"/>
      <c r="I32" s="105"/>
      <c r="J32" s="106"/>
      <c r="K32" s="106"/>
      <c r="L32" s="106"/>
      <c r="M32" s="106"/>
    </row>
    <row r="33" s="43" customFormat="1" ht="17" customHeight="1" spans="1:13">
      <c r="A33" s="14"/>
      <c r="B33" s="15"/>
      <c r="C33" s="15"/>
      <c r="D33" s="15"/>
      <c r="E33" s="14"/>
      <c r="F33" s="15"/>
      <c r="G33" s="15"/>
      <c r="H33" s="15"/>
      <c r="I33" s="105"/>
      <c r="J33" s="106"/>
      <c r="K33" s="106"/>
      <c r="L33" s="106"/>
      <c r="M33" s="106"/>
    </row>
    <row r="34" s="43" customFormat="1" ht="17" customHeight="1" spans="1:13">
      <c r="A34" s="14"/>
      <c r="B34" s="15"/>
      <c r="C34" s="15"/>
      <c r="D34" s="15"/>
      <c r="E34" s="14"/>
      <c r="F34" s="15"/>
      <c r="G34" s="15"/>
      <c r="H34" s="15"/>
      <c r="I34" s="105"/>
      <c r="J34" s="106"/>
      <c r="K34" s="106"/>
      <c r="L34" s="106"/>
      <c r="M34" s="106"/>
    </row>
    <row r="35" s="43" customFormat="1" ht="17" customHeight="1" spans="1:13">
      <c r="A35" s="14"/>
      <c r="B35" s="15"/>
      <c r="C35" s="15"/>
      <c r="D35" s="15"/>
      <c r="E35" s="14"/>
      <c r="F35" s="15"/>
      <c r="G35" s="15"/>
      <c r="H35" s="15"/>
      <c r="I35" s="105"/>
      <c r="J35" s="106"/>
      <c r="K35" s="106"/>
      <c r="L35" s="106"/>
      <c r="M35" s="106"/>
    </row>
    <row r="36" s="43" customFormat="1" ht="17" customHeight="1" spans="1:13">
      <c r="A36" s="14"/>
      <c r="B36" s="15"/>
      <c r="C36" s="15"/>
      <c r="D36" s="15"/>
      <c r="E36" s="14"/>
      <c r="F36" s="15"/>
      <c r="G36" s="15"/>
      <c r="H36" s="15"/>
      <c r="I36" s="105"/>
      <c r="J36" s="106"/>
      <c r="K36" s="106"/>
      <c r="L36" s="106"/>
      <c r="M36" s="106"/>
    </row>
    <row r="37" s="43" customFormat="1" ht="17" customHeight="1" spans="1:13">
      <c r="A37" s="14"/>
      <c r="B37" s="15"/>
      <c r="C37" s="15"/>
      <c r="D37" s="15"/>
      <c r="E37" s="14"/>
      <c r="F37" s="15"/>
      <c r="G37" s="15"/>
      <c r="H37" s="15"/>
      <c r="I37" s="105"/>
      <c r="J37" s="106"/>
      <c r="K37" s="106"/>
      <c r="L37" s="106"/>
      <c r="M37" s="106"/>
    </row>
    <row r="38" s="43" customFormat="1" ht="17" customHeight="1" spans="1:13">
      <c r="A38" s="14"/>
      <c r="B38" s="15"/>
      <c r="C38" s="15"/>
      <c r="D38" s="15"/>
      <c r="E38" s="14"/>
      <c r="F38" s="15"/>
      <c r="G38" s="15"/>
      <c r="H38" s="15"/>
      <c r="I38" s="105"/>
      <c r="J38" s="106"/>
      <c r="K38" s="106"/>
      <c r="L38" s="106"/>
      <c r="M38" s="106"/>
    </row>
    <row r="39" s="43" customFormat="1" ht="17" customHeight="1" spans="1:13">
      <c r="A39" s="14"/>
      <c r="B39" s="15"/>
      <c r="C39" s="15"/>
      <c r="D39" s="15"/>
      <c r="E39" s="14"/>
      <c r="F39" s="15"/>
      <c r="G39" s="15"/>
      <c r="H39" s="15"/>
      <c r="I39" s="105"/>
      <c r="J39" s="106"/>
      <c r="K39" s="106"/>
      <c r="L39" s="106"/>
      <c r="M39" s="106"/>
    </row>
    <row r="40" s="43" customFormat="1" ht="17" customHeight="1" spans="1:13">
      <c r="A40" s="13" t="s">
        <v>98</v>
      </c>
      <c r="B40" s="16">
        <v>254100</v>
      </c>
      <c r="C40" s="16">
        <v>254100</v>
      </c>
      <c r="D40" s="16">
        <f>SUM(D21,D5)</f>
        <v>164476</v>
      </c>
      <c r="E40" s="13" t="s">
        <v>99</v>
      </c>
      <c r="F40" s="16">
        <f>SUM(F5:F29)</f>
        <v>569869</v>
      </c>
      <c r="G40" s="16">
        <f>SUM(G5:G29)</f>
        <v>607260</v>
      </c>
      <c r="H40" s="16">
        <f>SUM(H5:H29)</f>
        <v>433687</v>
      </c>
      <c r="I40" s="105"/>
      <c r="J40" s="106"/>
      <c r="K40" s="106"/>
      <c r="L40" s="106"/>
      <c r="M40" s="106"/>
    </row>
    <row r="41" s="43" customFormat="1" ht="15.55" customHeight="1"/>
  </sheetData>
  <mergeCells count="3">
    <mergeCell ref="A1:H1"/>
    <mergeCell ref="A2:H2"/>
    <mergeCell ref="A3:H3"/>
  </mergeCells>
  <printOptions horizontalCentered="1" verticalCentered="1" gridLines="1"/>
  <pageMargins left="3" right="2" top="1" bottom="1" header="0" footer="0"/>
  <pageSetup paperSize="1" orientation="landscape" blackAndWhite="1"/>
  <headerFooter alignWithMargins="0">
    <oddHeader>&amp;C@$</oddHeader>
    <oddFooter>&amp;C@&amp;- &amp;P&amp;-$</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4"/>
  <sheetViews>
    <sheetView showGridLines="0" showZeros="0" zoomScaleSheetLayoutView="60" workbookViewId="0">
      <selection activeCell="G39" sqref="G39"/>
    </sheetView>
  </sheetViews>
  <sheetFormatPr defaultColWidth="9.15" defaultRowHeight="15.6" outlineLevelCol="3"/>
  <cols>
    <col min="1" max="1" width="42.5166666666667" style="43" customWidth="1"/>
    <col min="2" max="2" width="21.1166666666667" style="43" customWidth="1"/>
    <col min="3" max="3" width="42.5166666666667" style="43" customWidth="1"/>
    <col min="4" max="4" width="19.9833333333333" style="43" customWidth="1"/>
    <col min="5" max="256" width="9.15" style="22" customWidth="1"/>
    <col min="257" max="16384" width="9.15" style="22"/>
  </cols>
  <sheetData>
    <row r="1" s="43" customFormat="1" ht="34" customHeight="1" spans="1:4">
      <c r="A1" s="23" t="s">
        <v>42</v>
      </c>
      <c r="B1" s="23"/>
      <c r="C1" s="23"/>
      <c r="D1" s="23"/>
    </row>
    <row r="2" s="43" customFormat="1" ht="17" customHeight="1" spans="1:4">
      <c r="A2" s="24" t="s">
        <v>100</v>
      </c>
      <c r="B2" s="24"/>
      <c r="C2" s="24"/>
      <c r="D2" s="24"/>
    </row>
    <row r="3" s="43" customFormat="1" ht="17" customHeight="1" spans="1:4">
      <c r="A3" s="24" t="s">
        <v>44</v>
      </c>
      <c r="B3" s="24"/>
      <c r="C3" s="24"/>
      <c r="D3" s="24"/>
    </row>
    <row r="4" s="43" customFormat="1" ht="17" customHeight="1" spans="1:4">
      <c r="A4" s="13" t="s">
        <v>101</v>
      </c>
      <c r="B4" s="13" t="s">
        <v>48</v>
      </c>
      <c r="C4" s="13" t="s">
        <v>101</v>
      </c>
      <c r="D4" s="13" t="s">
        <v>48</v>
      </c>
    </row>
    <row r="5" s="43" customFormat="1" ht="17" customHeight="1" spans="1:4">
      <c r="A5" s="13" t="s">
        <v>98</v>
      </c>
      <c r="B5" s="16">
        <v>164476</v>
      </c>
      <c r="C5" s="13" t="s">
        <v>99</v>
      </c>
      <c r="D5" s="17">
        <f>'[1]L02'!C5</f>
        <v>433687</v>
      </c>
    </row>
    <row r="6" s="43" customFormat="1" ht="17" customHeight="1" spans="1:4">
      <c r="A6" s="14" t="s">
        <v>102</v>
      </c>
      <c r="B6" s="16">
        <v>328243</v>
      </c>
      <c r="C6" s="14" t="s">
        <v>103</v>
      </c>
      <c r="D6" s="16">
        <v>39217</v>
      </c>
    </row>
    <row r="7" s="43" customFormat="1" ht="17" customHeight="1" spans="1:4">
      <c r="A7" s="14" t="s">
        <v>104</v>
      </c>
      <c r="B7" s="16">
        <v>9305</v>
      </c>
      <c r="C7" s="68"/>
      <c r="D7" s="15"/>
    </row>
    <row r="8" s="43" customFormat="1" ht="17" customHeight="1" spans="1:4">
      <c r="A8" s="14" t="s">
        <v>105</v>
      </c>
      <c r="B8" s="16">
        <v>284015</v>
      </c>
      <c r="C8" s="68"/>
      <c r="D8" s="15"/>
    </row>
    <row r="9" s="43" customFormat="1" ht="17" customHeight="1" spans="1:4">
      <c r="A9" s="14" t="s">
        <v>106</v>
      </c>
      <c r="B9" s="16">
        <v>34923</v>
      </c>
      <c r="C9" s="14"/>
      <c r="D9" s="15"/>
    </row>
    <row r="10" s="43" customFormat="1" ht="17" customHeight="1" spans="1:4">
      <c r="A10" s="14" t="s">
        <v>107</v>
      </c>
      <c r="B10" s="16">
        <v>0</v>
      </c>
      <c r="C10" s="14"/>
      <c r="D10" s="15"/>
    </row>
    <row r="11" s="43" customFormat="1" ht="17.25" customHeight="1" spans="1:4">
      <c r="A11" s="14" t="s">
        <v>108</v>
      </c>
      <c r="B11" s="16">
        <v>143831</v>
      </c>
      <c r="C11" s="14"/>
      <c r="D11" s="15"/>
    </row>
    <row r="12" s="43" customFormat="1" ht="17.25" customHeight="1" spans="1:4">
      <c r="A12" s="14" t="s">
        <v>109</v>
      </c>
      <c r="B12" s="16">
        <v>285</v>
      </c>
      <c r="C12" s="14" t="s">
        <v>110</v>
      </c>
      <c r="D12" s="16">
        <v>285</v>
      </c>
    </row>
    <row r="13" s="43" customFormat="1" ht="17.25" customHeight="1" spans="1:4">
      <c r="A13" s="14" t="s">
        <v>111</v>
      </c>
      <c r="B13" s="16">
        <v>11800</v>
      </c>
      <c r="C13" s="14" t="s">
        <v>112</v>
      </c>
      <c r="D13" s="16">
        <v>6446</v>
      </c>
    </row>
    <row r="14" s="43" customFormat="1" ht="17.25" customHeight="1" spans="1:4">
      <c r="A14" s="14"/>
      <c r="B14" s="15"/>
      <c r="C14" s="14" t="s">
        <v>113</v>
      </c>
      <c r="D14" s="16">
        <v>0</v>
      </c>
    </row>
    <row r="15" s="43" customFormat="1" ht="17.25" customHeight="1" spans="1:4">
      <c r="A15" s="14" t="s">
        <v>114</v>
      </c>
      <c r="B15" s="16">
        <v>0</v>
      </c>
      <c r="C15" s="14" t="s">
        <v>115</v>
      </c>
      <c r="D15" s="16">
        <v>0</v>
      </c>
    </row>
    <row r="16" s="43" customFormat="1" ht="17.25" customHeight="1" spans="1:4">
      <c r="A16" s="14" t="s">
        <v>116</v>
      </c>
      <c r="B16" s="16">
        <v>6691</v>
      </c>
      <c r="C16" s="14" t="s">
        <v>117</v>
      </c>
      <c r="D16" s="16">
        <v>2118</v>
      </c>
    </row>
    <row r="17" s="43" customFormat="1" ht="17.25" customHeight="1" spans="1:4">
      <c r="A17" s="14" t="s">
        <v>118</v>
      </c>
      <c r="B17" s="16">
        <v>0</v>
      </c>
      <c r="C17" s="14" t="s">
        <v>119</v>
      </c>
      <c r="D17" s="16">
        <v>0</v>
      </c>
    </row>
    <row r="18" s="43" customFormat="1" ht="17.25" customHeight="1" spans="1:4">
      <c r="A18" s="14" t="s">
        <v>120</v>
      </c>
      <c r="B18" s="16">
        <v>0</v>
      </c>
      <c r="C18" s="14" t="s">
        <v>121</v>
      </c>
      <c r="D18" s="16">
        <v>0</v>
      </c>
    </row>
    <row r="19" s="43" customFormat="1" ht="17" customHeight="1" spans="1:4">
      <c r="A19" s="14"/>
      <c r="B19" s="15"/>
      <c r="C19" s="14" t="s">
        <v>122</v>
      </c>
      <c r="D19" s="16">
        <v>0</v>
      </c>
    </row>
    <row r="20" s="43" customFormat="1" ht="17" customHeight="1" spans="1:4">
      <c r="A20" s="14"/>
      <c r="B20" s="15"/>
      <c r="C20" s="14" t="s">
        <v>123</v>
      </c>
      <c r="D20" s="16">
        <v>173573</v>
      </c>
    </row>
    <row r="21" s="43" customFormat="1" ht="17" customHeight="1" spans="1:4">
      <c r="A21" s="14"/>
      <c r="B21" s="15"/>
      <c r="C21" s="14" t="s">
        <v>124</v>
      </c>
      <c r="D21" s="16">
        <v>173573</v>
      </c>
    </row>
    <row r="22" s="43" customFormat="1" ht="17" customHeight="1" spans="1:4">
      <c r="A22" s="14"/>
      <c r="B22" s="15"/>
      <c r="C22" s="14" t="s">
        <v>125</v>
      </c>
      <c r="D22" s="16">
        <v>0</v>
      </c>
    </row>
    <row r="23" s="43" customFormat="1" ht="17" customHeight="1" spans="1:4">
      <c r="A23" s="14"/>
      <c r="B23" s="15"/>
      <c r="C23" s="14"/>
      <c r="D23" s="15"/>
    </row>
    <row r="24" s="43" customFormat="1" ht="17" customHeight="1" spans="1:4">
      <c r="A24" s="14"/>
      <c r="B24" s="15"/>
      <c r="C24" s="14"/>
      <c r="D24" s="15"/>
    </row>
    <row r="25" s="43" customFormat="1" ht="17" customHeight="1" spans="1:4">
      <c r="A25" s="14"/>
      <c r="B25" s="15"/>
      <c r="C25" s="14"/>
      <c r="D25" s="15"/>
    </row>
    <row r="26" s="43" customFormat="1" ht="17" customHeight="1" spans="1:4">
      <c r="A26" s="14"/>
      <c r="B26" s="15"/>
      <c r="C26" s="14"/>
      <c r="D26" s="15"/>
    </row>
    <row r="27" s="43" customFormat="1" ht="17" customHeight="1" spans="1:4">
      <c r="A27" s="14"/>
      <c r="B27" s="15"/>
      <c r="C27" s="14"/>
      <c r="D27" s="15"/>
    </row>
    <row r="28" s="43" customFormat="1" ht="409.5" hidden="1" customHeight="1" spans="1:4">
      <c r="A28" s="14"/>
      <c r="B28" s="15"/>
      <c r="C28" s="14"/>
      <c r="D28" s="15"/>
    </row>
    <row r="29" s="43" customFormat="1" ht="409.5" hidden="1" customHeight="1" spans="1:4">
      <c r="A29" s="14"/>
      <c r="B29" s="15"/>
      <c r="C29" s="14"/>
      <c r="D29" s="15"/>
    </row>
    <row r="30" s="43" customFormat="1" ht="409.5" hidden="1" customHeight="1" spans="1:4">
      <c r="A30" s="14"/>
      <c r="B30" s="15"/>
      <c r="C30" s="14"/>
      <c r="D30" s="15"/>
    </row>
    <row r="31" s="43" customFormat="1" ht="409.5" hidden="1" customHeight="1" spans="1:4">
      <c r="A31" s="14"/>
      <c r="B31" s="15"/>
      <c r="C31" s="14"/>
      <c r="D31" s="15"/>
    </row>
    <row r="32" s="43" customFormat="1" ht="409.5" hidden="1" customHeight="1" spans="1:4">
      <c r="A32" s="14"/>
      <c r="B32" s="15"/>
      <c r="C32" s="14"/>
      <c r="D32" s="15"/>
    </row>
    <row r="33" s="43" customFormat="1" ht="409.5" hidden="1" customHeight="1" spans="1:4">
      <c r="A33" s="14"/>
      <c r="B33" s="15"/>
      <c r="C33" s="14"/>
      <c r="D33" s="15"/>
    </row>
    <row r="34" s="43" customFormat="1" ht="409.5" hidden="1" customHeight="1" spans="1:4">
      <c r="A34" s="14"/>
      <c r="B34" s="15"/>
      <c r="C34" s="14"/>
      <c r="D34" s="15"/>
    </row>
    <row r="35" s="43" customFormat="1" ht="409.5" hidden="1" customHeight="1" spans="1:4">
      <c r="A35" s="14"/>
      <c r="B35" s="15"/>
      <c r="C35" s="14"/>
      <c r="D35" s="15"/>
    </row>
    <row r="36" s="43" customFormat="1" ht="409.5" hidden="1" customHeight="1" spans="1:4">
      <c r="A36" s="14"/>
      <c r="B36" s="15"/>
      <c r="C36" s="14"/>
      <c r="D36" s="15"/>
    </row>
    <row r="37" s="43" customFormat="1" ht="17" customHeight="1" spans="1:4">
      <c r="A37" s="14"/>
      <c r="B37" s="15"/>
      <c r="C37" s="14"/>
      <c r="D37" s="15"/>
    </row>
    <row r="38" s="43" customFormat="1" ht="17" customHeight="1" spans="1:4">
      <c r="A38" s="14"/>
      <c r="B38" s="15"/>
      <c r="C38" s="14"/>
      <c r="D38" s="15"/>
    </row>
    <row r="39" s="43" customFormat="1" ht="17" customHeight="1" spans="1:4">
      <c r="A39" s="14"/>
      <c r="B39" s="15"/>
      <c r="C39" s="14"/>
      <c r="D39" s="15"/>
    </row>
    <row r="40" s="43" customFormat="1" ht="17" customHeight="1" spans="1:4">
      <c r="A40" s="14"/>
      <c r="B40" s="15"/>
      <c r="C40" s="14"/>
      <c r="D40" s="15"/>
    </row>
    <row r="41" s="43" customFormat="1" ht="17" customHeight="1" spans="1:4">
      <c r="A41" s="14"/>
      <c r="B41" s="15"/>
      <c r="C41" s="14"/>
      <c r="D41" s="15"/>
    </row>
    <row r="42" s="43" customFormat="1" ht="17" customHeight="1" spans="1:4">
      <c r="A42" s="14"/>
      <c r="B42" s="15"/>
      <c r="C42" s="14"/>
      <c r="D42" s="15"/>
    </row>
    <row r="43" s="43" customFormat="1" ht="17" customHeight="1" spans="1:4">
      <c r="A43" s="14"/>
      <c r="B43" s="15"/>
      <c r="C43" s="14"/>
      <c r="D43" s="15"/>
    </row>
    <row r="44" s="43" customFormat="1" ht="17" customHeight="1" spans="1:4">
      <c r="A44" s="14"/>
      <c r="B44" s="15"/>
      <c r="C44" s="14"/>
      <c r="D44" s="15"/>
    </row>
    <row r="45" s="43" customFormat="1" ht="17" customHeight="1" spans="1:4">
      <c r="A45" s="14"/>
      <c r="B45" s="15"/>
      <c r="C45" s="14"/>
      <c r="D45" s="15"/>
    </row>
    <row r="46" s="43" customFormat="1" ht="17.25" customHeight="1" spans="1:4">
      <c r="A46" s="14"/>
      <c r="B46" s="15"/>
      <c r="C46" s="14"/>
      <c r="D46" s="15"/>
    </row>
    <row r="47" s="43" customFormat="1" ht="17.25" customHeight="1" spans="1:4">
      <c r="A47" s="14"/>
      <c r="B47" s="15"/>
      <c r="C47" s="14"/>
      <c r="D47" s="15"/>
    </row>
    <row r="48" s="43" customFormat="1" ht="17.25" customHeight="1" spans="1:4">
      <c r="A48" s="14"/>
      <c r="B48" s="15"/>
      <c r="C48" s="14"/>
      <c r="D48" s="15"/>
    </row>
    <row r="49" s="43" customFormat="1" ht="409.5" hidden="1" customHeight="1" spans="1:4">
      <c r="A49" s="14"/>
      <c r="B49" s="15"/>
      <c r="C49" s="14"/>
      <c r="D49" s="15"/>
    </row>
    <row r="50" s="43" customFormat="1" ht="409.5" hidden="1" customHeight="1" spans="1:4">
      <c r="A50" s="14"/>
      <c r="B50" s="15"/>
      <c r="C50" s="14"/>
      <c r="D50" s="15"/>
    </row>
    <row r="51" s="43" customFormat="1" ht="409.5" hidden="1" customHeight="1" spans="1:4">
      <c r="A51" s="14"/>
      <c r="B51" s="15"/>
      <c r="C51" s="14"/>
      <c r="D51" s="15"/>
    </row>
    <row r="52" s="43" customFormat="1" ht="409.5" hidden="1" customHeight="1" spans="1:4">
      <c r="A52" s="14"/>
      <c r="B52" s="15"/>
      <c r="C52" s="14"/>
      <c r="D52" s="15"/>
    </row>
    <row r="53" s="43" customFormat="1" ht="409.5" hidden="1" customHeight="1" spans="1:4">
      <c r="A53" s="14"/>
      <c r="B53" s="15"/>
      <c r="C53" s="14"/>
      <c r="D53" s="15"/>
    </row>
    <row r="54" s="43" customFormat="1" ht="409.5" hidden="1" customHeight="1" spans="1:4">
      <c r="A54" s="14"/>
      <c r="B54" s="15"/>
      <c r="C54" s="14"/>
      <c r="D54" s="15"/>
    </row>
    <row r="55" s="43" customFormat="1" ht="409.5" hidden="1" customHeight="1" spans="1:4">
      <c r="A55" s="14"/>
      <c r="B55" s="15"/>
      <c r="C55" s="14"/>
      <c r="D55" s="15"/>
    </row>
    <row r="56" s="43" customFormat="1" ht="409.5" hidden="1" customHeight="1" spans="1:4">
      <c r="A56" s="14"/>
      <c r="B56" s="15"/>
      <c r="C56" s="14"/>
      <c r="D56" s="15"/>
    </row>
    <row r="57" s="43" customFormat="1" ht="409.5" hidden="1" customHeight="1" spans="1:4">
      <c r="A57" s="14"/>
      <c r="B57" s="15"/>
      <c r="C57" s="14"/>
      <c r="D57" s="15"/>
    </row>
    <row r="58" s="43" customFormat="1" ht="409.5" hidden="1" customHeight="1" spans="1:4">
      <c r="A58" s="14"/>
      <c r="B58" s="15"/>
      <c r="C58" s="14"/>
      <c r="D58" s="15"/>
    </row>
    <row r="59" s="43" customFormat="1" ht="409.5" hidden="1" customHeight="1" spans="1:4">
      <c r="A59" s="14"/>
      <c r="B59" s="15"/>
      <c r="C59" s="14"/>
      <c r="D59" s="15"/>
    </row>
    <row r="60" s="43" customFormat="1" ht="409.5" hidden="1" customHeight="1" spans="1:4">
      <c r="A60" s="14"/>
      <c r="B60" s="15"/>
      <c r="C60" s="14"/>
      <c r="D60" s="15"/>
    </row>
    <row r="61" s="43" customFormat="1" ht="409.5" hidden="1" customHeight="1" spans="1:4">
      <c r="A61" s="14"/>
      <c r="B61" s="15"/>
      <c r="C61" s="14"/>
      <c r="D61" s="15"/>
    </row>
    <row r="62" s="43" customFormat="1" ht="409.5" hidden="1" customHeight="1" spans="1:4">
      <c r="A62" s="14"/>
      <c r="B62" s="15"/>
      <c r="C62" s="14"/>
      <c r="D62" s="15"/>
    </row>
    <row r="63" s="43" customFormat="1" ht="409.5" hidden="1" customHeight="1" spans="1:4">
      <c r="A63" s="14"/>
      <c r="B63" s="15"/>
      <c r="C63" s="14"/>
      <c r="D63" s="15"/>
    </row>
    <row r="64" s="43" customFormat="1" ht="409.5" hidden="1" customHeight="1" spans="1:4">
      <c r="A64" s="14"/>
      <c r="B64" s="15"/>
      <c r="C64" s="14"/>
      <c r="D64" s="15"/>
    </row>
    <row r="65" s="43" customFormat="1" ht="409.5" hidden="1" customHeight="1" spans="1:4">
      <c r="A65" s="14"/>
      <c r="B65" s="15"/>
      <c r="C65" s="14"/>
      <c r="D65" s="15"/>
    </row>
    <row r="66" s="43" customFormat="1" ht="409.5" hidden="1" customHeight="1" spans="1:4">
      <c r="A66" s="14"/>
      <c r="B66" s="15"/>
      <c r="C66" s="14"/>
      <c r="D66" s="15"/>
    </row>
    <row r="67" s="43" customFormat="1" ht="409.5" hidden="1" customHeight="1" spans="1:4">
      <c r="A67" s="14"/>
      <c r="B67" s="15"/>
      <c r="C67" s="14"/>
      <c r="D67" s="15"/>
    </row>
    <row r="68" s="43" customFormat="1" ht="409.5" hidden="1" customHeight="1" spans="1:4">
      <c r="A68" s="14"/>
      <c r="B68" s="15"/>
      <c r="C68" s="14"/>
      <c r="D68" s="15"/>
    </row>
    <row r="69" s="43" customFormat="1" ht="409.5" hidden="1" customHeight="1" spans="1:4">
      <c r="A69" s="14"/>
      <c r="B69" s="15"/>
      <c r="C69" s="14"/>
      <c r="D69" s="15"/>
    </row>
    <row r="70" s="43" customFormat="1" ht="409.5" hidden="1" customHeight="1" spans="1:4">
      <c r="A70" s="14"/>
      <c r="B70" s="15"/>
      <c r="C70" s="14"/>
      <c r="D70" s="15"/>
    </row>
    <row r="71" s="43" customFormat="1" ht="409.5" hidden="1" customHeight="1" spans="1:4">
      <c r="A71" s="14"/>
      <c r="B71" s="15"/>
      <c r="C71" s="14"/>
      <c r="D71" s="15"/>
    </row>
    <row r="72" s="43" customFormat="1" ht="409.5" hidden="1" customHeight="1" spans="1:4">
      <c r="A72" s="14"/>
      <c r="B72" s="15"/>
      <c r="C72" s="14"/>
      <c r="D72" s="15"/>
    </row>
    <row r="73" s="43" customFormat="1" ht="17.25" customHeight="1" spans="1:4">
      <c r="A73" s="13" t="s">
        <v>126</v>
      </c>
      <c r="B73" s="16">
        <f>SUM(B5,B6,B11,B12,B13,B16)</f>
        <v>655326</v>
      </c>
      <c r="C73" s="13" t="s">
        <v>127</v>
      </c>
      <c r="D73" s="16">
        <f>SUM(D5:D20)</f>
        <v>655326</v>
      </c>
    </row>
    <row r="74" s="43" customFormat="1" ht="18.7" customHeight="1"/>
  </sheetData>
  <mergeCells count="3">
    <mergeCell ref="A1:D1"/>
    <mergeCell ref="A2:D2"/>
    <mergeCell ref="A3:D3"/>
  </mergeCells>
  <dataValidations count="1">
    <dataValidation type="decimal" operator="between" allowBlank="1" showInputMessage="1" showErrorMessage="1" sqref="D5">
      <formula1>-99999999999999</formula1>
      <formula2>99999999999999</formula2>
    </dataValidation>
  </dataValidations>
  <printOptions horizontalCentered="1" verticalCentered="1" gridLines="1"/>
  <pageMargins left="3" right="2" top="1" bottom="1" header="0" footer="0"/>
  <pageSetup paperSize="1" orientation="landscape" blackAndWhite="1"/>
  <headerFooter alignWithMargins="0">
    <oddHeader>&amp;C@$</oddHeader>
    <oddFooter>&amp;C@&amp;- &amp;P&amp;-$</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703"/>
  <sheetViews>
    <sheetView showGridLines="0" showZeros="0" workbookViewId="0">
      <selection activeCell="G14" sqref="G14"/>
    </sheetView>
  </sheetViews>
  <sheetFormatPr defaultColWidth="9.15" defaultRowHeight="15.6" outlineLevelCol="2"/>
  <cols>
    <col min="1" max="1" width="11.125" style="43" customWidth="1"/>
    <col min="2" max="2" width="67.75" style="43" customWidth="1"/>
    <col min="3" max="3" width="25" style="22" customWidth="1"/>
    <col min="4" max="256" width="9.15" style="22" customWidth="1"/>
    <col min="257" max="16384" width="9.15" style="22"/>
  </cols>
  <sheetData>
    <row r="1" s="43" customFormat="1" ht="40.5" customHeight="1" spans="1:3">
      <c r="A1" s="12" t="s">
        <v>128</v>
      </c>
      <c r="B1" s="12"/>
      <c r="C1" s="12"/>
    </row>
    <row r="2" s="43" customFormat="1" ht="17" customHeight="1" spans="1:3">
      <c r="A2" s="3" t="s">
        <v>129</v>
      </c>
      <c r="B2" s="3"/>
      <c r="C2" s="3"/>
    </row>
    <row r="3" s="43" customFormat="1" ht="17" customHeight="1" spans="1:3">
      <c r="A3" s="3" t="s">
        <v>130</v>
      </c>
      <c r="B3" s="3"/>
      <c r="C3" s="3"/>
    </row>
    <row r="4" s="43" customFormat="1" ht="17.85" customHeight="1" spans="1:3">
      <c r="A4" s="101" t="s">
        <v>131</v>
      </c>
      <c r="B4" s="101" t="s">
        <v>132</v>
      </c>
      <c r="C4" s="101" t="s">
        <v>48</v>
      </c>
    </row>
    <row r="5" s="43" customFormat="1" ht="17.85" customHeight="1" spans="1:3">
      <c r="A5" s="102"/>
      <c r="B5" s="103" t="s">
        <v>133</v>
      </c>
      <c r="C5" s="104">
        <f>SUM(C6,C353)</f>
        <v>164476</v>
      </c>
    </row>
    <row r="6" s="43" customFormat="1" ht="17.85" customHeight="1" spans="1:3">
      <c r="A6" s="95">
        <v>101</v>
      </c>
      <c r="B6" s="94" t="s">
        <v>134</v>
      </c>
      <c r="C6" s="17">
        <f>C7+C45+C65+C190+C255+C262+C267+C283+C292+C298+C307+C316+C319+C322+C325+C337+C341+C344+C347+C350</f>
        <v>139281</v>
      </c>
    </row>
    <row r="7" s="43" customFormat="1" ht="17.85" customHeight="1" spans="1:3">
      <c r="A7" s="95">
        <v>10101</v>
      </c>
      <c r="B7" s="94" t="s">
        <v>135</v>
      </c>
      <c r="C7" s="17">
        <f>SUM(C8,C38,C42)</f>
        <v>54699</v>
      </c>
    </row>
    <row r="8" s="43" customFormat="1" ht="17.85" customHeight="1" spans="1:3">
      <c r="A8" s="95">
        <v>1010101</v>
      </c>
      <c r="B8" s="94" t="s">
        <v>136</v>
      </c>
      <c r="C8" s="17">
        <f>SUM(C9:C37)</f>
        <v>54699</v>
      </c>
    </row>
    <row r="9" s="43" customFormat="1" ht="17.85" customHeight="1" spans="1:3">
      <c r="A9" s="95">
        <v>101010101</v>
      </c>
      <c r="B9" s="95" t="s">
        <v>137</v>
      </c>
      <c r="C9" s="93">
        <v>2095</v>
      </c>
    </row>
    <row r="10" s="43" customFormat="1" ht="17.85" customHeight="1" spans="1:3">
      <c r="A10" s="95">
        <v>101010102</v>
      </c>
      <c r="B10" s="95" t="s">
        <v>138</v>
      </c>
      <c r="C10" s="93">
        <v>29</v>
      </c>
    </row>
    <row r="11" s="43" customFormat="1" ht="17.85" customHeight="1" spans="1:3">
      <c r="A11" s="95">
        <v>101010103</v>
      </c>
      <c r="B11" s="95" t="s">
        <v>139</v>
      </c>
      <c r="C11" s="93">
        <v>30367</v>
      </c>
    </row>
    <row r="12" s="43" customFormat="1" ht="17.85" customHeight="1" spans="1:3">
      <c r="A12" s="95">
        <v>101010104</v>
      </c>
      <c r="B12" s="95" t="s">
        <v>140</v>
      </c>
      <c r="C12" s="93">
        <v>6</v>
      </c>
    </row>
    <row r="13" s="43" customFormat="1" ht="17.85" customHeight="1" spans="1:3">
      <c r="A13" s="95">
        <v>101010105</v>
      </c>
      <c r="B13" s="95" t="s">
        <v>141</v>
      </c>
      <c r="C13" s="93">
        <v>470</v>
      </c>
    </row>
    <row r="14" s="43" customFormat="1" ht="17" customHeight="1" spans="1:3">
      <c r="A14" s="95">
        <v>101010106</v>
      </c>
      <c r="B14" s="95" t="s">
        <v>142</v>
      </c>
      <c r="C14" s="93">
        <v>20937</v>
      </c>
    </row>
    <row r="15" s="43" customFormat="1" ht="17.85" customHeight="1" spans="1:3">
      <c r="A15" s="95">
        <v>101010117</v>
      </c>
      <c r="B15" s="95" t="s">
        <v>143</v>
      </c>
      <c r="C15" s="93"/>
    </row>
    <row r="16" s="43" customFormat="1" ht="17.85" customHeight="1" spans="1:3">
      <c r="A16" s="95">
        <v>101010118</v>
      </c>
      <c r="B16" s="95" t="s">
        <v>144</v>
      </c>
      <c r="C16" s="93"/>
    </row>
    <row r="17" s="43" customFormat="1" ht="17.85" customHeight="1" spans="1:3">
      <c r="A17" s="95">
        <v>101010119</v>
      </c>
      <c r="B17" s="95" t="s">
        <v>145</v>
      </c>
      <c r="C17" s="93">
        <v>1028</v>
      </c>
    </row>
    <row r="18" s="43" customFormat="1" ht="17.85" customHeight="1" spans="1:3">
      <c r="A18" s="95">
        <v>101010120</v>
      </c>
      <c r="B18" s="95" t="s">
        <v>146</v>
      </c>
      <c r="C18" s="93">
        <v>252</v>
      </c>
    </row>
    <row r="19" s="43" customFormat="1" ht="17.85" customHeight="1" spans="1:3">
      <c r="A19" s="95">
        <v>101010121</v>
      </c>
      <c r="B19" s="95" t="s">
        <v>147</v>
      </c>
      <c r="C19" s="93">
        <v>-705</v>
      </c>
    </row>
    <row r="20" s="43" customFormat="1" ht="17.85" customHeight="1" spans="1:3">
      <c r="A20" s="95">
        <v>101010122</v>
      </c>
      <c r="B20" s="95" t="s">
        <v>148</v>
      </c>
      <c r="C20" s="93"/>
    </row>
    <row r="21" s="43" customFormat="1" ht="17.85" customHeight="1" spans="1:3">
      <c r="A21" s="95">
        <v>101010125</v>
      </c>
      <c r="B21" s="95" t="s">
        <v>149</v>
      </c>
      <c r="C21" s="93"/>
    </row>
    <row r="22" s="43" customFormat="1" ht="17.85" customHeight="1" spans="1:3">
      <c r="A22" s="95">
        <v>101010127</v>
      </c>
      <c r="B22" s="95" t="s">
        <v>150</v>
      </c>
      <c r="C22" s="93"/>
    </row>
    <row r="23" s="43" customFormat="1" ht="17.85" customHeight="1" spans="1:3">
      <c r="A23" s="95">
        <v>101010129</v>
      </c>
      <c r="B23" s="95" t="s">
        <v>151</v>
      </c>
      <c r="C23" s="93">
        <v>-91</v>
      </c>
    </row>
    <row r="24" s="43" customFormat="1" ht="17.85" customHeight="1" spans="1:3">
      <c r="A24" s="95">
        <v>101010131</v>
      </c>
      <c r="B24" s="95" t="s">
        <v>152</v>
      </c>
      <c r="C24" s="93"/>
    </row>
    <row r="25" s="43" customFormat="1" ht="17" customHeight="1" spans="1:3">
      <c r="A25" s="95">
        <v>101010132</v>
      </c>
      <c r="B25" s="95" t="s">
        <v>153</v>
      </c>
      <c r="C25" s="93"/>
    </row>
    <row r="26" s="43" customFormat="1" ht="17" customHeight="1" spans="1:3">
      <c r="A26" s="95">
        <v>101010133</v>
      </c>
      <c r="B26" s="95" t="s">
        <v>154</v>
      </c>
      <c r="C26" s="93"/>
    </row>
    <row r="27" s="43" customFormat="1" ht="17.85" customHeight="1" spans="1:3">
      <c r="A27" s="95">
        <v>101010134</v>
      </c>
      <c r="B27" s="95" t="s">
        <v>155</v>
      </c>
      <c r="C27" s="93"/>
    </row>
    <row r="28" s="43" customFormat="1" ht="17.85" customHeight="1" spans="1:3">
      <c r="A28" s="95">
        <v>101010135</v>
      </c>
      <c r="B28" s="95" t="s">
        <v>156</v>
      </c>
      <c r="C28" s="93"/>
    </row>
    <row r="29" s="43" customFormat="1" ht="17.85" customHeight="1" spans="1:3">
      <c r="A29" s="95">
        <v>101010136</v>
      </c>
      <c r="B29" s="95" t="s">
        <v>157</v>
      </c>
      <c r="C29" s="93">
        <v>-19</v>
      </c>
    </row>
    <row r="30" s="43" customFormat="1" ht="17" customHeight="1" spans="1:3">
      <c r="A30" s="95">
        <v>101010137</v>
      </c>
      <c r="B30" s="95" t="s">
        <v>158</v>
      </c>
      <c r="C30" s="93"/>
    </row>
    <row r="31" s="43" customFormat="1" ht="17" customHeight="1" spans="1:3">
      <c r="A31" s="95">
        <v>101010138</v>
      </c>
      <c r="B31" s="95" t="s">
        <v>159</v>
      </c>
      <c r="C31" s="93"/>
    </row>
    <row r="32" s="43" customFormat="1" ht="17" customHeight="1" spans="1:3">
      <c r="A32" s="95">
        <v>101010150</v>
      </c>
      <c r="B32" s="95" t="s">
        <v>160</v>
      </c>
      <c r="C32" s="93"/>
    </row>
    <row r="33" s="43" customFormat="1" ht="17" customHeight="1" spans="1:3">
      <c r="A33" s="95">
        <v>101010151</v>
      </c>
      <c r="B33" s="95" t="s">
        <v>161</v>
      </c>
      <c r="C33" s="93">
        <v>330</v>
      </c>
    </row>
    <row r="34" s="43" customFormat="1" ht="17.85" customHeight="1" spans="1:3">
      <c r="A34" s="95">
        <v>101010152</v>
      </c>
      <c r="B34" s="95" t="s">
        <v>162</v>
      </c>
      <c r="C34" s="93"/>
    </row>
    <row r="35" s="43" customFormat="1" ht="17.85" customHeight="1" spans="1:3">
      <c r="A35" s="95">
        <v>101010153</v>
      </c>
      <c r="B35" s="95" t="s">
        <v>163</v>
      </c>
      <c r="C35" s="93"/>
    </row>
    <row r="36" s="43" customFormat="1" ht="17.85" customHeight="1" spans="1:3">
      <c r="A36" s="95">
        <v>101010154</v>
      </c>
      <c r="B36" s="95" t="s">
        <v>164</v>
      </c>
      <c r="C36" s="93"/>
    </row>
    <row r="37" s="43" customFormat="1" ht="17" customHeight="1" spans="1:3">
      <c r="A37" s="95">
        <v>101010155</v>
      </c>
      <c r="B37" s="95" t="s">
        <v>165</v>
      </c>
      <c r="C37" s="93"/>
    </row>
    <row r="38" s="43" customFormat="1" ht="17.85" customHeight="1" spans="1:3">
      <c r="A38" s="95">
        <v>1010102</v>
      </c>
      <c r="B38" s="94" t="s">
        <v>166</v>
      </c>
      <c r="C38" s="93">
        <f>SUM(C39:C41)</f>
        <v>0</v>
      </c>
    </row>
    <row r="39" s="43" customFormat="1" ht="17.85" customHeight="1" spans="1:3">
      <c r="A39" s="95">
        <v>101010201</v>
      </c>
      <c r="B39" s="95" t="s">
        <v>167</v>
      </c>
      <c r="C39" s="93"/>
    </row>
    <row r="40" s="43" customFormat="1" ht="17.85" customHeight="1" spans="1:3">
      <c r="A40" s="95">
        <v>101010220</v>
      </c>
      <c r="B40" s="95" t="s">
        <v>168</v>
      </c>
      <c r="C40" s="93"/>
    </row>
    <row r="41" s="43" customFormat="1" ht="17.85" customHeight="1" spans="1:3">
      <c r="A41" s="95">
        <v>101010221</v>
      </c>
      <c r="B41" s="95" t="s">
        <v>169</v>
      </c>
      <c r="C41" s="93"/>
    </row>
    <row r="42" s="43" customFormat="1" ht="17.85" customHeight="1" spans="1:3">
      <c r="A42" s="95">
        <v>1010103</v>
      </c>
      <c r="B42" s="94" t="s">
        <v>170</v>
      </c>
      <c r="C42" s="93">
        <f>C43+C44</f>
        <v>0</v>
      </c>
    </row>
    <row r="43" s="43" customFormat="1" ht="17.85" customHeight="1" spans="1:3">
      <c r="A43" s="95">
        <v>101010301</v>
      </c>
      <c r="B43" s="95" t="s">
        <v>171</v>
      </c>
      <c r="C43" s="93"/>
    </row>
    <row r="44" s="43" customFormat="1" ht="17.85" customHeight="1" spans="1:3">
      <c r="A44" s="95">
        <v>101010302</v>
      </c>
      <c r="B44" s="95" t="s">
        <v>172</v>
      </c>
      <c r="C44" s="93"/>
    </row>
    <row r="45" s="43" customFormat="1" ht="17.85" customHeight="1" spans="1:3">
      <c r="A45" s="95">
        <v>10102</v>
      </c>
      <c r="B45" s="94" t="s">
        <v>173</v>
      </c>
      <c r="C45" s="93">
        <f>SUM(C46,C58,C64)</f>
        <v>0</v>
      </c>
    </row>
    <row r="46" s="43" customFormat="1" ht="17.85" customHeight="1" spans="1:3">
      <c r="A46" s="95">
        <v>1010201</v>
      </c>
      <c r="B46" s="94" t="s">
        <v>174</v>
      </c>
      <c r="C46" s="93">
        <f>SUM(C47:C57)</f>
        <v>0</v>
      </c>
    </row>
    <row r="47" s="43" customFormat="1" ht="17.85" customHeight="1" spans="1:3">
      <c r="A47" s="95">
        <v>101020101</v>
      </c>
      <c r="B47" s="95" t="s">
        <v>175</v>
      </c>
      <c r="C47" s="93"/>
    </row>
    <row r="48" s="43" customFormat="1" ht="17.85" customHeight="1" spans="1:3">
      <c r="A48" s="95">
        <v>101020102</v>
      </c>
      <c r="B48" s="95" t="s">
        <v>176</v>
      </c>
      <c r="C48" s="93"/>
    </row>
    <row r="49" s="43" customFormat="1" ht="17.85" customHeight="1" spans="1:3">
      <c r="A49" s="95">
        <v>101020103</v>
      </c>
      <c r="B49" s="95" t="s">
        <v>177</v>
      </c>
      <c r="C49" s="93"/>
    </row>
    <row r="50" s="43" customFormat="1" ht="17.85" customHeight="1" spans="1:3">
      <c r="A50" s="95">
        <v>101020104</v>
      </c>
      <c r="B50" s="95" t="s">
        <v>178</v>
      </c>
      <c r="C50" s="93"/>
    </row>
    <row r="51" s="43" customFormat="1" ht="17.85" customHeight="1" spans="1:3">
      <c r="A51" s="95">
        <v>101020105</v>
      </c>
      <c r="B51" s="95" t="s">
        <v>179</v>
      </c>
      <c r="C51" s="93"/>
    </row>
    <row r="52" s="43" customFormat="1" ht="17.85" customHeight="1" spans="1:3">
      <c r="A52" s="95">
        <v>101020106</v>
      </c>
      <c r="B52" s="95" t="s">
        <v>180</v>
      </c>
      <c r="C52" s="93"/>
    </row>
    <row r="53" s="43" customFormat="1" ht="17.85" customHeight="1" spans="1:3">
      <c r="A53" s="95">
        <v>101020107</v>
      </c>
      <c r="B53" s="95" t="s">
        <v>181</v>
      </c>
      <c r="C53" s="93"/>
    </row>
    <row r="54" s="43" customFormat="1" ht="17.85" customHeight="1" spans="1:3">
      <c r="A54" s="95">
        <v>101020119</v>
      </c>
      <c r="B54" s="95" t="s">
        <v>182</v>
      </c>
      <c r="C54" s="93"/>
    </row>
    <row r="55" s="43" customFormat="1" ht="17.85" customHeight="1" spans="1:3">
      <c r="A55" s="95">
        <v>101020120</v>
      </c>
      <c r="B55" s="95" t="s">
        <v>183</v>
      </c>
      <c r="C55" s="93"/>
    </row>
    <row r="56" s="43" customFormat="1" ht="17.85" customHeight="1" spans="1:3">
      <c r="A56" s="95">
        <v>101020121</v>
      </c>
      <c r="B56" s="95" t="s">
        <v>184</v>
      </c>
      <c r="C56" s="93"/>
    </row>
    <row r="57" s="43" customFormat="1" ht="17.85" customHeight="1" spans="1:3">
      <c r="A57" s="95">
        <v>101020129</v>
      </c>
      <c r="B57" s="95" t="s">
        <v>185</v>
      </c>
      <c r="C57" s="93"/>
    </row>
    <row r="58" s="43" customFormat="1" ht="17.85" customHeight="1" spans="1:3">
      <c r="A58" s="95">
        <v>1010202</v>
      </c>
      <c r="B58" s="94" t="s">
        <v>186</v>
      </c>
      <c r="C58" s="93">
        <f>SUM(C59:C63)</f>
        <v>0</v>
      </c>
    </row>
    <row r="59" s="43" customFormat="1" ht="17.85" customHeight="1" spans="1:3">
      <c r="A59" s="95">
        <v>101020202</v>
      </c>
      <c r="B59" s="95" t="s">
        <v>187</v>
      </c>
      <c r="C59" s="93"/>
    </row>
    <row r="60" s="43" customFormat="1" ht="17.85" customHeight="1" spans="1:3">
      <c r="A60" s="95">
        <v>101020209</v>
      </c>
      <c r="B60" s="95" t="s">
        <v>188</v>
      </c>
      <c r="C60" s="93"/>
    </row>
    <row r="61" s="43" customFormat="1" ht="17.85" customHeight="1" spans="1:3">
      <c r="A61" s="95">
        <v>101020220</v>
      </c>
      <c r="B61" s="95" t="s">
        <v>189</v>
      </c>
      <c r="C61" s="93"/>
    </row>
    <row r="62" s="43" customFormat="1" ht="17.85" customHeight="1" spans="1:3">
      <c r="A62" s="95">
        <v>101020221</v>
      </c>
      <c r="B62" s="95" t="s">
        <v>190</v>
      </c>
      <c r="C62" s="93"/>
    </row>
    <row r="63" s="43" customFormat="1" ht="17.85" customHeight="1" spans="1:3">
      <c r="A63" s="95">
        <v>101020229</v>
      </c>
      <c r="B63" s="95" t="s">
        <v>191</v>
      </c>
      <c r="C63" s="93"/>
    </row>
    <row r="64" s="43" customFormat="1" ht="17.85" customHeight="1" spans="1:3">
      <c r="A64" s="95">
        <v>1010203</v>
      </c>
      <c r="B64" s="94" t="s">
        <v>192</v>
      </c>
      <c r="C64" s="93"/>
    </row>
    <row r="65" s="43" customFormat="1" ht="17.85" customHeight="1" spans="1:3">
      <c r="A65" s="95">
        <v>10104</v>
      </c>
      <c r="B65" s="94" t="s">
        <v>193</v>
      </c>
      <c r="C65" s="93">
        <f>SUM(C66:C82,C86:C91,C95,C100:C101,C105:C111,C128:C129,C132:C134,C139,C144,C149,C154,C159,C164,C169,C174,C179,C184,C188,C189)</f>
        <v>7845</v>
      </c>
    </row>
    <row r="66" s="43" customFormat="1" ht="17.85" customHeight="1" spans="1:3">
      <c r="A66" s="95">
        <v>1010401</v>
      </c>
      <c r="B66" s="94" t="s">
        <v>194</v>
      </c>
      <c r="C66" s="93"/>
    </row>
    <row r="67" s="43" customFormat="1" ht="17.85" customHeight="1" spans="1:3">
      <c r="A67" s="95">
        <v>1010402</v>
      </c>
      <c r="B67" s="94" t="s">
        <v>195</v>
      </c>
      <c r="C67" s="93"/>
    </row>
    <row r="68" s="43" customFormat="1" ht="17.85" customHeight="1" spans="1:3">
      <c r="A68" s="95">
        <v>1010403</v>
      </c>
      <c r="B68" s="94" t="s">
        <v>196</v>
      </c>
      <c r="C68" s="93"/>
    </row>
    <row r="69" s="43" customFormat="1" ht="17.85" customHeight="1" spans="1:3">
      <c r="A69" s="95">
        <v>1010404</v>
      </c>
      <c r="B69" s="94" t="s">
        <v>197</v>
      </c>
      <c r="C69" s="93"/>
    </row>
    <row r="70" s="43" customFormat="1" ht="17.85" customHeight="1" spans="1:3">
      <c r="A70" s="95">
        <v>1010405</v>
      </c>
      <c r="B70" s="94" t="s">
        <v>198</v>
      </c>
      <c r="C70" s="93"/>
    </row>
    <row r="71" s="43" customFormat="1" ht="17.85" customHeight="1" spans="1:3">
      <c r="A71" s="95">
        <v>1010406</v>
      </c>
      <c r="B71" s="94" t="s">
        <v>199</v>
      </c>
      <c r="C71" s="93"/>
    </row>
    <row r="72" s="43" customFormat="1" ht="17.85" customHeight="1" spans="1:3">
      <c r="A72" s="95">
        <v>1010407</v>
      </c>
      <c r="B72" s="94" t="s">
        <v>200</v>
      </c>
      <c r="C72" s="93"/>
    </row>
    <row r="73" s="43" customFormat="1" ht="17.85" customHeight="1" spans="1:3">
      <c r="A73" s="95">
        <v>1010408</v>
      </c>
      <c r="B73" s="94" t="s">
        <v>201</v>
      </c>
      <c r="C73" s="93"/>
    </row>
    <row r="74" s="43" customFormat="1" ht="17.85" customHeight="1" spans="1:3">
      <c r="A74" s="95">
        <v>1010409</v>
      </c>
      <c r="B74" s="94" t="s">
        <v>202</v>
      </c>
      <c r="C74" s="93"/>
    </row>
    <row r="75" s="43" customFormat="1" ht="17.85" customHeight="1" spans="1:3">
      <c r="A75" s="95">
        <v>1010410</v>
      </c>
      <c r="B75" s="94" t="s">
        <v>203</v>
      </c>
      <c r="C75" s="93"/>
    </row>
    <row r="76" s="43" customFormat="1" ht="17.85" customHeight="1" spans="1:3">
      <c r="A76" s="95">
        <v>1010411</v>
      </c>
      <c r="B76" s="94" t="s">
        <v>204</v>
      </c>
      <c r="C76" s="93"/>
    </row>
    <row r="77" s="43" customFormat="1" ht="17.85" customHeight="1" spans="1:3">
      <c r="A77" s="95">
        <v>1010412</v>
      </c>
      <c r="B77" s="94" t="s">
        <v>205</v>
      </c>
      <c r="C77" s="93"/>
    </row>
    <row r="78" s="43" customFormat="1" ht="17.85" customHeight="1" spans="1:3">
      <c r="A78" s="95">
        <v>1010413</v>
      </c>
      <c r="B78" s="94" t="s">
        <v>206</v>
      </c>
      <c r="C78" s="93"/>
    </row>
    <row r="79" s="43" customFormat="1" ht="17.85" customHeight="1" spans="1:3">
      <c r="A79" s="95">
        <v>1010414</v>
      </c>
      <c r="B79" s="94" t="s">
        <v>207</v>
      </c>
      <c r="C79" s="93"/>
    </row>
    <row r="80" s="43" customFormat="1" ht="17.85" customHeight="1" spans="1:3">
      <c r="A80" s="95">
        <v>1010415</v>
      </c>
      <c r="B80" s="94" t="s">
        <v>208</v>
      </c>
      <c r="C80" s="93"/>
    </row>
    <row r="81" s="43" customFormat="1" ht="17.85" customHeight="1" spans="1:3">
      <c r="A81" s="95">
        <v>1010416</v>
      </c>
      <c r="B81" s="94" t="s">
        <v>209</v>
      </c>
      <c r="C81" s="93"/>
    </row>
    <row r="82" s="43" customFormat="1" ht="17.85" customHeight="1" spans="1:3">
      <c r="A82" s="95">
        <v>1010417</v>
      </c>
      <c r="B82" s="94" t="s">
        <v>210</v>
      </c>
      <c r="C82" s="93">
        <f>SUM(C83:C85)</f>
        <v>0</v>
      </c>
    </row>
    <row r="83" s="43" customFormat="1" ht="17.85" customHeight="1" spans="1:3">
      <c r="A83" s="95">
        <v>101041701</v>
      </c>
      <c r="B83" s="95" t="s">
        <v>211</v>
      </c>
      <c r="C83" s="93"/>
    </row>
    <row r="84" s="43" customFormat="1" ht="17.85" customHeight="1" spans="1:3">
      <c r="A84" s="95">
        <v>101041702</v>
      </c>
      <c r="B84" s="95" t="s">
        <v>212</v>
      </c>
      <c r="C84" s="93"/>
    </row>
    <row r="85" s="43" customFormat="1" ht="17.85" customHeight="1" spans="1:3">
      <c r="A85" s="95">
        <v>101041709</v>
      </c>
      <c r="B85" s="95" t="s">
        <v>213</v>
      </c>
      <c r="C85" s="93"/>
    </row>
    <row r="86" s="43" customFormat="1" ht="17.85" customHeight="1" spans="1:3">
      <c r="A86" s="95">
        <v>1010418</v>
      </c>
      <c r="B86" s="94" t="s">
        <v>214</v>
      </c>
      <c r="C86" s="93"/>
    </row>
    <row r="87" s="43" customFormat="1" ht="17.85" customHeight="1" spans="1:3">
      <c r="A87" s="95">
        <v>1010419</v>
      </c>
      <c r="B87" s="94" t="s">
        <v>215</v>
      </c>
      <c r="C87" s="93"/>
    </row>
    <row r="88" s="43" customFormat="1" ht="17.85" customHeight="1" spans="1:3">
      <c r="A88" s="95">
        <v>1010420</v>
      </c>
      <c r="B88" s="94" t="s">
        <v>216</v>
      </c>
      <c r="C88" s="93"/>
    </row>
    <row r="89" s="43" customFormat="1" ht="17.85" customHeight="1" spans="1:3">
      <c r="A89" s="95">
        <v>1010421</v>
      </c>
      <c r="B89" s="94" t="s">
        <v>217</v>
      </c>
      <c r="C89" s="93"/>
    </row>
    <row r="90" s="43" customFormat="1" ht="17.85" customHeight="1" spans="1:3">
      <c r="A90" s="95">
        <v>1010422</v>
      </c>
      <c r="B90" s="94" t="s">
        <v>218</v>
      </c>
      <c r="C90" s="93"/>
    </row>
    <row r="91" s="43" customFormat="1" ht="17.85" customHeight="1" spans="1:3">
      <c r="A91" s="95">
        <v>1010423</v>
      </c>
      <c r="B91" s="94" t="s">
        <v>219</v>
      </c>
      <c r="C91" s="93">
        <f>SUM(C92:C94)</f>
        <v>0</v>
      </c>
    </row>
    <row r="92" s="43" customFormat="1" ht="17.85" customHeight="1" spans="1:3">
      <c r="A92" s="95">
        <v>101042303</v>
      </c>
      <c r="B92" s="95" t="s">
        <v>220</v>
      </c>
      <c r="C92" s="93"/>
    </row>
    <row r="93" s="43" customFormat="1" ht="17.85" customHeight="1" spans="1:3">
      <c r="A93" s="95">
        <v>101042304</v>
      </c>
      <c r="B93" s="95" t="s">
        <v>221</v>
      </c>
      <c r="C93" s="93"/>
    </row>
    <row r="94" s="43" customFormat="1" ht="17.85" customHeight="1" spans="1:3">
      <c r="A94" s="95">
        <v>101042309</v>
      </c>
      <c r="B94" s="95" t="s">
        <v>222</v>
      </c>
      <c r="C94" s="93"/>
    </row>
    <row r="95" s="43" customFormat="1" ht="17.85" customHeight="1" spans="1:3">
      <c r="A95" s="95">
        <v>1010424</v>
      </c>
      <c r="B95" s="94" t="s">
        <v>223</v>
      </c>
      <c r="C95" s="93">
        <f>SUM(C96:C99)</f>
        <v>0</v>
      </c>
    </row>
    <row r="96" s="43" customFormat="1" ht="17.85" customHeight="1" spans="1:3">
      <c r="A96" s="95">
        <v>101042402</v>
      </c>
      <c r="B96" s="95" t="s">
        <v>224</v>
      </c>
      <c r="C96" s="93"/>
    </row>
    <row r="97" s="43" customFormat="1" ht="17.85" customHeight="1" spans="1:3">
      <c r="A97" s="95">
        <v>101042403</v>
      </c>
      <c r="B97" s="95" t="s">
        <v>225</v>
      </c>
      <c r="C97" s="93"/>
    </row>
    <row r="98" s="43" customFormat="1" ht="17.85" customHeight="1" spans="1:3">
      <c r="A98" s="95">
        <v>101042404</v>
      </c>
      <c r="B98" s="95" t="s">
        <v>226</v>
      </c>
      <c r="C98" s="93"/>
    </row>
    <row r="99" s="43" customFormat="1" ht="17.85" customHeight="1" spans="1:3">
      <c r="A99" s="95">
        <v>101042409</v>
      </c>
      <c r="B99" s="95" t="s">
        <v>227</v>
      </c>
      <c r="C99" s="93"/>
    </row>
    <row r="100" s="43" customFormat="1" ht="17.85" customHeight="1" spans="1:3">
      <c r="A100" s="95">
        <v>1010425</v>
      </c>
      <c r="B100" s="94" t="s">
        <v>228</v>
      </c>
      <c r="C100" s="93"/>
    </row>
    <row r="101" s="43" customFormat="1" ht="17.85" customHeight="1" spans="1:3">
      <c r="A101" s="95">
        <v>1010426</v>
      </c>
      <c r="B101" s="94" t="s">
        <v>229</v>
      </c>
      <c r="C101" s="93">
        <f>SUM(C102:C104)</f>
        <v>0</v>
      </c>
    </row>
    <row r="102" s="43" customFormat="1" ht="17.85" customHeight="1" spans="1:3">
      <c r="A102" s="95">
        <v>101042601</v>
      </c>
      <c r="B102" s="95" t="s">
        <v>230</v>
      </c>
      <c r="C102" s="93"/>
    </row>
    <row r="103" s="43" customFormat="1" ht="17.85" customHeight="1" spans="1:3">
      <c r="A103" s="95">
        <v>101042602</v>
      </c>
      <c r="B103" s="95" t="s">
        <v>231</v>
      </c>
      <c r="C103" s="93"/>
    </row>
    <row r="104" s="43" customFormat="1" ht="17.85" customHeight="1" spans="1:3">
      <c r="A104" s="95">
        <v>101042609</v>
      </c>
      <c r="B104" s="95" t="s">
        <v>232</v>
      </c>
      <c r="C104" s="93"/>
    </row>
    <row r="105" s="43" customFormat="1" ht="17.85" customHeight="1" spans="1:3">
      <c r="A105" s="95">
        <v>1010427</v>
      </c>
      <c r="B105" s="94" t="s">
        <v>233</v>
      </c>
      <c r="C105" s="93"/>
    </row>
    <row r="106" s="43" customFormat="1" ht="17.85" customHeight="1" spans="1:3">
      <c r="A106" s="95">
        <v>1010428</v>
      </c>
      <c r="B106" s="94" t="s">
        <v>234</v>
      </c>
      <c r="C106" s="93"/>
    </row>
    <row r="107" s="43" customFormat="1" ht="17.85" customHeight="1" spans="1:3">
      <c r="A107" s="95">
        <v>1010429</v>
      </c>
      <c r="B107" s="94" t="s">
        <v>235</v>
      </c>
      <c r="C107" s="93"/>
    </row>
    <row r="108" s="43" customFormat="1" ht="17.85" customHeight="1" spans="1:3">
      <c r="A108" s="95">
        <v>1010430</v>
      </c>
      <c r="B108" s="94" t="s">
        <v>236</v>
      </c>
      <c r="C108" s="93"/>
    </row>
    <row r="109" s="43" customFormat="1" ht="17.85" customHeight="1" spans="1:3">
      <c r="A109" s="95">
        <v>1010431</v>
      </c>
      <c r="B109" s="94" t="s">
        <v>237</v>
      </c>
      <c r="C109" s="93">
        <v>12</v>
      </c>
    </row>
    <row r="110" s="43" customFormat="1" ht="17.85" customHeight="1" spans="1:3">
      <c r="A110" s="95">
        <v>1010432</v>
      </c>
      <c r="B110" s="94" t="s">
        <v>238</v>
      </c>
      <c r="C110" s="93">
        <v>6</v>
      </c>
    </row>
    <row r="111" s="43" customFormat="1" ht="17.85" customHeight="1" spans="1:3">
      <c r="A111" s="95">
        <v>1010433</v>
      </c>
      <c r="B111" s="94" t="s">
        <v>239</v>
      </c>
      <c r="C111" s="93">
        <f>SUM(C112:C127)</f>
        <v>4734</v>
      </c>
    </row>
    <row r="112" s="43" customFormat="1" ht="17.85" customHeight="1" spans="1:3">
      <c r="A112" s="95">
        <v>101043302</v>
      </c>
      <c r="B112" s="95" t="s">
        <v>240</v>
      </c>
      <c r="C112" s="93"/>
    </row>
    <row r="113" s="43" customFormat="1" ht="17.85" customHeight="1" spans="1:3">
      <c r="A113" s="95">
        <v>101043303</v>
      </c>
      <c r="B113" s="95" t="s">
        <v>241</v>
      </c>
      <c r="C113" s="93"/>
    </row>
    <row r="114" s="43" customFormat="1" ht="17.85" customHeight="1" spans="1:3">
      <c r="A114" s="95">
        <v>101043304</v>
      </c>
      <c r="B114" s="95" t="s">
        <v>242</v>
      </c>
      <c r="C114" s="93"/>
    </row>
    <row r="115" s="43" customFormat="1" ht="17.85" customHeight="1" spans="1:3">
      <c r="A115" s="95">
        <v>101043308</v>
      </c>
      <c r="B115" s="95" t="s">
        <v>243</v>
      </c>
      <c r="C115" s="93"/>
    </row>
    <row r="116" s="43" customFormat="1" ht="17.85" customHeight="1" spans="1:3">
      <c r="A116" s="95">
        <v>101043309</v>
      </c>
      <c r="B116" s="95" t="s">
        <v>244</v>
      </c>
      <c r="C116" s="93"/>
    </row>
    <row r="117" s="43" customFormat="1" ht="17.85" customHeight="1" spans="1:3">
      <c r="A117" s="95">
        <v>101043310</v>
      </c>
      <c r="B117" s="95" t="s">
        <v>245</v>
      </c>
      <c r="C117" s="93"/>
    </row>
    <row r="118" s="43" customFormat="1" ht="17.85" customHeight="1" spans="1:3">
      <c r="A118" s="95">
        <v>101043312</v>
      </c>
      <c r="B118" s="95" t="s">
        <v>246</v>
      </c>
      <c r="C118" s="93"/>
    </row>
    <row r="119" s="43" customFormat="1" ht="17.85" customHeight="1" spans="1:3">
      <c r="A119" s="95">
        <v>101043313</v>
      </c>
      <c r="B119" s="95" t="s">
        <v>247</v>
      </c>
      <c r="C119" s="93"/>
    </row>
    <row r="120" s="43" customFormat="1" ht="17.85" customHeight="1" spans="1:3">
      <c r="A120" s="95">
        <v>101043314</v>
      </c>
      <c r="B120" s="95" t="s">
        <v>248</v>
      </c>
      <c r="C120" s="93"/>
    </row>
    <row r="121" s="43" customFormat="1" ht="17.85" customHeight="1" spans="1:3">
      <c r="A121" s="95">
        <v>101043315</v>
      </c>
      <c r="B121" s="95" t="s">
        <v>249</v>
      </c>
      <c r="C121" s="93"/>
    </row>
    <row r="122" s="43" customFormat="1" ht="17.85" customHeight="1" spans="1:3">
      <c r="A122" s="95">
        <v>101043316</v>
      </c>
      <c r="B122" s="95" t="s">
        <v>250</v>
      </c>
      <c r="C122" s="93"/>
    </row>
    <row r="123" s="43" customFormat="1" ht="17.85" customHeight="1" spans="1:3">
      <c r="A123" s="95">
        <v>101043317</v>
      </c>
      <c r="B123" s="95" t="s">
        <v>251</v>
      </c>
      <c r="C123" s="93"/>
    </row>
    <row r="124" s="43" customFormat="1" ht="17.85" customHeight="1" spans="1:3">
      <c r="A124" s="95">
        <v>101043318</v>
      </c>
      <c r="B124" s="95" t="s">
        <v>252</v>
      </c>
      <c r="C124" s="93"/>
    </row>
    <row r="125" s="43" customFormat="1" ht="17.85" customHeight="1" spans="1:3">
      <c r="A125" s="95">
        <v>101043319</v>
      </c>
      <c r="B125" s="95" t="s">
        <v>253</v>
      </c>
      <c r="C125" s="93"/>
    </row>
    <row r="126" s="43" customFormat="1" ht="17.85" customHeight="1" spans="1:3">
      <c r="A126" s="95">
        <v>101043320</v>
      </c>
      <c r="B126" s="95" t="s">
        <v>254</v>
      </c>
      <c r="C126" s="93"/>
    </row>
    <row r="127" s="43" customFormat="1" ht="17" customHeight="1" spans="1:3">
      <c r="A127" s="95">
        <v>101043399</v>
      </c>
      <c r="B127" s="95" t="s">
        <v>255</v>
      </c>
      <c r="C127" s="93">
        <v>4734</v>
      </c>
    </row>
    <row r="128" s="43" customFormat="1" ht="17.85" customHeight="1" spans="1:3">
      <c r="A128" s="95">
        <v>1010434</v>
      </c>
      <c r="B128" s="94" t="s">
        <v>256</v>
      </c>
      <c r="C128" s="93"/>
    </row>
    <row r="129" s="43" customFormat="1" ht="17.85" customHeight="1" spans="1:3">
      <c r="A129" s="95">
        <v>1010435</v>
      </c>
      <c r="B129" s="94" t="s">
        <v>257</v>
      </c>
      <c r="C129" s="93">
        <f>C130+C131</f>
        <v>24</v>
      </c>
    </row>
    <row r="130" s="43" customFormat="1" ht="17.85" customHeight="1" spans="1:3">
      <c r="A130" s="95">
        <v>101043501</v>
      </c>
      <c r="B130" s="95" t="s">
        <v>258</v>
      </c>
      <c r="C130" s="93"/>
    </row>
    <row r="131" s="43" customFormat="1" ht="17.85" customHeight="1" spans="1:3">
      <c r="A131" s="95">
        <v>101043509</v>
      </c>
      <c r="B131" s="95" t="s">
        <v>259</v>
      </c>
      <c r="C131" s="93">
        <v>24</v>
      </c>
    </row>
    <row r="132" s="43" customFormat="1" ht="17.85" customHeight="1" spans="1:3">
      <c r="A132" s="95">
        <v>1010436</v>
      </c>
      <c r="B132" s="94" t="s">
        <v>260</v>
      </c>
      <c r="C132" s="93">
        <v>2779</v>
      </c>
    </row>
    <row r="133" s="43" customFormat="1" ht="17.85" customHeight="1" spans="1:3">
      <c r="A133" s="95">
        <v>1010439</v>
      </c>
      <c r="B133" s="94" t="s">
        <v>261</v>
      </c>
      <c r="C133" s="93">
        <v>5</v>
      </c>
    </row>
    <row r="134" s="43" customFormat="1" ht="17.85" customHeight="1" spans="1:3">
      <c r="A134" s="95">
        <v>1010440</v>
      </c>
      <c r="B134" s="94" t="s">
        <v>262</v>
      </c>
      <c r="C134" s="93">
        <f>SUM(C135:C138)</f>
        <v>4</v>
      </c>
    </row>
    <row r="135" s="43" customFormat="1" ht="17.85" customHeight="1" spans="1:3">
      <c r="A135" s="95">
        <v>101044001</v>
      </c>
      <c r="B135" s="95" t="s">
        <v>263</v>
      </c>
      <c r="C135" s="93"/>
    </row>
    <row r="136" s="43" customFormat="1" ht="17.85" customHeight="1" spans="1:3">
      <c r="A136" s="95">
        <v>101044002</v>
      </c>
      <c r="B136" s="95" t="s">
        <v>264</v>
      </c>
      <c r="C136" s="93">
        <v>4</v>
      </c>
    </row>
    <row r="137" s="43" customFormat="1" ht="17.85" customHeight="1" spans="1:3">
      <c r="A137" s="95">
        <v>101044003</v>
      </c>
      <c r="B137" s="95" t="s">
        <v>265</v>
      </c>
      <c r="C137" s="93"/>
    </row>
    <row r="138" s="43" customFormat="1" ht="17.85" customHeight="1" spans="1:3">
      <c r="A138" s="95">
        <v>101044099</v>
      </c>
      <c r="B138" s="95" t="s">
        <v>266</v>
      </c>
      <c r="C138" s="93"/>
    </row>
    <row r="139" s="43" customFormat="1" ht="17.85" customHeight="1" spans="1:3">
      <c r="A139" s="95">
        <v>1010441</v>
      </c>
      <c r="B139" s="94" t="s">
        <v>267</v>
      </c>
      <c r="C139" s="93">
        <f>SUM(C140:C143)</f>
        <v>0</v>
      </c>
    </row>
    <row r="140" s="43" customFormat="1" ht="17.85" customHeight="1" spans="1:3">
      <c r="A140" s="95">
        <v>101044101</v>
      </c>
      <c r="B140" s="95" t="s">
        <v>268</v>
      </c>
      <c r="C140" s="93"/>
    </row>
    <row r="141" s="43" customFormat="1" ht="17.85" customHeight="1" spans="1:3">
      <c r="A141" s="95">
        <v>101044102</v>
      </c>
      <c r="B141" s="95" t="s">
        <v>269</v>
      </c>
      <c r="C141" s="93"/>
    </row>
    <row r="142" s="43" customFormat="1" ht="17.85" customHeight="1" spans="1:3">
      <c r="A142" s="95">
        <v>101044103</v>
      </c>
      <c r="B142" s="95" t="s">
        <v>270</v>
      </c>
      <c r="C142" s="93"/>
    </row>
    <row r="143" s="43" customFormat="1" ht="17.85" customHeight="1" spans="1:3">
      <c r="A143" s="95">
        <v>101044199</v>
      </c>
      <c r="B143" s="95" t="s">
        <v>271</v>
      </c>
      <c r="C143" s="93"/>
    </row>
    <row r="144" s="43" customFormat="1" ht="17.85" customHeight="1" spans="1:3">
      <c r="A144" s="95">
        <v>1010442</v>
      </c>
      <c r="B144" s="94" t="s">
        <v>272</v>
      </c>
      <c r="C144" s="93">
        <f>SUM(C145:C148)</f>
        <v>0</v>
      </c>
    </row>
    <row r="145" s="43" customFormat="1" ht="17.85" customHeight="1" spans="1:3">
      <c r="A145" s="95">
        <v>101044201</v>
      </c>
      <c r="B145" s="95" t="s">
        <v>273</v>
      </c>
      <c r="C145" s="93"/>
    </row>
    <row r="146" s="43" customFormat="1" ht="17.85" customHeight="1" spans="1:3">
      <c r="A146" s="95">
        <v>101044202</v>
      </c>
      <c r="B146" s="95" t="s">
        <v>274</v>
      </c>
      <c r="C146" s="93"/>
    </row>
    <row r="147" s="43" customFormat="1" ht="17.85" customHeight="1" spans="1:3">
      <c r="A147" s="95">
        <v>101044203</v>
      </c>
      <c r="B147" s="95" t="s">
        <v>275</v>
      </c>
      <c r="C147" s="93"/>
    </row>
    <row r="148" s="43" customFormat="1" ht="17.85" customHeight="1" spans="1:3">
      <c r="A148" s="95">
        <v>101044299</v>
      </c>
      <c r="B148" s="95" t="s">
        <v>276</v>
      </c>
      <c r="C148" s="93"/>
    </row>
    <row r="149" s="43" customFormat="1" ht="17.85" customHeight="1" spans="1:3">
      <c r="A149" s="95">
        <v>1010443</v>
      </c>
      <c r="B149" s="94" t="s">
        <v>277</v>
      </c>
      <c r="C149" s="93">
        <f>SUM(C150:C153)</f>
        <v>0</v>
      </c>
    </row>
    <row r="150" s="43" customFormat="1" ht="17.85" customHeight="1" spans="1:3">
      <c r="A150" s="95">
        <v>101044301</v>
      </c>
      <c r="B150" s="95" t="s">
        <v>278</v>
      </c>
      <c r="C150" s="93"/>
    </row>
    <row r="151" s="43" customFormat="1" ht="17.85" customHeight="1" spans="1:3">
      <c r="A151" s="95">
        <v>101044302</v>
      </c>
      <c r="B151" s="95" t="s">
        <v>279</v>
      </c>
      <c r="C151" s="93"/>
    </row>
    <row r="152" s="43" customFormat="1" ht="17.85" customHeight="1" spans="1:3">
      <c r="A152" s="95">
        <v>101044303</v>
      </c>
      <c r="B152" s="95" t="s">
        <v>280</v>
      </c>
      <c r="C152" s="93"/>
    </row>
    <row r="153" s="43" customFormat="1" ht="17.85" customHeight="1" spans="1:3">
      <c r="A153" s="95">
        <v>101044399</v>
      </c>
      <c r="B153" s="95" t="s">
        <v>281</v>
      </c>
      <c r="C153" s="93"/>
    </row>
    <row r="154" s="43" customFormat="1" ht="17.85" customHeight="1" spans="1:3">
      <c r="A154" s="95">
        <v>1010444</v>
      </c>
      <c r="B154" s="94" t="s">
        <v>282</v>
      </c>
      <c r="C154" s="93">
        <f>SUM(C155:C158)</f>
        <v>0</v>
      </c>
    </row>
    <row r="155" s="43" customFormat="1" ht="17.85" customHeight="1" spans="1:3">
      <c r="A155" s="95">
        <v>101044401</v>
      </c>
      <c r="B155" s="95" t="s">
        <v>263</v>
      </c>
      <c r="C155" s="93"/>
    </row>
    <row r="156" s="43" customFormat="1" ht="17.85" customHeight="1" spans="1:3">
      <c r="A156" s="95">
        <v>101044402</v>
      </c>
      <c r="B156" s="95" t="s">
        <v>264</v>
      </c>
      <c r="C156" s="93"/>
    </row>
    <row r="157" s="43" customFormat="1" ht="17.85" customHeight="1" spans="1:3">
      <c r="A157" s="95">
        <v>101044403</v>
      </c>
      <c r="B157" s="95" t="s">
        <v>265</v>
      </c>
      <c r="C157" s="93"/>
    </row>
    <row r="158" s="43" customFormat="1" ht="17.85" customHeight="1" spans="1:3">
      <c r="A158" s="95">
        <v>101044499</v>
      </c>
      <c r="B158" s="95" t="s">
        <v>266</v>
      </c>
      <c r="C158" s="93"/>
    </row>
    <row r="159" s="43" customFormat="1" ht="17.85" customHeight="1" spans="1:3">
      <c r="A159" s="95">
        <v>1010445</v>
      </c>
      <c r="B159" s="94" t="s">
        <v>283</v>
      </c>
      <c r="C159" s="93">
        <f>SUM(C160:C163)</f>
        <v>188</v>
      </c>
    </row>
    <row r="160" s="43" customFormat="1" ht="17.85" customHeight="1" spans="1:3">
      <c r="A160" s="95">
        <v>101044501</v>
      </c>
      <c r="B160" s="95" t="s">
        <v>268</v>
      </c>
      <c r="C160" s="93"/>
    </row>
    <row r="161" s="43" customFormat="1" ht="17.85" customHeight="1" spans="1:3">
      <c r="A161" s="95">
        <v>101044502</v>
      </c>
      <c r="B161" s="95" t="s">
        <v>269</v>
      </c>
      <c r="C161" s="93">
        <v>188</v>
      </c>
    </row>
    <row r="162" s="43" customFormat="1" ht="17.85" customHeight="1" spans="1:3">
      <c r="A162" s="95">
        <v>101044503</v>
      </c>
      <c r="B162" s="95" t="s">
        <v>270</v>
      </c>
      <c r="C162" s="93"/>
    </row>
    <row r="163" s="43" customFormat="1" ht="17.85" customHeight="1" spans="1:3">
      <c r="A163" s="95">
        <v>101044599</v>
      </c>
      <c r="B163" s="95" t="s">
        <v>271</v>
      </c>
      <c r="C163" s="93"/>
    </row>
    <row r="164" s="43" customFormat="1" ht="17.85" customHeight="1" spans="1:3">
      <c r="A164" s="95">
        <v>1010446</v>
      </c>
      <c r="B164" s="94" t="s">
        <v>284</v>
      </c>
      <c r="C164" s="93">
        <f>SUM(C165:C168)</f>
        <v>13</v>
      </c>
    </row>
    <row r="165" s="43" customFormat="1" ht="17.85" customHeight="1" spans="1:3">
      <c r="A165" s="95">
        <v>101044601</v>
      </c>
      <c r="B165" s="95" t="s">
        <v>273</v>
      </c>
      <c r="C165" s="93"/>
    </row>
    <row r="166" s="43" customFormat="1" ht="17.85" customHeight="1" spans="1:3">
      <c r="A166" s="95">
        <v>101044602</v>
      </c>
      <c r="B166" s="95" t="s">
        <v>274</v>
      </c>
      <c r="C166" s="93">
        <v>13</v>
      </c>
    </row>
    <row r="167" s="43" customFormat="1" ht="17.85" customHeight="1" spans="1:3">
      <c r="A167" s="95">
        <v>101044603</v>
      </c>
      <c r="B167" s="95" t="s">
        <v>275</v>
      </c>
      <c r="C167" s="93"/>
    </row>
    <row r="168" s="43" customFormat="1" ht="17.85" customHeight="1" spans="1:3">
      <c r="A168" s="95">
        <v>101044699</v>
      </c>
      <c r="B168" s="95" t="s">
        <v>276</v>
      </c>
      <c r="C168" s="93"/>
    </row>
    <row r="169" s="43" customFormat="1" ht="17.85" customHeight="1" spans="1:3">
      <c r="A169" s="95">
        <v>1010447</v>
      </c>
      <c r="B169" s="94" t="s">
        <v>285</v>
      </c>
      <c r="C169" s="93">
        <f>SUM(C170:C173)</f>
        <v>0</v>
      </c>
    </row>
    <row r="170" s="43" customFormat="1" ht="17.85" customHeight="1" spans="1:3">
      <c r="A170" s="95">
        <v>101044701</v>
      </c>
      <c r="B170" s="95" t="s">
        <v>278</v>
      </c>
      <c r="C170" s="93"/>
    </row>
    <row r="171" s="43" customFormat="1" ht="17.85" customHeight="1" spans="1:3">
      <c r="A171" s="95">
        <v>101044702</v>
      </c>
      <c r="B171" s="95" t="s">
        <v>279</v>
      </c>
      <c r="C171" s="93"/>
    </row>
    <row r="172" s="43" customFormat="1" ht="17.85" customHeight="1" spans="1:3">
      <c r="A172" s="95">
        <v>101044703</v>
      </c>
      <c r="B172" s="95" t="s">
        <v>280</v>
      </c>
      <c r="C172" s="93"/>
    </row>
    <row r="173" s="43" customFormat="1" ht="17.85" customHeight="1" spans="1:3">
      <c r="A173" s="95">
        <v>101044799</v>
      </c>
      <c r="B173" s="95" t="s">
        <v>281</v>
      </c>
      <c r="C173" s="93"/>
    </row>
    <row r="174" s="43" customFormat="1" ht="17.85" customHeight="1" spans="1:3">
      <c r="A174" s="95">
        <v>1010448</v>
      </c>
      <c r="B174" s="94" t="s">
        <v>286</v>
      </c>
      <c r="C174" s="93">
        <f>SUM(C175:C178)</f>
        <v>0</v>
      </c>
    </row>
    <row r="175" s="43" customFormat="1" ht="17.85" customHeight="1" spans="1:3">
      <c r="A175" s="95">
        <v>101044801</v>
      </c>
      <c r="B175" s="95" t="s">
        <v>287</v>
      </c>
      <c r="C175" s="93"/>
    </row>
    <row r="176" s="43" customFormat="1" ht="17.85" customHeight="1" spans="1:3">
      <c r="A176" s="95">
        <v>101044802</v>
      </c>
      <c r="B176" s="95" t="s">
        <v>288</v>
      </c>
      <c r="C176" s="93"/>
    </row>
    <row r="177" s="43" customFormat="1" ht="17.85" customHeight="1" spans="1:3">
      <c r="A177" s="95">
        <v>101044803</v>
      </c>
      <c r="B177" s="95" t="s">
        <v>289</v>
      </c>
      <c r="C177" s="93"/>
    </row>
    <row r="178" s="43" customFormat="1" ht="17.85" customHeight="1" spans="1:3">
      <c r="A178" s="95">
        <v>101044899</v>
      </c>
      <c r="B178" s="95" t="s">
        <v>290</v>
      </c>
      <c r="C178" s="93"/>
    </row>
    <row r="179" s="43" customFormat="1" ht="17.85" customHeight="1" spans="1:3">
      <c r="A179" s="95">
        <v>1010449</v>
      </c>
      <c r="B179" s="94" t="s">
        <v>291</v>
      </c>
      <c r="C179" s="93">
        <f>SUM(C180:C183)</f>
        <v>-4</v>
      </c>
    </row>
    <row r="180" s="43" customFormat="1" ht="17.85" customHeight="1" spans="1:3">
      <c r="A180" s="95">
        <v>101044901</v>
      </c>
      <c r="B180" s="95" t="s">
        <v>287</v>
      </c>
      <c r="C180" s="93"/>
    </row>
    <row r="181" s="43" customFormat="1" ht="17.85" customHeight="1" spans="1:3">
      <c r="A181" s="95">
        <v>101044902</v>
      </c>
      <c r="B181" s="95" t="s">
        <v>288</v>
      </c>
      <c r="C181" s="93">
        <v>-4</v>
      </c>
    </row>
    <row r="182" s="43" customFormat="1" ht="17.85" customHeight="1" spans="1:3">
      <c r="A182" s="95">
        <v>101044903</v>
      </c>
      <c r="B182" s="95" t="s">
        <v>289</v>
      </c>
      <c r="C182" s="93"/>
    </row>
    <row r="183" s="43" customFormat="1" ht="17.85" customHeight="1" spans="1:3">
      <c r="A183" s="95">
        <v>101044999</v>
      </c>
      <c r="B183" s="95" t="s">
        <v>290</v>
      </c>
      <c r="C183" s="93"/>
    </row>
    <row r="184" s="43" customFormat="1" ht="17.85" customHeight="1" spans="1:3">
      <c r="A184" s="95">
        <v>1010450</v>
      </c>
      <c r="B184" s="94" t="s">
        <v>292</v>
      </c>
      <c r="C184" s="93">
        <f>SUM(C185:C187)</f>
        <v>84</v>
      </c>
    </row>
    <row r="185" s="43" customFormat="1" ht="17.85" customHeight="1" spans="1:3">
      <c r="A185" s="95">
        <v>101045001</v>
      </c>
      <c r="B185" s="95" t="s">
        <v>293</v>
      </c>
      <c r="C185" s="93">
        <v>84</v>
      </c>
    </row>
    <row r="186" s="43" customFormat="1" ht="17.85" customHeight="1" spans="1:3">
      <c r="A186" s="95">
        <v>101045002</v>
      </c>
      <c r="B186" s="95" t="s">
        <v>294</v>
      </c>
      <c r="C186" s="93"/>
    </row>
    <row r="187" s="43" customFormat="1" ht="17.85" customHeight="1" spans="1:3">
      <c r="A187" s="95">
        <v>101045003</v>
      </c>
      <c r="B187" s="95" t="s">
        <v>295</v>
      </c>
      <c r="C187" s="93"/>
    </row>
    <row r="188" s="43" customFormat="1" ht="17.85" customHeight="1" spans="1:3">
      <c r="A188" s="95">
        <v>1010451</v>
      </c>
      <c r="B188" s="94" t="s">
        <v>296</v>
      </c>
      <c r="C188" s="93"/>
    </row>
    <row r="189" s="43" customFormat="1" ht="17.85" customHeight="1" spans="1:3">
      <c r="A189" s="95">
        <v>1010452</v>
      </c>
      <c r="B189" s="94" t="s">
        <v>297</v>
      </c>
      <c r="C189" s="93"/>
    </row>
    <row r="190" s="43" customFormat="1" ht="17.85" customHeight="1" spans="1:3">
      <c r="A190" s="95">
        <v>10105</v>
      </c>
      <c r="B190" s="94" t="s">
        <v>298</v>
      </c>
      <c r="C190" s="93">
        <f>SUM(C191:C213,C217,C220,C221,C225:C230,C242:C244,C249,C254)</f>
        <v>0</v>
      </c>
    </row>
    <row r="191" s="43" customFormat="1" ht="17.85" customHeight="1" spans="1:3">
      <c r="A191" s="95">
        <v>1010501</v>
      </c>
      <c r="B191" s="94" t="s">
        <v>299</v>
      </c>
      <c r="C191" s="93"/>
    </row>
    <row r="192" s="43" customFormat="1" ht="17.85" customHeight="1" spans="1:3">
      <c r="A192" s="95">
        <v>1010502</v>
      </c>
      <c r="B192" s="94" t="s">
        <v>300</v>
      </c>
      <c r="C192" s="93"/>
    </row>
    <row r="193" s="43" customFormat="1" ht="17.85" customHeight="1" spans="1:3">
      <c r="A193" s="95">
        <v>1010503</v>
      </c>
      <c r="B193" s="94" t="s">
        <v>301</v>
      </c>
      <c r="C193" s="93"/>
    </row>
    <row r="194" s="43" customFormat="1" ht="17.85" customHeight="1" spans="1:3">
      <c r="A194" s="95">
        <v>1010504</v>
      </c>
      <c r="B194" s="94" t="s">
        <v>302</v>
      </c>
      <c r="C194" s="93"/>
    </row>
    <row r="195" s="43" customFormat="1" ht="17.85" customHeight="1" spans="1:3">
      <c r="A195" s="95">
        <v>1010505</v>
      </c>
      <c r="B195" s="94" t="s">
        <v>303</v>
      </c>
      <c r="C195" s="93"/>
    </row>
    <row r="196" s="43" customFormat="1" ht="17.85" customHeight="1" spans="1:3">
      <c r="A196" s="95">
        <v>1010506</v>
      </c>
      <c r="B196" s="94" t="s">
        <v>304</v>
      </c>
      <c r="C196" s="93"/>
    </row>
    <row r="197" s="43" customFormat="1" ht="17.85" customHeight="1" spans="1:3">
      <c r="A197" s="95">
        <v>1010507</v>
      </c>
      <c r="B197" s="94" t="s">
        <v>305</v>
      </c>
      <c r="C197" s="93"/>
    </row>
    <row r="198" s="43" customFormat="1" ht="17.85" customHeight="1" spans="1:3">
      <c r="A198" s="95">
        <v>1010508</v>
      </c>
      <c r="B198" s="94" t="s">
        <v>306</v>
      </c>
      <c r="C198" s="93"/>
    </row>
    <row r="199" s="43" customFormat="1" ht="17.85" customHeight="1" spans="1:3">
      <c r="A199" s="95">
        <v>1010509</v>
      </c>
      <c r="B199" s="94" t="s">
        <v>307</v>
      </c>
      <c r="C199" s="93"/>
    </row>
    <row r="200" s="43" customFormat="1" ht="17.85" customHeight="1" spans="1:3">
      <c r="A200" s="95">
        <v>1010510</v>
      </c>
      <c r="B200" s="94" t="s">
        <v>308</v>
      </c>
      <c r="C200" s="93"/>
    </row>
    <row r="201" s="43" customFormat="1" ht="17" customHeight="1" spans="1:3">
      <c r="A201" s="95">
        <v>1010511</v>
      </c>
      <c r="B201" s="94" t="s">
        <v>309</v>
      </c>
      <c r="C201" s="93"/>
    </row>
    <row r="202" s="43" customFormat="1" ht="17.85" customHeight="1" spans="1:3">
      <c r="A202" s="95">
        <v>1010512</v>
      </c>
      <c r="B202" s="94" t="s">
        <v>310</v>
      </c>
      <c r="C202" s="93"/>
    </row>
    <row r="203" s="43" customFormat="1" ht="17.85" customHeight="1" spans="1:3">
      <c r="A203" s="95">
        <v>1010513</v>
      </c>
      <c r="B203" s="94" t="s">
        <v>311</v>
      </c>
      <c r="C203" s="93"/>
    </row>
    <row r="204" s="43" customFormat="1" ht="17.85" customHeight="1" spans="1:3">
      <c r="A204" s="95">
        <v>1010514</v>
      </c>
      <c r="B204" s="94" t="s">
        <v>312</v>
      </c>
      <c r="C204" s="93"/>
    </row>
    <row r="205" s="43" customFormat="1" ht="17.85" customHeight="1" spans="1:3">
      <c r="A205" s="95">
        <v>1010515</v>
      </c>
      <c r="B205" s="94" t="s">
        <v>313</v>
      </c>
      <c r="C205" s="93"/>
    </row>
    <row r="206" s="43" customFormat="1" ht="17.85" customHeight="1" spans="1:3">
      <c r="A206" s="95">
        <v>1010516</v>
      </c>
      <c r="B206" s="94" t="s">
        <v>314</v>
      </c>
      <c r="C206" s="93"/>
    </row>
    <row r="207" s="43" customFormat="1" ht="17.85" customHeight="1" spans="1:3">
      <c r="A207" s="95">
        <v>1010517</v>
      </c>
      <c r="B207" s="94" t="s">
        <v>315</v>
      </c>
      <c r="C207" s="93"/>
    </row>
    <row r="208" s="43" customFormat="1" ht="17.85" customHeight="1" spans="1:3">
      <c r="A208" s="95">
        <v>1010518</v>
      </c>
      <c r="B208" s="94" t="s">
        <v>316</v>
      </c>
      <c r="C208" s="93"/>
    </row>
    <row r="209" s="43" customFormat="1" ht="17.85" customHeight="1" spans="1:3">
      <c r="A209" s="95">
        <v>1010519</v>
      </c>
      <c r="B209" s="94" t="s">
        <v>317</v>
      </c>
      <c r="C209" s="93"/>
    </row>
    <row r="210" s="43" customFormat="1" ht="17.85" customHeight="1" spans="1:3">
      <c r="A210" s="95">
        <v>1010520</v>
      </c>
      <c r="B210" s="94" t="s">
        <v>318</v>
      </c>
      <c r="C210" s="93"/>
    </row>
    <row r="211" s="43" customFormat="1" ht="17.85" customHeight="1" spans="1:3">
      <c r="A211" s="95">
        <v>1010521</v>
      </c>
      <c r="B211" s="94" t="s">
        <v>319</v>
      </c>
      <c r="C211" s="93"/>
    </row>
    <row r="212" s="43" customFormat="1" ht="17.85" customHeight="1" spans="1:3">
      <c r="A212" s="95">
        <v>1010522</v>
      </c>
      <c r="B212" s="94" t="s">
        <v>320</v>
      </c>
      <c r="C212" s="93"/>
    </row>
    <row r="213" s="43" customFormat="1" ht="17.85" customHeight="1" spans="1:3">
      <c r="A213" s="95">
        <v>1010523</v>
      </c>
      <c r="B213" s="94" t="s">
        <v>321</v>
      </c>
      <c r="C213" s="93">
        <f>SUM(C214:C216)</f>
        <v>0</v>
      </c>
    </row>
    <row r="214" s="43" customFormat="1" ht="17.85" customHeight="1" spans="1:3">
      <c r="A214" s="95">
        <v>101052303</v>
      </c>
      <c r="B214" s="95" t="s">
        <v>322</v>
      </c>
      <c r="C214" s="93"/>
    </row>
    <row r="215" s="43" customFormat="1" ht="17.85" customHeight="1" spans="1:3">
      <c r="A215" s="95">
        <v>101052304</v>
      </c>
      <c r="B215" s="95" t="s">
        <v>323</v>
      </c>
      <c r="C215" s="93"/>
    </row>
    <row r="216" s="43" customFormat="1" ht="17.85" customHeight="1" spans="1:3">
      <c r="A216" s="95">
        <v>101052309</v>
      </c>
      <c r="B216" s="95" t="s">
        <v>324</v>
      </c>
      <c r="C216" s="93"/>
    </row>
    <row r="217" s="43" customFormat="1" ht="17.85" customHeight="1" spans="1:3">
      <c r="A217" s="95">
        <v>1010524</v>
      </c>
      <c r="B217" s="94" t="s">
        <v>325</v>
      </c>
      <c r="C217" s="93">
        <f>SUM(C218:C219)</f>
        <v>0</v>
      </c>
    </row>
    <row r="218" s="43" customFormat="1" ht="17.85" customHeight="1" spans="1:3">
      <c r="A218" s="95">
        <v>101052401</v>
      </c>
      <c r="B218" s="95" t="s">
        <v>326</v>
      </c>
      <c r="C218" s="93"/>
    </row>
    <row r="219" s="43" customFormat="1" ht="17.85" customHeight="1" spans="1:3">
      <c r="A219" s="95">
        <v>101052409</v>
      </c>
      <c r="B219" s="95" t="s">
        <v>327</v>
      </c>
      <c r="C219" s="93"/>
    </row>
    <row r="220" s="43" customFormat="1" ht="17.85" customHeight="1" spans="1:3">
      <c r="A220" s="95">
        <v>1010525</v>
      </c>
      <c r="B220" s="94" t="s">
        <v>328</v>
      </c>
      <c r="C220" s="93"/>
    </row>
    <row r="221" s="43" customFormat="1" ht="17.85" customHeight="1" spans="1:3">
      <c r="A221" s="95">
        <v>1010526</v>
      </c>
      <c r="B221" s="94" t="s">
        <v>329</v>
      </c>
      <c r="C221" s="93">
        <f>SUM(C222:C224)</f>
        <v>0</v>
      </c>
    </row>
    <row r="222" s="43" customFormat="1" ht="17.85" customHeight="1" spans="1:3">
      <c r="A222" s="95">
        <v>101052601</v>
      </c>
      <c r="B222" s="95" t="s">
        <v>330</v>
      </c>
      <c r="C222" s="93"/>
    </row>
    <row r="223" s="43" customFormat="1" ht="17.85" customHeight="1" spans="1:3">
      <c r="A223" s="95">
        <v>101052602</v>
      </c>
      <c r="B223" s="95" t="s">
        <v>331</v>
      </c>
      <c r="C223" s="93"/>
    </row>
    <row r="224" s="43" customFormat="1" ht="17.85" customHeight="1" spans="1:3">
      <c r="A224" s="95">
        <v>101052609</v>
      </c>
      <c r="B224" s="95" t="s">
        <v>332</v>
      </c>
      <c r="C224" s="93"/>
    </row>
    <row r="225" s="43" customFormat="1" ht="17.85" customHeight="1" spans="1:3">
      <c r="A225" s="95">
        <v>1010527</v>
      </c>
      <c r="B225" s="94" t="s">
        <v>333</v>
      </c>
      <c r="C225" s="93"/>
    </row>
    <row r="226" s="43" customFormat="1" ht="17.85" customHeight="1" spans="1:3">
      <c r="A226" s="95">
        <v>1010528</v>
      </c>
      <c r="B226" s="94" t="s">
        <v>334</v>
      </c>
      <c r="C226" s="93"/>
    </row>
    <row r="227" s="43" customFormat="1" ht="17.85" customHeight="1" spans="1:3">
      <c r="A227" s="95">
        <v>1010529</v>
      </c>
      <c r="B227" s="94" t="s">
        <v>335</v>
      </c>
      <c r="C227" s="93"/>
    </row>
    <row r="228" s="43" customFormat="1" ht="17.85" customHeight="1" spans="1:3">
      <c r="A228" s="95">
        <v>1010530</v>
      </c>
      <c r="B228" s="94" t="s">
        <v>336</v>
      </c>
      <c r="C228" s="93"/>
    </row>
    <row r="229" s="43" customFormat="1" ht="17.85" customHeight="1" spans="1:3">
      <c r="A229" s="95">
        <v>1010531</v>
      </c>
      <c r="B229" s="94" t="s">
        <v>337</v>
      </c>
      <c r="C229" s="93"/>
    </row>
    <row r="230" s="43" customFormat="1" ht="17.85" customHeight="1" spans="1:3">
      <c r="A230" s="95">
        <v>1010532</v>
      </c>
      <c r="B230" s="94" t="s">
        <v>338</v>
      </c>
      <c r="C230" s="93">
        <f>SUM(C231:C241)</f>
        <v>0</v>
      </c>
    </row>
    <row r="231" s="43" customFormat="1" ht="17.85" customHeight="1" spans="1:3">
      <c r="A231" s="95">
        <v>101053201</v>
      </c>
      <c r="B231" s="95" t="s">
        <v>339</v>
      </c>
      <c r="C231" s="93"/>
    </row>
    <row r="232" s="43" customFormat="1" ht="17.85" customHeight="1" spans="1:3">
      <c r="A232" s="95">
        <v>101053202</v>
      </c>
      <c r="B232" s="95" t="s">
        <v>340</v>
      </c>
      <c r="C232" s="93"/>
    </row>
    <row r="233" s="43" customFormat="1" ht="17.85" customHeight="1" spans="1:3">
      <c r="A233" s="95">
        <v>101053203</v>
      </c>
      <c r="B233" s="95" t="s">
        <v>341</v>
      </c>
      <c r="C233" s="93"/>
    </row>
    <row r="234" s="43" customFormat="1" ht="17.85" customHeight="1" spans="1:3">
      <c r="A234" s="95">
        <v>101053205</v>
      </c>
      <c r="B234" s="95" t="s">
        <v>342</v>
      </c>
      <c r="C234" s="93"/>
    </row>
    <row r="235" s="43" customFormat="1" ht="17.85" customHeight="1" spans="1:3">
      <c r="A235" s="95">
        <v>101053206</v>
      </c>
      <c r="B235" s="95" t="s">
        <v>343</v>
      </c>
      <c r="C235" s="93"/>
    </row>
    <row r="236" s="43" customFormat="1" ht="17.85" customHeight="1" spans="1:3">
      <c r="A236" s="95">
        <v>101053215</v>
      </c>
      <c r="B236" s="95" t="s">
        <v>344</v>
      </c>
      <c r="C236" s="93"/>
    </row>
    <row r="237" s="43" customFormat="1" ht="17.85" customHeight="1" spans="1:3">
      <c r="A237" s="95">
        <v>101053216</v>
      </c>
      <c r="B237" s="95" t="s">
        <v>345</v>
      </c>
      <c r="C237" s="93"/>
    </row>
    <row r="238" s="43" customFormat="1" ht="17.85" customHeight="1" spans="1:3">
      <c r="A238" s="95">
        <v>101053218</v>
      </c>
      <c r="B238" s="95" t="s">
        <v>346</v>
      </c>
      <c r="C238" s="93"/>
    </row>
    <row r="239" s="43" customFormat="1" ht="17.85" customHeight="1" spans="1:3">
      <c r="A239" s="95">
        <v>101053219</v>
      </c>
      <c r="B239" s="95" t="s">
        <v>347</v>
      </c>
      <c r="C239" s="93"/>
    </row>
    <row r="240" s="43" customFormat="1" ht="17.85" customHeight="1" spans="1:3">
      <c r="A240" s="95">
        <v>101053220</v>
      </c>
      <c r="B240" s="95" t="s">
        <v>348</v>
      </c>
      <c r="C240" s="93"/>
    </row>
    <row r="241" s="43" customFormat="1" ht="17.85" customHeight="1" spans="1:3">
      <c r="A241" s="95">
        <v>101053299</v>
      </c>
      <c r="B241" s="95" t="s">
        <v>349</v>
      </c>
      <c r="C241" s="93"/>
    </row>
    <row r="242" s="43" customFormat="1" ht="17.85" customHeight="1" spans="1:3">
      <c r="A242" s="95">
        <v>1010533</v>
      </c>
      <c r="B242" s="94" t="s">
        <v>350</v>
      </c>
      <c r="C242" s="93"/>
    </row>
    <row r="243" s="43" customFormat="1" ht="17.85" customHeight="1" spans="1:3">
      <c r="A243" s="95">
        <v>1010534</v>
      </c>
      <c r="B243" s="94" t="s">
        <v>351</v>
      </c>
      <c r="C243" s="93"/>
    </row>
    <row r="244" s="43" customFormat="1" ht="17.85" customHeight="1" spans="1:3">
      <c r="A244" s="95">
        <v>1010535</v>
      </c>
      <c r="B244" s="94" t="s">
        <v>352</v>
      </c>
      <c r="C244" s="93">
        <f>SUM(C245:C248)</f>
        <v>0</v>
      </c>
    </row>
    <row r="245" s="43" customFormat="1" ht="17.85" customHeight="1" spans="1:3">
      <c r="A245" s="95">
        <v>101053501</v>
      </c>
      <c r="B245" s="95" t="s">
        <v>353</v>
      </c>
      <c r="C245" s="93"/>
    </row>
    <row r="246" s="43" customFormat="1" ht="17.85" customHeight="1" spans="1:3">
      <c r="A246" s="95">
        <v>101053502</v>
      </c>
      <c r="B246" s="95" t="s">
        <v>354</v>
      </c>
      <c r="C246" s="93"/>
    </row>
    <row r="247" s="43" customFormat="1" ht="17.85" customHeight="1" spans="1:3">
      <c r="A247" s="95">
        <v>101053503</v>
      </c>
      <c r="B247" s="95" t="s">
        <v>355</v>
      </c>
      <c r="C247" s="93"/>
    </row>
    <row r="248" s="43" customFormat="1" ht="17.85" customHeight="1" spans="1:3">
      <c r="A248" s="95">
        <v>101053599</v>
      </c>
      <c r="B248" s="95" t="s">
        <v>356</v>
      </c>
      <c r="C248" s="93"/>
    </row>
    <row r="249" s="43" customFormat="1" ht="17" customHeight="1" spans="1:3">
      <c r="A249" s="95">
        <v>1010536</v>
      </c>
      <c r="B249" s="94" t="s">
        <v>357</v>
      </c>
      <c r="C249" s="93">
        <f>SUM(C250:C253)</f>
        <v>0</v>
      </c>
    </row>
    <row r="250" s="43" customFormat="1" ht="17" customHeight="1" spans="1:3">
      <c r="A250" s="95">
        <v>101053601</v>
      </c>
      <c r="B250" s="95" t="s">
        <v>358</v>
      </c>
      <c r="C250" s="93"/>
    </row>
    <row r="251" s="43" customFormat="1" ht="17.85" customHeight="1" spans="1:3">
      <c r="A251" s="95">
        <v>101053602</v>
      </c>
      <c r="B251" s="95" t="s">
        <v>359</v>
      </c>
      <c r="C251" s="93"/>
    </row>
    <row r="252" s="43" customFormat="1" ht="17.85" customHeight="1" spans="1:3">
      <c r="A252" s="95">
        <v>101053603</v>
      </c>
      <c r="B252" s="95" t="s">
        <v>360</v>
      </c>
      <c r="C252" s="93"/>
    </row>
    <row r="253" s="43" customFormat="1" ht="17.85" customHeight="1" spans="1:3">
      <c r="A253" s="95">
        <v>101053699</v>
      </c>
      <c r="B253" s="95" t="s">
        <v>361</v>
      </c>
      <c r="C253" s="93"/>
    </row>
    <row r="254" s="43" customFormat="1" ht="17.85" customHeight="1" spans="1:3">
      <c r="A254" s="95">
        <v>1010599</v>
      </c>
      <c r="B254" s="94" t="s">
        <v>362</v>
      </c>
      <c r="C254" s="93"/>
    </row>
    <row r="255" s="43" customFormat="1" ht="17.85" customHeight="1" spans="1:3">
      <c r="A255" s="95">
        <v>10106</v>
      </c>
      <c r="B255" s="94" t="s">
        <v>363</v>
      </c>
      <c r="C255" s="93">
        <f>SUM(C256,C259:C261)</f>
        <v>7114</v>
      </c>
    </row>
    <row r="256" s="43" customFormat="1" ht="17.85" customHeight="1" spans="1:3">
      <c r="A256" s="95">
        <v>1010601</v>
      </c>
      <c r="B256" s="94" t="s">
        <v>364</v>
      </c>
      <c r="C256" s="93">
        <f>SUM(C257:C258)</f>
        <v>8002</v>
      </c>
    </row>
    <row r="257" s="43" customFormat="1" ht="17" customHeight="1" spans="1:3">
      <c r="A257" s="95">
        <v>101060101</v>
      </c>
      <c r="B257" s="95" t="s">
        <v>365</v>
      </c>
      <c r="C257" s="93"/>
    </row>
    <row r="258" s="43" customFormat="1" ht="17.85" customHeight="1" spans="1:3">
      <c r="A258" s="95">
        <v>101060109</v>
      </c>
      <c r="B258" s="95" t="s">
        <v>366</v>
      </c>
      <c r="C258" s="93">
        <v>8002</v>
      </c>
    </row>
    <row r="259" s="43" customFormat="1" ht="17.85" customHeight="1" spans="1:3">
      <c r="A259" s="95">
        <v>1010602</v>
      </c>
      <c r="B259" s="94" t="s">
        <v>367</v>
      </c>
      <c r="C259" s="93">
        <v>-617</v>
      </c>
    </row>
    <row r="260" s="43" customFormat="1" ht="17.85" customHeight="1" spans="1:3">
      <c r="A260" s="95">
        <v>1010603</v>
      </c>
      <c r="B260" s="94" t="s">
        <v>368</v>
      </c>
      <c r="C260" s="93">
        <v>-279</v>
      </c>
    </row>
    <row r="261" s="43" customFormat="1" ht="17" customHeight="1" spans="1:3">
      <c r="A261" s="95">
        <v>1010620</v>
      </c>
      <c r="B261" s="94" t="s">
        <v>369</v>
      </c>
      <c r="C261" s="93">
        <v>8</v>
      </c>
    </row>
    <row r="262" s="43" customFormat="1" ht="17" customHeight="1" spans="1:3">
      <c r="A262" s="95">
        <v>10107</v>
      </c>
      <c r="B262" s="94" t="s">
        <v>370</v>
      </c>
      <c r="C262" s="93">
        <f>SUM(C263:C266)</f>
        <v>11796</v>
      </c>
    </row>
    <row r="263" s="43" customFormat="1" ht="17.85" customHeight="1" spans="1:3">
      <c r="A263" s="95">
        <v>1010701</v>
      </c>
      <c r="B263" s="94" t="s">
        <v>371</v>
      </c>
      <c r="C263" s="93"/>
    </row>
    <row r="264" s="43" customFormat="1" ht="17.85" customHeight="1" spans="1:3">
      <c r="A264" s="95">
        <v>1010702</v>
      </c>
      <c r="B264" s="94" t="s">
        <v>372</v>
      </c>
      <c r="C264" s="93">
        <v>6741</v>
      </c>
    </row>
    <row r="265" s="43" customFormat="1" ht="17.85" customHeight="1" spans="1:3">
      <c r="A265" s="95">
        <v>1010719</v>
      </c>
      <c r="B265" s="94" t="s">
        <v>373</v>
      </c>
      <c r="C265" s="93">
        <v>1462</v>
      </c>
    </row>
    <row r="266" s="43" customFormat="1" ht="17.85" customHeight="1" spans="1:3">
      <c r="A266" s="95">
        <v>1010720</v>
      </c>
      <c r="B266" s="94" t="s">
        <v>374</v>
      </c>
      <c r="C266" s="93">
        <v>3593</v>
      </c>
    </row>
    <row r="267" s="43" customFormat="1" ht="17.85" customHeight="1" spans="1:3">
      <c r="A267" s="95">
        <v>10109</v>
      </c>
      <c r="B267" s="94" t="s">
        <v>375</v>
      </c>
      <c r="C267" s="93">
        <f>SUM(C268,C271:C282)</f>
        <v>4119</v>
      </c>
    </row>
    <row r="268" s="43" customFormat="1" ht="17.85" customHeight="1" spans="1:3">
      <c r="A268" s="95">
        <v>1010901</v>
      </c>
      <c r="B268" s="94" t="s">
        <v>376</v>
      </c>
      <c r="C268" s="93">
        <f>SUM(C269:C270)</f>
        <v>209</v>
      </c>
    </row>
    <row r="269" s="43" customFormat="1" ht="17.85" customHeight="1" spans="1:3">
      <c r="A269" s="95">
        <v>101090101</v>
      </c>
      <c r="B269" s="95" t="s">
        <v>377</v>
      </c>
      <c r="C269" s="93"/>
    </row>
    <row r="270" s="43" customFormat="1" ht="17.85" customHeight="1" spans="1:3">
      <c r="A270" s="95">
        <v>101090109</v>
      </c>
      <c r="B270" s="95" t="s">
        <v>378</v>
      </c>
      <c r="C270" s="93">
        <v>209</v>
      </c>
    </row>
    <row r="271" s="43" customFormat="1" ht="17.85" customHeight="1" spans="1:3">
      <c r="A271" s="95">
        <v>1010902</v>
      </c>
      <c r="B271" s="94" t="s">
        <v>379</v>
      </c>
      <c r="C271" s="93">
        <v>2</v>
      </c>
    </row>
    <row r="272" s="43" customFormat="1" ht="17.85" customHeight="1" spans="1:3">
      <c r="A272" s="95">
        <v>1010903</v>
      </c>
      <c r="B272" s="94" t="s">
        <v>380</v>
      </c>
      <c r="C272" s="93">
        <v>2230</v>
      </c>
    </row>
    <row r="273" s="43" customFormat="1" ht="17.85" customHeight="1" spans="1:3">
      <c r="A273" s="95">
        <v>1010904</v>
      </c>
      <c r="B273" s="94" t="s">
        <v>381</v>
      </c>
      <c r="C273" s="93"/>
    </row>
    <row r="274" s="43" customFormat="1" ht="17.85" customHeight="1" spans="1:3">
      <c r="A274" s="95">
        <v>1010905</v>
      </c>
      <c r="B274" s="94" t="s">
        <v>382</v>
      </c>
      <c r="C274" s="93">
        <v>41</v>
      </c>
    </row>
    <row r="275" s="43" customFormat="1" ht="17.85" customHeight="1" spans="1:3">
      <c r="A275" s="95">
        <v>1010906</v>
      </c>
      <c r="B275" s="94" t="s">
        <v>383</v>
      </c>
      <c r="C275" s="93">
        <v>1570</v>
      </c>
    </row>
    <row r="276" s="43" customFormat="1" ht="17.85" customHeight="1" spans="1:3">
      <c r="A276" s="95">
        <v>1010918</v>
      </c>
      <c r="B276" s="94" t="s">
        <v>384</v>
      </c>
      <c r="C276" s="93"/>
    </row>
    <row r="277" s="43" customFormat="1" ht="17.85" customHeight="1" spans="1:3">
      <c r="A277" s="95">
        <v>1010919</v>
      </c>
      <c r="B277" s="94" t="s">
        <v>385</v>
      </c>
      <c r="C277" s="93">
        <v>50</v>
      </c>
    </row>
    <row r="278" s="43" customFormat="1" ht="17.85" customHeight="1" spans="1:3">
      <c r="A278" s="95">
        <v>1010920</v>
      </c>
      <c r="B278" s="94" t="s">
        <v>386</v>
      </c>
      <c r="C278" s="93">
        <v>17</v>
      </c>
    </row>
    <row r="279" s="43" customFormat="1" ht="17.85" customHeight="1" spans="1:3">
      <c r="A279" s="95">
        <v>1010921</v>
      </c>
      <c r="B279" s="94" t="s">
        <v>387</v>
      </c>
      <c r="C279" s="93"/>
    </row>
    <row r="280" s="43" customFormat="1" ht="17.85" customHeight="1" spans="1:3">
      <c r="A280" s="95">
        <v>1010922</v>
      </c>
      <c r="B280" s="94" t="s">
        <v>388</v>
      </c>
      <c r="C280" s="93"/>
    </row>
    <row r="281" s="43" customFormat="1" ht="17.85" customHeight="1" spans="1:3">
      <c r="A281" s="95">
        <v>1010923</v>
      </c>
      <c r="B281" s="94" t="s">
        <v>389</v>
      </c>
      <c r="C281" s="93"/>
    </row>
    <row r="282" s="43" customFormat="1" ht="17.85" customHeight="1" spans="1:3">
      <c r="A282" s="95">
        <v>1010924</v>
      </c>
      <c r="B282" s="94" t="s">
        <v>390</v>
      </c>
      <c r="C282" s="93"/>
    </row>
    <row r="283" s="43" customFormat="1" ht="17.85" customHeight="1" spans="1:3">
      <c r="A283" s="95">
        <v>10110</v>
      </c>
      <c r="B283" s="94" t="s">
        <v>391</v>
      </c>
      <c r="C283" s="93">
        <f>SUM(C284:C291)</f>
        <v>4610</v>
      </c>
    </row>
    <row r="284" s="43" customFormat="1" ht="17.85" customHeight="1" spans="1:3">
      <c r="A284" s="95">
        <v>1011001</v>
      </c>
      <c r="B284" s="94" t="s">
        <v>392</v>
      </c>
      <c r="C284" s="93">
        <v>197</v>
      </c>
    </row>
    <row r="285" s="43" customFormat="1" ht="17.85" customHeight="1" spans="1:3">
      <c r="A285" s="95">
        <v>1011002</v>
      </c>
      <c r="B285" s="94" t="s">
        <v>393</v>
      </c>
      <c r="C285" s="93">
        <v>21</v>
      </c>
    </row>
    <row r="286" s="43" customFormat="1" ht="17.85" customHeight="1" spans="1:3">
      <c r="A286" s="95">
        <v>1011003</v>
      </c>
      <c r="B286" s="94" t="s">
        <v>394</v>
      </c>
      <c r="C286" s="93">
        <v>2300</v>
      </c>
    </row>
    <row r="287" s="43" customFormat="1" ht="17.85" customHeight="1" spans="1:3">
      <c r="A287" s="95">
        <v>1011004</v>
      </c>
      <c r="B287" s="94" t="s">
        <v>395</v>
      </c>
      <c r="C287" s="93"/>
    </row>
    <row r="288" s="43" customFormat="1" ht="17.85" customHeight="1" spans="1:3">
      <c r="A288" s="95">
        <v>1011005</v>
      </c>
      <c r="B288" s="94" t="s">
        <v>396</v>
      </c>
      <c r="C288" s="93">
        <v>90</v>
      </c>
    </row>
    <row r="289" s="43" customFormat="1" ht="17.85" customHeight="1" spans="1:3">
      <c r="A289" s="95">
        <v>1011006</v>
      </c>
      <c r="B289" s="94" t="s">
        <v>397</v>
      </c>
      <c r="C289" s="93">
        <v>1915</v>
      </c>
    </row>
    <row r="290" s="43" customFormat="1" ht="17.85" customHeight="1" spans="1:3">
      <c r="A290" s="95">
        <v>1011019</v>
      </c>
      <c r="B290" s="94" t="s">
        <v>398</v>
      </c>
      <c r="C290" s="93">
        <v>24</v>
      </c>
    </row>
    <row r="291" s="43" customFormat="1" ht="17.85" customHeight="1" spans="1:3">
      <c r="A291" s="95">
        <v>1011020</v>
      </c>
      <c r="B291" s="94" t="s">
        <v>399</v>
      </c>
      <c r="C291" s="93">
        <v>63</v>
      </c>
    </row>
    <row r="292" s="43" customFormat="1" ht="17.85" customHeight="1" spans="1:3">
      <c r="A292" s="95">
        <v>10111</v>
      </c>
      <c r="B292" s="94" t="s">
        <v>400</v>
      </c>
      <c r="C292" s="93">
        <f>SUM(C293,C296:C297)</f>
        <v>6328</v>
      </c>
    </row>
    <row r="293" s="43" customFormat="1" ht="17.85" customHeight="1" spans="1:3">
      <c r="A293" s="95">
        <v>1011101</v>
      </c>
      <c r="B293" s="94" t="s">
        <v>401</v>
      </c>
      <c r="C293" s="93">
        <f>SUM(C294:C295)</f>
        <v>0</v>
      </c>
    </row>
    <row r="294" s="43" customFormat="1" ht="17.85" customHeight="1" spans="1:3">
      <c r="A294" s="95">
        <v>101110101</v>
      </c>
      <c r="B294" s="95" t="s">
        <v>402</v>
      </c>
      <c r="C294" s="93"/>
    </row>
    <row r="295" s="43" customFormat="1" ht="17.85" customHeight="1" spans="1:3">
      <c r="A295" s="95">
        <v>101110109</v>
      </c>
      <c r="B295" s="95" t="s">
        <v>403</v>
      </c>
      <c r="C295" s="93"/>
    </row>
    <row r="296" s="43" customFormat="1" ht="17.85" customHeight="1" spans="1:3">
      <c r="A296" s="95">
        <v>1011119</v>
      </c>
      <c r="B296" s="94" t="s">
        <v>404</v>
      </c>
      <c r="C296" s="93">
        <v>6282</v>
      </c>
    </row>
    <row r="297" s="43" customFormat="1" ht="17.85" customHeight="1" spans="1:3">
      <c r="A297" s="95">
        <v>1011120</v>
      </c>
      <c r="B297" s="94" t="s">
        <v>405</v>
      </c>
      <c r="C297" s="93">
        <v>46</v>
      </c>
    </row>
    <row r="298" s="43" customFormat="1" ht="17.85" customHeight="1" spans="1:3">
      <c r="A298" s="95">
        <v>10112</v>
      </c>
      <c r="B298" s="94" t="s">
        <v>406</v>
      </c>
      <c r="C298" s="93">
        <f>SUM(C299:C306)</f>
        <v>5544</v>
      </c>
    </row>
    <row r="299" s="43" customFormat="1" ht="17.85" customHeight="1" spans="1:3">
      <c r="A299" s="95">
        <v>1011201</v>
      </c>
      <c r="B299" s="94" t="s">
        <v>407</v>
      </c>
      <c r="C299" s="93">
        <v>117</v>
      </c>
    </row>
    <row r="300" s="43" customFormat="1" ht="17.85" customHeight="1" spans="1:3">
      <c r="A300" s="95">
        <v>1011202</v>
      </c>
      <c r="B300" s="94" t="s">
        <v>408</v>
      </c>
      <c r="C300" s="93">
        <v>4</v>
      </c>
    </row>
    <row r="301" s="43" customFormat="1" ht="17.85" customHeight="1" spans="1:3">
      <c r="A301" s="95">
        <v>1011203</v>
      </c>
      <c r="B301" s="94" t="s">
        <v>409</v>
      </c>
      <c r="C301" s="93">
        <v>2820</v>
      </c>
    </row>
    <row r="302" s="43" customFormat="1" ht="17.85" customHeight="1" spans="1:3">
      <c r="A302" s="95">
        <v>1011204</v>
      </c>
      <c r="B302" s="94" t="s">
        <v>410</v>
      </c>
      <c r="C302" s="93"/>
    </row>
    <row r="303" s="43" customFormat="1" ht="17.85" customHeight="1" spans="1:3">
      <c r="A303" s="95">
        <v>1011205</v>
      </c>
      <c r="B303" s="94" t="s">
        <v>411</v>
      </c>
      <c r="C303" s="93">
        <v>2312</v>
      </c>
    </row>
    <row r="304" s="43" customFormat="1" ht="17.85" customHeight="1" spans="1:3">
      <c r="A304" s="95">
        <v>1011206</v>
      </c>
      <c r="B304" s="94" t="s">
        <v>412</v>
      </c>
      <c r="C304" s="93">
        <v>58</v>
      </c>
    </row>
    <row r="305" s="43" customFormat="1" ht="17.85" customHeight="1" spans="1:3">
      <c r="A305" s="95">
        <v>1011219</v>
      </c>
      <c r="B305" s="94" t="s">
        <v>413</v>
      </c>
      <c r="C305" s="93">
        <v>3</v>
      </c>
    </row>
    <row r="306" s="43" customFormat="1" ht="17.85" customHeight="1" spans="1:3">
      <c r="A306" s="95">
        <v>1011220</v>
      </c>
      <c r="B306" s="94" t="s">
        <v>414</v>
      </c>
      <c r="C306" s="93">
        <v>230</v>
      </c>
    </row>
    <row r="307" s="43" customFormat="1" ht="17.85" customHeight="1" spans="1:3">
      <c r="A307" s="95">
        <v>10113</v>
      </c>
      <c r="B307" s="94" t="s">
        <v>415</v>
      </c>
      <c r="C307" s="93">
        <f>SUM(C308:C315)</f>
        <v>2673</v>
      </c>
    </row>
    <row r="308" s="43" customFormat="1" ht="17.85" customHeight="1" spans="1:3">
      <c r="A308" s="95">
        <v>1011301</v>
      </c>
      <c r="B308" s="94" t="s">
        <v>416</v>
      </c>
      <c r="C308" s="93"/>
    </row>
    <row r="309" s="43" customFormat="1" ht="17.85" customHeight="1" spans="1:3">
      <c r="A309" s="95">
        <v>1011302</v>
      </c>
      <c r="B309" s="94" t="s">
        <v>417</v>
      </c>
      <c r="C309" s="93"/>
    </row>
    <row r="310" s="43" customFormat="1" ht="17.85" customHeight="1" spans="1:3">
      <c r="A310" s="95">
        <v>1011303</v>
      </c>
      <c r="B310" s="94" t="s">
        <v>418</v>
      </c>
      <c r="C310" s="93">
        <v>1283</v>
      </c>
    </row>
    <row r="311" s="43" customFormat="1" ht="17.85" customHeight="1" spans="1:3">
      <c r="A311" s="95">
        <v>1011304</v>
      </c>
      <c r="B311" s="94" t="s">
        <v>419</v>
      </c>
      <c r="C311" s="93"/>
    </row>
    <row r="312" s="43" customFormat="1" ht="17.85" customHeight="1" spans="1:3">
      <c r="A312" s="95">
        <v>1011305</v>
      </c>
      <c r="B312" s="94" t="s">
        <v>420</v>
      </c>
      <c r="C312" s="93"/>
    </row>
    <row r="313" s="43" customFormat="1" ht="17.85" customHeight="1" spans="1:3">
      <c r="A313" s="95">
        <v>1011306</v>
      </c>
      <c r="B313" s="94" t="s">
        <v>421</v>
      </c>
      <c r="C313" s="93">
        <v>1363</v>
      </c>
    </row>
    <row r="314" s="43" customFormat="1" ht="17.85" customHeight="1" spans="1:3">
      <c r="A314" s="95">
        <v>1011319</v>
      </c>
      <c r="B314" s="94" t="s">
        <v>422</v>
      </c>
      <c r="C314" s="93"/>
    </row>
    <row r="315" s="43" customFormat="1" ht="17.85" customHeight="1" spans="1:3">
      <c r="A315" s="95">
        <v>1011320</v>
      </c>
      <c r="B315" s="94" t="s">
        <v>423</v>
      </c>
      <c r="C315" s="93">
        <v>27</v>
      </c>
    </row>
    <row r="316" s="43" customFormat="1" ht="17.85" customHeight="1" spans="1:3">
      <c r="A316" s="95">
        <v>10114</v>
      </c>
      <c r="B316" s="94" t="s">
        <v>424</v>
      </c>
      <c r="C316" s="93">
        <f>SUM(C317:C318)</f>
        <v>3317</v>
      </c>
    </row>
    <row r="317" s="43" customFormat="1" ht="17.85" customHeight="1" spans="1:3">
      <c r="A317" s="95">
        <v>1011401</v>
      </c>
      <c r="B317" s="94" t="s">
        <v>425</v>
      </c>
      <c r="C317" s="93">
        <v>3317</v>
      </c>
    </row>
    <row r="318" s="43" customFormat="1" ht="17.85" customHeight="1" spans="1:3">
      <c r="A318" s="95">
        <v>1011420</v>
      </c>
      <c r="B318" s="94" t="s">
        <v>426</v>
      </c>
      <c r="C318" s="93"/>
    </row>
    <row r="319" s="43" customFormat="1" ht="17.85" customHeight="1" spans="1:3">
      <c r="A319" s="95">
        <v>10115</v>
      </c>
      <c r="B319" s="94" t="s">
        <v>427</v>
      </c>
      <c r="C319" s="93">
        <f>SUM(C320:C321)</f>
        <v>0</v>
      </c>
    </row>
    <row r="320" s="43" customFormat="1" ht="17.85" customHeight="1" spans="1:3">
      <c r="A320" s="95">
        <v>1011501</v>
      </c>
      <c r="B320" s="94" t="s">
        <v>428</v>
      </c>
      <c r="C320" s="93"/>
    </row>
    <row r="321" s="43" customFormat="1" ht="17.85" customHeight="1" spans="1:3">
      <c r="A321" s="95">
        <v>1011520</v>
      </c>
      <c r="B321" s="94" t="s">
        <v>429</v>
      </c>
      <c r="C321" s="93"/>
    </row>
    <row r="322" s="43" customFormat="1" ht="17.85" customHeight="1" spans="1:3">
      <c r="A322" s="95">
        <v>10116</v>
      </c>
      <c r="B322" s="94" t="s">
        <v>430</v>
      </c>
      <c r="C322" s="93">
        <f>SUM(C323:C324)</f>
        <v>0</v>
      </c>
    </row>
    <row r="323" s="43" customFormat="1" ht="17.85" customHeight="1" spans="1:3">
      <c r="A323" s="95">
        <v>1011601</v>
      </c>
      <c r="B323" s="94" t="s">
        <v>431</v>
      </c>
      <c r="C323" s="93"/>
    </row>
    <row r="324" s="43" customFormat="1" ht="17.85" customHeight="1" spans="1:3">
      <c r="A324" s="95">
        <v>1011620</v>
      </c>
      <c r="B324" s="94" t="s">
        <v>432</v>
      </c>
      <c r="C324" s="93"/>
    </row>
    <row r="325" s="43" customFormat="1" ht="17.85" customHeight="1" spans="1:3">
      <c r="A325" s="95">
        <v>10117</v>
      </c>
      <c r="B325" s="94" t="s">
        <v>433</v>
      </c>
      <c r="C325" s="93">
        <f>SUM(C326,C330,C335:C336)</f>
        <v>0</v>
      </c>
    </row>
    <row r="326" s="43" customFormat="1" ht="17.85" customHeight="1" spans="1:3">
      <c r="A326" s="95">
        <v>1011701</v>
      </c>
      <c r="B326" s="94" t="s">
        <v>434</v>
      </c>
      <c r="C326" s="93">
        <f>SUM(C327:C329)</f>
        <v>0</v>
      </c>
    </row>
    <row r="327" s="43" customFormat="1" ht="17.85" customHeight="1" spans="1:3">
      <c r="A327" s="95">
        <v>101170101</v>
      </c>
      <c r="B327" s="95" t="s">
        <v>435</v>
      </c>
      <c r="C327" s="93"/>
    </row>
    <row r="328" s="43" customFormat="1" ht="17" customHeight="1" spans="1:3">
      <c r="A328" s="95">
        <v>101170102</v>
      </c>
      <c r="B328" s="95" t="s">
        <v>436</v>
      </c>
      <c r="C328" s="93"/>
    </row>
    <row r="329" s="43" customFormat="1" ht="17.85" customHeight="1" spans="1:3">
      <c r="A329" s="95">
        <v>101170103</v>
      </c>
      <c r="B329" s="95" t="s">
        <v>437</v>
      </c>
      <c r="C329" s="93"/>
    </row>
    <row r="330" s="43" customFormat="1" ht="17.85" customHeight="1" spans="1:3">
      <c r="A330" s="95">
        <v>1011703</v>
      </c>
      <c r="B330" s="94" t="s">
        <v>438</v>
      </c>
      <c r="C330" s="93">
        <f>SUM(C331:C334)</f>
        <v>0</v>
      </c>
    </row>
    <row r="331" s="43" customFormat="1" ht="17.85" customHeight="1" spans="1:3">
      <c r="A331" s="95">
        <v>101170301</v>
      </c>
      <c r="B331" s="95" t="s">
        <v>439</v>
      </c>
      <c r="C331" s="93"/>
    </row>
    <row r="332" s="43" customFormat="1" ht="17.85" customHeight="1" spans="1:3">
      <c r="A332" s="95">
        <v>101170302</v>
      </c>
      <c r="B332" s="95" t="s">
        <v>440</v>
      </c>
      <c r="C332" s="93"/>
    </row>
    <row r="333" s="43" customFormat="1" ht="17.85" customHeight="1" spans="1:3">
      <c r="A333" s="95">
        <v>101170303</v>
      </c>
      <c r="B333" s="95" t="s">
        <v>441</v>
      </c>
      <c r="C333" s="93"/>
    </row>
    <row r="334" s="43" customFormat="1" ht="17.85" customHeight="1" spans="1:3">
      <c r="A334" s="95">
        <v>101170304</v>
      </c>
      <c r="B334" s="95" t="s">
        <v>442</v>
      </c>
      <c r="C334" s="93"/>
    </row>
    <row r="335" s="43" customFormat="1" ht="17.85" customHeight="1" spans="1:3">
      <c r="A335" s="95">
        <v>1011720</v>
      </c>
      <c r="B335" s="94" t="s">
        <v>443</v>
      </c>
      <c r="C335" s="93"/>
    </row>
    <row r="336" s="43" customFormat="1" ht="17.85" customHeight="1" spans="1:3">
      <c r="A336" s="95">
        <v>1011721</v>
      </c>
      <c r="B336" s="94" t="s">
        <v>444</v>
      </c>
      <c r="C336" s="93"/>
    </row>
    <row r="337" s="43" customFormat="1" ht="17.85" customHeight="1" spans="1:3">
      <c r="A337" s="95">
        <v>10118</v>
      </c>
      <c r="B337" s="94" t="s">
        <v>445</v>
      </c>
      <c r="C337" s="93">
        <f>SUM(C338:C340)</f>
        <v>16598</v>
      </c>
    </row>
    <row r="338" s="43" customFormat="1" ht="17" customHeight="1" spans="1:3">
      <c r="A338" s="95">
        <v>1011801</v>
      </c>
      <c r="B338" s="94" t="s">
        <v>446</v>
      </c>
      <c r="C338" s="93">
        <v>7369</v>
      </c>
    </row>
    <row r="339" s="43" customFormat="1" ht="17.85" customHeight="1" spans="1:3">
      <c r="A339" s="95">
        <v>1011802</v>
      </c>
      <c r="B339" s="94" t="s">
        <v>447</v>
      </c>
      <c r="C339" s="93"/>
    </row>
    <row r="340" s="43" customFormat="1" ht="17.85" customHeight="1" spans="1:3">
      <c r="A340" s="95">
        <v>1011820</v>
      </c>
      <c r="B340" s="94" t="s">
        <v>448</v>
      </c>
      <c r="C340" s="93">
        <v>9229</v>
      </c>
    </row>
    <row r="341" s="43" customFormat="1" ht="17.85" customHeight="1" spans="1:3">
      <c r="A341" s="95">
        <v>10119</v>
      </c>
      <c r="B341" s="94" t="s">
        <v>449</v>
      </c>
      <c r="C341" s="93">
        <f>SUM(C342:C343)</f>
        <v>11186</v>
      </c>
    </row>
    <row r="342" s="43" customFormat="1" ht="17.85" customHeight="1" spans="1:3">
      <c r="A342" s="95">
        <v>1011901</v>
      </c>
      <c r="B342" s="94" t="s">
        <v>450</v>
      </c>
      <c r="C342" s="93">
        <v>11186</v>
      </c>
    </row>
    <row r="343" s="43" customFormat="1" ht="17.85" customHeight="1" spans="1:3">
      <c r="A343" s="95">
        <v>1011920</v>
      </c>
      <c r="B343" s="94" t="s">
        <v>451</v>
      </c>
      <c r="C343" s="93"/>
    </row>
    <row r="344" s="43" customFormat="1" ht="17.85" customHeight="1" spans="1:3">
      <c r="A344" s="95">
        <v>10120</v>
      </c>
      <c r="B344" s="94" t="s">
        <v>452</v>
      </c>
      <c r="C344" s="93">
        <f>SUM(C345:C346)</f>
        <v>2300</v>
      </c>
    </row>
    <row r="345" s="43" customFormat="1" ht="17.85" customHeight="1" spans="1:3">
      <c r="A345" s="95">
        <v>1012001</v>
      </c>
      <c r="B345" s="94" t="s">
        <v>453</v>
      </c>
      <c r="C345" s="93">
        <v>2300</v>
      </c>
    </row>
    <row r="346" s="43" customFormat="1" ht="17.85" customHeight="1" spans="1:3">
      <c r="A346" s="95">
        <v>1012020</v>
      </c>
      <c r="B346" s="94" t="s">
        <v>454</v>
      </c>
      <c r="C346" s="93"/>
    </row>
    <row r="347" s="43" customFormat="1" ht="17.85" customHeight="1" spans="1:3">
      <c r="A347" s="95">
        <v>10121</v>
      </c>
      <c r="B347" s="94" t="s">
        <v>455</v>
      </c>
      <c r="C347" s="93">
        <f>SUM(C348:C349)</f>
        <v>1152</v>
      </c>
    </row>
    <row r="348" s="43" customFormat="1" ht="17.85" customHeight="1" spans="1:3">
      <c r="A348" s="95">
        <v>1012101</v>
      </c>
      <c r="B348" s="94" t="s">
        <v>456</v>
      </c>
      <c r="C348" s="93">
        <v>1150</v>
      </c>
    </row>
    <row r="349" s="43" customFormat="1" ht="17.85" customHeight="1" spans="1:3">
      <c r="A349" s="95">
        <v>1012120</v>
      </c>
      <c r="B349" s="94" t="s">
        <v>457</v>
      </c>
      <c r="C349" s="93">
        <v>2</v>
      </c>
    </row>
    <row r="350" s="43" customFormat="1" ht="17.85" customHeight="1" spans="1:3">
      <c r="A350" s="95">
        <v>10199</v>
      </c>
      <c r="B350" s="94" t="s">
        <v>458</v>
      </c>
      <c r="C350" s="93">
        <f>SUM(C351:C352)</f>
        <v>0</v>
      </c>
    </row>
    <row r="351" s="43" customFormat="1" ht="17.85" customHeight="1" spans="1:3">
      <c r="A351" s="95">
        <v>1019901</v>
      </c>
      <c r="B351" s="94" t="s">
        <v>459</v>
      </c>
      <c r="C351" s="93"/>
    </row>
    <row r="352" s="43" customFormat="1" ht="17.85" customHeight="1" spans="1:3">
      <c r="A352" s="95">
        <v>1019920</v>
      </c>
      <c r="B352" s="94" t="s">
        <v>460</v>
      </c>
      <c r="C352" s="93"/>
    </row>
    <row r="353" s="43" customFormat="1" ht="17.85" customHeight="1" spans="1:3">
      <c r="A353" s="95">
        <v>103</v>
      </c>
      <c r="B353" s="94" t="s">
        <v>461</v>
      </c>
      <c r="C353" s="93">
        <f>SUM(C354,C382,C576,C616,C635,C686,C689,C695)</f>
        <v>25195</v>
      </c>
    </row>
    <row r="354" s="43" customFormat="1" ht="17.85" customHeight="1" spans="1:3">
      <c r="A354" s="95">
        <v>10302</v>
      </c>
      <c r="B354" s="94" t="s">
        <v>462</v>
      </c>
      <c r="C354" s="93">
        <f>SUM(C355,C364:C367,C370:C379)</f>
        <v>3833</v>
      </c>
    </row>
    <row r="355" s="43" customFormat="1" ht="17.85" customHeight="1" spans="1:3">
      <c r="A355" s="95">
        <v>1030203</v>
      </c>
      <c r="B355" s="94" t="s">
        <v>463</v>
      </c>
      <c r="C355" s="93">
        <f>SUM(C356:C363)</f>
        <v>2510</v>
      </c>
    </row>
    <row r="356" s="43" customFormat="1" ht="17.85" customHeight="1" spans="1:3">
      <c r="A356" s="95">
        <v>103020301</v>
      </c>
      <c r="B356" s="95" t="s">
        <v>464</v>
      </c>
      <c r="C356" s="93">
        <v>2510</v>
      </c>
    </row>
    <row r="357" s="43" customFormat="1" ht="17.85" customHeight="1" spans="1:3">
      <c r="A357" s="95">
        <v>103020302</v>
      </c>
      <c r="B357" s="95" t="s">
        <v>465</v>
      </c>
      <c r="C357" s="93"/>
    </row>
    <row r="358" s="43" customFormat="1" ht="17.85" customHeight="1" spans="1:3">
      <c r="A358" s="95">
        <v>103020303</v>
      </c>
      <c r="B358" s="95" t="s">
        <v>466</v>
      </c>
      <c r="C358" s="93"/>
    </row>
    <row r="359" s="43" customFormat="1" ht="17.85" customHeight="1" spans="1:3">
      <c r="A359" s="95">
        <v>103020304</v>
      </c>
      <c r="B359" s="95" t="s">
        <v>467</v>
      </c>
      <c r="C359" s="93"/>
    </row>
    <row r="360" s="43" customFormat="1" ht="17.85" customHeight="1" spans="1:3">
      <c r="A360" s="95">
        <v>103020305</v>
      </c>
      <c r="B360" s="95" t="s">
        <v>468</v>
      </c>
      <c r="C360" s="93"/>
    </row>
    <row r="361" s="43" customFormat="1" ht="17.85" customHeight="1" spans="1:3">
      <c r="A361" s="95">
        <v>103020306</v>
      </c>
      <c r="B361" s="95" t="s">
        <v>469</v>
      </c>
      <c r="C361" s="93"/>
    </row>
    <row r="362" s="43" customFormat="1" ht="17.85" customHeight="1" spans="1:3">
      <c r="A362" s="95">
        <v>103020307</v>
      </c>
      <c r="B362" s="95" t="s">
        <v>470</v>
      </c>
      <c r="C362" s="93"/>
    </row>
    <row r="363" s="43" customFormat="1" ht="17.85" customHeight="1" spans="1:3">
      <c r="A363" s="95">
        <v>103020399</v>
      </c>
      <c r="B363" s="95" t="s">
        <v>471</v>
      </c>
      <c r="C363" s="93"/>
    </row>
    <row r="364" s="43" customFormat="1" ht="17.85" customHeight="1" spans="1:3">
      <c r="A364" s="95">
        <v>1030205</v>
      </c>
      <c r="B364" s="94" t="s">
        <v>472</v>
      </c>
      <c r="C364" s="93"/>
    </row>
    <row r="365" s="43" customFormat="1" ht="17.85" customHeight="1" spans="1:3">
      <c r="A365" s="95">
        <v>1030210</v>
      </c>
      <c r="B365" s="94" t="s">
        <v>473</v>
      </c>
      <c r="C365" s="93"/>
    </row>
    <row r="366" s="43" customFormat="1" ht="17.85" customHeight="1" spans="1:3">
      <c r="A366" s="95">
        <v>1030212</v>
      </c>
      <c r="B366" s="94" t="s">
        <v>474</v>
      </c>
      <c r="C366" s="93"/>
    </row>
    <row r="367" s="43" customFormat="1" ht="17.85" customHeight="1" spans="1:3">
      <c r="A367" s="95">
        <v>1030216</v>
      </c>
      <c r="B367" s="94" t="s">
        <v>475</v>
      </c>
      <c r="C367" s="93">
        <f>SUM(C368:C369)</f>
        <v>838</v>
      </c>
    </row>
    <row r="368" s="43" customFormat="1" ht="17.85" customHeight="1" spans="1:3">
      <c r="A368" s="95">
        <v>103021601</v>
      </c>
      <c r="B368" s="95" t="s">
        <v>476</v>
      </c>
      <c r="C368" s="93">
        <v>838</v>
      </c>
    </row>
    <row r="369" s="43" customFormat="1" ht="17" customHeight="1" spans="1:3">
      <c r="A369" s="95">
        <v>103021699</v>
      </c>
      <c r="B369" s="95" t="s">
        <v>477</v>
      </c>
      <c r="C369" s="93"/>
    </row>
    <row r="370" s="43" customFormat="1" ht="17" customHeight="1" spans="1:3">
      <c r="A370" s="95">
        <v>1030217</v>
      </c>
      <c r="B370" s="94" t="s">
        <v>478</v>
      </c>
      <c r="C370" s="93">
        <v>10</v>
      </c>
    </row>
    <row r="371" s="43" customFormat="1" ht="17.85" customHeight="1" spans="1:3">
      <c r="A371" s="95">
        <v>1030218</v>
      </c>
      <c r="B371" s="94" t="s">
        <v>479</v>
      </c>
      <c r="C371" s="93">
        <v>409</v>
      </c>
    </row>
    <row r="372" s="43" customFormat="1" ht="17.85" customHeight="1" spans="1:3">
      <c r="A372" s="95">
        <v>1030219</v>
      </c>
      <c r="B372" s="94" t="s">
        <v>480</v>
      </c>
      <c r="C372" s="93"/>
    </row>
    <row r="373" s="43" customFormat="1" ht="17.85" customHeight="1" spans="1:3">
      <c r="A373" s="95">
        <v>1030220</v>
      </c>
      <c r="B373" s="94" t="s">
        <v>481</v>
      </c>
      <c r="C373" s="93"/>
    </row>
    <row r="374" s="43" customFormat="1" ht="17.85" customHeight="1" spans="1:3">
      <c r="A374" s="95">
        <v>1030222</v>
      </c>
      <c r="B374" s="94" t="s">
        <v>482</v>
      </c>
      <c r="C374" s="93"/>
    </row>
    <row r="375" s="43" customFormat="1" ht="17.85" customHeight="1" spans="1:3">
      <c r="A375" s="95">
        <v>1030223</v>
      </c>
      <c r="B375" s="94" t="s">
        <v>483</v>
      </c>
      <c r="C375" s="93"/>
    </row>
    <row r="376" s="43" customFormat="1" ht="17.85" customHeight="1" spans="1:3">
      <c r="A376" s="95">
        <v>1030224</v>
      </c>
      <c r="B376" s="94" t="s">
        <v>484</v>
      </c>
      <c r="C376" s="93"/>
    </row>
    <row r="377" s="43" customFormat="1" ht="17.85" customHeight="1" spans="1:3">
      <c r="A377" s="95">
        <v>1030225</v>
      </c>
      <c r="B377" s="94" t="s">
        <v>485</v>
      </c>
      <c r="C377" s="93"/>
    </row>
    <row r="378" s="43" customFormat="1" ht="17.85" customHeight="1" spans="1:3">
      <c r="A378" s="95">
        <v>1030226</v>
      </c>
      <c r="B378" s="94" t="s">
        <v>486</v>
      </c>
      <c r="C378" s="93"/>
    </row>
    <row r="379" s="43" customFormat="1" ht="17.85" customHeight="1" spans="1:3">
      <c r="A379" s="95">
        <v>1030299</v>
      </c>
      <c r="B379" s="94" t="s">
        <v>487</v>
      </c>
      <c r="C379" s="93">
        <f>C380+C381</f>
        <v>66</v>
      </c>
    </row>
    <row r="380" s="43" customFormat="1" ht="17.85" customHeight="1" spans="1:3">
      <c r="A380" s="95">
        <v>103029901</v>
      </c>
      <c r="B380" s="95" t="s">
        <v>488</v>
      </c>
      <c r="C380" s="93">
        <v>66</v>
      </c>
    </row>
    <row r="381" s="43" customFormat="1" ht="17.85" customHeight="1" spans="1:3">
      <c r="A381" s="95">
        <v>103029999</v>
      </c>
      <c r="B381" s="95" t="s">
        <v>489</v>
      </c>
      <c r="C381" s="93"/>
    </row>
    <row r="382" s="43" customFormat="1" ht="17.85" customHeight="1" spans="1:3">
      <c r="A382" s="95">
        <v>10304</v>
      </c>
      <c r="B382" s="94" t="s">
        <v>490</v>
      </c>
      <c r="C382" s="93">
        <f>C383+C399+C402+C405+C410+C412+C415+C417+C419+C422+C425+C427+C429+C440+C443+C447+C449+C451+C453+C456+C461+C464+C469+C473+C475+C478+C484+C489+C495+C499+C502+C509+C514+C521+C524+C528+C537+C541+C545+C549+C554+C558+C561+C563+C565+C567+C570+C573</f>
        <v>3371</v>
      </c>
    </row>
    <row r="383" s="43" customFormat="1" ht="17.85" customHeight="1" spans="1:3">
      <c r="A383" s="95">
        <v>1030401</v>
      </c>
      <c r="B383" s="94" t="s">
        <v>491</v>
      </c>
      <c r="C383" s="93">
        <f>SUM(C384:C398)</f>
        <v>0</v>
      </c>
    </row>
    <row r="384" s="43" customFormat="1" ht="17.85" customHeight="1" spans="1:3">
      <c r="A384" s="95">
        <v>103040101</v>
      </c>
      <c r="B384" s="95" t="s">
        <v>492</v>
      </c>
      <c r="C384" s="93"/>
    </row>
    <row r="385" s="43" customFormat="1" ht="17.85" customHeight="1" spans="1:3">
      <c r="A385" s="95">
        <v>103040102</v>
      </c>
      <c r="B385" s="95" t="s">
        <v>493</v>
      </c>
      <c r="C385" s="93"/>
    </row>
    <row r="386" s="43" customFormat="1" ht="17.85" customHeight="1" spans="1:3">
      <c r="A386" s="95">
        <v>103040103</v>
      </c>
      <c r="B386" s="95" t="s">
        <v>494</v>
      </c>
      <c r="C386" s="93"/>
    </row>
    <row r="387" s="43" customFormat="1" ht="17" customHeight="1" spans="1:3">
      <c r="A387" s="95">
        <v>103040104</v>
      </c>
      <c r="B387" s="95" t="s">
        <v>495</v>
      </c>
      <c r="C387" s="93"/>
    </row>
    <row r="388" s="43" customFormat="1" ht="17.85" customHeight="1" spans="1:3">
      <c r="A388" s="95">
        <v>103040109</v>
      </c>
      <c r="B388" s="95" t="s">
        <v>496</v>
      </c>
      <c r="C388" s="93"/>
    </row>
    <row r="389" s="43" customFormat="1" ht="17.85" customHeight="1" spans="1:3">
      <c r="A389" s="95">
        <v>103040110</v>
      </c>
      <c r="B389" s="95" t="s">
        <v>497</v>
      </c>
      <c r="C389" s="93"/>
    </row>
    <row r="390" s="43" customFormat="1" ht="17.85" customHeight="1" spans="1:3">
      <c r="A390" s="95">
        <v>103040111</v>
      </c>
      <c r="B390" s="95" t="s">
        <v>498</v>
      </c>
      <c r="C390" s="93"/>
    </row>
    <row r="391" s="43" customFormat="1" ht="17.85" customHeight="1" spans="1:3">
      <c r="A391" s="95">
        <v>103040112</v>
      </c>
      <c r="B391" s="95" t="s">
        <v>499</v>
      </c>
      <c r="C391" s="93"/>
    </row>
    <row r="392" s="43" customFormat="1" ht="17.85" customHeight="1" spans="1:3">
      <c r="A392" s="95">
        <v>103040113</v>
      </c>
      <c r="B392" s="95" t="s">
        <v>500</v>
      </c>
      <c r="C392" s="93"/>
    </row>
    <row r="393" s="43" customFormat="1" ht="17.85" customHeight="1" spans="1:3">
      <c r="A393" s="95">
        <v>103040116</v>
      </c>
      <c r="B393" s="95" t="s">
        <v>501</v>
      </c>
      <c r="C393" s="93"/>
    </row>
    <row r="394" s="43" customFormat="1" ht="17.85" customHeight="1" spans="1:3">
      <c r="A394" s="95">
        <v>103040117</v>
      </c>
      <c r="B394" s="95" t="s">
        <v>502</v>
      </c>
      <c r="C394" s="93"/>
    </row>
    <row r="395" s="43" customFormat="1" ht="17.85" customHeight="1" spans="1:3">
      <c r="A395" s="95">
        <v>103040120</v>
      </c>
      <c r="B395" s="95" t="s">
        <v>503</v>
      </c>
      <c r="C395" s="93"/>
    </row>
    <row r="396" s="43" customFormat="1" ht="17.85" customHeight="1" spans="1:3">
      <c r="A396" s="95">
        <v>103040121</v>
      </c>
      <c r="B396" s="95" t="s">
        <v>504</v>
      </c>
      <c r="C396" s="93"/>
    </row>
    <row r="397" s="43" customFormat="1" ht="17.85" customHeight="1" spans="1:3">
      <c r="A397" s="95">
        <v>103040122</v>
      </c>
      <c r="B397" s="95" t="s">
        <v>505</v>
      </c>
      <c r="C397" s="93"/>
    </row>
    <row r="398" s="43" customFormat="1" ht="17.85" customHeight="1" spans="1:3">
      <c r="A398" s="95">
        <v>103040150</v>
      </c>
      <c r="B398" s="95" t="s">
        <v>506</v>
      </c>
      <c r="C398" s="93"/>
    </row>
    <row r="399" s="43" customFormat="1" ht="17" customHeight="1" spans="1:3">
      <c r="A399" s="95">
        <v>1030402</v>
      </c>
      <c r="B399" s="94" t="s">
        <v>507</v>
      </c>
      <c r="C399" s="93">
        <f>SUM(C400:C401)</f>
        <v>0</v>
      </c>
    </row>
    <row r="400" s="43" customFormat="1" ht="17.85" customHeight="1" spans="1:3">
      <c r="A400" s="95">
        <v>103040201</v>
      </c>
      <c r="B400" s="95" t="s">
        <v>508</v>
      </c>
      <c r="C400" s="93"/>
    </row>
    <row r="401" s="43" customFormat="1" ht="17.85" customHeight="1" spans="1:3">
      <c r="A401" s="95">
        <v>103040250</v>
      </c>
      <c r="B401" s="95" t="s">
        <v>509</v>
      </c>
      <c r="C401" s="93"/>
    </row>
    <row r="402" s="43" customFormat="1" ht="17.85" customHeight="1" spans="1:3">
      <c r="A402" s="95">
        <v>1030403</v>
      </c>
      <c r="B402" s="94" t="s">
        <v>510</v>
      </c>
      <c r="C402" s="93">
        <f>SUM(C403:C404)</f>
        <v>0</v>
      </c>
    </row>
    <row r="403" s="43" customFormat="1" ht="17.85" customHeight="1" spans="1:3">
      <c r="A403" s="95">
        <v>103040305</v>
      </c>
      <c r="B403" s="95" t="s">
        <v>511</v>
      </c>
      <c r="C403" s="93"/>
    </row>
    <row r="404" s="43" customFormat="1" ht="17.85" customHeight="1" spans="1:3">
      <c r="A404" s="95">
        <v>103040350</v>
      </c>
      <c r="B404" s="95" t="s">
        <v>512</v>
      </c>
      <c r="C404" s="93"/>
    </row>
    <row r="405" s="43" customFormat="1" ht="17.85" customHeight="1" spans="1:3">
      <c r="A405" s="95">
        <v>1030404</v>
      </c>
      <c r="B405" s="94" t="s">
        <v>513</v>
      </c>
      <c r="C405" s="93">
        <f>SUM(C406:C409)</f>
        <v>0</v>
      </c>
    </row>
    <row r="406" s="43" customFormat="1" ht="17.85" customHeight="1" spans="1:3">
      <c r="A406" s="95">
        <v>103040402</v>
      </c>
      <c r="B406" s="95" t="s">
        <v>514</v>
      </c>
      <c r="C406" s="93"/>
    </row>
    <row r="407" s="43" customFormat="1" ht="17.85" customHeight="1" spans="1:3">
      <c r="A407" s="95">
        <v>103040403</v>
      </c>
      <c r="B407" s="95" t="s">
        <v>515</v>
      </c>
      <c r="C407" s="93"/>
    </row>
    <row r="408" s="43" customFormat="1" ht="17.85" customHeight="1" spans="1:3">
      <c r="A408" s="95">
        <v>103040404</v>
      </c>
      <c r="B408" s="95" t="s">
        <v>516</v>
      </c>
      <c r="C408" s="93"/>
    </row>
    <row r="409" s="43" customFormat="1" ht="17.85" customHeight="1" spans="1:3">
      <c r="A409" s="95">
        <v>103040450</v>
      </c>
      <c r="B409" s="95" t="s">
        <v>517</v>
      </c>
      <c r="C409" s="93"/>
    </row>
    <row r="410" s="43" customFormat="1" ht="17.85" customHeight="1" spans="1:3">
      <c r="A410" s="95">
        <v>1030406</v>
      </c>
      <c r="B410" s="94" t="s">
        <v>518</v>
      </c>
      <c r="C410" s="93">
        <f>C411</f>
        <v>0</v>
      </c>
    </row>
    <row r="411" s="43" customFormat="1" ht="17.85" customHeight="1" spans="1:3">
      <c r="A411" s="95">
        <v>103040650</v>
      </c>
      <c r="B411" s="95" t="s">
        <v>519</v>
      </c>
      <c r="C411" s="93"/>
    </row>
    <row r="412" s="43" customFormat="1" ht="17.85" customHeight="1" spans="1:3">
      <c r="A412" s="95">
        <v>1030407</v>
      </c>
      <c r="B412" s="94" t="s">
        <v>520</v>
      </c>
      <c r="C412" s="93">
        <f>SUM(C413:C414)</f>
        <v>0</v>
      </c>
    </row>
    <row r="413" s="43" customFormat="1" ht="17.85" customHeight="1" spans="1:3">
      <c r="A413" s="95">
        <v>103040702</v>
      </c>
      <c r="B413" s="95" t="s">
        <v>521</v>
      </c>
      <c r="C413" s="93"/>
    </row>
    <row r="414" s="43" customFormat="1" ht="17.85" customHeight="1" spans="1:3">
      <c r="A414" s="95">
        <v>103040750</v>
      </c>
      <c r="B414" s="95" t="s">
        <v>522</v>
      </c>
      <c r="C414" s="93"/>
    </row>
    <row r="415" s="43" customFormat="1" ht="17.85" customHeight="1" spans="1:3">
      <c r="A415" s="95">
        <v>1030408</v>
      </c>
      <c r="B415" s="94" t="s">
        <v>523</v>
      </c>
      <c r="C415" s="93">
        <f>C416</f>
        <v>0</v>
      </c>
    </row>
    <row r="416" s="43" customFormat="1" ht="17.85" customHeight="1" spans="1:3">
      <c r="A416" s="95">
        <v>103040850</v>
      </c>
      <c r="B416" s="95" t="s">
        <v>524</v>
      </c>
      <c r="C416" s="93"/>
    </row>
    <row r="417" s="43" customFormat="1" ht="17.85" customHeight="1" spans="1:3">
      <c r="A417" s="95">
        <v>1030409</v>
      </c>
      <c r="B417" s="94" t="s">
        <v>525</v>
      </c>
      <c r="C417" s="93">
        <f>C418</f>
        <v>0</v>
      </c>
    </row>
    <row r="418" s="43" customFormat="1" ht="17.85" customHeight="1" spans="1:3">
      <c r="A418" s="95">
        <v>103040950</v>
      </c>
      <c r="B418" s="95" t="s">
        <v>526</v>
      </c>
      <c r="C418" s="93"/>
    </row>
    <row r="419" s="43" customFormat="1" ht="17.85" customHeight="1" spans="1:3">
      <c r="A419" s="95">
        <v>1030410</v>
      </c>
      <c r="B419" s="94" t="s">
        <v>527</v>
      </c>
      <c r="C419" s="93">
        <f>SUM(C420:C421)</f>
        <v>0</v>
      </c>
    </row>
    <row r="420" s="43" customFormat="1" ht="17.85" customHeight="1" spans="1:3">
      <c r="A420" s="95">
        <v>103041001</v>
      </c>
      <c r="B420" s="95" t="s">
        <v>521</v>
      </c>
      <c r="C420" s="93"/>
    </row>
    <row r="421" s="43" customFormat="1" ht="17.85" customHeight="1" spans="1:3">
      <c r="A421" s="95">
        <v>103041050</v>
      </c>
      <c r="B421" s="95" t="s">
        <v>528</v>
      </c>
      <c r="C421" s="93"/>
    </row>
    <row r="422" s="43" customFormat="1" ht="17.85" customHeight="1" spans="1:3">
      <c r="A422" s="95">
        <v>1030413</v>
      </c>
      <c r="B422" s="94" t="s">
        <v>529</v>
      </c>
      <c r="C422" s="93">
        <f>SUM(C423:C424)</f>
        <v>0</v>
      </c>
    </row>
    <row r="423" s="43" customFormat="1" ht="17.85" customHeight="1" spans="1:3">
      <c r="A423" s="95">
        <v>103041303</v>
      </c>
      <c r="B423" s="95" t="s">
        <v>530</v>
      </c>
      <c r="C423" s="93"/>
    </row>
    <row r="424" s="43" customFormat="1" ht="17.85" customHeight="1" spans="1:3">
      <c r="A424" s="95">
        <v>103041350</v>
      </c>
      <c r="B424" s="95" t="s">
        <v>531</v>
      </c>
      <c r="C424" s="93"/>
    </row>
    <row r="425" s="43" customFormat="1" ht="17.85" customHeight="1" spans="1:3">
      <c r="A425" s="95">
        <v>1030414</v>
      </c>
      <c r="B425" s="94" t="s">
        <v>532</v>
      </c>
      <c r="C425" s="93">
        <f>C426</f>
        <v>0</v>
      </c>
    </row>
    <row r="426" s="43" customFormat="1" ht="17.85" customHeight="1" spans="1:3">
      <c r="A426" s="95">
        <v>103041450</v>
      </c>
      <c r="B426" s="95" t="s">
        <v>533</v>
      </c>
      <c r="C426" s="93"/>
    </row>
    <row r="427" s="43" customFormat="1" ht="17.85" customHeight="1" spans="1:3">
      <c r="A427" s="95">
        <v>1030415</v>
      </c>
      <c r="B427" s="94" t="s">
        <v>534</v>
      </c>
      <c r="C427" s="93">
        <f>C428</f>
        <v>0</v>
      </c>
    </row>
    <row r="428" s="43" customFormat="1" ht="17" customHeight="1" spans="1:3">
      <c r="A428" s="95">
        <v>103041550</v>
      </c>
      <c r="B428" s="95" t="s">
        <v>535</v>
      </c>
      <c r="C428" s="93"/>
    </row>
    <row r="429" s="43" customFormat="1" ht="17.85" customHeight="1" spans="1:3">
      <c r="A429" s="95">
        <v>1030416</v>
      </c>
      <c r="B429" s="94" t="s">
        <v>536</v>
      </c>
      <c r="C429" s="93">
        <f>SUM(C430:C439)</f>
        <v>0</v>
      </c>
    </row>
    <row r="430" s="43" customFormat="1" ht="17.85" customHeight="1" spans="1:3">
      <c r="A430" s="95">
        <v>103041601</v>
      </c>
      <c r="B430" s="95" t="s">
        <v>537</v>
      </c>
      <c r="C430" s="93"/>
    </row>
    <row r="431" s="43" customFormat="1" ht="17.85" customHeight="1" spans="1:3">
      <c r="A431" s="95">
        <v>103041602</v>
      </c>
      <c r="B431" s="95" t="s">
        <v>538</v>
      </c>
      <c r="C431" s="93"/>
    </row>
    <row r="432" s="43" customFormat="1" ht="17.85" customHeight="1" spans="1:3">
      <c r="A432" s="95">
        <v>103041603</v>
      </c>
      <c r="B432" s="95" t="s">
        <v>539</v>
      </c>
      <c r="C432" s="93"/>
    </row>
    <row r="433" s="43" customFormat="1" ht="17.85" customHeight="1" spans="1:3">
      <c r="A433" s="95">
        <v>103041604</v>
      </c>
      <c r="B433" s="95" t="s">
        <v>540</v>
      </c>
      <c r="C433" s="93"/>
    </row>
    <row r="434" s="43" customFormat="1" ht="17.85" customHeight="1" spans="1:3">
      <c r="A434" s="95">
        <v>103041605</v>
      </c>
      <c r="B434" s="95" t="s">
        <v>541</v>
      </c>
      <c r="C434" s="93"/>
    </row>
    <row r="435" s="43" customFormat="1" ht="17.85" customHeight="1" spans="1:3">
      <c r="A435" s="95">
        <v>103041607</v>
      </c>
      <c r="B435" s="95" t="s">
        <v>542</v>
      </c>
      <c r="C435" s="93"/>
    </row>
    <row r="436" s="43" customFormat="1" ht="17.85" customHeight="1" spans="1:3">
      <c r="A436" s="95">
        <v>103041608</v>
      </c>
      <c r="B436" s="95" t="s">
        <v>521</v>
      </c>
      <c r="C436" s="93"/>
    </row>
    <row r="437" s="43" customFormat="1" ht="17.85" customHeight="1" spans="1:3">
      <c r="A437" s="95">
        <v>103041616</v>
      </c>
      <c r="B437" s="95" t="s">
        <v>543</v>
      </c>
      <c r="C437" s="93"/>
    </row>
    <row r="438" s="43" customFormat="1" ht="17.85" customHeight="1" spans="1:3">
      <c r="A438" s="95">
        <v>103041617</v>
      </c>
      <c r="B438" s="95" t="s">
        <v>544</v>
      </c>
      <c r="C438" s="93"/>
    </row>
    <row r="439" s="43" customFormat="1" ht="17.85" customHeight="1" spans="1:3">
      <c r="A439" s="95">
        <v>103041650</v>
      </c>
      <c r="B439" s="95" t="s">
        <v>545</v>
      </c>
      <c r="C439" s="93"/>
    </row>
    <row r="440" s="43" customFormat="1" ht="17.85" customHeight="1" spans="1:3">
      <c r="A440" s="95">
        <v>1030417</v>
      </c>
      <c r="B440" s="94" t="s">
        <v>546</v>
      </c>
      <c r="C440" s="93">
        <f>SUM(C441:C442)</f>
        <v>0</v>
      </c>
    </row>
    <row r="441" s="43" customFormat="1" ht="17.85" customHeight="1" spans="1:3">
      <c r="A441" s="95">
        <v>103041704</v>
      </c>
      <c r="B441" s="95" t="s">
        <v>521</v>
      </c>
      <c r="C441" s="93"/>
    </row>
    <row r="442" s="43" customFormat="1" ht="17.85" customHeight="1" spans="1:3">
      <c r="A442" s="95">
        <v>103041750</v>
      </c>
      <c r="B442" s="95" t="s">
        <v>547</v>
      </c>
      <c r="C442" s="93"/>
    </row>
    <row r="443" s="43" customFormat="1" ht="17.85" customHeight="1" spans="1:3">
      <c r="A443" s="95">
        <v>1030418</v>
      </c>
      <c r="B443" s="94" t="s">
        <v>548</v>
      </c>
      <c r="C443" s="93">
        <f>SUM(C444:C446)</f>
        <v>0</v>
      </c>
    </row>
    <row r="444" s="43" customFormat="1" ht="17.85" customHeight="1" spans="1:3">
      <c r="A444" s="95">
        <v>103041801</v>
      </c>
      <c r="B444" s="95" t="s">
        <v>549</v>
      </c>
      <c r="C444" s="93"/>
    </row>
    <row r="445" s="43" customFormat="1" ht="17.85" customHeight="1" spans="1:3">
      <c r="A445" s="95">
        <v>103041802</v>
      </c>
      <c r="B445" s="95" t="s">
        <v>550</v>
      </c>
      <c r="C445" s="93"/>
    </row>
    <row r="446" s="43" customFormat="1" ht="17.85" customHeight="1" spans="1:3">
      <c r="A446" s="95">
        <v>103041850</v>
      </c>
      <c r="B446" s="95" t="s">
        <v>551</v>
      </c>
      <c r="C446" s="93"/>
    </row>
    <row r="447" s="43" customFormat="1" ht="17.85" customHeight="1" spans="1:3">
      <c r="A447" s="95">
        <v>1030419</v>
      </c>
      <c r="B447" s="94" t="s">
        <v>552</v>
      </c>
      <c r="C447" s="93">
        <f t="shared" ref="C447:C451" si="0">C448</f>
        <v>0</v>
      </c>
    </row>
    <row r="448" s="43" customFormat="1" ht="17.85" customHeight="1" spans="1:3">
      <c r="A448" s="95">
        <v>103041950</v>
      </c>
      <c r="B448" s="95" t="s">
        <v>553</v>
      </c>
      <c r="C448" s="93"/>
    </row>
    <row r="449" s="43" customFormat="1" ht="17" customHeight="1" spans="1:3">
      <c r="A449" s="95">
        <v>1030420</v>
      </c>
      <c r="B449" s="94" t="s">
        <v>554</v>
      </c>
      <c r="C449" s="93">
        <f t="shared" si="0"/>
        <v>0</v>
      </c>
    </row>
    <row r="450" s="43" customFormat="1" ht="17" customHeight="1" spans="1:3">
      <c r="A450" s="95">
        <v>103042050</v>
      </c>
      <c r="B450" s="95" t="s">
        <v>555</v>
      </c>
      <c r="C450" s="93"/>
    </row>
    <row r="451" s="43" customFormat="1" ht="17" customHeight="1" spans="1:3">
      <c r="A451" s="95">
        <v>1030422</v>
      </c>
      <c r="B451" s="94" t="s">
        <v>556</v>
      </c>
      <c r="C451" s="93">
        <f t="shared" si="0"/>
        <v>0</v>
      </c>
    </row>
    <row r="452" s="43" customFormat="1" ht="17" customHeight="1" spans="1:3">
      <c r="A452" s="95">
        <v>103042250</v>
      </c>
      <c r="B452" s="95" t="s">
        <v>557</v>
      </c>
      <c r="C452" s="93"/>
    </row>
    <row r="453" s="43" customFormat="1" ht="17" customHeight="1" spans="1:3">
      <c r="A453" s="95">
        <v>1030424</v>
      </c>
      <c r="B453" s="94" t="s">
        <v>558</v>
      </c>
      <c r="C453" s="93">
        <f>SUM(C454:C455)</f>
        <v>282</v>
      </c>
    </row>
    <row r="454" s="43" customFormat="1" ht="17" customHeight="1" spans="1:3">
      <c r="A454" s="95">
        <v>103042401</v>
      </c>
      <c r="B454" s="95" t="s">
        <v>559</v>
      </c>
      <c r="C454" s="93">
        <v>282</v>
      </c>
    </row>
    <row r="455" s="43" customFormat="1" ht="17" customHeight="1" spans="1:3">
      <c r="A455" s="95">
        <v>103042450</v>
      </c>
      <c r="B455" s="95" t="s">
        <v>560</v>
      </c>
      <c r="C455" s="93"/>
    </row>
    <row r="456" s="43" customFormat="1" ht="17" customHeight="1" spans="1:3">
      <c r="A456" s="95">
        <v>1030425</v>
      </c>
      <c r="B456" s="94" t="s">
        <v>561</v>
      </c>
      <c r="C456" s="93">
        <f>SUM(C457:C460)</f>
        <v>0</v>
      </c>
    </row>
    <row r="457" s="43" customFormat="1" ht="17.85" customHeight="1" spans="1:3">
      <c r="A457" s="95">
        <v>103042502</v>
      </c>
      <c r="B457" s="95" t="s">
        <v>562</v>
      </c>
      <c r="C457" s="93"/>
    </row>
    <row r="458" s="43" customFormat="1" ht="17.85" customHeight="1" spans="1:3">
      <c r="A458" s="95">
        <v>103042507</v>
      </c>
      <c r="B458" s="95" t="s">
        <v>563</v>
      </c>
      <c r="C458" s="93"/>
    </row>
    <row r="459" s="43" customFormat="1" ht="17.85" customHeight="1" spans="1:3">
      <c r="A459" s="95">
        <v>103042508</v>
      </c>
      <c r="B459" s="95" t="s">
        <v>564</v>
      </c>
      <c r="C459" s="93"/>
    </row>
    <row r="460" s="43" customFormat="1" ht="17.85" customHeight="1" spans="1:3">
      <c r="A460" s="95">
        <v>103042550</v>
      </c>
      <c r="B460" s="95" t="s">
        <v>565</v>
      </c>
      <c r="C460" s="93"/>
    </row>
    <row r="461" s="43" customFormat="1" ht="17.85" customHeight="1" spans="1:3">
      <c r="A461" s="95">
        <v>1030426</v>
      </c>
      <c r="B461" s="94" t="s">
        <v>566</v>
      </c>
      <c r="C461" s="93">
        <f>SUM(C462:C463)</f>
        <v>0</v>
      </c>
    </row>
    <row r="462" s="43" customFormat="1" ht="17.85" customHeight="1" spans="1:3">
      <c r="A462" s="95">
        <v>103042604</v>
      </c>
      <c r="B462" s="95" t="s">
        <v>567</v>
      </c>
      <c r="C462" s="93"/>
    </row>
    <row r="463" s="43" customFormat="1" ht="17.85" customHeight="1" spans="1:3">
      <c r="A463" s="95">
        <v>103042650</v>
      </c>
      <c r="B463" s="95" t="s">
        <v>568</v>
      </c>
      <c r="C463" s="93"/>
    </row>
    <row r="464" s="43" customFormat="1" ht="17.85" customHeight="1" spans="1:3">
      <c r="A464" s="95">
        <v>1030427</v>
      </c>
      <c r="B464" s="94" t="s">
        <v>569</v>
      </c>
      <c r="C464" s="93">
        <f>SUM(C465:C468)</f>
        <v>0</v>
      </c>
    </row>
    <row r="465" s="43" customFormat="1" ht="17.85" customHeight="1" spans="1:3">
      <c r="A465" s="95">
        <v>103042707</v>
      </c>
      <c r="B465" s="95" t="s">
        <v>570</v>
      </c>
      <c r="C465" s="93"/>
    </row>
    <row r="466" s="43" customFormat="1" ht="17.85" customHeight="1" spans="1:3">
      <c r="A466" s="95">
        <v>103042750</v>
      </c>
      <c r="B466" s="95" t="s">
        <v>571</v>
      </c>
      <c r="C466" s="93"/>
    </row>
    <row r="467" s="43" customFormat="1" ht="17.85" customHeight="1" spans="1:3">
      <c r="A467" s="95">
        <v>103042751</v>
      </c>
      <c r="B467" s="95" t="s">
        <v>572</v>
      </c>
      <c r="C467" s="93"/>
    </row>
    <row r="468" s="43" customFormat="1" ht="17.85" customHeight="1" spans="1:3">
      <c r="A468" s="95">
        <v>103042752</v>
      </c>
      <c r="B468" s="95" t="s">
        <v>573</v>
      </c>
      <c r="C468" s="93"/>
    </row>
    <row r="469" s="43" customFormat="1" ht="17.85" customHeight="1" spans="1:3">
      <c r="A469" s="95">
        <v>1030429</v>
      </c>
      <c r="B469" s="94" t="s">
        <v>574</v>
      </c>
      <c r="C469" s="93">
        <f>SUM(C470:C472)</f>
        <v>0</v>
      </c>
    </row>
    <row r="470" s="43" customFormat="1" ht="17.85" customHeight="1" spans="1:3">
      <c r="A470" s="95">
        <v>103042907</v>
      </c>
      <c r="B470" s="95" t="s">
        <v>575</v>
      </c>
      <c r="C470" s="93"/>
    </row>
    <row r="471" s="43" customFormat="1" ht="17.85" customHeight="1" spans="1:3">
      <c r="A471" s="95">
        <v>103042908</v>
      </c>
      <c r="B471" s="95" t="s">
        <v>576</v>
      </c>
      <c r="C471" s="93"/>
    </row>
    <row r="472" s="43" customFormat="1" ht="17.85" customHeight="1" spans="1:3">
      <c r="A472" s="95">
        <v>103042950</v>
      </c>
      <c r="B472" s="95" t="s">
        <v>577</v>
      </c>
      <c r="C472" s="93"/>
    </row>
    <row r="473" s="43" customFormat="1" ht="17.85" customHeight="1" spans="1:3">
      <c r="A473" s="95">
        <v>1030430</v>
      </c>
      <c r="B473" s="94" t="s">
        <v>578</v>
      </c>
      <c r="C473" s="93">
        <f>C474</f>
        <v>0</v>
      </c>
    </row>
    <row r="474" s="43" customFormat="1" ht="17.85" customHeight="1" spans="1:3">
      <c r="A474" s="95">
        <v>103043050</v>
      </c>
      <c r="B474" s="95" t="s">
        <v>579</v>
      </c>
      <c r="C474" s="93"/>
    </row>
    <row r="475" s="43" customFormat="1" ht="17.85" customHeight="1" spans="1:3">
      <c r="A475" s="95">
        <v>1030431</v>
      </c>
      <c r="B475" s="94" t="s">
        <v>580</v>
      </c>
      <c r="C475" s="93">
        <f>SUM(C476:C477)</f>
        <v>0</v>
      </c>
    </row>
    <row r="476" s="43" customFormat="1" ht="17.85" customHeight="1" spans="1:3">
      <c r="A476" s="95">
        <v>103043101</v>
      </c>
      <c r="B476" s="95" t="s">
        <v>581</v>
      </c>
      <c r="C476" s="93"/>
    </row>
    <row r="477" s="43" customFormat="1" ht="17.85" customHeight="1" spans="1:3">
      <c r="A477" s="95">
        <v>103043150</v>
      </c>
      <c r="B477" s="95" t="s">
        <v>582</v>
      </c>
      <c r="C477" s="93"/>
    </row>
    <row r="478" s="43" customFormat="1" ht="17.85" customHeight="1" spans="1:3">
      <c r="A478" s="95">
        <v>1030432</v>
      </c>
      <c r="B478" s="94" t="s">
        <v>583</v>
      </c>
      <c r="C478" s="93">
        <f>SUM(C479:C483)</f>
        <v>0</v>
      </c>
    </row>
    <row r="479" s="43" customFormat="1" ht="17.85" customHeight="1" spans="1:3">
      <c r="A479" s="95">
        <v>103043204</v>
      </c>
      <c r="B479" s="95" t="s">
        <v>584</v>
      </c>
      <c r="C479" s="93"/>
    </row>
    <row r="480" s="43" customFormat="1" ht="17.85" customHeight="1" spans="1:3">
      <c r="A480" s="95">
        <v>103043205</v>
      </c>
      <c r="B480" s="95" t="s">
        <v>585</v>
      </c>
      <c r="C480" s="93"/>
    </row>
    <row r="481" s="43" customFormat="1" ht="17.85" customHeight="1" spans="1:3">
      <c r="A481" s="95">
        <v>103043208</v>
      </c>
      <c r="B481" s="95" t="s">
        <v>586</v>
      </c>
      <c r="C481" s="93"/>
    </row>
    <row r="482" s="43" customFormat="1" ht="17.85" customHeight="1" spans="1:3">
      <c r="A482" s="95">
        <v>103043211</v>
      </c>
      <c r="B482" s="95" t="s">
        <v>587</v>
      </c>
      <c r="C482" s="93"/>
    </row>
    <row r="483" s="43" customFormat="1" ht="17.85" customHeight="1" spans="1:3">
      <c r="A483" s="95">
        <v>103043250</v>
      </c>
      <c r="B483" s="95" t="s">
        <v>588</v>
      </c>
      <c r="C483" s="93"/>
    </row>
    <row r="484" s="43" customFormat="1" ht="17.85" customHeight="1" spans="1:3">
      <c r="A484" s="95">
        <v>1030433</v>
      </c>
      <c r="B484" s="94" t="s">
        <v>589</v>
      </c>
      <c r="C484" s="93">
        <f>SUM(C485:C488)</f>
        <v>262</v>
      </c>
    </row>
    <row r="485" s="43" customFormat="1" ht="17.85" customHeight="1" spans="1:3">
      <c r="A485" s="95">
        <v>103043306</v>
      </c>
      <c r="B485" s="95" t="s">
        <v>590</v>
      </c>
      <c r="C485" s="93"/>
    </row>
    <row r="486" s="43" customFormat="1" ht="17.85" customHeight="1" spans="1:3">
      <c r="A486" s="95">
        <v>103043310</v>
      </c>
      <c r="B486" s="95" t="s">
        <v>521</v>
      </c>
      <c r="C486" s="93"/>
    </row>
    <row r="487" s="43" customFormat="1" ht="17.85" customHeight="1" spans="1:3">
      <c r="A487" s="95">
        <v>103043313</v>
      </c>
      <c r="B487" s="95" t="s">
        <v>591</v>
      </c>
      <c r="C487" s="93">
        <v>262</v>
      </c>
    </row>
    <row r="488" s="43" customFormat="1" ht="17.85" customHeight="1" spans="1:3">
      <c r="A488" s="95">
        <v>103043350</v>
      </c>
      <c r="B488" s="95" t="s">
        <v>592</v>
      </c>
      <c r="C488" s="93"/>
    </row>
    <row r="489" s="43" customFormat="1" ht="17.85" customHeight="1" spans="1:3">
      <c r="A489" s="95">
        <v>1030434</v>
      </c>
      <c r="B489" s="94" t="s">
        <v>593</v>
      </c>
      <c r="C489" s="93">
        <f>SUM(C490:C494)</f>
        <v>0</v>
      </c>
    </row>
    <row r="490" s="43" customFormat="1" ht="17.85" customHeight="1" spans="1:3">
      <c r="A490" s="95">
        <v>103043401</v>
      </c>
      <c r="B490" s="95" t="s">
        <v>594</v>
      </c>
      <c r="C490" s="93"/>
    </row>
    <row r="491" s="43" customFormat="1" ht="17.85" customHeight="1" spans="1:3">
      <c r="A491" s="95">
        <v>103043402</v>
      </c>
      <c r="B491" s="95" t="s">
        <v>595</v>
      </c>
      <c r="C491" s="93"/>
    </row>
    <row r="492" s="43" customFormat="1" ht="17.85" customHeight="1" spans="1:3">
      <c r="A492" s="95">
        <v>103043403</v>
      </c>
      <c r="B492" s="95" t="s">
        <v>596</v>
      </c>
      <c r="C492" s="93"/>
    </row>
    <row r="493" s="43" customFormat="1" ht="17.85" customHeight="1" spans="1:3">
      <c r="A493" s="95">
        <v>103043404</v>
      </c>
      <c r="B493" s="95" t="s">
        <v>597</v>
      </c>
      <c r="C493" s="93"/>
    </row>
    <row r="494" s="43" customFormat="1" ht="17.85" customHeight="1" spans="1:3">
      <c r="A494" s="95">
        <v>103043450</v>
      </c>
      <c r="B494" s="95" t="s">
        <v>598</v>
      </c>
      <c r="C494" s="93"/>
    </row>
    <row r="495" s="43" customFormat="1" ht="17.85" customHeight="1" spans="1:3">
      <c r="A495" s="95">
        <v>1030435</v>
      </c>
      <c r="B495" s="94" t="s">
        <v>599</v>
      </c>
      <c r="C495" s="93">
        <f>SUM(C496:C498)</f>
        <v>0</v>
      </c>
    </row>
    <row r="496" s="43" customFormat="1" ht="17.85" customHeight="1" spans="1:3">
      <c r="A496" s="95">
        <v>103043506</v>
      </c>
      <c r="B496" s="95" t="s">
        <v>521</v>
      </c>
      <c r="C496" s="93"/>
    </row>
    <row r="497" s="43" customFormat="1" ht="17.85" customHeight="1" spans="1:3">
      <c r="A497" s="95">
        <v>103043507</v>
      </c>
      <c r="B497" s="95" t="s">
        <v>600</v>
      </c>
      <c r="C497" s="93"/>
    </row>
    <row r="498" s="43" customFormat="1" ht="17.85" customHeight="1" spans="1:3">
      <c r="A498" s="95">
        <v>103043550</v>
      </c>
      <c r="B498" s="95" t="s">
        <v>601</v>
      </c>
      <c r="C498" s="93"/>
    </row>
    <row r="499" s="43" customFormat="1" ht="17.85" customHeight="1" spans="1:3">
      <c r="A499" s="95">
        <v>1030440</v>
      </c>
      <c r="B499" s="94" t="s">
        <v>602</v>
      </c>
      <c r="C499" s="93">
        <f>SUM(C500:C501)</f>
        <v>0</v>
      </c>
    </row>
    <row r="500" s="43" customFormat="1" ht="17.85" customHeight="1" spans="1:3">
      <c r="A500" s="95">
        <v>103044001</v>
      </c>
      <c r="B500" s="95" t="s">
        <v>521</v>
      </c>
      <c r="C500" s="93"/>
    </row>
    <row r="501" s="43" customFormat="1" ht="17.85" customHeight="1" spans="1:3">
      <c r="A501" s="95">
        <v>103044050</v>
      </c>
      <c r="B501" s="95" t="s">
        <v>603</v>
      </c>
      <c r="C501" s="93"/>
    </row>
    <row r="502" s="43" customFormat="1" ht="17.85" customHeight="1" spans="1:3">
      <c r="A502" s="95">
        <v>1030442</v>
      </c>
      <c r="B502" s="94" t="s">
        <v>604</v>
      </c>
      <c r="C502" s="93">
        <f>SUM(C503:C508)</f>
        <v>0</v>
      </c>
    </row>
    <row r="503" s="43" customFormat="1" ht="17.85" customHeight="1" spans="1:3">
      <c r="A503" s="95">
        <v>103044203</v>
      </c>
      <c r="B503" s="95" t="s">
        <v>521</v>
      </c>
      <c r="C503" s="93"/>
    </row>
    <row r="504" s="43" customFormat="1" ht="17.85" customHeight="1" spans="1:3">
      <c r="A504" s="95">
        <v>103044208</v>
      </c>
      <c r="B504" s="95" t="s">
        <v>605</v>
      </c>
      <c r="C504" s="93"/>
    </row>
    <row r="505" s="43" customFormat="1" ht="17.85" customHeight="1" spans="1:3">
      <c r="A505" s="95">
        <v>103044209</v>
      </c>
      <c r="B505" s="95" t="s">
        <v>606</v>
      </c>
      <c r="C505" s="93"/>
    </row>
    <row r="506" s="43" customFormat="1" ht="17.85" customHeight="1" spans="1:3">
      <c r="A506" s="95">
        <v>103044220</v>
      </c>
      <c r="B506" s="95" t="s">
        <v>607</v>
      </c>
      <c r="C506" s="93"/>
    </row>
    <row r="507" s="43" customFormat="1" ht="17.85" customHeight="1" spans="1:3">
      <c r="A507" s="95">
        <v>103044221</v>
      </c>
      <c r="B507" s="95" t="s">
        <v>608</v>
      </c>
      <c r="C507" s="93"/>
    </row>
    <row r="508" s="43" customFormat="1" ht="17.85" customHeight="1" spans="1:3">
      <c r="A508" s="95">
        <v>103044250</v>
      </c>
      <c r="B508" s="95" t="s">
        <v>609</v>
      </c>
      <c r="C508" s="93"/>
    </row>
    <row r="509" s="43" customFormat="1" ht="17.85" customHeight="1" spans="1:3">
      <c r="A509" s="95">
        <v>1030443</v>
      </c>
      <c r="B509" s="94" t="s">
        <v>610</v>
      </c>
      <c r="C509" s="93">
        <f>SUM(C510:C513)</f>
        <v>0</v>
      </c>
    </row>
    <row r="510" s="43" customFormat="1" ht="17.85" customHeight="1" spans="1:3">
      <c r="A510" s="95">
        <v>103044306</v>
      </c>
      <c r="B510" s="95" t="s">
        <v>521</v>
      </c>
      <c r="C510" s="93"/>
    </row>
    <row r="511" s="43" customFormat="1" ht="17.85" customHeight="1" spans="1:3">
      <c r="A511" s="95">
        <v>103044307</v>
      </c>
      <c r="B511" s="95" t="s">
        <v>611</v>
      </c>
      <c r="C511" s="93"/>
    </row>
    <row r="512" s="43" customFormat="1" ht="17" customHeight="1" spans="1:3">
      <c r="A512" s="95">
        <v>103044308</v>
      </c>
      <c r="B512" s="95" t="s">
        <v>612</v>
      </c>
      <c r="C512" s="93"/>
    </row>
    <row r="513" s="43" customFormat="1" ht="17" customHeight="1" spans="1:3">
      <c r="A513" s="95">
        <v>103044350</v>
      </c>
      <c r="B513" s="95" t="s">
        <v>613</v>
      </c>
      <c r="C513" s="93"/>
    </row>
    <row r="514" s="43" customFormat="1" ht="17" customHeight="1" spans="1:3">
      <c r="A514" s="95">
        <v>1030444</v>
      </c>
      <c r="B514" s="94" t="s">
        <v>614</v>
      </c>
      <c r="C514" s="93">
        <f>SUM(C515:C520)</f>
        <v>0</v>
      </c>
    </row>
    <row r="515" s="43" customFormat="1" ht="17" customHeight="1" spans="1:3">
      <c r="A515" s="95">
        <v>103044414</v>
      </c>
      <c r="B515" s="95" t="s">
        <v>615</v>
      </c>
      <c r="C515" s="93"/>
    </row>
    <row r="516" s="43" customFormat="1" ht="17.85" customHeight="1" spans="1:3">
      <c r="A516" s="95">
        <v>103044416</v>
      </c>
      <c r="B516" s="95" t="s">
        <v>616</v>
      </c>
      <c r="C516" s="93"/>
    </row>
    <row r="517" s="43" customFormat="1" ht="17.85" customHeight="1" spans="1:3">
      <c r="A517" s="95">
        <v>103044433</v>
      </c>
      <c r="B517" s="95" t="s">
        <v>617</v>
      </c>
      <c r="C517" s="93"/>
    </row>
    <row r="518" s="43" customFormat="1" ht="17.85" customHeight="1" spans="1:3">
      <c r="A518" s="95">
        <v>103044434</v>
      </c>
      <c r="B518" s="95" t="s">
        <v>618</v>
      </c>
      <c r="C518" s="93"/>
    </row>
    <row r="519" s="43" customFormat="1" ht="17.85" customHeight="1" spans="1:3">
      <c r="A519" s="95">
        <v>103044435</v>
      </c>
      <c r="B519" s="95" t="s">
        <v>619</v>
      </c>
      <c r="C519" s="93"/>
    </row>
    <row r="520" s="43" customFormat="1" ht="17.85" customHeight="1" spans="1:3">
      <c r="A520" s="95">
        <v>103044450</v>
      </c>
      <c r="B520" s="95" t="s">
        <v>620</v>
      </c>
      <c r="C520" s="93"/>
    </row>
    <row r="521" s="43" customFormat="1" ht="17.85" customHeight="1" spans="1:3">
      <c r="A521" s="95">
        <v>1030445</v>
      </c>
      <c r="B521" s="94" t="s">
        <v>621</v>
      </c>
      <c r="C521" s="93">
        <f>SUM(C522:C523)</f>
        <v>0</v>
      </c>
    </row>
    <row r="522" s="43" customFormat="1" ht="17.85" customHeight="1" spans="1:3">
      <c r="A522" s="95">
        <v>103044507</v>
      </c>
      <c r="B522" s="95" t="s">
        <v>622</v>
      </c>
      <c r="C522" s="93"/>
    </row>
    <row r="523" s="43" customFormat="1" ht="17.85" customHeight="1" spans="1:3">
      <c r="A523" s="95">
        <v>103044550</v>
      </c>
      <c r="B523" s="95" t="s">
        <v>623</v>
      </c>
      <c r="C523" s="93"/>
    </row>
    <row r="524" s="43" customFormat="1" ht="17.85" customHeight="1" spans="1:3">
      <c r="A524" s="95">
        <v>1030446</v>
      </c>
      <c r="B524" s="94" t="s">
        <v>624</v>
      </c>
      <c r="C524" s="93">
        <f>SUM(C525:C527)</f>
        <v>411</v>
      </c>
    </row>
    <row r="525" s="43" customFormat="1" ht="17.85" customHeight="1" spans="1:3">
      <c r="A525" s="95">
        <v>103044608</v>
      </c>
      <c r="B525" s="95" t="s">
        <v>521</v>
      </c>
      <c r="C525" s="93"/>
    </row>
    <row r="526" s="43" customFormat="1" ht="17.85" customHeight="1" spans="1:3">
      <c r="A526" s="95">
        <v>103044609</v>
      </c>
      <c r="B526" s="95" t="s">
        <v>625</v>
      </c>
      <c r="C526" s="93">
        <v>411</v>
      </c>
    </row>
    <row r="527" s="43" customFormat="1" ht="17.85" customHeight="1" spans="1:3">
      <c r="A527" s="95">
        <v>103044650</v>
      </c>
      <c r="B527" s="95" t="s">
        <v>626</v>
      </c>
      <c r="C527" s="93"/>
    </row>
    <row r="528" s="43" customFormat="1" ht="17.85" customHeight="1" spans="1:3">
      <c r="A528" s="95">
        <v>1030447</v>
      </c>
      <c r="B528" s="94" t="s">
        <v>627</v>
      </c>
      <c r="C528" s="93">
        <f>SUM(C529:C536)</f>
        <v>0</v>
      </c>
    </row>
    <row r="529" s="43" customFormat="1" ht="17.85" customHeight="1" spans="1:3">
      <c r="A529" s="95">
        <v>103044709</v>
      </c>
      <c r="B529" s="95" t="s">
        <v>628</v>
      </c>
      <c r="C529" s="93"/>
    </row>
    <row r="530" s="43" customFormat="1" ht="17" customHeight="1" spans="1:3">
      <c r="A530" s="95">
        <v>103044712</v>
      </c>
      <c r="B530" s="95" t="s">
        <v>629</v>
      </c>
      <c r="C530" s="93"/>
    </row>
    <row r="531" s="43" customFormat="1" ht="17.85" customHeight="1" spans="1:3">
      <c r="A531" s="95">
        <v>103044713</v>
      </c>
      <c r="B531" s="95" t="s">
        <v>521</v>
      </c>
      <c r="C531" s="93"/>
    </row>
    <row r="532" s="43" customFormat="1" ht="17" customHeight="1" spans="1:3">
      <c r="A532" s="95">
        <v>103044715</v>
      </c>
      <c r="B532" s="95" t="s">
        <v>630</v>
      </c>
      <c r="C532" s="93"/>
    </row>
    <row r="533" s="43" customFormat="1" ht="17.85" customHeight="1" spans="1:3">
      <c r="A533" s="95">
        <v>103044730</v>
      </c>
      <c r="B533" s="95" t="s">
        <v>631</v>
      </c>
      <c r="C533" s="93"/>
    </row>
    <row r="534" s="43" customFormat="1" ht="17.85" customHeight="1" spans="1:3">
      <c r="A534" s="95">
        <v>103044731</v>
      </c>
      <c r="B534" s="95" t="s">
        <v>632</v>
      </c>
      <c r="C534" s="93"/>
    </row>
    <row r="535" s="43" customFormat="1" ht="17.85" customHeight="1" spans="1:3">
      <c r="A535" s="95">
        <v>103044733</v>
      </c>
      <c r="B535" s="95" t="s">
        <v>633</v>
      </c>
      <c r="C535" s="93"/>
    </row>
    <row r="536" s="43" customFormat="1" ht="17.85" customHeight="1" spans="1:3">
      <c r="A536" s="95">
        <v>103044750</v>
      </c>
      <c r="B536" s="95" t="s">
        <v>634</v>
      </c>
      <c r="C536" s="93"/>
    </row>
    <row r="537" s="43" customFormat="1" ht="17.85" customHeight="1" spans="1:3">
      <c r="A537" s="95">
        <v>1030448</v>
      </c>
      <c r="B537" s="94" t="s">
        <v>635</v>
      </c>
      <c r="C537" s="93">
        <f>SUM(C538:C540)</f>
        <v>0</v>
      </c>
    </row>
    <row r="538" s="43" customFormat="1" ht="17.85" customHeight="1" spans="1:3">
      <c r="A538" s="95">
        <v>103044801</v>
      </c>
      <c r="B538" s="95" t="s">
        <v>636</v>
      </c>
      <c r="C538" s="93"/>
    </row>
    <row r="539" s="43" customFormat="1" ht="17.85" customHeight="1" spans="1:3">
      <c r="A539" s="95">
        <v>103044802</v>
      </c>
      <c r="B539" s="95" t="s">
        <v>637</v>
      </c>
      <c r="C539" s="93"/>
    </row>
    <row r="540" s="43" customFormat="1" ht="17.85" customHeight="1" spans="1:3">
      <c r="A540" s="95">
        <v>103044850</v>
      </c>
      <c r="B540" s="95" t="s">
        <v>638</v>
      </c>
      <c r="C540" s="93"/>
    </row>
    <row r="541" s="43" customFormat="1" ht="17.85" customHeight="1" spans="1:3">
      <c r="A541" s="95">
        <v>1030449</v>
      </c>
      <c r="B541" s="94" t="s">
        <v>639</v>
      </c>
      <c r="C541" s="93">
        <f>SUM(C542:C544)</f>
        <v>0</v>
      </c>
    </row>
    <row r="542" s="43" customFormat="1" ht="17.85" customHeight="1" spans="1:3">
      <c r="A542" s="95">
        <v>103044907</v>
      </c>
      <c r="B542" s="95" t="s">
        <v>563</v>
      </c>
      <c r="C542" s="93"/>
    </row>
    <row r="543" s="43" customFormat="1" ht="17.85" customHeight="1" spans="1:3">
      <c r="A543" s="95">
        <v>103044908</v>
      </c>
      <c r="B543" s="95" t="s">
        <v>640</v>
      </c>
      <c r="C543" s="93"/>
    </row>
    <row r="544" s="43" customFormat="1" ht="17.85" customHeight="1" spans="1:3">
      <c r="A544" s="95">
        <v>103044950</v>
      </c>
      <c r="B544" s="95" t="s">
        <v>641</v>
      </c>
      <c r="C544" s="93"/>
    </row>
    <row r="545" s="43" customFormat="1" ht="17.85" customHeight="1" spans="1:3">
      <c r="A545" s="95">
        <v>1030450</v>
      </c>
      <c r="B545" s="94" t="s">
        <v>642</v>
      </c>
      <c r="C545" s="93">
        <f>SUM(C546:C548)</f>
        <v>0</v>
      </c>
    </row>
    <row r="546" s="43" customFormat="1" ht="17.85" customHeight="1" spans="1:3">
      <c r="A546" s="95">
        <v>103045002</v>
      </c>
      <c r="B546" s="95" t="s">
        <v>643</v>
      </c>
      <c r="C546" s="93"/>
    </row>
    <row r="547" s="43" customFormat="1" ht="17.85" customHeight="1" spans="1:3">
      <c r="A547" s="95">
        <v>103045004</v>
      </c>
      <c r="B547" s="95" t="s">
        <v>644</v>
      </c>
      <c r="C547" s="93"/>
    </row>
    <row r="548" s="43" customFormat="1" ht="17.85" customHeight="1" spans="1:3">
      <c r="A548" s="95">
        <v>103045050</v>
      </c>
      <c r="B548" s="95" t="s">
        <v>645</v>
      </c>
      <c r="C548" s="93"/>
    </row>
    <row r="549" s="43" customFormat="1" ht="17.85" customHeight="1" spans="1:3">
      <c r="A549" s="95">
        <v>1030451</v>
      </c>
      <c r="B549" s="94" t="s">
        <v>646</v>
      </c>
      <c r="C549" s="93">
        <f>SUM(C550:C553)</f>
        <v>0</v>
      </c>
    </row>
    <row r="550" s="43" customFormat="1" ht="17.85" customHeight="1" spans="1:3">
      <c r="A550" s="95">
        <v>103045101</v>
      </c>
      <c r="B550" s="95" t="s">
        <v>647</v>
      </c>
      <c r="C550" s="93"/>
    </row>
    <row r="551" s="43" customFormat="1" ht="17.85" customHeight="1" spans="1:3">
      <c r="A551" s="95">
        <v>103045102</v>
      </c>
      <c r="B551" s="95" t="s">
        <v>648</v>
      </c>
      <c r="C551" s="93"/>
    </row>
    <row r="552" s="43" customFormat="1" ht="17.85" customHeight="1" spans="1:3">
      <c r="A552" s="95">
        <v>103045103</v>
      </c>
      <c r="B552" s="95" t="s">
        <v>649</v>
      </c>
      <c r="C552" s="93"/>
    </row>
    <row r="553" s="43" customFormat="1" ht="17.85" customHeight="1" spans="1:3">
      <c r="A553" s="95">
        <v>103045150</v>
      </c>
      <c r="B553" s="95" t="s">
        <v>650</v>
      </c>
      <c r="C553" s="93"/>
    </row>
    <row r="554" s="43" customFormat="1" ht="17.85" customHeight="1" spans="1:3">
      <c r="A554" s="95">
        <v>1030452</v>
      </c>
      <c r="B554" s="94" t="s">
        <v>651</v>
      </c>
      <c r="C554" s="93">
        <f>SUM(C555:C557)</f>
        <v>0</v>
      </c>
    </row>
    <row r="555" s="43" customFormat="1" ht="17.85" customHeight="1" spans="1:3">
      <c r="A555" s="95">
        <v>103045201</v>
      </c>
      <c r="B555" s="95" t="s">
        <v>652</v>
      </c>
      <c r="C555" s="93"/>
    </row>
    <row r="556" s="43" customFormat="1" ht="17.85" customHeight="1" spans="1:3">
      <c r="A556" s="95">
        <v>103045202</v>
      </c>
      <c r="B556" s="95" t="s">
        <v>653</v>
      </c>
      <c r="C556" s="93"/>
    </row>
    <row r="557" s="43" customFormat="1" ht="17.85" customHeight="1" spans="1:3">
      <c r="A557" s="95">
        <v>103045250</v>
      </c>
      <c r="B557" s="95" t="s">
        <v>654</v>
      </c>
      <c r="C557" s="93"/>
    </row>
    <row r="558" s="43" customFormat="1" ht="17.85" customHeight="1" spans="1:3">
      <c r="A558" s="95">
        <v>1030455</v>
      </c>
      <c r="B558" s="94" t="s">
        <v>655</v>
      </c>
      <c r="C558" s="93">
        <f>SUM(C559:C560)</f>
        <v>0</v>
      </c>
    </row>
    <row r="559" s="43" customFormat="1" ht="17.85" customHeight="1" spans="1:3">
      <c r="A559" s="95">
        <v>103045501</v>
      </c>
      <c r="B559" s="95" t="s">
        <v>656</v>
      </c>
      <c r="C559" s="93"/>
    </row>
    <row r="560" s="43" customFormat="1" ht="17.85" customHeight="1" spans="1:3">
      <c r="A560" s="95">
        <v>103045550</v>
      </c>
      <c r="B560" s="95" t="s">
        <v>657</v>
      </c>
      <c r="C560" s="93"/>
    </row>
    <row r="561" s="43" customFormat="1" ht="17.85" customHeight="1" spans="1:3">
      <c r="A561" s="95">
        <v>1030456</v>
      </c>
      <c r="B561" s="94" t="s">
        <v>658</v>
      </c>
      <c r="C561" s="93">
        <f t="shared" ref="C561:C565" si="1">C562</f>
        <v>0</v>
      </c>
    </row>
    <row r="562" s="43" customFormat="1" ht="17.85" customHeight="1" spans="1:3">
      <c r="A562" s="95">
        <v>103045650</v>
      </c>
      <c r="B562" s="95" t="s">
        <v>659</v>
      </c>
      <c r="C562" s="93"/>
    </row>
    <row r="563" s="43" customFormat="1" ht="17.85" customHeight="1" spans="1:3">
      <c r="A563" s="95">
        <v>1030457</v>
      </c>
      <c r="B563" s="94" t="s">
        <v>660</v>
      </c>
      <c r="C563" s="93">
        <f t="shared" si="1"/>
        <v>0</v>
      </c>
    </row>
    <row r="564" s="43" customFormat="1" ht="17.85" customHeight="1" spans="1:3">
      <c r="A564" s="95">
        <v>103045750</v>
      </c>
      <c r="B564" s="95" t="s">
        <v>661</v>
      </c>
      <c r="C564" s="93"/>
    </row>
    <row r="565" s="43" customFormat="1" ht="17.85" customHeight="1" spans="1:3">
      <c r="A565" s="95">
        <v>1030458</v>
      </c>
      <c r="B565" s="94" t="s">
        <v>662</v>
      </c>
      <c r="C565" s="93">
        <f t="shared" si="1"/>
        <v>0</v>
      </c>
    </row>
    <row r="566" s="43" customFormat="1" ht="17.85" customHeight="1" spans="1:3">
      <c r="A566" s="95">
        <v>103045850</v>
      </c>
      <c r="B566" s="95" t="s">
        <v>663</v>
      </c>
      <c r="C566" s="93"/>
    </row>
    <row r="567" s="43" customFormat="1" ht="17.85" customHeight="1" spans="1:3">
      <c r="A567" s="95">
        <v>1030459</v>
      </c>
      <c r="B567" s="94" t="s">
        <v>664</v>
      </c>
      <c r="C567" s="93">
        <f>SUM(C568:C569)</f>
        <v>0</v>
      </c>
    </row>
    <row r="568" s="43" customFormat="1" ht="17.85" customHeight="1" spans="1:3">
      <c r="A568" s="95">
        <v>103045902</v>
      </c>
      <c r="B568" s="95" t="s">
        <v>665</v>
      </c>
      <c r="C568" s="93"/>
    </row>
    <row r="569" s="43" customFormat="1" ht="17.85" customHeight="1" spans="1:3">
      <c r="A569" s="95">
        <v>103045950</v>
      </c>
      <c r="B569" s="95" t="s">
        <v>666</v>
      </c>
      <c r="C569" s="93"/>
    </row>
    <row r="570" s="43" customFormat="1" ht="17.85" customHeight="1" spans="1:3">
      <c r="A570" s="95">
        <v>1030461</v>
      </c>
      <c r="B570" s="94" t="s">
        <v>667</v>
      </c>
      <c r="C570" s="93">
        <f>SUM(C571:C572)</f>
        <v>0</v>
      </c>
    </row>
    <row r="571" s="43" customFormat="1" ht="17.85" customHeight="1" spans="1:3">
      <c r="A571" s="95">
        <v>103046101</v>
      </c>
      <c r="B571" s="95" t="s">
        <v>521</v>
      </c>
      <c r="C571" s="93"/>
    </row>
    <row r="572" s="43" customFormat="1" ht="17.85" customHeight="1" spans="1:3">
      <c r="A572" s="95">
        <v>103046150</v>
      </c>
      <c r="B572" s="95" t="s">
        <v>668</v>
      </c>
      <c r="C572" s="93"/>
    </row>
    <row r="573" s="43" customFormat="1" ht="17.85" customHeight="1" spans="1:3">
      <c r="A573" s="95">
        <v>1030499</v>
      </c>
      <c r="B573" s="94" t="s">
        <v>669</v>
      </c>
      <c r="C573" s="93">
        <f>SUM(C574:C575)</f>
        <v>2416</v>
      </c>
    </row>
    <row r="574" s="43" customFormat="1" ht="17.85" customHeight="1" spans="1:3">
      <c r="A574" s="95">
        <v>103049901</v>
      </c>
      <c r="B574" s="95" t="s">
        <v>670</v>
      </c>
      <c r="C574" s="93"/>
    </row>
    <row r="575" s="43" customFormat="1" ht="17.85" customHeight="1" spans="1:3">
      <c r="A575" s="95">
        <v>103049950</v>
      </c>
      <c r="B575" s="95" t="s">
        <v>671</v>
      </c>
      <c r="C575" s="93">
        <v>2416</v>
      </c>
    </row>
    <row r="576" s="43" customFormat="1" ht="17.85" customHeight="1" spans="1:3">
      <c r="A576" s="95">
        <v>10305</v>
      </c>
      <c r="B576" s="94" t="s">
        <v>672</v>
      </c>
      <c r="C576" s="93">
        <f>SUM(C577,C609,C614:C615)</f>
        <v>9171</v>
      </c>
    </row>
    <row r="577" s="43" customFormat="1" ht="17.85" customHeight="1" spans="1:3">
      <c r="A577" s="95">
        <v>1030501</v>
      </c>
      <c r="B577" s="94" t="s">
        <v>673</v>
      </c>
      <c r="C577" s="93">
        <f>SUM(C578:C608)</f>
        <v>9171</v>
      </c>
    </row>
    <row r="578" s="43" customFormat="1" ht="17.85" customHeight="1" spans="1:3">
      <c r="A578" s="95">
        <v>103050101</v>
      </c>
      <c r="B578" s="95" t="s">
        <v>674</v>
      </c>
      <c r="C578" s="93">
        <v>2700</v>
      </c>
    </row>
    <row r="579" s="43" customFormat="1" ht="17.85" customHeight="1" spans="1:3">
      <c r="A579" s="95">
        <v>103050102</v>
      </c>
      <c r="B579" s="95" t="s">
        <v>675</v>
      </c>
      <c r="C579" s="93"/>
    </row>
    <row r="580" s="43" customFormat="1" ht="17.85" customHeight="1" spans="1:3">
      <c r="A580" s="95">
        <v>103050103</v>
      </c>
      <c r="B580" s="95" t="s">
        <v>676</v>
      </c>
      <c r="C580" s="93"/>
    </row>
    <row r="581" s="43" customFormat="1" ht="17.85" customHeight="1" spans="1:3">
      <c r="A581" s="95">
        <v>103050105</v>
      </c>
      <c r="B581" s="95" t="s">
        <v>677</v>
      </c>
      <c r="C581" s="93"/>
    </row>
    <row r="582" s="43" customFormat="1" ht="17.85" customHeight="1" spans="1:3">
      <c r="A582" s="95">
        <v>103050107</v>
      </c>
      <c r="B582" s="95" t="s">
        <v>678</v>
      </c>
      <c r="C582" s="93"/>
    </row>
    <row r="583" s="43" customFormat="1" ht="17.85" customHeight="1" spans="1:3">
      <c r="A583" s="95">
        <v>103050108</v>
      </c>
      <c r="B583" s="95" t="s">
        <v>679</v>
      </c>
      <c r="C583" s="93"/>
    </row>
    <row r="584" s="43" customFormat="1" ht="17.85" customHeight="1" spans="1:3">
      <c r="A584" s="95">
        <v>103050109</v>
      </c>
      <c r="B584" s="95" t="s">
        <v>680</v>
      </c>
      <c r="C584" s="93"/>
    </row>
    <row r="585" s="43" customFormat="1" ht="17.85" customHeight="1" spans="1:3">
      <c r="A585" s="95">
        <v>103050110</v>
      </c>
      <c r="B585" s="95" t="s">
        <v>681</v>
      </c>
      <c r="C585" s="93"/>
    </row>
    <row r="586" s="43" customFormat="1" ht="17.85" customHeight="1" spans="1:3">
      <c r="A586" s="95">
        <v>103050111</v>
      </c>
      <c r="B586" s="95" t="s">
        <v>682</v>
      </c>
      <c r="C586" s="93"/>
    </row>
    <row r="587" s="43" customFormat="1" ht="17.85" customHeight="1" spans="1:3">
      <c r="A587" s="95">
        <v>103050112</v>
      </c>
      <c r="B587" s="95" t="s">
        <v>683</v>
      </c>
      <c r="C587" s="93"/>
    </row>
    <row r="588" s="43" customFormat="1" ht="17.85" customHeight="1" spans="1:3">
      <c r="A588" s="95">
        <v>103050113</v>
      </c>
      <c r="B588" s="95" t="s">
        <v>684</v>
      </c>
      <c r="C588" s="93"/>
    </row>
    <row r="589" s="43" customFormat="1" ht="17.85" customHeight="1" spans="1:3">
      <c r="A589" s="95">
        <v>103050114</v>
      </c>
      <c r="B589" s="95" t="s">
        <v>685</v>
      </c>
      <c r="C589" s="93"/>
    </row>
    <row r="590" s="43" customFormat="1" ht="17.85" customHeight="1" spans="1:3">
      <c r="A590" s="95">
        <v>103050115</v>
      </c>
      <c r="B590" s="95" t="s">
        <v>686</v>
      </c>
      <c r="C590" s="93"/>
    </row>
    <row r="591" s="43" customFormat="1" ht="17.85" customHeight="1" spans="1:3">
      <c r="A591" s="95">
        <v>103050116</v>
      </c>
      <c r="B591" s="95" t="s">
        <v>687</v>
      </c>
      <c r="C591" s="93"/>
    </row>
    <row r="592" s="43" customFormat="1" ht="17.85" customHeight="1" spans="1:3">
      <c r="A592" s="95">
        <v>103050117</v>
      </c>
      <c r="B592" s="95" t="s">
        <v>688</v>
      </c>
      <c r="C592" s="93"/>
    </row>
    <row r="593" s="43" customFormat="1" ht="17.85" customHeight="1" spans="1:3">
      <c r="A593" s="95">
        <v>103050119</v>
      </c>
      <c r="B593" s="95" t="s">
        <v>689</v>
      </c>
      <c r="C593" s="93"/>
    </row>
    <row r="594" s="43" customFormat="1" ht="17.85" customHeight="1" spans="1:3">
      <c r="A594" s="95">
        <v>103050120</v>
      </c>
      <c r="B594" s="95" t="s">
        <v>690</v>
      </c>
      <c r="C594" s="93"/>
    </row>
    <row r="595" s="43" customFormat="1" ht="17.85" customHeight="1" spans="1:3">
      <c r="A595" s="95">
        <v>103050121</v>
      </c>
      <c r="B595" s="95" t="s">
        <v>691</v>
      </c>
      <c r="C595" s="93"/>
    </row>
    <row r="596" s="43" customFormat="1" ht="17.85" customHeight="1" spans="1:3">
      <c r="A596" s="95">
        <v>103050122</v>
      </c>
      <c r="B596" s="95" t="s">
        <v>692</v>
      </c>
      <c r="C596" s="93"/>
    </row>
    <row r="597" s="43" customFormat="1" ht="17.85" customHeight="1" spans="1:3">
      <c r="A597" s="95">
        <v>103050123</v>
      </c>
      <c r="B597" s="95" t="s">
        <v>693</v>
      </c>
      <c r="C597" s="93"/>
    </row>
    <row r="598" s="43" customFormat="1" ht="17.85" customHeight="1" spans="1:3">
      <c r="A598" s="95">
        <v>103050124</v>
      </c>
      <c r="B598" s="95" t="s">
        <v>694</v>
      </c>
      <c r="C598" s="93"/>
    </row>
    <row r="599" s="43" customFormat="1" ht="17.85" customHeight="1" spans="1:3">
      <c r="A599" s="95">
        <v>103050125</v>
      </c>
      <c r="B599" s="95" t="s">
        <v>695</v>
      </c>
      <c r="C599" s="93"/>
    </row>
    <row r="600" s="43" customFormat="1" ht="17.85" customHeight="1" spans="1:3">
      <c r="A600" s="95">
        <v>103050126</v>
      </c>
      <c r="B600" s="95" t="s">
        <v>696</v>
      </c>
      <c r="C600" s="93"/>
    </row>
    <row r="601" s="43" customFormat="1" ht="17.85" customHeight="1" spans="1:3">
      <c r="A601" s="95">
        <v>103050127</v>
      </c>
      <c r="B601" s="95" t="s">
        <v>697</v>
      </c>
      <c r="C601" s="93"/>
    </row>
    <row r="602" s="43" customFormat="1" ht="17.85" customHeight="1" spans="1:3">
      <c r="A602" s="95">
        <v>103050128</v>
      </c>
      <c r="B602" s="95" t="s">
        <v>698</v>
      </c>
      <c r="C602" s="93"/>
    </row>
    <row r="603" s="43" customFormat="1" ht="17.85" customHeight="1" spans="1:3">
      <c r="A603" s="95">
        <v>103050129</v>
      </c>
      <c r="B603" s="95" t="s">
        <v>699</v>
      </c>
      <c r="C603" s="93"/>
    </row>
    <row r="604" s="43" customFormat="1" ht="17.85" customHeight="1" spans="1:3">
      <c r="A604" s="95">
        <v>103050130</v>
      </c>
      <c r="B604" s="95" t="s">
        <v>700</v>
      </c>
      <c r="C604" s="93"/>
    </row>
    <row r="605" s="43" customFormat="1" ht="17.85" customHeight="1" spans="1:3">
      <c r="A605" s="95">
        <v>103050131</v>
      </c>
      <c r="B605" s="95" t="s">
        <v>701</v>
      </c>
      <c r="C605" s="93"/>
    </row>
    <row r="606" s="43" customFormat="1" ht="17.85" customHeight="1" spans="1:3">
      <c r="A606" s="95">
        <v>103050132</v>
      </c>
      <c r="B606" s="95" t="s">
        <v>702</v>
      </c>
      <c r="C606" s="93"/>
    </row>
    <row r="607" s="43" customFormat="1" ht="17.85" customHeight="1" spans="1:3">
      <c r="A607" s="95">
        <v>103050133</v>
      </c>
      <c r="B607" s="95" t="s">
        <v>703</v>
      </c>
      <c r="C607" s="93"/>
    </row>
    <row r="608" s="43" customFormat="1" ht="17.85" customHeight="1" spans="1:3">
      <c r="A608" s="95">
        <v>103050199</v>
      </c>
      <c r="B608" s="95" t="s">
        <v>704</v>
      </c>
      <c r="C608" s="93">
        <v>6471</v>
      </c>
    </row>
    <row r="609" s="43" customFormat="1" ht="17.85" customHeight="1" spans="1:3">
      <c r="A609" s="95">
        <v>1030502</v>
      </c>
      <c r="B609" s="94" t="s">
        <v>705</v>
      </c>
      <c r="C609" s="93">
        <f>SUM(C610:C613)</f>
        <v>0</v>
      </c>
    </row>
    <row r="610" s="43" customFormat="1" ht="17.85" customHeight="1" spans="1:3">
      <c r="A610" s="95">
        <v>103050201</v>
      </c>
      <c r="B610" s="95" t="s">
        <v>706</v>
      </c>
      <c r="C610" s="93"/>
    </row>
    <row r="611" s="43" customFormat="1" ht="17.85" customHeight="1" spans="1:3">
      <c r="A611" s="95">
        <v>103050202</v>
      </c>
      <c r="B611" s="95" t="s">
        <v>707</v>
      </c>
      <c r="C611" s="93"/>
    </row>
    <row r="612" s="43" customFormat="1" ht="17.85" customHeight="1" spans="1:3">
      <c r="A612" s="95">
        <v>103050203</v>
      </c>
      <c r="B612" s="95" t="s">
        <v>708</v>
      </c>
      <c r="C612" s="93"/>
    </row>
    <row r="613" s="43" customFormat="1" ht="17.85" customHeight="1" spans="1:3">
      <c r="A613" s="95">
        <v>103050299</v>
      </c>
      <c r="B613" s="95" t="s">
        <v>709</v>
      </c>
      <c r="C613" s="93"/>
    </row>
    <row r="614" s="43" customFormat="1" ht="17.85" customHeight="1" spans="1:3">
      <c r="A614" s="95">
        <v>1030503</v>
      </c>
      <c r="B614" s="94" t="s">
        <v>710</v>
      </c>
      <c r="C614" s="93"/>
    </row>
    <row r="615" s="43" customFormat="1" ht="17.85" customHeight="1" spans="1:3">
      <c r="A615" s="95">
        <v>1030509</v>
      </c>
      <c r="B615" s="94" t="s">
        <v>711</v>
      </c>
      <c r="C615" s="93"/>
    </row>
    <row r="616" s="43" customFormat="1" ht="17.85" customHeight="1" spans="1:3">
      <c r="A616" s="95">
        <v>10306</v>
      </c>
      <c r="B616" s="94" t="s">
        <v>712</v>
      </c>
      <c r="C616" s="93">
        <f>SUM(C617,C621,C624,C626,C628,C629,C633,C634)</f>
        <v>0</v>
      </c>
    </row>
    <row r="617" s="43" customFormat="1" ht="17.85" customHeight="1" spans="1:3">
      <c r="A617" s="95">
        <v>1030601</v>
      </c>
      <c r="B617" s="94" t="s">
        <v>713</v>
      </c>
      <c r="C617" s="93">
        <f>SUM(C618:C620)</f>
        <v>0</v>
      </c>
    </row>
    <row r="618" s="43" customFormat="1" ht="17.85" customHeight="1" spans="1:3">
      <c r="A618" s="95">
        <v>103060101</v>
      </c>
      <c r="B618" s="95" t="s">
        <v>714</v>
      </c>
      <c r="C618" s="93"/>
    </row>
    <row r="619" s="43" customFormat="1" ht="17.85" customHeight="1" spans="1:3">
      <c r="A619" s="95">
        <v>103060102</v>
      </c>
      <c r="B619" s="95" t="s">
        <v>715</v>
      </c>
      <c r="C619" s="93"/>
    </row>
    <row r="620" s="43" customFormat="1" ht="17.85" customHeight="1" spans="1:3">
      <c r="A620" s="95">
        <v>103060199</v>
      </c>
      <c r="B620" s="95" t="s">
        <v>716</v>
      </c>
      <c r="C620" s="93"/>
    </row>
    <row r="621" s="43" customFormat="1" ht="17.85" customHeight="1" spans="1:3">
      <c r="A621" s="95">
        <v>1030602</v>
      </c>
      <c r="B621" s="94" t="s">
        <v>717</v>
      </c>
      <c r="C621" s="93">
        <f>SUM(C622:C623)</f>
        <v>0</v>
      </c>
    </row>
    <row r="622" s="43" customFormat="1" ht="17.85" customHeight="1" spans="1:3">
      <c r="A622" s="95">
        <v>103060201</v>
      </c>
      <c r="B622" s="95" t="s">
        <v>718</v>
      </c>
      <c r="C622" s="93"/>
    </row>
    <row r="623" s="43" customFormat="1" ht="17.85" customHeight="1" spans="1:3">
      <c r="A623" s="95">
        <v>103060299</v>
      </c>
      <c r="B623" s="95" t="s">
        <v>719</v>
      </c>
      <c r="C623" s="93"/>
    </row>
    <row r="624" s="43" customFormat="1" ht="17.85" customHeight="1" spans="1:3">
      <c r="A624" s="95">
        <v>1030603</v>
      </c>
      <c r="B624" s="94" t="s">
        <v>720</v>
      </c>
      <c r="C624" s="93">
        <f>C625</f>
        <v>0</v>
      </c>
    </row>
    <row r="625" s="43" customFormat="1" ht="17.85" customHeight="1" spans="1:3">
      <c r="A625" s="95">
        <v>103060399</v>
      </c>
      <c r="B625" s="95" t="s">
        <v>721</v>
      </c>
      <c r="C625" s="93"/>
    </row>
    <row r="626" s="43" customFormat="1" ht="17.85" customHeight="1" spans="1:3">
      <c r="A626" s="95">
        <v>1030604</v>
      </c>
      <c r="B626" s="94" t="s">
        <v>722</v>
      </c>
      <c r="C626" s="93">
        <f>C627</f>
        <v>0</v>
      </c>
    </row>
    <row r="627" s="43" customFormat="1" ht="17.85" customHeight="1" spans="1:3">
      <c r="A627" s="95">
        <v>103060499</v>
      </c>
      <c r="B627" s="95" t="s">
        <v>723</v>
      </c>
      <c r="C627" s="93"/>
    </row>
    <row r="628" s="43" customFormat="1" ht="17" customHeight="1" spans="1:3">
      <c r="A628" s="95">
        <v>1030605</v>
      </c>
      <c r="B628" s="94" t="s">
        <v>724</v>
      </c>
      <c r="C628" s="93"/>
    </row>
    <row r="629" s="43" customFormat="1" ht="17" customHeight="1" spans="1:3">
      <c r="A629" s="95">
        <v>1030606</v>
      </c>
      <c r="B629" s="94" t="s">
        <v>725</v>
      </c>
      <c r="C629" s="93">
        <f>SUM(C630:C632)</f>
        <v>0</v>
      </c>
    </row>
    <row r="630" s="43" customFormat="1" ht="17" customHeight="1" spans="1:3">
      <c r="A630" s="95">
        <v>103060601</v>
      </c>
      <c r="B630" s="95" t="s">
        <v>726</v>
      </c>
      <c r="C630" s="93"/>
    </row>
    <row r="631" s="43" customFormat="1" ht="17" customHeight="1" spans="1:3">
      <c r="A631" s="95">
        <v>103060602</v>
      </c>
      <c r="B631" s="95" t="s">
        <v>727</v>
      </c>
      <c r="C631" s="93"/>
    </row>
    <row r="632" s="43" customFormat="1" ht="17" customHeight="1" spans="1:3">
      <c r="A632" s="95">
        <v>103060699</v>
      </c>
      <c r="B632" s="95" t="s">
        <v>728</v>
      </c>
      <c r="C632" s="93"/>
    </row>
    <row r="633" s="43" customFormat="1" ht="17" customHeight="1" spans="1:3">
      <c r="A633" s="95">
        <v>1030607</v>
      </c>
      <c r="B633" s="94" t="s">
        <v>729</v>
      </c>
      <c r="C633" s="93"/>
    </row>
    <row r="634" s="43" customFormat="1" ht="17" customHeight="1" spans="1:3">
      <c r="A634" s="95">
        <v>1030699</v>
      </c>
      <c r="B634" s="94" t="s">
        <v>730</v>
      </c>
      <c r="C634" s="93"/>
    </row>
    <row r="635" s="43" customFormat="1" ht="17" customHeight="1" spans="1:3">
      <c r="A635" s="95">
        <v>10307</v>
      </c>
      <c r="B635" s="94" t="s">
        <v>731</v>
      </c>
      <c r="C635" s="93">
        <f>SUM(C636,C638,C645:C647,C652,C658:C659,C661,C662,C665:C668,C673:C677,C680:C681,C685)</f>
        <v>7273</v>
      </c>
    </row>
    <row r="636" s="43" customFormat="1" ht="17" customHeight="1" spans="1:3">
      <c r="A636" s="95">
        <v>1030701</v>
      </c>
      <c r="B636" s="94" t="s">
        <v>732</v>
      </c>
      <c r="C636" s="93">
        <f>C637</f>
        <v>0</v>
      </c>
    </row>
    <row r="637" s="43" customFormat="1" ht="17" customHeight="1" spans="1:3">
      <c r="A637" s="95">
        <v>103070101</v>
      </c>
      <c r="B637" s="95" t="s">
        <v>733</v>
      </c>
      <c r="C637" s="93"/>
    </row>
    <row r="638" s="43" customFormat="1" ht="17" customHeight="1" spans="1:3">
      <c r="A638" s="95">
        <v>1030702</v>
      </c>
      <c r="B638" s="94" t="s">
        <v>734</v>
      </c>
      <c r="C638" s="93">
        <f>SUM(C639:C644)</f>
        <v>0</v>
      </c>
    </row>
    <row r="639" s="43" customFormat="1" ht="17" customHeight="1" spans="1:3">
      <c r="A639" s="95">
        <v>103070201</v>
      </c>
      <c r="B639" s="95" t="s">
        <v>735</v>
      </c>
      <c r="C639" s="93"/>
    </row>
    <row r="640" s="43" customFormat="1" ht="17" customHeight="1" spans="1:3">
      <c r="A640" s="95">
        <v>103070202</v>
      </c>
      <c r="B640" s="95" t="s">
        <v>736</v>
      </c>
      <c r="C640" s="93"/>
    </row>
    <row r="641" s="43" customFormat="1" ht="17" customHeight="1" spans="1:3">
      <c r="A641" s="95">
        <v>103070203</v>
      </c>
      <c r="B641" s="95" t="s">
        <v>737</v>
      </c>
      <c r="C641" s="93"/>
    </row>
    <row r="642" s="43" customFormat="1" ht="17" customHeight="1" spans="1:3">
      <c r="A642" s="95">
        <v>103070204</v>
      </c>
      <c r="B642" s="95" t="s">
        <v>738</v>
      </c>
      <c r="C642" s="93"/>
    </row>
    <row r="643" s="43" customFormat="1" ht="17" customHeight="1" spans="1:3">
      <c r="A643" s="95">
        <v>103070205</v>
      </c>
      <c r="B643" s="95" t="s">
        <v>739</v>
      </c>
      <c r="C643" s="93"/>
    </row>
    <row r="644" s="43" customFormat="1" ht="17" customHeight="1" spans="1:3">
      <c r="A644" s="95">
        <v>103070206</v>
      </c>
      <c r="B644" s="95" t="s">
        <v>740</v>
      </c>
      <c r="C644" s="93"/>
    </row>
    <row r="645" s="43" customFormat="1" ht="17" customHeight="1" spans="1:3">
      <c r="A645" s="95">
        <v>1030703</v>
      </c>
      <c r="B645" s="94" t="s">
        <v>741</v>
      </c>
      <c r="C645" s="93"/>
    </row>
    <row r="646" s="43" customFormat="1" ht="17" customHeight="1" spans="1:3">
      <c r="A646" s="95">
        <v>1030704</v>
      </c>
      <c r="B646" s="94" t="s">
        <v>742</v>
      </c>
      <c r="C646" s="93"/>
    </row>
    <row r="647" s="43" customFormat="1" ht="17" customHeight="1" spans="1:3">
      <c r="A647" s="95">
        <v>1030705</v>
      </c>
      <c r="B647" s="94" t="s">
        <v>743</v>
      </c>
      <c r="C647" s="93">
        <f>SUM(C648:C651)</f>
        <v>45</v>
      </c>
    </row>
    <row r="648" s="43" customFormat="1" ht="17" customHeight="1" spans="1:3">
      <c r="A648" s="95">
        <v>103070501</v>
      </c>
      <c r="B648" s="95" t="s">
        <v>744</v>
      </c>
      <c r="C648" s="93">
        <v>45</v>
      </c>
    </row>
    <row r="649" s="43" customFormat="1" ht="17" customHeight="1" spans="1:3">
      <c r="A649" s="95">
        <v>103070502</v>
      </c>
      <c r="B649" s="95" t="s">
        <v>745</v>
      </c>
      <c r="C649" s="93"/>
    </row>
    <row r="650" s="43" customFormat="1" ht="17" customHeight="1" spans="1:3">
      <c r="A650" s="95">
        <v>103070503</v>
      </c>
      <c r="B650" s="95" t="s">
        <v>746</v>
      </c>
      <c r="C650" s="93"/>
    </row>
    <row r="651" s="43" customFormat="1" ht="17" customHeight="1" spans="1:3">
      <c r="A651" s="95">
        <v>103070599</v>
      </c>
      <c r="B651" s="95" t="s">
        <v>747</v>
      </c>
      <c r="C651" s="93"/>
    </row>
    <row r="652" s="43" customFormat="1" ht="17" customHeight="1" spans="1:3">
      <c r="A652" s="95">
        <v>1030706</v>
      </c>
      <c r="B652" s="94" t="s">
        <v>748</v>
      </c>
      <c r="C652" s="93">
        <f>SUM(C653:C657)</f>
        <v>0</v>
      </c>
    </row>
    <row r="653" s="43" customFormat="1" ht="17" customHeight="1" spans="1:3">
      <c r="A653" s="95">
        <v>103070601</v>
      </c>
      <c r="B653" s="95" t="s">
        <v>749</v>
      </c>
      <c r="C653" s="93"/>
    </row>
    <row r="654" s="43" customFormat="1" ht="17" customHeight="1" spans="1:3">
      <c r="A654" s="95">
        <v>103070602</v>
      </c>
      <c r="B654" s="95" t="s">
        <v>750</v>
      </c>
      <c r="C654" s="93"/>
    </row>
    <row r="655" s="43" customFormat="1" ht="17" customHeight="1" spans="1:3">
      <c r="A655" s="95">
        <v>103070603</v>
      </c>
      <c r="B655" s="95" t="s">
        <v>751</v>
      </c>
      <c r="C655" s="93"/>
    </row>
    <row r="656" s="43" customFormat="1" ht="17" customHeight="1" spans="1:3">
      <c r="A656" s="95">
        <v>103070604</v>
      </c>
      <c r="B656" s="95" t="s">
        <v>752</v>
      </c>
      <c r="C656" s="93"/>
    </row>
    <row r="657" s="43" customFormat="1" ht="17" customHeight="1" spans="1:3">
      <c r="A657" s="95">
        <v>103070699</v>
      </c>
      <c r="B657" s="95" t="s">
        <v>753</v>
      </c>
      <c r="C657" s="93"/>
    </row>
    <row r="658" s="43" customFormat="1" ht="17" customHeight="1" spans="1:3">
      <c r="A658" s="95">
        <v>1030707</v>
      </c>
      <c r="B658" s="94" t="s">
        <v>754</v>
      </c>
      <c r="C658" s="93"/>
    </row>
    <row r="659" s="43" customFormat="1" ht="17" customHeight="1" spans="1:3">
      <c r="A659" s="95">
        <v>1030708</v>
      </c>
      <c r="B659" s="94" t="s">
        <v>755</v>
      </c>
      <c r="C659" s="93">
        <f>C660</f>
        <v>0</v>
      </c>
    </row>
    <row r="660" s="43" customFormat="1" ht="17" customHeight="1" spans="1:3">
      <c r="A660" s="95">
        <v>103070801</v>
      </c>
      <c r="B660" s="95" t="s">
        <v>756</v>
      </c>
      <c r="C660" s="93"/>
    </row>
    <row r="661" s="43" customFormat="1" ht="17" customHeight="1" spans="1:3">
      <c r="A661" s="95">
        <v>1030709</v>
      </c>
      <c r="B661" s="94" t="s">
        <v>757</v>
      </c>
      <c r="C661" s="93"/>
    </row>
    <row r="662" s="43" customFormat="1" ht="17" customHeight="1" spans="1:3">
      <c r="A662" s="95">
        <v>1030710</v>
      </c>
      <c r="B662" s="94" t="s">
        <v>758</v>
      </c>
      <c r="C662" s="93">
        <f>SUM(C663:C664)</f>
        <v>0</v>
      </c>
    </row>
    <row r="663" s="43" customFormat="1" ht="17" customHeight="1" spans="1:3">
      <c r="A663" s="95">
        <v>103071001</v>
      </c>
      <c r="B663" s="95" t="s">
        <v>759</v>
      </c>
      <c r="C663" s="93"/>
    </row>
    <row r="664" s="43" customFormat="1" ht="17" customHeight="1" spans="1:3">
      <c r="A664" s="95">
        <v>103071002</v>
      </c>
      <c r="B664" s="95" t="s">
        <v>760</v>
      </c>
      <c r="C664" s="93"/>
    </row>
    <row r="665" s="43" customFormat="1" ht="17" customHeight="1" spans="1:3">
      <c r="A665" s="95">
        <v>1030711</v>
      </c>
      <c r="B665" s="94" t="s">
        <v>761</v>
      </c>
      <c r="C665" s="93"/>
    </row>
    <row r="666" s="43" customFormat="1" ht="17" customHeight="1" spans="1:3">
      <c r="A666" s="95">
        <v>1030712</v>
      </c>
      <c r="B666" s="94" t="s">
        <v>762</v>
      </c>
      <c r="C666" s="93"/>
    </row>
    <row r="667" s="43" customFormat="1" ht="17" customHeight="1" spans="1:3">
      <c r="A667" s="95">
        <v>1030713</v>
      </c>
      <c r="B667" s="94" t="s">
        <v>763</v>
      </c>
      <c r="C667" s="93"/>
    </row>
    <row r="668" s="43" customFormat="1" ht="17.85" customHeight="1" spans="1:3">
      <c r="A668" s="95">
        <v>1030714</v>
      </c>
      <c r="B668" s="94" t="s">
        <v>764</v>
      </c>
      <c r="C668" s="93">
        <f>SUM(C669:C672)</f>
        <v>1845</v>
      </c>
    </row>
    <row r="669" s="43" customFormat="1" ht="17.85" customHeight="1" spans="1:3">
      <c r="A669" s="95">
        <v>103071401</v>
      </c>
      <c r="B669" s="95" t="s">
        <v>765</v>
      </c>
      <c r="C669" s="93"/>
    </row>
    <row r="670" s="43" customFormat="1" ht="17.85" customHeight="1" spans="1:3">
      <c r="A670" s="95">
        <v>103071402</v>
      </c>
      <c r="B670" s="95" t="s">
        <v>766</v>
      </c>
      <c r="C670" s="93"/>
    </row>
    <row r="671" s="43" customFormat="1" ht="17.85" customHeight="1" spans="1:3">
      <c r="A671" s="95">
        <v>103071404</v>
      </c>
      <c r="B671" s="95" t="s">
        <v>767</v>
      </c>
      <c r="C671" s="93">
        <v>1845</v>
      </c>
    </row>
    <row r="672" s="43" customFormat="1" ht="17.85" customHeight="1" spans="1:3">
      <c r="A672" s="95">
        <v>103071405</v>
      </c>
      <c r="B672" s="95" t="s">
        <v>768</v>
      </c>
      <c r="C672" s="93"/>
    </row>
    <row r="673" s="43" customFormat="1" ht="17" customHeight="1" spans="1:3">
      <c r="A673" s="95">
        <v>1030715</v>
      </c>
      <c r="B673" s="94" t="s">
        <v>769</v>
      </c>
      <c r="C673" s="93"/>
    </row>
    <row r="674" s="43" customFormat="1" ht="17" customHeight="1" spans="1:3">
      <c r="A674" s="95">
        <v>1030716</v>
      </c>
      <c r="B674" s="94" t="s">
        <v>770</v>
      </c>
      <c r="C674" s="93"/>
    </row>
    <row r="675" s="43" customFormat="1" ht="17" customHeight="1" spans="1:3">
      <c r="A675" s="95">
        <v>1030717</v>
      </c>
      <c r="B675" s="94" t="s">
        <v>771</v>
      </c>
      <c r="C675" s="93"/>
    </row>
    <row r="676" s="43" customFormat="1" ht="17.85" customHeight="1" spans="1:3">
      <c r="A676" s="95">
        <v>1030718</v>
      </c>
      <c r="B676" s="94" t="s">
        <v>772</v>
      </c>
      <c r="C676" s="93"/>
    </row>
    <row r="677" s="43" customFormat="1" ht="17" customHeight="1" spans="1:3">
      <c r="A677" s="95">
        <v>1030719</v>
      </c>
      <c r="B677" s="94" t="s">
        <v>773</v>
      </c>
      <c r="C677" s="93">
        <f>SUM(C678:C679)</f>
        <v>0</v>
      </c>
    </row>
    <row r="678" spans="1:3">
      <c r="A678" s="95">
        <v>103071901</v>
      </c>
      <c r="B678" s="95" t="s">
        <v>774</v>
      </c>
      <c r="C678" s="93"/>
    </row>
    <row r="679" spans="1:3">
      <c r="A679" s="95">
        <v>103071999</v>
      </c>
      <c r="B679" s="95" t="s">
        <v>775</v>
      </c>
      <c r="C679" s="93"/>
    </row>
    <row r="680" spans="1:3">
      <c r="A680" s="95">
        <v>1030720</v>
      </c>
      <c r="B680" s="94" t="s">
        <v>776</v>
      </c>
      <c r="C680" s="93"/>
    </row>
    <row r="681" spans="1:3">
      <c r="A681" s="95">
        <v>1030721</v>
      </c>
      <c r="B681" s="94" t="s">
        <v>777</v>
      </c>
      <c r="C681" s="93">
        <f>SUM(C682:C684)</f>
        <v>0</v>
      </c>
    </row>
    <row r="682" spans="1:3">
      <c r="A682" s="95">
        <v>103072101</v>
      </c>
      <c r="B682" s="95" t="s">
        <v>778</v>
      </c>
      <c r="C682" s="93"/>
    </row>
    <row r="683" spans="1:3">
      <c r="A683" s="95">
        <v>103072102</v>
      </c>
      <c r="B683" s="95" t="s">
        <v>779</v>
      </c>
      <c r="C683" s="93"/>
    </row>
    <row r="684" spans="1:3">
      <c r="A684" s="95">
        <v>103072199</v>
      </c>
      <c r="B684" s="95" t="s">
        <v>780</v>
      </c>
      <c r="C684" s="93"/>
    </row>
    <row r="685" spans="1:3">
      <c r="A685" s="95">
        <v>1030799</v>
      </c>
      <c r="B685" s="94" t="s">
        <v>781</v>
      </c>
      <c r="C685" s="93">
        <v>5383</v>
      </c>
    </row>
    <row r="686" spans="1:3">
      <c r="A686" s="95">
        <v>10308</v>
      </c>
      <c r="B686" s="94" t="s">
        <v>782</v>
      </c>
      <c r="C686" s="93">
        <f>SUM(C687:C688)</f>
        <v>547</v>
      </c>
    </row>
    <row r="687" spans="1:3">
      <c r="A687" s="95">
        <v>1030801</v>
      </c>
      <c r="B687" s="94" t="s">
        <v>783</v>
      </c>
      <c r="C687" s="93"/>
    </row>
    <row r="688" spans="1:3">
      <c r="A688" s="95">
        <v>1030802</v>
      </c>
      <c r="B688" s="94" t="s">
        <v>784</v>
      </c>
      <c r="C688" s="93">
        <v>547</v>
      </c>
    </row>
    <row r="689" spans="1:3">
      <c r="A689" s="95">
        <v>10309</v>
      </c>
      <c r="B689" s="94" t="s">
        <v>785</v>
      </c>
      <c r="C689" s="93">
        <f>SUM(C690:C694)</f>
        <v>0</v>
      </c>
    </row>
    <row r="690" spans="1:3">
      <c r="A690" s="95">
        <v>1030901</v>
      </c>
      <c r="B690" s="94" t="s">
        <v>786</v>
      </c>
      <c r="C690" s="93"/>
    </row>
    <row r="691" spans="1:3">
      <c r="A691" s="95">
        <v>1030902</v>
      </c>
      <c r="B691" s="94" t="s">
        <v>787</v>
      </c>
      <c r="C691" s="93"/>
    </row>
    <row r="692" spans="1:3">
      <c r="A692" s="95">
        <v>1030903</v>
      </c>
      <c r="B692" s="94" t="s">
        <v>788</v>
      </c>
      <c r="C692" s="93"/>
    </row>
    <row r="693" spans="1:3">
      <c r="A693" s="95">
        <v>1030904</v>
      </c>
      <c r="B693" s="94" t="s">
        <v>789</v>
      </c>
      <c r="C693" s="93"/>
    </row>
    <row r="694" spans="1:3">
      <c r="A694" s="95">
        <v>1030999</v>
      </c>
      <c r="B694" s="94" t="s">
        <v>790</v>
      </c>
      <c r="C694" s="93"/>
    </row>
    <row r="695" spans="1:3">
      <c r="A695" s="95">
        <v>10399</v>
      </c>
      <c r="B695" s="94" t="s">
        <v>791</v>
      </c>
      <c r="C695" s="93">
        <f>SUM(C696:C703)</f>
        <v>1000</v>
      </c>
    </row>
    <row r="696" spans="1:3">
      <c r="A696" s="95">
        <v>1039904</v>
      </c>
      <c r="B696" s="94" t="s">
        <v>792</v>
      </c>
      <c r="C696" s="93"/>
    </row>
    <row r="697" spans="1:3">
      <c r="A697" s="95">
        <v>1039907</v>
      </c>
      <c r="B697" s="94" t="s">
        <v>793</v>
      </c>
      <c r="C697" s="93"/>
    </row>
    <row r="698" spans="1:3">
      <c r="A698" s="95">
        <v>1039908</v>
      </c>
      <c r="B698" s="94" t="s">
        <v>794</v>
      </c>
      <c r="C698" s="93"/>
    </row>
    <row r="699" spans="1:3">
      <c r="A699" s="95">
        <v>1039912</v>
      </c>
      <c r="B699" s="94" t="s">
        <v>795</v>
      </c>
      <c r="C699" s="93"/>
    </row>
    <row r="700" spans="1:3">
      <c r="A700" s="95">
        <v>1039913</v>
      </c>
      <c r="B700" s="94" t="s">
        <v>796</v>
      </c>
      <c r="C700" s="93"/>
    </row>
    <row r="701" spans="1:3">
      <c r="A701" s="95">
        <v>1039914</v>
      </c>
      <c r="B701" s="94" t="s">
        <v>797</v>
      </c>
      <c r="C701" s="93"/>
    </row>
    <row r="702" spans="1:3">
      <c r="A702" s="95">
        <v>1039915</v>
      </c>
      <c r="B702" s="94" t="s">
        <v>798</v>
      </c>
      <c r="C702" s="93"/>
    </row>
    <row r="703" spans="1:3">
      <c r="A703" s="95">
        <v>1039999</v>
      </c>
      <c r="B703" s="94" t="s">
        <v>799</v>
      </c>
      <c r="C703" s="93">
        <v>1000</v>
      </c>
    </row>
  </sheetData>
  <mergeCells count="3">
    <mergeCell ref="A1:C1"/>
    <mergeCell ref="A2:C2"/>
    <mergeCell ref="A3:C3"/>
  </mergeCells>
  <dataValidations count="1">
    <dataValidation type="decimal" operator="between" allowBlank="1" showInputMessage="1" showErrorMessage="1" sqref="C5:C703">
      <formula1>-99999999999999</formula1>
      <formula2>99999999999999</formula2>
    </dataValidation>
  </dataValidations>
  <printOptions horizontalCentered="1" verticalCentered="1" gridLines="1"/>
  <pageMargins left="1.14173228346457" right="1.06299212598425" top="0.236220472440945" bottom="0.275590551181102" header="0" footer="0.15748031496063"/>
  <pageSetup paperSize="9" scale="65" fitToWidth="4" orientation="portrait" blackAndWhite="1"/>
  <headerFooter alignWithMargins="0">
    <oddHeader>&amp;C@$</oddHeader>
    <oddFooter>&amp;C@&amp;- &amp;P&amp;-$</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28"/>
  <sheetViews>
    <sheetView showGridLines="0" showZeros="0" zoomScaleSheetLayoutView="60" workbookViewId="0">
      <selection activeCell="A2" sqref="A2:D2"/>
    </sheetView>
  </sheetViews>
  <sheetFormatPr defaultColWidth="9.15" defaultRowHeight="15.6" outlineLevelCol="3"/>
  <cols>
    <col min="1" max="1" width="31.225" style="43" customWidth="1"/>
    <col min="2" max="2" width="13.9833333333333" style="43" customWidth="1"/>
    <col min="3" max="4" width="14" style="43" customWidth="1"/>
    <col min="5" max="16368" width="9.15" style="22" customWidth="1"/>
  </cols>
  <sheetData>
    <row r="1" s="43" customFormat="1" ht="34.5" customHeight="1" spans="1:4">
      <c r="A1" s="23" t="s">
        <v>800</v>
      </c>
      <c r="B1" s="23"/>
      <c r="C1" s="23"/>
      <c r="D1" s="23"/>
    </row>
    <row r="2" s="43" customFormat="1" ht="17" customHeight="1" spans="1:4">
      <c r="A2" s="24" t="s">
        <v>801</v>
      </c>
      <c r="B2" s="24"/>
      <c r="C2" s="24"/>
      <c r="D2" s="24"/>
    </row>
    <row r="3" s="43" customFormat="1" ht="17" customHeight="1" spans="1:4">
      <c r="A3" s="24" t="s">
        <v>44</v>
      </c>
      <c r="B3" s="24"/>
      <c r="C3" s="24"/>
      <c r="D3" s="24"/>
    </row>
    <row r="4" s="43" customFormat="1" ht="18.1" customHeight="1" spans="1:4">
      <c r="A4" s="13" t="s">
        <v>45</v>
      </c>
      <c r="B4" s="13" t="s">
        <v>46</v>
      </c>
      <c r="C4" s="13" t="s">
        <v>47</v>
      </c>
      <c r="D4" s="13" t="s">
        <v>48</v>
      </c>
    </row>
    <row r="5" s="43" customFormat="1" ht="44.2" customHeight="1" spans="1:4">
      <c r="A5" s="66"/>
      <c r="B5" s="66"/>
      <c r="C5" s="66"/>
      <c r="D5" s="66"/>
    </row>
    <row r="6" s="43" customFormat="1" ht="17" customHeight="1" spans="1:4">
      <c r="A6" s="92" t="s">
        <v>802</v>
      </c>
      <c r="B6" s="16">
        <v>569869</v>
      </c>
      <c r="C6" s="16">
        <v>607260</v>
      </c>
      <c r="D6" s="16">
        <v>433687</v>
      </c>
    </row>
    <row r="7" s="43" customFormat="1" ht="17" customHeight="1" spans="1:4">
      <c r="A7" s="94" t="s">
        <v>803</v>
      </c>
      <c r="B7" s="16">
        <v>31729</v>
      </c>
      <c r="C7" s="16">
        <v>35714</v>
      </c>
      <c r="D7" s="16">
        <v>33645</v>
      </c>
    </row>
    <row r="8" s="43" customFormat="1" ht="17" customHeight="1" spans="1:4">
      <c r="A8" s="95" t="s">
        <v>804</v>
      </c>
      <c r="B8" s="16">
        <v>753</v>
      </c>
      <c r="C8" s="16">
        <v>795</v>
      </c>
      <c r="D8" s="16">
        <v>795</v>
      </c>
    </row>
    <row r="9" s="43" customFormat="1" ht="17" customHeight="1" spans="1:4">
      <c r="A9" s="95" t="s">
        <v>805</v>
      </c>
      <c r="B9" s="16">
        <v>536</v>
      </c>
      <c r="C9" s="16">
        <v>543</v>
      </c>
      <c r="D9" s="16">
        <v>543</v>
      </c>
    </row>
    <row r="10" s="43" customFormat="1" ht="17" customHeight="1" spans="1:4">
      <c r="A10" s="95" t="s">
        <v>806</v>
      </c>
      <c r="B10" s="16">
        <v>7495</v>
      </c>
      <c r="C10" s="16">
        <v>13302</v>
      </c>
      <c r="D10" s="16">
        <v>12197</v>
      </c>
    </row>
    <row r="11" s="43" customFormat="1" ht="17" customHeight="1" spans="1:4">
      <c r="A11" s="95" t="s">
        <v>807</v>
      </c>
      <c r="B11" s="16">
        <v>1740</v>
      </c>
      <c r="C11" s="16">
        <v>1038</v>
      </c>
      <c r="D11" s="16">
        <v>1038</v>
      </c>
    </row>
    <row r="12" s="43" customFormat="1" ht="17" customHeight="1" spans="1:4">
      <c r="A12" s="95" t="s">
        <v>808</v>
      </c>
      <c r="B12" s="16">
        <v>2147</v>
      </c>
      <c r="C12" s="16">
        <v>1033</v>
      </c>
      <c r="D12" s="16">
        <v>570</v>
      </c>
    </row>
    <row r="13" s="43" customFormat="1" ht="17" customHeight="1" spans="1:4">
      <c r="A13" s="95" t="s">
        <v>809</v>
      </c>
      <c r="B13" s="16">
        <v>2022</v>
      </c>
      <c r="C13" s="16">
        <v>3946</v>
      </c>
      <c r="D13" s="16">
        <v>3946</v>
      </c>
    </row>
    <row r="14" s="43" customFormat="1" ht="17" customHeight="1" spans="1:4">
      <c r="A14" s="95" t="s">
        <v>810</v>
      </c>
      <c r="B14" s="16">
        <v>1105</v>
      </c>
      <c r="C14" s="16">
        <v>0</v>
      </c>
      <c r="D14" s="16">
        <v>0</v>
      </c>
    </row>
    <row r="15" s="43" customFormat="1" ht="17" customHeight="1" spans="1:4">
      <c r="A15" s="95" t="s">
        <v>811</v>
      </c>
      <c r="B15" s="16">
        <v>910</v>
      </c>
      <c r="C15" s="16">
        <v>910</v>
      </c>
      <c r="D15" s="16">
        <v>550</v>
      </c>
    </row>
    <row r="16" s="43" customFormat="1" ht="17" customHeight="1" spans="1:4">
      <c r="A16" s="95" t="s">
        <v>812</v>
      </c>
      <c r="B16" s="16"/>
      <c r="C16" s="16">
        <v>0</v>
      </c>
      <c r="D16" s="16">
        <v>0</v>
      </c>
    </row>
    <row r="17" s="43" customFormat="1" ht="17" customHeight="1" spans="1:4">
      <c r="A17" s="95" t="s">
        <v>813</v>
      </c>
      <c r="B17" s="16">
        <v>2108</v>
      </c>
      <c r="C17" s="16">
        <v>3640</v>
      </c>
      <c r="D17" s="16">
        <v>3640</v>
      </c>
    </row>
    <row r="18" s="43" customFormat="1" ht="17" customHeight="1" spans="1:4">
      <c r="A18" s="95" t="s">
        <v>814</v>
      </c>
      <c r="B18" s="16">
        <v>2264</v>
      </c>
      <c r="C18" s="16">
        <v>1176</v>
      </c>
      <c r="D18" s="16">
        <v>1035</v>
      </c>
    </row>
    <row r="19" s="43" customFormat="1" ht="17" customHeight="1" spans="1:4">
      <c r="A19" s="95" t="s">
        <v>815</v>
      </c>
      <c r="B19" s="16"/>
      <c r="C19" s="16">
        <v>0</v>
      </c>
      <c r="D19" s="16">
        <v>0</v>
      </c>
    </row>
    <row r="20" s="43" customFormat="1" ht="17" customHeight="1" spans="1:4">
      <c r="A20" s="95" t="s">
        <v>816</v>
      </c>
      <c r="B20" s="16">
        <v>17</v>
      </c>
      <c r="C20" s="16">
        <v>0</v>
      </c>
      <c r="D20" s="16">
        <v>0</v>
      </c>
    </row>
    <row r="21" s="43" customFormat="1" ht="17" customHeight="1" spans="1:4">
      <c r="A21" s="95" t="s">
        <v>817</v>
      </c>
      <c r="B21" s="16"/>
      <c r="C21" s="16">
        <v>0</v>
      </c>
      <c r="D21" s="16">
        <v>0</v>
      </c>
    </row>
    <row r="22" s="43" customFormat="1" ht="17" customHeight="1" spans="1:4">
      <c r="A22" s="95" t="s">
        <v>818</v>
      </c>
      <c r="B22" s="16">
        <v>398</v>
      </c>
      <c r="C22" s="16">
        <v>163</v>
      </c>
      <c r="D22" s="16">
        <v>163</v>
      </c>
    </row>
    <row r="23" s="43" customFormat="1" ht="17" customHeight="1" spans="1:4">
      <c r="A23" s="95" t="s">
        <v>819</v>
      </c>
      <c r="B23" s="16">
        <v>76</v>
      </c>
      <c r="C23" s="16">
        <v>179</v>
      </c>
      <c r="D23" s="16">
        <v>179</v>
      </c>
    </row>
    <row r="24" s="43" customFormat="1" ht="17" customHeight="1" spans="1:4">
      <c r="A24" s="95" t="s">
        <v>820</v>
      </c>
      <c r="B24" s="16">
        <v>575</v>
      </c>
      <c r="C24" s="16">
        <v>544</v>
      </c>
      <c r="D24" s="16">
        <v>544</v>
      </c>
    </row>
    <row r="25" s="43" customFormat="1" ht="17" customHeight="1" spans="1:4">
      <c r="A25" s="95" t="s">
        <v>821</v>
      </c>
      <c r="B25" s="16">
        <v>2802</v>
      </c>
      <c r="C25" s="16">
        <v>2706</v>
      </c>
      <c r="D25" s="16">
        <v>2706</v>
      </c>
    </row>
    <row r="26" s="43" customFormat="1" ht="17" customHeight="1" spans="1:4">
      <c r="A26" s="95" t="s">
        <v>822</v>
      </c>
      <c r="B26" s="16">
        <v>1661</v>
      </c>
      <c r="C26" s="16">
        <v>1702</v>
      </c>
      <c r="D26" s="16">
        <v>1702</v>
      </c>
    </row>
    <row r="27" s="43" customFormat="1" ht="17" customHeight="1" spans="1:4">
      <c r="A27" s="95" t="s">
        <v>823</v>
      </c>
      <c r="B27" s="16">
        <v>872</v>
      </c>
      <c r="C27" s="16">
        <v>648</v>
      </c>
      <c r="D27" s="16">
        <v>648</v>
      </c>
    </row>
    <row r="28" s="43" customFormat="1" ht="17" customHeight="1" spans="1:4">
      <c r="A28" s="95" t="s">
        <v>824</v>
      </c>
      <c r="B28" s="16">
        <v>713</v>
      </c>
      <c r="C28" s="16">
        <v>472</v>
      </c>
      <c r="D28" s="16">
        <v>472</v>
      </c>
    </row>
    <row r="29" s="43" customFormat="1" ht="17" customHeight="1" spans="1:4">
      <c r="A29" s="95" t="s">
        <v>825</v>
      </c>
      <c r="B29" s="16"/>
      <c r="C29" s="16">
        <v>0</v>
      </c>
      <c r="D29" s="16">
        <v>0</v>
      </c>
    </row>
    <row r="30" s="43" customFormat="1" ht="17" customHeight="1" spans="1:4">
      <c r="A30" s="95" t="s">
        <v>826</v>
      </c>
      <c r="B30" s="16"/>
      <c r="C30" s="16">
        <v>0</v>
      </c>
      <c r="D30" s="16">
        <v>0</v>
      </c>
    </row>
    <row r="31" s="43" customFormat="1" ht="17" customHeight="1" spans="1:4">
      <c r="A31" s="59" t="s">
        <v>827</v>
      </c>
      <c r="B31" s="16"/>
      <c r="C31" s="16">
        <v>0</v>
      </c>
      <c r="D31" s="16">
        <v>0</v>
      </c>
    </row>
    <row r="32" s="43" customFormat="1" ht="17" customHeight="1" spans="1:4">
      <c r="A32" s="59" t="s">
        <v>828</v>
      </c>
      <c r="B32" s="16">
        <v>3535</v>
      </c>
      <c r="C32" s="16">
        <v>2791</v>
      </c>
      <c r="D32" s="16">
        <v>2791</v>
      </c>
    </row>
    <row r="33" s="43" customFormat="1" ht="17" customHeight="1" spans="1:4">
      <c r="A33" s="59" t="s">
        <v>829</v>
      </c>
      <c r="B33" s="16"/>
      <c r="C33" s="16">
        <v>0</v>
      </c>
      <c r="D33" s="16">
        <v>0</v>
      </c>
    </row>
    <row r="34" s="43" customFormat="1" ht="17" customHeight="1" spans="1:4">
      <c r="A34" s="59" t="s">
        <v>830</v>
      </c>
      <c r="B34" s="16"/>
      <c r="C34" s="16">
        <v>126</v>
      </c>
      <c r="D34" s="16">
        <v>126</v>
      </c>
    </row>
    <row r="35" s="43" customFormat="1" ht="17" customHeight="1" spans="1:4">
      <c r="A35" s="59" t="s">
        <v>831</v>
      </c>
      <c r="B35" s="16"/>
      <c r="C35" s="16">
        <v>0</v>
      </c>
      <c r="D35" s="16">
        <v>0</v>
      </c>
    </row>
    <row r="36" s="43" customFormat="1" ht="17" customHeight="1" spans="1:4">
      <c r="A36" s="58" t="s">
        <v>832</v>
      </c>
      <c r="B36" s="16">
        <v>0</v>
      </c>
      <c r="C36" s="16">
        <v>0</v>
      </c>
      <c r="D36" s="16">
        <v>0</v>
      </c>
    </row>
    <row r="37" s="43" customFormat="1" ht="17" customHeight="1" spans="1:4">
      <c r="A37" s="59" t="s">
        <v>833</v>
      </c>
      <c r="B37" s="16"/>
      <c r="C37" s="16">
        <v>0</v>
      </c>
      <c r="D37" s="16">
        <v>0</v>
      </c>
    </row>
    <row r="38" s="43" customFormat="1" ht="17" customHeight="1" spans="1:4">
      <c r="A38" s="59" t="s">
        <v>834</v>
      </c>
      <c r="B38" s="16"/>
      <c r="C38" s="16">
        <v>0</v>
      </c>
      <c r="D38" s="16">
        <v>0</v>
      </c>
    </row>
    <row r="39" s="43" customFormat="1" ht="17" customHeight="1" spans="1:4">
      <c r="A39" s="59" t="s">
        <v>835</v>
      </c>
      <c r="B39" s="16"/>
      <c r="C39" s="16">
        <v>0</v>
      </c>
      <c r="D39" s="16">
        <v>0</v>
      </c>
    </row>
    <row r="40" s="43" customFormat="1" ht="17" customHeight="1" spans="1:4">
      <c r="A40" s="59" t="s">
        <v>836</v>
      </c>
      <c r="B40" s="16"/>
      <c r="C40" s="16">
        <v>0</v>
      </c>
      <c r="D40" s="16">
        <v>0</v>
      </c>
    </row>
    <row r="41" s="43" customFormat="1" ht="17" customHeight="1" spans="1:4">
      <c r="A41" s="59" t="s">
        <v>837</v>
      </c>
      <c r="B41" s="16"/>
      <c r="C41" s="16">
        <v>0</v>
      </c>
      <c r="D41" s="16">
        <v>0</v>
      </c>
    </row>
    <row r="42" s="43" customFormat="1" ht="17" customHeight="1" spans="1:4">
      <c r="A42" s="59" t="s">
        <v>838</v>
      </c>
      <c r="B42" s="16"/>
      <c r="C42" s="16">
        <v>0</v>
      </c>
      <c r="D42" s="16">
        <v>0</v>
      </c>
    </row>
    <row r="43" s="43" customFormat="1" ht="17" customHeight="1" spans="1:4">
      <c r="A43" s="59" t="s">
        <v>839</v>
      </c>
      <c r="B43" s="16"/>
      <c r="C43" s="16">
        <v>0</v>
      </c>
      <c r="D43" s="16">
        <v>0</v>
      </c>
    </row>
    <row r="44" s="43" customFormat="1" ht="17" customHeight="1" spans="1:4">
      <c r="A44" s="59" t="s">
        <v>840</v>
      </c>
      <c r="B44" s="16"/>
      <c r="C44" s="16">
        <v>0</v>
      </c>
      <c r="D44" s="16">
        <v>0</v>
      </c>
    </row>
    <row r="45" s="43" customFormat="1" ht="17" customHeight="1" spans="1:4">
      <c r="A45" s="59" t="s">
        <v>841</v>
      </c>
      <c r="B45" s="16"/>
      <c r="C45" s="16">
        <v>0</v>
      </c>
      <c r="D45" s="16">
        <v>0</v>
      </c>
    </row>
    <row r="46" s="43" customFormat="1" ht="17" customHeight="1" spans="1:4">
      <c r="A46" s="58" t="s">
        <v>842</v>
      </c>
      <c r="B46" s="16">
        <v>0</v>
      </c>
      <c r="C46" s="16">
        <v>77</v>
      </c>
      <c r="D46" s="16">
        <v>77</v>
      </c>
    </row>
    <row r="47" s="43" customFormat="1" ht="17" customHeight="1" spans="1:4">
      <c r="A47" s="59" t="s">
        <v>843</v>
      </c>
      <c r="B47" s="16"/>
      <c r="C47" s="16">
        <v>0</v>
      </c>
      <c r="D47" s="16">
        <v>0</v>
      </c>
    </row>
    <row r="48" s="43" customFormat="1" ht="17" customHeight="1" spans="1:4">
      <c r="A48" s="59" t="s">
        <v>844</v>
      </c>
      <c r="B48" s="16"/>
      <c r="C48" s="16">
        <v>0</v>
      </c>
      <c r="D48" s="16">
        <v>0</v>
      </c>
    </row>
    <row r="49" s="43" customFormat="1" ht="17" customHeight="1" spans="1:4">
      <c r="A49" s="59" t="s">
        <v>845</v>
      </c>
      <c r="B49" s="16"/>
      <c r="C49" s="16">
        <v>0</v>
      </c>
      <c r="D49" s="16">
        <v>0</v>
      </c>
    </row>
    <row r="50" s="43" customFormat="1" ht="17" customHeight="1" spans="1:4">
      <c r="A50" s="59" t="s">
        <v>846</v>
      </c>
      <c r="B50" s="16"/>
      <c r="C50" s="16">
        <v>77</v>
      </c>
      <c r="D50" s="16">
        <v>77</v>
      </c>
    </row>
    <row r="51" s="43" customFormat="1" ht="17" customHeight="1" spans="1:4">
      <c r="A51" s="59" t="s">
        <v>847</v>
      </c>
      <c r="B51" s="16"/>
      <c r="C51" s="16">
        <v>0</v>
      </c>
      <c r="D51" s="16">
        <v>0</v>
      </c>
    </row>
    <row r="52" s="43" customFormat="1" ht="17" customHeight="1" spans="1:4">
      <c r="A52" s="58" t="s">
        <v>848</v>
      </c>
      <c r="B52" s="16">
        <v>16914</v>
      </c>
      <c r="C52" s="16">
        <v>15221</v>
      </c>
      <c r="D52" s="16">
        <v>13535</v>
      </c>
    </row>
    <row r="53" s="43" customFormat="1" ht="17" customHeight="1" spans="1:4">
      <c r="A53" s="59" t="s">
        <v>849</v>
      </c>
      <c r="B53" s="16"/>
      <c r="C53" s="16">
        <v>433</v>
      </c>
      <c r="D53" s="16">
        <v>0</v>
      </c>
    </row>
    <row r="54" s="43" customFormat="1" ht="17" customHeight="1" spans="1:4">
      <c r="A54" s="59" t="s">
        <v>850</v>
      </c>
      <c r="B54" s="16">
        <v>14706</v>
      </c>
      <c r="C54" s="16">
        <v>12412</v>
      </c>
      <c r="D54" s="16">
        <v>11428</v>
      </c>
    </row>
    <row r="55" s="43" customFormat="1" ht="17" customHeight="1" spans="1:4">
      <c r="A55" s="59" t="s">
        <v>851</v>
      </c>
      <c r="B55" s="16"/>
      <c r="C55" s="16">
        <v>269</v>
      </c>
      <c r="D55" s="16">
        <v>0</v>
      </c>
    </row>
    <row r="56" s="43" customFormat="1" ht="17" customHeight="1" spans="1:4">
      <c r="A56" s="59" t="s">
        <v>852</v>
      </c>
      <c r="B56" s="16">
        <v>332</v>
      </c>
      <c r="C56" s="16">
        <v>497</v>
      </c>
      <c r="D56" s="16">
        <v>497</v>
      </c>
    </row>
    <row r="57" s="43" customFormat="1" ht="17" customHeight="1" spans="1:4">
      <c r="A57" s="59" t="s">
        <v>853</v>
      </c>
      <c r="B57" s="16">
        <v>387</v>
      </c>
      <c r="C57" s="16">
        <v>496</v>
      </c>
      <c r="D57" s="16">
        <v>496</v>
      </c>
    </row>
    <row r="58" s="43" customFormat="1" ht="17" customHeight="1" spans="1:4">
      <c r="A58" s="59" t="s">
        <v>854</v>
      </c>
      <c r="B58" s="16">
        <v>1455</v>
      </c>
      <c r="C58" s="16">
        <v>1077</v>
      </c>
      <c r="D58" s="16">
        <v>1077</v>
      </c>
    </row>
    <row r="59" s="43" customFormat="1" ht="17" customHeight="1" spans="1:4">
      <c r="A59" s="59" t="s">
        <v>855</v>
      </c>
      <c r="B59" s="16"/>
      <c r="C59" s="16">
        <v>0</v>
      </c>
      <c r="D59" s="16">
        <v>0</v>
      </c>
    </row>
    <row r="60" s="43" customFormat="1" ht="17" customHeight="1" spans="1:4">
      <c r="A60" s="59" t="s">
        <v>856</v>
      </c>
      <c r="B60" s="16"/>
      <c r="C60" s="16">
        <v>0</v>
      </c>
      <c r="D60" s="16">
        <v>0</v>
      </c>
    </row>
    <row r="61" s="43" customFormat="1" ht="17" customHeight="1" spans="1:4">
      <c r="A61" s="59" t="s">
        <v>857</v>
      </c>
      <c r="B61" s="16"/>
      <c r="C61" s="16">
        <v>0</v>
      </c>
      <c r="D61" s="16">
        <v>0</v>
      </c>
    </row>
    <row r="62" s="43" customFormat="1" ht="17" customHeight="1" spans="1:4">
      <c r="A62" s="59" t="s">
        <v>858</v>
      </c>
      <c r="B62" s="16"/>
      <c r="C62" s="16">
        <v>0</v>
      </c>
      <c r="D62" s="16">
        <v>0</v>
      </c>
    </row>
    <row r="63" s="43" customFormat="1" ht="17" customHeight="1" spans="1:4">
      <c r="A63" s="59" t="s">
        <v>859</v>
      </c>
      <c r="B63" s="16">
        <v>34</v>
      </c>
      <c r="C63" s="16">
        <v>37</v>
      </c>
      <c r="D63" s="16">
        <v>37</v>
      </c>
    </row>
    <row r="64" s="43" customFormat="1" ht="17" customHeight="1" spans="1:4">
      <c r="A64" s="58" t="s">
        <v>860</v>
      </c>
      <c r="B64" s="16">
        <v>161122</v>
      </c>
      <c r="C64" s="16">
        <v>136798</v>
      </c>
      <c r="D64" s="16">
        <v>129982</v>
      </c>
    </row>
    <row r="65" s="43" customFormat="1" ht="17" customHeight="1" spans="1:4">
      <c r="A65" s="59" t="s">
        <v>861</v>
      </c>
      <c r="B65" s="16">
        <v>2220</v>
      </c>
      <c r="C65" s="16">
        <v>5154</v>
      </c>
      <c r="D65" s="16">
        <v>3113</v>
      </c>
    </row>
    <row r="66" s="43" customFormat="1" ht="17" customHeight="1" spans="1:4">
      <c r="A66" s="59" t="s">
        <v>862</v>
      </c>
      <c r="B66" s="16">
        <v>137543</v>
      </c>
      <c r="C66" s="16">
        <v>121610</v>
      </c>
      <c r="D66" s="16">
        <v>121610</v>
      </c>
    </row>
    <row r="67" s="43" customFormat="1" ht="17" customHeight="1" spans="1:4">
      <c r="A67" s="59" t="s">
        <v>863</v>
      </c>
      <c r="B67" s="16">
        <v>10580</v>
      </c>
      <c r="C67" s="16">
        <v>6403</v>
      </c>
      <c r="D67" s="16">
        <v>3415</v>
      </c>
    </row>
    <row r="68" s="43" customFormat="1" ht="17" customHeight="1" spans="1:4">
      <c r="A68" s="59" t="s">
        <v>864</v>
      </c>
      <c r="B68" s="16"/>
      <c r="C68" s="16">
        <v>287</v>
      </c>
      <c r="D68" s="16">
        <v>0</v>
      </c>
    </row>
    <row r="69" s="43" customFormat="1" ht="17" customHeight="1" spans="1:4">
      <c r="A69" s="59" t="s">
        <v>865</v>
      </c>
      <c r="B69" s="16"/>
      <c r="C69" s="16">
        <v>0</v>
      </c>
      <c r="D69" s="16">
        <v>0</v>
      </c>
    </row>
    <row r="70" s="43" customFormat="1" ht="17" customHeight="1" spans="1:4">
      <c r="A70" s="59" t="s">
        <v>866</v>
      </c>
      <c r="B70" s="16"/>
      <c r="C70" s="16">
        <v>0</v>
      </c>
      <c r="D70" s="16">
        <v>0</v>
      </c>
    </row>
    <row r="71" s="43" customFormat="1" ht="17" customHeight="1" spans="1:4">
      <c r="A71" s="59" t="s">
        <v>867</v>
      </c>
      <c r="B71" s="16">
        <v>649</v>
      </c>
      <c r="C71" s="16">
        <v>494</v>
      </c>
      <c r="D71" s="16">
        <v>494</v>
      </c>
    </row>
    <row r="72" s="43" customFormat="1" ht="17.25" customHeight="1" spans="1:4">
      <c r="A72" s="59" t="s">
        <v>868</v>
      </c>
      <c r="B72" s="16">
        <v>909</v>
      </c>
      <c r="C72" s="16">
        <v>1035</v>
      </c>
      <c r="D72" s="16">
        <v>1035</v>
      </c>
    </row>
    <row r="73" s="43" customFormat="1" ht="17.25" customHeight="1" spans="1:4">
      <c r="A73" s="59" t="s">
        <v>869</v>
      </c>
      <c r="B73" s="16">
        <v>4286</v>
      </c>
      <c r="C73" s="16">
        <v>315</v>
      </c>
      <c r="D73" s="16">
        <v>315</v>
      </c>
    </row>
    <row r="74" s="43" customFormat="1" ht="17.25" customHeight="1" spans="1:4">
      <c r="A74" s="59" t="s">
        <v>870</v>
      </c>
      <c r="B74" s="16">
        <v>4935</v>
      </c>
      <c r="C74" s="16">
        <v>1500</v>
      </c>
      <c r="D74" s="16">
        <v>0</v>
      </c>
    </row>
    <row r="75" s="43" customFormat="1" ht="17.25" customHeight="1" spans="1:4">
      <c r="A75" s="58" t="s">
        <v>871</v>
      </c>
      <c r="B75" s="16">
        <v>6791</v>
      </c>
      <c r="C75" s="16">
        <v>11860</v>
      </c>
      <c r="D75" s="16">
        <v>11860</v>
      </c>
    </row>
    <row r="76" s="43" customFormat="1" ht="17.25" customHeight="1" spans="1:4">
      <c r="A76" s="59" t="s">
        <v>872</v>
      </c>
      <c r="B76" s="16">
        <v>325</v>
      </c>
      <c r="C76" s="16">
        <v>0</v>
      </c>
      <c r="D76" s="16">
        <v>0</v>
      </c>
    </row>
    <row r="77" s="43" customFormat="1" ht="17.25" customHeight="1" spans="1:4">
      <c r="A77" s="59" t="s">
        <v>873</v>
      </c>
      <c r="B77" s="16">
        <v>191</v>
      </c>
      <c r="C77" s="16">
        <v>0</v>
      </c>
      <c r="D77" s="16">
        <v>0</v>
      </c>
    </row>
    <row r="78" s="43" customFormat="1" ht="17" customHeight="1" spans="1:4">
      <c r="A78" s="59" t="s">
        <v>874</v>
      </c>
      <c r="B78" s="16">
        <v>2048</v>
      </c>
      <c r="C78" s="16">
        <v>552</v>
      </c>
      <c r="D78" s="16">
        <v>552</v>
      </c>
    </row>
    <row r="79" s="43" customFormat="1" ht="17" customHeight="1" spans="1:4">
      <c r="A79" s="59" t="s">
        <v>875</v>
      </c>
      <c r="B79" s="16">
        <v>494</v>
      </c>
      <c r="C79" s="16">
        <v>113</v>
      </c>
      <c r="D79" s="16">
        <v>113</v>
      </c>
    </row>
    <row r="80" s="43" customFormat="1" ht="17" customHeight="1" spans="1:4">
      <c r="A80" s="59" t="s">
        <v>876</v>
      </c>
      <c r="B80" s="16">
        <v>34</v>
      </c>
      <c r="C80" s="16">
        <v>310</v>
      </c>
      <c r="D80" s="16">
        <v>310</v>
      </c>
    </row>
    <row r="81" s="43" customFormat="1" ht="17" customHeight="1" spans="1:4">
      <c r="A81" s="59" t="s">
        <v>877</v>
      </c>
      <c r="B81" s="16"/>
      <c r="C81" s="16">
        <v>0</v>
      </c>
      <c r="D81" s="16">
        <v>0</v>
      </c>
    </row>
    <row r="82" s="43" customFormat="1" ht="17" customHeight="1" spans="1:4">
      <c r="A82" s="59" t="s">
        <v>878</v>
      </c>
      <c r="B82" s="16">
        <v>221</v>
      </c>
      <c r="C82" s="16">
        <v>233</v>
      </c>
      <c r="D82" s="16">
        <v>233</v>
      </c>
    </row>
    <row r="83" s="43" customFormat="1" ht="17" customHeight="1" spans="1:4">
      <c r="A83" s="59" t="s">
        <v>879</v>
      </c>
      <c r="B83" s="16"/>
      <c r="C83" s="16">
        <v>0</v>
      </c>
      <c r="D83" s="16">
        <v>0</v>
      </c>
    </row>
    <row r="84" s="43" customFormat="1" ht="17" customHeight="1" spans="1:4">
      <c r="A84" s="59" t="s">
        <v>880</v>
      </c>
      <c r="B84" s="16">
        <v>341</v>
      </c>
      <c r="C84" s="16">
        <v>4039</v>
      </c>
      <c r="D84" s="16">
        <v>4039</v>
      </c>
    </row>
    <row r="85" s="43" customFormat="1" ht="17" customHeight="1" spans="1:4">
      <c r="A85" s="59" t="s">
        <v>881</v>
      </c>
      <c r="B85" s="16">
        <v>3137</v>
      </c>
      <c r="C85" s="16">
        <v>6613</v>
      </c>
      <c r="D85" s="16">
        <v>6613</v>
      </c>
    </row>
    <row r="86" s="43" customFormat="1" ht="17" customHeight="1" spans="1:4">
      <c r="A86" s="58" t="s">
        <v>882</v>
      </c>
      <c r="B86" s="16">
        <v>6720</v>
      </c>
      <c r="C86" s="16">
        <v>7589</v>
      </c>
      <c r="D86" s="16">
        <v>7044</v>
      </c>
    </row>
    <row r="87" s="43" customFormat="1" ht="17" customHeight="1" spans="1:4">
      <c r="A87" s="59" t="s">
        <v>883</v>
      </c>
      <c r="B87" s="16">
        <v>4124</v>
      </c>
      <c r="C87" s="16">
        <v>5603</v>
      </c>
      <c r="D87" s="16">
        <v>5416</v>
      </c>
    </row>
    <row r="88" s="43" customFormat="1" ht="17" customHeight="1" spans="1:4">
      <c r="A88" s="59" t="s">
        <v>884</v>
      </c>
      <c r="B88" s="16">
        <v>1700</v>
      </c>
      <c r="C88" s="16">
        <v>1190</v>
      </c>
      <c r="D88" s="16">
        <v>832</v>
      </c>
    </row>
    <row r="89" s="43" customFormat="1" ht="17" customHeight="1" spans="1:4">
      <c r="A89" s="59" t="s">
        <v>885</v>
      </c>
      <c r="B89" s="16"/>
      <c r="C89" s="16">
        <v>5</v>
      </c>
      <c r="D89" s="16">
        <v>5</v>
      </c>
    </row>
    <row r="90" s="43" customFormat="1" ht="17" customHeight="1" spans="1:4">
      <c r="A90" s="60" t="s">
        <v>886</v>
      </c>
      <c r="B90" s="16"/>
      <c r="C90" s="16">
        <v>0</v>
      </c>
      <c r="D90" s="16">
        <v>0</v>
      </c>
    </row>
    <row r="91" s="43" customFormat="1" ht="17" customHeight="1" spans="1:4">
      <c r="A91" s="60" t="s">
        <v>887</v>
      </c>
      <c r="B91" s="16">
        <v>896</v>
      </c>
      <c r="C91" s="16">
        <v>755</v>
      </c>
      <c r="D91" s="16">
        <v>755</v>
      </c>
    </row>
    <row r="92" s="43" customFormat="1" ht="17" customHeight="1" spans="1:4">
      <c r="A92" s="59" t="s">
        <v>888</v>
      </c>
      <c r="B92" s="16"/>
      <c r="C92" s="16">
        <v>36</v>
      </c>
      <c r="D92" s="16">
        <v>36</v>
      </c>
    </row>
    <row r="93" s="43" customFormat="1" ht="17" customHeight="1" spans="1:4">
      <c r="A93" s="58" t="s">
        <v>889</v>
      </c>
      <c r="B93" s="16">
        <v>73127</v>
      </c>
      <c r="C93" s="16">
        <v>58442</v>
      </c>
      <c r="D93" s="16">
        <v>47614</v>
      </c>
    </row>
    <row r="94" s="43" customFormat="1" ht="17" customHeight="1" spans="1:4">
      <c r="A94" s="59" t="s">
        <v>890</v>
      </c>
      <c r="B94" s="16">
        <v>1852</v>
      </c>
      <c r="C94" s="16">
        <v>2801</v>
      </c>
      <c r="D94" s="16">
        <v>1533</v>
      </c>
    </row>
    <row r="95" s="43" customFormat="1" ht="15.55" customHeight="1" spans="1:4">
      <c r="A95" s="59" t="s">
        <v>891</v>
      </c>
      <c r="B95" s="16">
        <v>889</v>
      </c>
      <c r="C95" s="16">
        <v>546</v>
      </c>
      <c r="D95" s="16">
        <v>546</v>
      </c>
    </row>
    <row r="96" s="43" customFormat="1" ht="17" customHeight="1" spans="1:4">
      <c r="A96" s="59" t="s">
        <v>892</v>
      </c>
      <c r="B96" s="16"/>
      <c r="C96" s="16">
        <v>0</v>
      </c>
      <c r="D96" s="16">
        <v>0</v>
      </c>
    </row>
    <row r="97" s="43" customFormat="1" ht="17" customHeight="1" spans="1:4">
      <c r="A97" s="59" t="s">
        <v>893</v>
      </c>
      <c r="B97" s="16">
        <v>21891</v>
      </c>
      <c r="C97" s="16">
        <v>14384</v>
      </c>
      <c r="D97" s="16">
        <v>11727</v>
      </c>
    </row>
    <row r="98" s="43" customFormat="1" ht="17" customHeight="1" spans="1:4">
      <c r="A98" s="59" t="s">
        <v>894</v>
      </c>
      <c r="B98" s="16"/>
      <c r="C98" s="16">
        <v>1000</v>
      </c>
      <c r="D98" s="16">
        <v>1000</v>
      </c>
    </row>
    <row r="99" s="43" customFormat="1" ht="17" customHeight="1" spans="1:4">
      <c r="A99" s="59" t="s">
        <v>895</v>
      </c>
      <c r="B99" s="16">
        <v>3432</v>
      </c>
      <c r="C99" s="16">
        <v>3222</v>
      </c>
      <c r="D99" s="16">
        <v>2371</v>
      </c>
    </row>
    <row r="100" s="43" customFormat="1" ht="17" customHeight="1" spans="1:4">
      <c r="A100" s="59" t="s">
        <v>896</v>
      </c>
      <c r="B100" s="16">
        <v>9830</v>
      </c>
      <c r="C100" s="16">
        <v>5304</v>
      </c>
      <c r="D100" s="16">
        <v>5151</v>
      </c>
    </row>
    <row r="101" s="43" customFormat="1" ht="17" customHeight="1" spans="1:4">
      <c r="A101" s="59" t="s">
        <v>897</v>
      </c>
      <c r="B101" s="16">
        <v>1544</v>
      </c>
      <c r="C101" s="16">
        <v>1059</v>
      </c>
      <c r="D101" s="16">
        <v>717</v>
      </c>
    </row>
    <row r="102" s="43" customFormat="1" ht="17" customHeight="1" spans="1:4">
      <c r="A102" s="59" t="s">
        <v>898</v>
      </c>
      <c r="B102" s="16">
        <v>2089</v>
      </c>
      <c r="C102" s="16">
        <v>1547</v>
      </c>
      <c r="D102" s="16">
        <v>1547</v>
      </c>
    </row>
    <row r="103" s="43" customFormat="1" ht="17" customHeight="1" spans="1:4">
      <c r="A103" s="59" t="s">
        <v>899</v>
      </c>
      <c r="B103" s="16">
        <v>2860</v>
      </c>
      <c r="C103" s="16">
        <v>2579</v>
      </c>
      <c r="D103" s="16">
        <v>2579</v>
      </c>
    </row>
    <row r="104" s="43" customFormat="1" ht="17" customHeight="1" spans="1:4">
      <c r="A104" s="59" t="s">
        <v>900</v>
      </c>
      <c r="B104" s="16"/>
      <c r="C104" s="16">
        <v>65</v>
      </c>
      <c r="D104" s="16">
        <v>0</v>
      </c>
    </row>
    <row r="105" s="43" customFormat="1" ht="17" customHeight="1" spans="1:4">
      <c r="A105" s="59" t="s">
        <v>901</v>
      </c>
      <c r="B105" s="16">
        <v>16219</v>
      </c>
      <c r="C105" s="16">
        <v>10950</v>
      </c>
      <c r="D105" s="16">
        <v>10950</v>
      </c>
    </row>
    <row r="106" s="43" customFormat="1" ht="17" customHeight="1" spans="1:4">
      <c r="A106" s="59" t="s">
        <v>902</v>
      </c>
      <c r="B106" s="16">
        <v>99</v>
      </c>
      <c r="C106" s="16">
        <v>3901</v>
      </c>
      <c r="D106" s="16">
        <v>292</v>
      </c>
    </row>
    <row r="107" s="43" customFormat="1" ht="17" customHeight="1" spans="1:4">
      <c r="A107" s="59" t="s">
        <v>903</v>
      </c>
      <c r="B107" s="16">
        <v>2925</v>
      </c>
      <c r="C107" s="16">
        <v>3345</v>
      </c>
      <c r="D107" s="16">
        <v>3345</v>
      </c>
    </row>
    <row r="108" s="43" customFormat="1" ht="17" customHeight="1" spans="1:4">
      <c r="A108" s="59" t="s">
        <v>904</v>
      </c>
      <c r="B108" s="16"/>
      <c r="C108" s="16">
        <v>0</v>
      </c>
      <c r="D108" s="16">
        <v>0</v>
      </c>
    </row>
    <row r="109" s="43" customFormat="1" ht="17" customHeight="1" spans="1:4">
      <c r="A109" s="59" t="s">
        <v>905</v>
      </c>
      <c r="B109" s="16"/>
      <c r="C109" s="16">
        <v>1267</v>
      </c>
      <c r="D109" s="16">
        <v>1267</v>
      </c>
    </row>
    <row r="110" s="43" customFormat="1" ht="17" customHeight="1" spans="1:4">
      <c r="A110" s="59" t="s">
        <v>906</v>
      </c>
      <c r="B110" s="16">
        <v>8759</v>
      </c>
      <c r="C110" s="16">
        <v>5864</v>
      </c>
      <c r="D110" s="16">
        <v>3981</v>
      </c>
    </row>
    <row r="111" s="43" customFormat="1" ht="17" customHeight="1" spans="1:4">
      <c r="A111" s="59" t="s">
        <v>907</v>
      </c>
      <c r="B111" s="16"/>
      <c r="C111" s="16">
        <v>0</v>
      </c>
      <c r="D111" s="16">
        <v>0</v>
      </c>
    </row>
    <row r="112" s="43" customFormat="1" ht="17" customHeight="1" spans="1:4">
      <c r="A112" s="59" t="s">
        <v>908</v>
      </c>
      <c r="B112" s="16">
        <v>537</v>
      </c>
      <c r="C112" s="16">
        <v>504</v>
      </c>
      <c r="D112" s="16">
        <v>504</v>
      </c>
    </row>
    <row r="113" s="43" customFormat="1" ht="17" customHeight="1" spans="1:4">
      <c r="A113" s="59" t="s">
        <v>909</v>
      </c>
      <c r="B113" s="16"/>
      <c r="C113" s="16">
        <v>0</v>
      </c>
      <c r="D113" s="16">
        <v>0</v>
      </c>
    </row>
    <row r="114" s="43" customFormat="1" ht="17" customHeight="1" spans="1:4">
      <c r="A114" s="59" t="s">
        <v>910</v>
      </c>
      <c r="B114" s="16">
        <v>201</v>
      </c>
      <c r="C114" s="16">
        <v>104</v>
      </c>
      <c r="D114" s="16">
        <v>104</v>
      </c>
    </row>
    <row r="115" s="43" customFormat="1" ht="17" customHeight="1" spans="1:4">
      <c r="A115" s="58" t="s">
        <v>911</v>
      </c>
      <c r="B115" s="16">
        <v>57778</v>
      </c>
      <c r="C115" s="16">
        <v>35226</v>
      </c>
      <c r="D115" s="16">
        <v>30497</v>
      </c>
    </row>
    <row r="116" s="43" customFormat="1" ht="17" customHeight="1" spans="1:4">
      <c r="A116" s="59" t="s">
        <v>912</v>
      </c>
      <c r="B116" s="16">
        <v>987</v>
      </c>
      <c r="C116" s="16">
        <v>1343</v>
      </c>
      <c r="D116" s="16">
        <v>1343</v>
      </c>
    </row>
    <row r="117" s="43" customFormat="1" ht="17" customHeight="1" spans="1:4">
      <c r="A117" s="59" t="s">
        <v>913</v>
      </c>
      <c r="B117" s="16">
        <v>10746</v>
      </c>
      <c r="C117" s="16">
        <v>2471</v>
      </c>
      <c r="D117" s="16">
        <v>2325</v>
      </c>
    </row>
    <row r="118" s="43" customFormat="1" ht="17" customHeight="1" spans="1:4">
      <c r="A118" s="59" t="s">
        <v>914</v>
      </c>
      <c r="B118" s="16">
        <v>6750</v>
      </c>
      <c r="C118" s="16">
        <v>2514</v>
      </c>
      <c r="D118" s="16">
        <v>1098</v>
      </c>
    </row>
    <row r="119" s="43" customFormat="1" ht="17" customHeight="1" spans="1:4">
      <c r="A119" s="59" t="s">
        <v>915</v>
      </c>
      <c r="B119" s="16">
        <v>18719</v>
      </c>
      <c r="C119" s="16">
        <v>9088</v>
      </c>
      <c r="D119" s="16">
        <v>9088</v>
      </c>
    </row>
    <row r="120" s="43" customFormat="1" ht="17" customHeight="1" spans="1:4">
      <c r="A120" s="59" t="s">
        <v>916</v>
      </c>
      <c r="B120" s="16">
        <v>3091</v>
      </c>
      <c r="C120" s="16">
        <v>3835</v>
      </c>
      <c r="D120" s="16">
        <v>2560</v>
      </c>
    </row>
    <row r="121" s="43" customFormat="1" ht="17" customHeight="1" spans="1:4">
      <c r="A121" s="59" t="s">
        <v>917</v>
      </c>
      <c r="B121" s="16">
        <v>2571</v>
      </c>
      <c r="C121" s="16">
        <v>860</v>
      </c>
      <c r="D121" s="16">
        <v>143</v>
      </c>
    </row>
    <row r="122" s="43" customFormat="1" ht="17" customHeight="1" spans="1:4">
      <c r="A122" s="59" t="s">
        <v>918</v>
      </c>
      <c r="B122" s="16">
        <v>8917</v>
      </c>
      <c r="C122" s="16">
        <v>9110</v>
      </c>
      <c r="D122" s="16">
        <v>9110</v>
      </c>
    </row>
    <row r="123" s="43" customFormat="1" ht="17" customHeight="1" spans="1:4">
      <c r="A123" s="59" t="s">
        <v>919</v>
      </c>
      <c r="B123" s="16">
        <v>4706</v>
      </c>
      <c r="C123" s="16">
        <v>1780</v>
      </c>
      <c r="D123" s="16">
        <v>1780</v>
      </c>
    </row>
    <row r="124" s="43" customFormat="1" ht="17" customHeight="1" spans="1:4">
      <c r="A124" s="59" t="s">
        <v>920</v>
      </c>
      <c r="B124" s="16">
        <v>281</v>
      </c>
      <c r="C124" s="16">
        <v>1302</v>
      </c>
      <c r="D124" s="16">
        <v>459</v>
      </c>
    </row>
    <row r="125" s="43" customFormat="1" ht="17" customHeight="1" spans="1:4">
      <c r="A125" s="59" t="s">
        <v>921</v>
      </c>
      <c r="B125" s="16">
        <v>868</v>
      </c>
      <c r="C125" s="16">
        <v>2282</v>
      </c>
      <c r="D125" s="16">
        <v>2282</v>
      </c>
    </row>
    <row r="126" s="43" customFormat="1" ht="17" customHeight="1" spans="1:4">
      <c r="A126" s="59" t="s">
        <v>922</v>
      </c>
      <c r="B126" s="16"/>
      <c r="C126" s="16">
        <v>33</v>
      </c>
      <c r="D126" s="16">
        <v>0</v>
      </c>
    </row>
    <row r="127" s="43" customFormat="1" ht="17" customHeight="1" spans="1:4">
      <c r="A127" s="59" t="s">
        <v>923</v>
      </c>
      <c r="B127" s="16"/>
      <c r="C127" s="16">
        <v>0</v>
      </c>
      <c r="D127" s="16">
        <v>0</v>
      </c>
    </row>
    <row r="128" s="43" customFormat="1" ht="17" customHeight="1" spans="1:4">
      <c r="A128" s="59" t="s">
        <v>924</v>
      </c>
      <c r="B128" s="16"/>
      <c r="C128" s="16">
        <v>62</v>
      </c>
      <c r="D128" s="16">
        <v>0</v>
      </c>
    </row>
    <row r="129" s="43" customFormat="1" ht="17" customHeight="1" spans="1:4">
      <c r="A129" s="59" t="s">
        <v>925</v>
      </c>
      <c r="B129" s="16">
        <v>142</v>
      </c>
      <c r="C129" s="16">
        <v>546</v>
      </c>
      <c r="D129" s="16">
        <v>309</v>
      </c>
    </row>
    <row r="130" s="43" customFormat="1" ht="17" customHeight="1" spans="1:4">
      <c r="A130" s="58" t="s">
        <v>926</v>
      </c>
      <c r="B130" s="16">
        <v>43561</v>
      </c>
      <c r="C130" s="16">
        <v>59585</v>
      </c>
      <c r="D130" s="16">
        <v>29296</v>
      </c>
    </row>
    <row r="131" s="43" customFormat="1" ht="17" customHeight="1" spans="1:4">
      <c r="A131" s="59" t="s">
        <v>927</v>
      </c>
      <c r="B131" s="16">
        <v>3942</v>
      </c>
      <c r="C131" s="16">
        <v>18927</v>
      </c>
      <c r="D131" s="16">
        <v>258</v>
      </c>
    </row>
    <row r="132" s="43" customFormat="1" ht="17" customHeight="1" spans="1:4">
      <c r="A132" s="59" t="s">
        <v>928</v>
      </c>
      <c r="B132" s="16">
        <v>822</v>
      </c>
      <c r="C132" s="16">
        <v>652</v>
      </c>
      <c r="D132" s="16">
        <v>583</v>
      </c>
    </row>
    <row r="133" s="43" customFormat="1" ht="17" customHeight="1" spans="1:4">
      <c r="A133" s="59" t="s">
        <v>929</v>
      </c>
      <c r="B133" s="16">
        <v>23320</v>
      </c>
      <c r="C133" s="16">
        <v>21320</v>
      </c>
      <c r="D133" s="16">
        <v>17346</v>
      </c>
    </row>
    <row r="134" s="43" customFormat="1" ht="17" customHeight="1" spans="1:4">
      <c r="A134" s="59" t="s">
        <v>930</v>
      </c>
      <c r="B134" s="16">
        <v>14403</v>
      </c>
      <c r="C134" s="16">
        <v>14077</v>
      </c>
      <c r="D134" s="16">
        <v>7064</v>
      </c>
    </row>
    <row r="135" s="43" customFormat="1" ht="17" customHeight="1" spans="1:4">
      <c r="A135" s="59" t="s">
        <v>931</v>
      </c>
      <c r="B135" s="16">
        <v>1074</v>
      </c>
      <c r="C135" s="16">
        <v>4009</v>
      </c>
      <c r="D135" s="16">
        <v>3494</v>
      </c>
    </row>
    <row r="136" s="43" customFormat="1" ht="17" customHeight="1" spans="1:4">
      <c r="A136" s="59" t="s">
        <v>932</v>
      </c>
      <c r="B136" s="16"/>
      <c r="C136" s="16">
        <v>0</v>
      </c>
      <c r="D136" s="16">
        <v>0</v>
      </c>
    </row>
    <row r="137" s="43" customFormat="1" ht="17" customHeight="1" spans="1:4">
      <c r="A137" s="59" t="s">
        <v>933</v>
      </c>
      <c r="B137" s="16"/>
      <c r="C137" s="16">
        <v>0</v>
      </c>
      <c r="D137" s="16">
        <v>0</v>
      </c>
    </row>
    <row r="138" s="43" customFormat="1" ht="17" customHeight="1" spans="1:4">
      <c r="A138" s="59" t="s">
        <v>934</v>
      </c>
      <c r="B138" s="16"/>
      <c r="C138" s="16">
        <v>0</v>
      </c>
      <c r="D138" s="16">
        <v>0</v>
      </c>
    </row>
    <row r="139" s="43" customFormat="1" ht="17" customHeight="1" spans="1:4">
      <c r="A139" s="59" t="s">
        <v>935</v>
      </c>
      <c r="B139" s="16"/>
      <c r="C139" s="16">
        <v>7</v>
      </c>
      <c r="D139" s="16">
        <v>7</v>
      </c>
    </row>
    <row r="140" s="43" customFormat="1" ht="17" customHeight="1" spans="1:4">
      <c r="A140" s="59" t="s">
        <v>936</v>
      </c>
      <c r="B140" s="16"/>
      <c r="C140" s="16">
        <v>544</v>
      </c>
      <c r="D140" s="16">
        <v>544</v>
      </c>
    </row>
    <row r="141" s="43" customFormat="1" ht="17" customHeight="1" spans="1:4">
      <c r="A141" s="59" t="s">
        <v>937</v>
      </c>
      <c r="B141" s="16"/>
      <c r="C141" s="16">
        <v>0</v>
      </c>
      <c r="D141" s="16">
        <v>0</v>
      </c>
    </row>
    <row r="142" s="43" customFormat="1" ht="17" customHeight="1" spans="1:4">
      <c r="A142" s="59" t="s">
        <v>938</v>
      </c>
      <c r="B142" s="16"/>
      <c r="C142" s="16">
        <v>0</v>
      </c>
      <c r="D142" s="16">
        <v>0</v>
      </c>
    </row>
    <row r="143" s="43" customFormat="1" ht="17" customHeight="1" spans="1:4">
      <c r="A143" s="59" t="s">
        <v>939</v>
      </c>
      <c r="B143" s="16"/>
      <c r="C143" s="16">
        <v>0</v>
      </c>
      <c r="D143" s="16">
        <v>0</v>
      </c>
    </row>
    <row r="144" s="43" customFormat="1" ht="17" customHeight="1" spans="1:4">
      <c r="A144" s="59" t="s">
        <v>940</v>
      </c>
      <c r="B144" s="16"/>
      <c r="C144" s="16">
        <v>49</v>
      </c>
      <c r="D144" s="16">
        <v>0</v>
      </c>
    </row>
    <row r="145" s="43" customFormat="1" ht="17" customHeight="1" spans="1:4">
      <c r="A145" s="58" t="s">
        <v>941</v>
      </c>
      <c r="B145" s="16">
        <v>4657</v>
      </c>
      <c r="C145" s="16">
        <v>10772</v>
      </c>
      <c r="D145" s="16">
        <v>7670</v>
      </c>
    </row>
    <row r="146" s="43" customFormat="1" ht="17" customHeight="1" spans="1:4">
      <c r="A146" s="59" t="s">
        <v>942</v>
      </c>
      <c r="B146" s="16">
        <v>2023</v>
      </c>
      <c r="C146" s="16">
        <v>3318</v>
      </c>
      <c r="D146" s="16">
        <v>3304</v>
      </c>
    </row>
    <row r="147" s="43" customFormat="1" ht="17" customHeight="1" spans="1:4">
      <c r="A147" s="59" t="s">
        <v>943</v>
      </c>
      <c r="B147" s="16">
        <v>831</v>
      </c>
      <c r="C147" s="16">
        <v>352</v>
      </c>
      <c r="D147" s="16">
        <v>352</v>
      </c>
    </row>
    <row r="148" s="43" customFormat="1" ht="17" customHeight="1" spans="1:4">
      <c r="A148" s="59" t="s">
        <v>944</v>
      </c>
      <c r="B148" s="16">
        <v>29</v>
      </c>
      <c r="C148" s="16">
        <v>6103</v>
      </c>
      <c r="D148" s="16">
        <v>3018</v>
      </c>
    </row>
    <row r="149" s="43" customFormat="1" ht="17" customHeight="1" spans="1:4">
      <c r="A149" s="59" t="s">
        <v>945</v>
      </c>
      <c r="B149" s="16">
        <v>1385</v>
      </c>
      <c r="C149" s="16">
        <v>40</v>
      </c>
      <c r="D149" s="16">
        <v>37</v>
      </c>
    </row>
    <row r="150" s="43" customFormat="1" ht="17" customHeight="1" spans="1:4">
      <c r="A150" s="59" t="s">
        <v>946</v>
      </c>
      <c r="B150" s="16">
        <v>69</v>
      </c>
      <c r="C150" s="16">
        <v>0</v>
      </c>
      <c r="D150" s="16">
        <v>0</v>
      </c>
    </row>
    <row r="151" s="43" customFormat="1" ht="17" customHeight="1" spans="1:4">
      <c r="A151" s="59" t="s">
        <v>947</v>
      </c>
      <c r="B151" s="16">
        <v>320</v>
      </c>
      <c r="C151" s="16">
        <v>959</v>
      </c>
      <c r="D151" s="16">
        <v>959</v>
      </c>
    </row>
    <row r="152" s="43" customFormat="1" ht="17" customHeight="1" spans="1:4">
      <c r="A152" s="58" t="s">
        <v>948</v>
      </c>
      <c r="B152" s="16">
        <v>95023</v>
      </c>
      <c r="C152" s="16">
        <v>164105</v>
      </c>
      <c r="D152" s="16">
        <v>79687</v>
      </c>
    </row>
    <row r="153" s="43" customFormat="1" ht="17" customHeight="1" spans="1:4">
      <c r="A153" s="59" t="s">
        <v>949</v>
      </c>
      <c r="B153" s="16">
        <v>35157</v>
      </c>
      <c r="C153" s="16">
        <v>68104</v>
      </c>
      <c r="D153" s="16">
        <v>25353</v>
      </c>
    </row>
    <row r="154" s="43" customFormat="1" ht="17" customHeight="1" spans="1:4">
      <c r="A154" s="59" t="s">
        <v>950</v>
      </c>
      <c r="B154" s="16">
        <v>5938</v>
      </c>
      <c r="C154" s="16">
        <v>19367</v>
      </c>
      <c r="D154" s="16">
        <v>4229</v>
      </c>
    </row>
    <row r="155" s="43" customFormat="1" ht="17" customHeight="1" spans="1:4">
      <c r="A155" s="59" t="s">
        <v>951</v>
      </c>
      <c r="B155" s="16">
        <v>15422</v>
      </c>
      <c r="C155" s="16">
        <v>24321</v>
      </c>
      <c r="D155" s="16">
        <v>16843</v>
      </c>
    </row>
    <row r="156" s="43" customFormat="1" ht="17" customHeight="1" spans="1:4">
      <c r="A156" s="59" t="s">
        <v>952</v>
      </c>
      <c r="B156" s="16">
        <v>28235</v>
      </c>
      <c r="C156" s="16">
        <v>27016</v>
      </c>
      <c r="D156" s="16">
        <v>23221</v>
      </c>
    </row>
    <row r="157" s="43" customFormat="1" ht="17" customHeight="1" spans="1:4">
      <c r="A157" s="59" t="s">
        <v>953</v>
      </c>
      <c r="B157" s="16">
        <v>7056</v>
      </c>
      <c r="C157" s="16">
        <v>21164</v>
      </c>
      <c r="D157" s="16">
        <v>8080</v>
      </c>
    </row>
    <row r="158" s="43" customFormat="1" ht="17" customHeight="1" spans="1:4">
      <c r="A158" s="59" t="s">
        <v>954</v>
      </c>
      <c r="B158" s="16">
        <v>3215</v>
      </c>
      <c r="C158" s="16">
        <v>3732</v>
      </c>
      <c r="D158" s="16">
        <v>1961</v>
      </c>
    </row>
    <row r="159" s="43" customFormat="1" ht="17" customHeight="1" spans="1:4">
      <c r="A159" s="59" t="s">
        <v>955</v>
      </c>
      <c r="B159" s="16"/>
      <c r="C159" s="16">
        <v>401</v>
      </c>
      <c r="D159" s="16">
        <v>0</v>
      </c>
    </row>
    <row r="160" s="43" customFormat="1" ht="17" customHeight="1" spans="1:4">
      <c r="A160" s="59" t="s">
        <v>956</v>
      </c>
      <c r="B160" s="16"/>
      <c r="C160" s="16">
        <v>0</v>
      </c>
      <c r="D160" s="16">
        <v>0</v>
      </c>
    </row>
    <row r="161" s="43" customFormat="1" ht="17" customHeight="1" spans="1:4">
      <c r="A161" s="58" t="s">
        <v>957</v>
      </c>
      <c r="B161" s="16">
        <v>29363</v>
      </c>
      <c r="C161" s="16">
        <v>30062</v>
      </c>
      <c r="D161" s="16">
        <v>15505</v>
      </c>
    </row>
    <row r="162" s="43" customFormat="1" ht="17" customHeight="1" spans="1:4">
      <c r="A162" s="59" t="s">
        <v>958</v>
      </c>
      <c r="B162" s="16">
        <v>10651</v>
      </c>
      <c r="C162" s="16">
        <v>16279</v>
      </c>
      <c r="D162" s="16">
        <v>14040</v>
      </c>
    </row>
    <row r="163" s="43" customFormat="1" ht="17" customHeight="1" spans="1:4">
      <c r="A163" s="59" t="s">
        <v>959</v>
      </c>
      <c r="B163" s="16"/>
      <c r="C163" s="16">
        <v>0</v>
      </c>
      <c r="D163" s="16">
        <v>0</v>
      </c>
    </row>
    <row r="164" s="43" customFormat="1" ht="17" customHeight="1" spans="1:4">
      <c r="A164" s="59" t="s">
        <v>960</v>
      </c>
      <c r="B164" s="16"/>
      <c r="C164" s="16">
        <v>0</v>
      </c>
      <c r="D164" s="16">
        <v>0</v>
      </c>
    </row>
    <row r="165" s="43" customFormat="1" ht="17" customHeight="1" spans="1:4">
      <c r="A165" s="59" t="s">
        <v>961</v>
      </c>
      <c r="B165" s="16"/>
      <c r="C165" s="16">
        <v>0</v>
      </c>
      <c r="D165" s="16">
        <v>0</v>
      </c>
    </row>
    <row r="166" s="43" customFormat="1" ht="17" customHeight="1" spans="1:4">
      <c r="A166" s="59" t="s">
        <v>962</v>
      </c>
      <c r="B166" s="16">
        <v>18712</v>
      </c>
      <c r="C166" s="16">
        <v>13783</v>
      </c>
      <c r="D166" s="16">
        <v>1465</v>
      </c>
    </row>
    <row r="167" s="43" customFormat="1" ht="17" customHeight="1" spans="1:4">
      <c r="A167" s="58" t="s">
        <v>963</v>
      </c>
      <c r="B167" s="16">
        <v>6628</v>
      </c>
      <c r="C167" s="16">
        <v>8398</v>
      </c>
      <c r="D167" s="16">
        <v>6748</v>
      </c>
    </row>
    <row r="168" s="43" customFormat="1" ht="17" customHeight="1" spans="1:4">
      <c r="A168" s="59" t="s">
        <v>964</v>
      </c>
      <c r="B168" s="16"/>
      <c r="C168" s="16">
        <v>0</v>
      </c>
      <c r="D168" s="16">
        <v>0</v>
      </c>
    </row>
    <row r="169" s="43" customFormat="1" ht="17" customHeight="1" spans="1:4">
      <c r="A169" s="59" t="s">
        <v>965</v>
      </c>
      <c r="B169" s="16"/>
      <c r="C169" s="16">
        <v>528</v>
      </c>
      <c r="D169" s="16">
        <v>528</v>
      </c>
    </row>
    <row r="170" s="43" customFormat="1" ht="17" customHeight="1" spans="1:4">
      <c r="A170" s="59" t="s">
        <v>966</v>
      </c>
      <c r="B170" s="16"/>
      <c r="C170" s="16">
        <v>0</v>
      </c>
      <c r="D170" s="16">
        <v>0</v>
      </c>
    </row>
    <row r="171" s="43" customFormat="1" ht="17" customHeight="1" spans="1:4">
      <c r="A171" s="59" t="s">
        <v>967</v>
      </c>
      <c r="B171" s="16">
        <v>1024</v>
      </c>
      <c r="C171" s="16">
        <v>522</v>
      </c>
      <c r="D171" s="16">
        <v>522</v>
      </c>
    </row>
    <row r="172" s="43" customFormat="1" ht="17" customHeight="1" spans="1:4">
      <c r="A172" s="59" t="s">
        <v>968</v>
      </c>
      <c r="B172" s="16"/>
      <c r="C172" s="16">
        <v>0</v>
      </c>
      <c r="D172" s="16">
        <v>0</v>
      </c>
    </row>
    <row r="173" s="43" customFormat="1" ht="17" customHeight="1" spans="1:4">
      <c r="A173" s="59" t="s">
        <v>969</v>
      </c>
      <c r="B173" s="16">
        <v>5604</v>
      </c>
      <c r="C173" s="16">
        <v>5698</v>
      </c>
      <c r="D173" s="16">
        <v>5698</v>
      </c>
    </row>
    <row r="174" s="43" customFormat="1" ht="17" customHeight="1" spans="1:4">
      <c r="A174" s="59" t="s">
        <v>970</v>
      </c>
      <c r="B174" s="16"/>
      <c r="C174" s="16">
        <v>1650</v>
      </c>
      <c r="D174" s="16">
        <v>0</v>
      </c>
    </row>
    <row r="175" s="43" customFormat="1" ht="17" customHeight="1" spans="1:4">
      <c r="A175" s="58" t="s">
        <v>971</v>
      </c>
      <c r="B175" s="16">
        <v>1490</v>
      </c>
      <c r="C175" s="16">
        <v>4722</v>
      </c>
      <c r="D175" s="16">
        <v>1181</v>
      </c>
    </row>
    <row r="176" s="43" customFormat="1" ht="17" customHeight="1" spans="1:4">
      <c r="A176" s="59" t="s">
        <v>972</v>
      </c>
      <c r="B176" s="16">
        <v>1178</v>
      </c>
      <c r="C176" s="16">
        <v>1178</v>
      </c>
      <c r="D176" s="16">
        <v>1178</v>
      </c>
    </row>
    <row r="177" s="43" customFormat="1" ht="17" customHeight="1" spans="1:4">
      <c r="A177" s="59" t="s">
        <v>973</v>
      </c>
      <c r="B177" s="16">
        <v>311</v>
      </c>
      <c r="C177" s="16">
        <v>1500</v>
      </c>
      <c r="D177" s="16">
        <v>0</v>
      </c>
    </row>
    <row r="178" s="43" customFormat="1" ht="17" customHeight="1" spans="1:4">
      <c r="A178" s="59" t="s">
        <v>974</v>
      </c>
      <c r="B178" s="16">
        <v>1</v>
      </c>
      <c r="C178" s="16">
        <v>2044</v>
      </c>
      <c r="D178" s="16">
        <v>3</v>
      </c>
    </row>
    <row r="179" s="43" customFormat="1" ht="17" customHeight="1" spans="1:4">
      <c r="A179" s="58" t="s">
        <v>975</v>
      </c>
      <c r="B179" s="16">
        <v>0</v>
      </c>
      <c r="C179" s="16">
        <v>0</v>
      </c>
      <c r="D179" s="16">
        <v>0</v>
      </c>
    </row>
    <row r="180" s="43" customFormat="1" ht="17" customHeight="1" spans="1:4">
      <c r="A180" s="59" t="s">
        <v>976</v>
      </c>
      <c r="B180" s="16"/>
      <c r="C180" s="16">
        <v>0</v>
      </c>
      <c r="D180" s="16">
        <v>0</v>
      </c>
    </row>
    <row r="181" s="43" customFormat="1" ht="17" customHeight="1" spans="1:4">
      <c r="A181" s="59" t="s">
        <v>977</v>
      </c>
      <c r="B181" s="16"/>
      <c r="C181" s="16">
        <v>0</v>
      </c>
      <c r="D181" s="16">
        <v>0</v>
      </c>
    </row>
    <row r="182" s="43" customFormat="1" ht="17" customHeight="1" spans="1:4">
      <c r="A182" s="59" t="s">
        <v>978</v>
      </c>
      <c r="B182" s="16"/>
      <c r="C182" s="16">
        <v>0</v>
      </c>
      <c r="D182" s="16">
        <v>0</v>
      </c>
    </row>
    <row r="183" s="43" customFormat="1" ht="17" customHeight="1" spans="1:4">
      <c r="A183" s="59" t="s">
        <v>979</v>
      </c>
      <c r="B183" s="16"/>
      <c r="C183" s="16">
        <v>0</v>
      </c>
      <c r="D183" s="16">
        <v>0</v>
      </c>
    </row>
    <row r="184" s="43" customFormat="1" ht="17" customHeight="1" spans="1:4">
      <c r="A184" s="59" t="s">
        <v>980</v>
      </c>
      <c r="B184" s="16"/>
      <c r="C184" s="16">
        <v>0</v>
      </c>
      <c r="D184" s="16">
        <v>0</v>
      </c>
    </row>
    <row r="185" s="43" customFormat="1" ht="17" customHeight="1" spans="1:4">
      <c r="A185" s="58" t="s">
        <v>981</v>
      </c>
      <c r="B185" s="16">
        <v>0</v>
      </c>
      <c r="C185" s="16">
        <v>0</v>
      </c>
      <c r="D185" s="16">
        <v>0</v>
      </c>
    </row>
    <row r="186" s="43" customFormat="1" ht="17" customHeight="1" spans="1:4">
      <c r="A186" s="59" t="s">
        <v>982</v>
      </c>
      <c r="B186" s="16"/>
      <c r="C186" s="16">
        <v>0</v>
      </c>
      <c r="D186" s="16">
        <v>0</v>
      </c>
    </row>
    <row r="187" s="43" customFormat="1" ht="17" customHeight="1" spans="1:4">
      <c r="A187" s="59" t="s">
        <v>983</v>
      </c>
      <c r="B187" s="16"/>
      <c r="C187" s="16">
        <v>0</v>
      </c>
      <c r="D187" s="16">
        <v>0</v>
      </c>
    </row>
    <row r="188" s="43" customFormat="1" ht="17" customHeight="1" spans="1:4">
      <c r="A188" s="59" t="s">
        <v>984</v>
      </c>
      <c r="B188" s="16"/>
      <c r="C188" s="16">
        <v>0</v>
      </c>
      <c r="D188" s="16">
        <v>0</v>
      </c>
    </row>
    <row r="189" s="43" customFormat="1" ht="17" customHeight="1" spans="1:4">
      <c r="A189" s="59" t="s">
        <v>985</v>
      </c>
      <c r="B189" s="16"/>
      <c r="C189" s="16">
        <v>0</v>
      </c>
      <c r="D189" s="16">
        <v>0</v>
      </c>
    </row>
    <row r="190" s="43" customFormat="1" ht="17" customHeight="1" spans="1:4">
      <c r="A190" s="59" t="s">
        <v>986</v>
      </c>
      <c r="B190" s="16"/>
      <c r="C190" s="16">
        <v>0</v>
      </c>
      <c r="D190" s="16">
        <v>0</v>
      </c>
    </row>
    <row r="191" s="43" customFormat="1" ht="17" customHeight="1" spans="1:4">
      <c r="A191" s="59" t="s">
        <v>949</v>
      </c>
      <c r="B191" s="16"/>
      <c r="C191" s="16">
        <v>0</v>
      </c>
      <c r="D191" s="16">
        <v>0</v>
      </c>
    </row>
    <row r="192" s="43" customFormat="1" ht="17" customHeight="1" spans="1:4">
      <c r="A192" s="59" t="s">
        <v>987</v>
      </c>
      <c r="B192" s="16"/>
      <c r="C192" s="16">
        <v>0</v>
      </c>
      <c r="D192" s="16">
        <v>0</v>
      </c>
    </row>
    <row r="193" s="43" customFormat="1" ht="17" customHeight="1" spans="1:4">
      <c r="A193" s="59" t="s">
        <v>988</v>
      </c>
      <c r="B193" s="16"/>
      <c r="C193" s="16">
        <v>0</v>
      </c>
      <c r="D193" s="16">
        <v>0</v>
      </c>
    </row>
    <row r="194" s="43" customFormat="1" ht="17" customHeight="1" spans="1:4">
      <c r="A194" s="59" t="s">
        <v>989</v>
      </c>
      <c r="B194" s="16"/>
      <c r="C194" s="16">
        <v>0</v>
      </c>
      <c r="D194" s="16">
        <v>0</v>
      </c>
    </row>
    <row r="195" s="43" customFormat="1" ht="17" customHeight="1" spans="1:4">
      <c r="A195" s="58" t="s">
        <v>990</v>
      </c>
      <c r="B195" s="16">
        <v>3594</v>
      </c>
      <c r="C195" s="16">
        <v>3831</v>
      </c>
      <c r="D195" s="16">
        <v>2480</v>
      </c>
    </row>
    <row r="196" s="43" customFormat="1" ht="17" customHeight="1" spans="1:4">
      <c r="A196" s="59" t="s">
        <v>991</v>
      </c>
      <c r="B196" s="16">
        <v>3075</v>
      </c>
      <c r="C196" s="16">
        <v>3397</v>
      </c>
      <c r="D196" s="16">
        <v>2091</v>
      </c>
    </row>
    <row r="197" s="43" customFormat="1" ht="17" customHeight="1" spans="1:4">
      <c r="A197" s="59" t="s">
        <v>992</v>
      </c>
      <c r="B197" s="16">
        <v>519</v>
      </c>
      <c r="C197" s="16">
        <v>361</v>
      </c>
      <c r="D197" s="16">
        <v>316</v>
      </c>
    </row>
    <row r="198" s="43" customFormat="1" ht="17" customHeight="1" spans="1:4">
      <c r="A198" s="59" t="s">
        <v>993</v>
      </c>
      <c r="B198" s="16"/>
      <c r="C198" s="16">
        <v>73</v>
      </c>
      <c r="D198" s="16">
        <v>73</v>
      </c>
    </row>
    <row r="199" s="43" customFormat="1" ht="17" customHeight="1" spans="1:4">
      <c r="A199" s="58" t="s">
        <v>994</v>
      </c>
      <c r="B199" s="16">
        <v>10584</v>
      </c>
      <c r="C199" s="16">
        <v>9270</v>
      </c>
      <c r="D199" s="16">
        <v>6396</v>
      </c>
    </row>
    <row r="200" s="43" customFormat="1" ht="17.25" customHeight="1" spans="1:4">
      <c r="A200" s="59" t="s">
        <v>995</v>
      </c>
      <c r="B200" s="16">
        <v>3626</v>
      </c>
      <c r="C200" s="16">
        <v>5217</v>
      </c>
      <c r="D200" s="16">
        <v>5217</v>
      </c>
    </row>
    <row r="201" s="43" customFormat="1" ht="17" customHeight="1" spans="1:4">
      <c r="A201" s="59" t="s">
        <v>996</v>
      </c>
      <c r="B201" s="16">
        <v>5911</v>
      </c>
      <c r="C201" s="16">
        <v>2874</v>
      </c>
      <c r="D201" s="16">
        <v>0</v>
      </c>
    </row>
    <row r="202" s="43" customFormat="1" ht="17" customHeight="1" spans="1:4">
      <c r="A202" s="59" t="s">
        <v>997</v>
      </c>
      <c r="B202" s="16">
        <v>1047</v>
      </c>
      <c r="C202" s="16">
        <v>1179</v>
      </c>
      <c r="D202" s="16">
        <v>1179</v>
      </c>
    </row>
    <row r="203" s="43" customFormat="1" ht="17" customHeight="1" spans="1:4">
      <c r="A203" s="58" t="s">
        <v>998</v>
      </c>
      <c r="B203" s="16">
        <v>4897</v>
      </c>
      <c r="C203" s="16">
        <v>5868</v>
      </c>
      <c r="D203" s="16">
        <v>1659</v>
      </c>
    </row>
    <row r="204" s="43" customFormat="1" ht="17" customHeight="1" spans="1:4">
      <c r="A204" s="59" t="s">
        <v>999</v>
      </c>
      <c r="B204" s="16">
        <v>4897</v>
      </c>
      <c r="C204" s="16">
        <v>4799</v>
      </c>
      <c r="D204" s="16">
        <v>1659</v>
      </c>
    </row>
    <row r="205" s="43" customFormat="1" ht="17" customHeight="1" spans="1:4">
      <c r="A205" s="59" t="s">
        <v>1000</v>
      </c>
      <c r="B205" s="16"/>
      <c r="C205" s="16">
        <v>1069</v>
      </c>
      <c r="D205" s="16">
        <v>0</v>
      </c>
    </row>
    <row r="206" s="43" customFormat="1" ht="17" customHeight="1" spans="1:4">
      <c r="A206" s="59" t="s">
        <v>1001</v>
      </c>
      <c r="B206" s="16"/>
      <c r="C206" s="16">
        <v>0</v>
      </c>
      <c r="D206" s="16">
        <v>0</v>
      </c>
    </row>
    <row r="207" s="43" customFormat="1" ht="17" customHeight="1" spans="1:4">
      <c r="A207" s="59" t="s">
        <v>1002</v>
      </c>
      <c r="B207" s="16"/>
      <c r="C207" s="16">
        <v>0</v>
      </c>
      <c r="D207" s="16">
        <v>0</v>
      </c>
    </row>
    <row r="208" s="43" customFormat="1" ht="17" customHeight="1" spans="1:4">
      <c r="A208" s="58" t="s">
        <v>1003</v>
      </c>
      <c r="B208" s="16">
        <v>3046</v>
      </c>
      <c r="C208" s="16">
        <v>3920</v>
      </c>
      <c r="D208" s="16">
        <v>3011</v>
      </c>
    </row>
    <row r="209" s="43" customFormat="1" ht="17" customHeight="1" spans="1:4">
      <c r="A209" s="59" t="s">
        <v>1004</v>
      </c>
      <c r="B209" s="16">
        <v>440</v>
      </c>
      <c r="C209" s="16">
        <v>1124</v>
      </c>
      <c r="D209" s="16">
        <v>1124</v>
      </c>
    </row>
    <row r="210" s="43" customFormat="1" ht="17" customHeight="1" spans="1:4">
      <c r="A210" s="59" t="s">
        <v>1005</v>
      </c>
      <c r="B210" s="16">
        <v>564</v>
      </c>
      <c r="C210" s="16">
        <v>932</v>
      </c>
      <c r="D210" s="16">
        <v>932</v>
      </c>
    </row>
    <row r="211" s="43" customFormat="1" ht="17" customHeight="1" spans="1:4">
      <c r="A211" s="59" t="s">
        <v>1006</v>
      </c>
      <c r="B211" s="16"/>
      <c r="C211" s="16">
        <v>0</v>
      </c>
      <c r="D211" s="16">
        <v>0</v>
      </c>
    </row>
    <row r="212" s="43" customFormat="1" ht="17" customHeight="1" spans="1:4">
      <c r="A212" s="59" t="s">
        <v>1007</v>
      </c>
      <c r="B212" s="16"/>
      <c r="C212" s="16">
        <v>0</v>
      </c>
      <c r="D212" s="16">
        <v>0</v>
      </c>
    </row>
    <row r="213" s="43" customFormat="1" ht="17" customHeight="1" spans="1:4">
      <c r="A213" s="59" t="s">
        <v>1008</v>
      </c>
      <c r="B213" s="16"/>
      <c r="C213" s="16">
        <v>0</v>
      </c>
      <c r="D213" s="16">
        <v>0</v>
      </c>
    </row>
    <row r="214" s="43" customFormat="1" ht="17" customHeight="1" spans="1:4">
      <c r="A214" s="59" t="s">
        <v>1009</v>
      </c>
      <c r="B214" s="16">
        <v>2042</v>
      </c>
      <c r="C214" s="16">
        <v>955</v>
      </c>
      <c r="D214" s="16">
        <v>955</v>
      </c>
    </row>
    <row r="215" s="43" customFormat="1" ht="17" customHeight="1" spans="1:4">
      <c r="A215" s="59" t="s">
        <v>1010</v>
      </c>
      <c r="B215" s="16"/>
      <c r="C215" s="16">
        <v>909</v>
      </c>
      <c r="D215" s="16">
        <v>0</v>
      </c>
    </row>
    <row r="216" s="43" customFormat="1" ht="17" customHeight="1" spans="1:4">
      <c r="A216" s="58" t="s">
        <v>1011</v>
      </c>
      <c r="B216" s="16">
        <v>4500</v>
      </c>
      <c r="C216" s="16">
        <v>0</v>
      </c>
      <c r="D216" s="16">
        <v>0</v>
      </c>
    </row>
    <row r="217" s="43" customFormat="1" ht="17" customHeight="1" spans="1:4">
      <c r="A217" s="58" t="s">
        <v>1012</v>
      </c>
      <c r="B217" s="16">
        <v>0</v>
      </c>
      <c r="C217" s="16">
        <v>0</v>
      </c>
      <c r="D217" s="16">
        <v>0</v>
      </c>
    </row>
    <row r="218" s="43" customFormat="1" ht="17" customHeight="1" spans="1:4">
      <c r="A218" s="59" t="s">
        <v>1013</v>
      </c>
      <c r="B218" s="16"/>
      <c r="C218" s="16">
        <v>0</v>
      </c>
      <c r="D218" s="16">
        <v>0</v>
      </c>
    </row>
    <row r="219" s="43" customFormat="1" ht="17" customHeight="1" spans="1:4">
      <c r="A219" s="59" t="s">
        <v>1014</v>
      </c>
      <c r="B219" s="16"/>
      <c r="C219" s="16">
        <v>0</v>
      </c>
      <c r="D219" s="16">
        <v>0</v>
      </c>
    </row>
    <row r="220" s="43" customFormat="1" ht="17" customHeight="1" spans="1:4">
      <c r="A220" s="58" t="s">
        <v>1015</v>
      </c>
      <c r="B220" s="16">
        <v>8345</v>
      </c>
      <c r="C220" s="16">
        <v>5799</v>
      </c>
      <c r="D220" s="16">
        <v>5799</v>
      </c>
    </row>
    <row r="221" s="43" customFormat="1" ht="17" customHeight="1" spans="1:4">
      <c r="A221" s="59" t="s">
        <v>1016</v>
      </c>
      <c r="B221" s="16"/>
      <c r="C221" s="16">
        <v>0</v>
      </c>
      <c r="D221" s="16">
        <v>0</v>
      </c>
    </row>
    <row r="222" s="43" customFormat="1" ht="17" customHeight="1" spans="1:4">
      <c r="A222" s="59" t="s">
        <v>1017</v>
      </c>
      <c r="B222" s="16"/>
      <c r="C222" s="16">
        <v>0</v>
      </c>
      <c r="D222" s="16">
        <v>0</v>
      </c>
    </row>
    <row r="223" s="43" customFormat="1" ht="17" customHeight="1" spans="1:4">
      <c r="A223" s="59" t="s">
        <v>1018</v>
      </c>
      <c r="B223" s="16">
        <v>8345</v>
      </c>
      <c r="C223" s="16">
        <v>5799</v>
      </c>
      <c r="D223" s="16">
        <v>5799</v>
      </c>
    </row>
    <row r="224" s="43" customFormat="1" ht="17" customHeight="1" spans="1:4">
      <c r="A224" s="58" t="s">
        <v>1019</v>
      </c>
      <c r="B224" s="16">
        <v>0</v>
      </c>
      <c r="C224" s="16">
        <v>1</v>
      </c>
      <c r="D224" s="16">
        <v>1</v>
      </c>
    </row>
    <row r="225" s="43" customFormat="1" ht="17" customHeight="1" spans="1:4">
      <c r="A225" s="59" t="s">
        <v>1020</v>
      </c>
      <c r="B225" s="16"/>
      <c r="C225" s="16">
        <v>0</v>
      </c>
      <c r="D225" s="16">
        <v>0</v>
      </c>
    </row>
    <row r="226" s="43" customFormat="1" ht="17" customHeight="1" spans="1:4">
      <c r="A226" s="59" t="s">
        <v>1021</v>
      </c>
      <c r="B226" s="16"/>
      <c r="C226" s="16">
        <v>0</v>
      </c>
      <c r="D226" s="16">
        <v>0</v>
      </c>
    </row>
    <row r="227" s="43" customFormat="1" ht="17" customHeight="1" spans="1:4">
      <c r="A227" s="59" t="s">
        <v>1022</v>
      </c>
      <c r="B227" s="16"/>
      <c r="C227" s="16">
        <v>1</v>
      </c>
      <c r="D227" s="16">
        <v>1</v>
      </c>
    </row>
    <row r="228" s="43" customFormat="1" ht="15.55" customHeight="1"/>
  </sheetData>
  <mergeCells count="7">
    <mergeCell ref="A1:D1"/>
    <mergeCell ref="A2:D2"/>
    <mergeCell ref="A3:D3"/>
    <mergeCell ref="A4:A5"/>
    <mergeCell ref="B4:B5"/>
    <mergeCell ref="C4:C5"/>
    <mergeCell ref="D4:D5"/>
  </mergeCells>
  <printOptions horizontalCentered="1" gridLines="1"/>
  <pageMargins left="2.5" right="1.5" top="1" bottom="1" header="0" footer="0"/>
  <pageSetup paperSize="1" scale="80" orientation="landscape" blackAndWhite="1"/>
  <headerFooter alignWithMargins="0">
    <oddHeader>&amp;C@$</oddHeader>
    <oddFooter>&amp;C@&amp;- &amp;P&amp;-$</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332"/>
  <sheetViews>
    <sheetView showGridLines="0" showZeros="0" workbookViewId="0">
      <pane ySplit="6" topLeftCell="A7" activePane="bottomLeft" state="frozen"/>
      <selection/>
      <selection pane="bottomLeft" activeCell="A2" sqref="A2:B2"/>
    </sheetView>
  </sheetViews>
  <sheetFormatPr defaultColWidth="9.15" defaultRowHeight="15.6" outlineLevelCol="1"/>
  <cols>
    <col min="1" max="1" width="52.25" style="43" customWidth="1"/>
    <col min="2" max="2" width="24.4" style="43" customWidth="1"/>
    <col min="3" max="249" width="9.15" style="22" customWidth="1"/>
    <col min="250" max="16384" width="9.15" style="22"/>
  </cols>
  <sheetData>
    <row r="1" s="43" customFormat="1" ht="29.15" customHeight="1" spans="1:2">
      <c r="A1" s="23" t="s">
        <v>1023</v>
      </c>
      <c r="B1" s="23"/>
    </row>
    <row r="2" s="43" customFormat="1" ht="17" customHeight="1" spans="1:2">
      <c r="A2" s="24" t="s">
        <v>1024</v>
      </c>
      <c r="B2" s="24"/>
    </row>
    <row r="3" s="43" customFormat="1" ht="17" customHeight="1" spans="1:2">
      <c r="A3" s="24" t="s">
        <v>44</v>
      </c>
      <c r="B3" s="24"/>
    </row>
    <row r="4" s="43" customFormat="1" ht="17" customHeight="1" spans="1:2">
      <c r="A4" s="13" t="s">
        <v>45</v>
      </c>
      <c r="B4" s="13" t="s">
        <v>48</v>
      </c>
    </row>
    <row r="5" s="43" customFormat="1" ht="17" customHeight="1" spans="1:2">
      <c r="A5" s="92" t="s">
        <v>802</v>
      </c>
      <c r="B5" s="93">
        <v>383778</v>
      </c>
    </row>
    <row r="6" s="43" customFormat="1" ht="17" customHeight="1" spans="1:2">
      <c r="A6" s="94" t="s">
        <v>803</v>
      </c>
      <c r="B6" s="93">
        <v>9403</v>
      </c>
    </row>
    <row r="7" s="43" customFormat="1" ht="17" customHeight="1" spans="1:2">
      <c r="A7" s="94" t="s">
        <v>804</v>
      </c>
      <c r="B7" s="93">
        <v>395</v>
      </c>
    </row>
    <row r="8" s="43" customFormat="1" ht="17" customHeight="1" spans="1:2">
      <c r="A8" s="95" t="s">
        <v>1025</v>
      </c>
      <c r="B8" s="93">
        <v>212</v>
      </c>
    </row>
    <row r="9" s="43" customFormat="1" ht="17" customHeight="1" spans="1:2">
      <c r="A9" s="95" t="s">
        <v>1026</v>
      </c>
      <c r="B9" s="93">
        <v>13</v>
      </c>
    </row>
    <row r="10" s="43" customFormat="1" ht="17" customHeight="1" spans="1:2">
      <c r="A10" s="95" t="s">
        <v>1027</v>
      </c>
      <c r="B10" s="93"/>
    </row>
    <row r="11" s="43" customFormat="1" ht="17" customHeight="1" spans="1:2">
      <c r="A11" s="95" t="s">
        <v>1028</v>
      </c>
      <c r="B11" s="93">
        <v>65</v>
      </c>
    </row>
    <row r="12" s="43" customFormat="1" ht="17" customHeight="1" spans="1:2">
      <c r="A12" s="95" t="s">
        <v>1029</v>
      </c>
      <c r="B12" s="93"/>
    </row>
    <row r="13" s="43" customFormat="1" ht="17" customHeight="1" spans="1:2">
      <c r="A13" s="95" t="s">
        <v>1030</v>
      </c>
      <c r="B13" s="93">
        <v>41</v>
      </c>
    </row>
    <row r="14" s="43" customFormat="1" ht="17" customHeight="1" spans="1:2">
      <c r="A14" s="95" t="s">
        <v>1031</v>
      </c>
      <c r="B14" s="93"/>
    </row>
    <row r="15" s="43" customFormat="1" ht="17" customHeight="1" spans="1:2">
      <c r="A15" s="95" t="s">
        <v>1032</v>
      </c>
      <c r="B15" s="93">
        <v>11</v>
      </c>
    </row>
    <row r="16" s="43" customFormat="1" ht="17" customHeight="1" spans="1:2">
      <c r="A16" s="95" t="s">
        <v>1033</v>
      </c>
      <c r="B16" s="93"/>
    </row>
    <row r="17" s="43" customFormat="1" ht="17" customHeight="1" spans="1:2">
      <c r="A17" s="95" t="s">
        <v>1034</v>
      </c>
      <c r="B17" s="93"/>
    </row>
    <row r="18" s="43" customFormat="1" ht="17" customHeight="1" spans="1:2">
      <c r="A18" s="95" t="s">
        <v>1035</v>
      </c>
      <c r="B18" s="93">
        <v>53</v>
      </c>
    </row>
    <row r="19" s="43" customFormat="1" ht="17" customHeight="1" spans="1:2">
      <c r="A19" s="94" t="s">
        <v>805</v>
      </c>
      <c r="B19" s="93">
        <v>243</v>
      </c>
    </row>
    <row r="20" s="43" customFormat="1" ht="17" customHeight="1" spans="1:2">
      <c r="A20" s="95" t="s">
        <v>1025</v>
      </c>
      <c r="B20" s="93">
        <v>142</v>
      </c>
    </row>
    <row r="21" s="43" customFormat="1" ht="17" customHeight="1" spans="1:2">
      <c r="A21" s="95" t="s">
        <v>1026</v>
      </c>
      <c r="B21" s="93">
        <v>12</v>
      </c>
    </row>
    <row r="22" s="43" customFormat="1" ht="17" customHeight="1" spans="1:2">
      <c r="A22" s="95" t="s">
        <v>1027</v>
      </c>
      <c r="B22" s="93"/>
    </row>
    <row r="23" s="43" customFormat="1" ht="17" customHeight="1" spans="1:2">
      <c r="A23" s="95" t="s">
        <v>1036</v>
      </c>
      <c r="B23" s="93">
        <v>37</v>
      </c>
    </row>
    <row r="24" s="43" customFormat="1" ht="17" customHeight="1" spans="1:2">
      <c r="A24" s="95" t="s">
        <v>1037</v>
      </c>
      <c r="B24" s="93">
        <v>6</v>
      </c>
    </row>
    <row r="25" s="43" customFormat="1" ht="17" customHeight="1" spans="1:2">
      <c r="A25" s="95" t="s">
        <v>1038</v>
      </c>
      <c r="B25" s="93">
        <v>46</v>
      </c>
    </row>
    <row r="26" s="43" customFormat="1" ht="17" customHeight="1" spans="1:2">
      <c r="A26" s="95" t="s">
        <v>1034</v>
      </c>
      <c r="B26" s="93"/>
    </row>
    <row r="27" s="43" customFormat="1" ht="17" customHeight="1" spans="1:2">
      <c r="A27" s="95" t="s">
        <v>1039</v>
      </c>
      <c r="B27" s="93"/>
    </row>
    <row r="28" s="43" customFormat="1" ht="17" customHeight="1" spans="1:2">
      <c r="A28" s="94" t="s">
        <v>806</v>
      </c>
      <c r="B28" s="93">
        <v>1367</v>
      </c>
    </row>
    <row r="29" s="43" customFormat="1" ht="17" customHeight="1" spans="1:2">
      <c r="A29" s="95" t="s">
        <v>1025</v>
      </c>
      <c r="B29" s="93">
        <v>531</v>
      </c>
    </row>
    <row r="30" s="43" customFormat="1" ht="17" customHeight="1" spans="1:2">
      <c r="A30" s="95" t="s">
        <v>1026</v>
      </c>
      <c r="B30" s="93">
        <v>459</v>
      </c>
    </row>
    <row r="31" s="43" customFormat="1" ht="17" customHeight="1" spans="1:2">
      <c r="A31" s="95" t="s">
        <v>1027</v>
      </c>
      <c r="B31" s="93">
        <v>20</v>
      </c>
    </row>
    <row r="32" s="43" customFormat="1" ht="17" customHeight="1" spans="1:2">
      <c r="A32" s="95" t="s">
        <v>1040</v>
      </c>
      <c r="B32" s="93"/>
    </row>
    <row r="33" s="43" customFormat="1" ht="17" customHeight="1" spans="1:2">
      <c r="A33" s="95" t="s">
        <v>1041</v>
      </c>
      <c r="B33" s="93">
        <v>108</v>
      </c>
    </row>
    <row r="34" s="43" customFormat="1" ht="17" customHeight="1" spans="1:2">
      <c r="A34" s="95" t="s">
        <v>1042</v>
      </c>
      <c r="B34" s="93">
        <v>206</v>
      </c>
    </row>
    <row r="35" s="43" customFormat="1" ht="17" customHeight="1" spans="1:2">
      <c r="A35" s="95" t="s">
        <v>1043</v>
      </c>
      <c r="B35" s="93"/>
    </row>
    <row r="36" s="43" customFormat="1" ht="17" customHeight="1" spans="1:2">
      <c r="A36" s="95" t="s">
        <v>1034</v>
      </c>
      <c r="B36" s="93"/>
    </row>
    <row r="37" s="43" customFormat="1" ht="17" customHeight="1" spans="1:2">
      <c r="A37" s="95" t="s">
        <v>1044</v>
      </c>
      <c r="B37" s="93">
        <v>43</v>
      </c>
    </row>
    <row r="38" s="43" customFormat="1" ht="17" customHeight="1" spans="1:2">
      <c r="A38" s="94" t="s">
        <v>807</v>
      </c>
      <c r="B38" s="93">
        <v>398</v>
      </c>
    </row>
    <row r="39" s="43" customFormat="1" ht="17" customHeight="1" spans="1:2">
      <c r="A39" s="95" t="s">
        <v>1025</v>
      </c>
      <c r="B39" s="93">
        <v>159</v>
      </c>
    </row>
    <row r="40" s="43" customFormat="1" ht="17" customHeight="1" spans="1:2">
      <c r="A40" s="95" t="s">
        <v>1026</v>
      </c>
      <c r="B40" s="93">
        <v>25</v>
      </c>
    </row>
    <row r="41" s="43" customFormat="1" ht="17" customHeight="1" spans="1:2">
      <c r="A41" s="95" t="s">
        <v>1027</v>
      </c>
      <c r="B41" s="93"/>
    </row>
    <row r="42" s="43" customFormat="1" ht="17" customHeight="1" spans="1:2">
      <c r="A42" s="95" t="s">
        <v>1045</v>
      </c>
      <c r="B42" s="93"/>
    </row>
    <row r="43" s="43" customFormat="1" ht="17" customHeight="1" spans="1:2">
      <c r="A43" s="95" t="s">
        <v>1046</v>
      </c>
      <c r="B43" s="93"/>
    </row>
    <row r="44" s="43" customFormat="1" ht="17" customHeight="1" spans="1:2">
      <c r="A44" s="95" t="s">
        <v>1047</v>
      </c>
      <c r="B44" s="93">
        <v>115</v>
      </c>
    </row>
    <row r="45" s="43" customFormat="1" ht="17" customHeight="1" spans="1:2">
      <c r="A45" s="95" t="s">
        <v>1048</v>
      </c>
      <c r="B45" s="93"/>
    </row>
    <row r="46" s="43" customFormat="1" ht="17" customHeight="1" spans="1:2">
      <c r="A46" s="95" t="s">
        <v>1049</v>
      </c>
      <c r="B46" s="93"/>
    </row>
    <row r="47" s="43" customFormat="1" ht="17" customHeight="1" spans="1:2">
      <c r="A47" s="95" t="s">
        <v>1034</v>
      </c>
      <c r="B47" s="93"/>
    </row>
    <row r="48" s="43" customFormat="1" ht="17" customHeight="1" spans="1:2">
      <c r="A48" s="95" t="s">
        <v>1050</v>
      </c>
      <c r="B48" s="93">
        <v>99</v>
      </c>
    </row>
    <row r="49" s="43" customFormat="1" ht="17" customHeight="1" spans="1:2">
      <c r="A49" s="94" t="s">
        <v>808</v>
      </c>
      <c r="B49" s="93">
        <v>570</v>
      </c>
    </row>
    <row r="50" s="43" customFormat="1" ht="17" customHeight="1" spans="1:2">
      <c r="A50" s="95" t="s">
        <v>1025</v>
      </c>
      <c r="B50" s="93">
        <v>361</v>
      </c>
    </row>
    <row r="51" s="43" customFormat="1" ht="17" customHeight="1" spans="1:2">
      <c r="A51" s="95" t="s">
        <v>1026</v>
      </c>
      <c r="B51" s="93"/>
    </row>
    <row r="52" s="43" customFormat="1" ht="17" customHeight="1" spans="1:2">
      <c r="A52" s="95" t="s">
        <v>1027</v>
      </c>
      <c r="B52" s="93"/>
    </row>
    <row r="53" s="43" customFormat="1" ht="17" customHeight="1" spans="1:2">
      <c r="A53" s="95" t="s">
        <v>1051</v>
      </c>
      <c r="B53" s="93"/>
    </row>
    <row r="54" s="43" customFormat="1" ht="17" customHeight="1" spans="1:2">
      <c r="A54" s="95" t="s">
        <v>1052</v>
      </c>
      <c r="B54" s="93">
        <v>204</v>
      </c>
    </row>
    <row r="55" s="43" customFormat="1" ht="17" customHeight="1" spans="1:2">
      <c r="A55" s="95" t="s">
        <v>1053</v>
      </c>
      <c r="B55" s="93"/>
    </row>
    <row r="56" s="43" customFormat="1" ht="17" customHeight="1" spans="1:2">
      <c r="A56" s="95" t="s">
        <v>1054</v>
      </c>
      <c r="B56" s="93">
        <v>5</v>
      </c>
    </row>
    <row r="57" s="43" customFormat="1" ht="17" customHeight="1" spans="1:2">
      <c r="A57" s="95" t="s">
        <v>1055</v>
      </c>
      <c r="B57" s="93"/>
    </row>
    <row r="58" s="43" customFormat="1" ht="17" customHeight="1" spans="1:2">
      <c r="A58" s="95" t="s">
        <v>1034</v>
      </c>
      <c r="B58" s="93"/>
    </row>
    <row r="59" s="43" customFormat="1" ht="17" customHeight="1" spans="1:2">
      <c r="A59" s="95" t="s">
        <v>1056</v>
      </c>
      <c r="B59" s="93"/>
    </row>
    <row r="60" s="43" customFormat="1" ht="17" customHeight="1" spans="1:2">
      <c r="A60" s="94" t="s">
        <v>809</v>
      </c>
      <c r="B60" s="93">
        <v>1167</v>
      </c>
    </row>
    <row r="61" s="43" customFormat="1" ht="17" customHeight="1" spans="1:2">
      <c r="A61" s="95" t="s">
        <v>1025</v>
      </c>
      <c r="B61" s="93">
        <v>715</v>
      </c>
    </row>
    <row r="62" s="43" customFormat="1" ht="17" customHeight="1" spans="1:2">
      <c r="A62" s="95" t="s">
        <v>1026</v>
      </c>
      <c r="B62" s="93">
        <v>191</v>
      </c>
    </row>
    <row r="63" s="43" customFormat="1" ht="17" customHeight="1" spans="1:2">
      <c r="A63" s="95" t="s">
        <v>1027</v>
      </c>
      <c r="B63" s="93"/>
    </row>
    <row r="64" s="43" customFormat="1" ht="17" customHeight="1" spans="1:2">
      <c r="A64" s="95" t="s">
        <v>1057</v>
      </c>
      <c r="B64" s="93">
        <v>50</v>
      </c>
    </row>
    <row r="65" s="43" customFormat="1" ht="17" customHeight="1" spans="1:2">
      <c r="A65" s="95" t="s">
        <v>1058</v>
      </c>
      <c r="B65" s="93">
        <v>30</v>
      </c>
    </row>
    <row r="66" s="43" customFormat="1" ht="17" customHeight="1" spans="1:2">
      <c r="A66" s="95" t="s">
        <v>1059</v>
      </c>
      <c r="B66" s="93"/>
    </row>
    <row r="67" s="43" customFormat="1" ht="17" customHeight="1" spans="1:2">
      <c r="A67" s="95" t="s">
        <v>1060</v>
      </c>
      <c r="B67" s="93">
        <v>151</v>
      </c>
    </row>
    <row r="68" s="43" customFormat="1" ht="17" customHeight="1" spans="1:2">
      <c r="A68" s="95" t="s">
        <v>1061</v>
      </c>
      <c r="B68" s="93">
        <v>30</v>
      </c>
    </row>
    <row r="69" s="43" customFormat="1" ht="17" customHeight="1" spans="1:2">
      <c r="A69" s="95" t="s">
        <v>1034</v>
      </c>
      <c r="B69" s="93"/>
    </row>
    <row r="70" s="43" customFormat="1" ht="17" customHeight="1" spans="1:2">
      <c r="A70" s="95" t="s">
        <v>1062</v>
      </c>
      <c r="B70" s="93"/>
    </row>
    <row r="71" s="43" customFormat="1" ht="17" customHeight="1" spans="1:2">
      <c r="A71" s="94" t="s">
        <v>810</v>
      </c>
      <c r="B71" s="93">
        <v>0</v>
      </c>
    </row>
    <row r="72" s="43" customFormat="1" ht="17" customHeight="1" spans="1:2">
      <c r="A72" s="95" t="s">
        <v>1025</v>
      </c>
      <c r="B72" s="93"/>
    </row>
    <row r="73" s="43" customFormat="1" ht="17" customHeight="1" spans="1:2">
      <c r="A73" s="95" t="s">
        <v>1026</v>
      </c>
      <c r="B73" s="93"/>
    </row>
    <row r="74" s="43" customFormat="1" ht="17" customHeight="1" spans="1:2">
      <c r="A74" s="95" t="s">
        <v>1027</v>
      </c>
      <c r="B74" s="93"/>
    </row>
    <row r="75" s="43" customFormat="1" ht="17" customHeight="1" spans="1:2">
      <c r="A75" s="95" t="s">
        <v>1060</v>
      </c>
      <c r="B75" s="93"/>
    </row>
    <row r="76" s="43" customFormat="1" ht="16.95" customHeight="1" spans="1:2">
      <c r="A76" s="95" t="s">
        <v>1063</v>
      </c>
      <c r="B76" s="93"/>
    </row>
    <row r="77" s="43" customFormat="1" ht="17" customHeight="1" spans="1:2">
      <c r="A77" s="95" t="s">
        <v>1034</v>
      </c>
      <c r="B77" s="93"/>
    </row>
    <row r="78" s="43" customFormat="1" ht="17" customHeight="1" spans="1:2">
      <c r="A78" s="95" t="s">
        <v>1064</v>
      </c>
      <c r="B78" s="93"/>
    </row>
    <row r="79" s="43" customFormat="1" ht="17" customHeight="1" spans="1:2">
      <c r="A79" s="94" t="s">
        <v>811</v>
      </c>
      <c r="B79" s="93">
        <v>550</v>
      </c>
    </row>
    <row r="80" s="43" customFormat="1" ht="17" customHeight="1" spans="1:2">
      <c r="A80" s="95" t="s">
        <v>1025</v>
      </c>
      <c r="B80" s="93">
        <v>349</v>
      </c>
    </row>
    <row r="81" s="43" customFormat="1" ht="17" customHeight="1" spans="1:2">
      <c r="A81" s="95" t="s">
        <v>1026</v>
      </c>
      <c r="B81" s="93">
        <v>61</v>
      </c>
    </row>
    <row r="82" s="43" customFormat="1" ht="17" customHeight="1" spans="1:2">
      <c r="A82" s="95" t="s">
        <v>1027</v>
      </c>
      <c r="B82" s="93"/>
    </row>
    <row r="83" s="43" customFormat="1" ht="17" customHeight="1" spans="1:2">
      <c r="A83" s="95" t="s">
        <v>1065</v>
      </c>
      <c r="B83" s="93">
        <v>140</v>
      </c>
    </row>
    <row r="84" s="43" customFormat="1" ht="17" customHeight="1" spans="1:2">
      <c r="A84" s="95" t="s">
        <v>1066</v>
      </c>
      <c r="B84" s="93"/>
    </row>
    <row r="85" s="43" customFormat="1" ht="17" customHeight="1" spans="1:2">
      <c r="A85" s="95" t="s">
        <v>1060</v>
      </c>
      <c r="B85" s="93"/>
    </row>
    <row r="86" s="43" customFormat="1" ht="17" customHeight="1" spans="1:2">
      <c r="A86" s="95" t="s">
        <v>1034</v>
      </c>
      <c r="B86" s="93"/>
    </row>
    <row r="87" s="43" customFormat="1" ht="17" customHeight="1" spans="1:2">
      <c r="A87" s="95" t="s">
        <v>1067</v>
      </c>
      <c r="B87" s="93"/>
    </row>
    <row r="88" s="43" customFormat="1" ht="17" customHeight="1" spans="1:2">
      <c r="A88" s="94" t="s">
        <v>812</v>
      </c>
      <c r="B88" s="93">
        <v>0</v>
      </c>
    </row>
    <row r="89" s="43" customFormat="1" ht="17" customHeight="1" spans="1:2">
      <c r="A89" s="95" t="s">
        <v>1025</v>
      </c>
      <c r="B89" s="93"/>
    </row>
    <row r="90" s="43" customFormat="1" ht="17" customHeight="1" spans="1:2">
      <c r="A90" s="95" t="s">
        <v>1026</v>
      </c>
      <c r="B90" s="93"/>
    </row>
    <row r="91" s="43" customFormat="1" ht="17" customHeight="1" spans="1:2">
      <c r="A91" s="95" t="s">
        <v>1027</v>
      </c>
      <c r="B91" s="93"/>
    </row>
    <row r="92" s="43" customFormat="1" ht="17" customHeight="1" spans="1:2">
      <c r="A92" s="95" t="s">
        <v>1068</v>
      </c>
      <c r="B92" s="93"/>
    </row>
    <row r="93" s="43" customFormat="1" ht="17" customHeight="1" spans="1:2">
      <c r="A93" s="95" t="s">
        <v>1069</v>
      </c>
      <c r="B93" s="93"/>
    </row>
    <row r="94" s="43" customFormat="1" ht="17" customHeight="1" spans="1:2">
      <c r="A94" s="95" t="s">
        <v>1060</v>
      </c>
      <c r="B94" s="93"/>
    </row>
    <row r="95" s="43" customFormat="1" ht="17" customHeight="1" spans="1:2">
      <c r="A95" s="95" t="s">
        <v>1070</v>
      </c>
      <c r="B95" s="93"/>
    </row>
    <row r="96" s="43" customFormat="1" ht="17" customHeight="1" spans="1:2">
      <c r="A96" s="95" t="s">
        <v>1071</v>
      </c>
      <c r="B96" s="93"/>
    </row>
    <row r="97" s="43" customFormat="1" ht="17" customHeight="1" spans="1:2">
      <c r="A97" s="95" t="s">
        <v>1072</v>
      </c>
      <c r="B97" s="93"/>
    </row>
    <row r="98" s="43" customFormat="1" ht="17" customHeight="1" spans="1:2">
      <c r="A98" s="95" t="s">
        <v>1073</v>
      </c>
      <c r="B98" s="93"/>
    </row>
    <row r="99" s="43" customFormat="1" ht="17" customHeight="1" spans="1:2">
      <c r="A99" s="95" t="s">
        <v>1034</v>
      </c>
      <c r="B99" s="93"/>
    </row>
    <row r="100" s="43" customFormat="1" ht="17" customHeight="1" spans="1:2">
      <c r="A100" s="95" t="s">
        <v>1074</v>
      </c>
      <c r="B100" s="93"/>
    </row>
    <row r="101" s="43" customFormat="1" ht="17" customHeight="1" spans="1:2">
      <c r="A101" s="94" t="s">
        <v>813</v>
      </c>
      <c r="B101" s="93">
        <v>679</v>
      </c>
    </row>
    <row r="102" s="43" customFormat="1" ht="17" customHeight="1" spans="1:2">
      <c r="A102" s="95" t="s">
        <v>1025</v>
      </c>
      <c r="B102" s="93">
        <v>219</v>
      </c>
    </row>
    <row r="103" s="43" customFormat="1" ht="17" customHeight="1" spans="1:2">
      <c r="A103" s="95" t="s">
        <v>1026</v>
      </c>
      <c r="B103" s="93">
        <v>68</v>
      </c>
    </row>
    <row r="104" s="43" customFormat="1" ht="17" customHeight="1" spans="1:2">
      <c r="A104" s="95" t="s">
        <v>1027</v>
      </c>
      <c r="B104" s="93"/>
    </row>
    <row r="105" s="43" customFormat="1" ht="17" customHeight="1" spans="1:2">
      <c r="A105" s="95" t="s">
        <v>1075</v>
      </c>
      <c r="B105" s="93">
        <v>110</v>
      </c>
    </row>
    <row r="106" s="43" customFormat="1" ht="17" customHeight="1" spans="1:2">
      <c r="A106" s="95" t="s">
        <v>1076</v>
      </c>
      <c r="B106" s="93">
        <v>59</v>
      </c>
    </row>
    <row r="107" s="43" customFormat="1" ht="17" customHeight="1" spans="1:2">
      <c r="A107" s="95" t="s">
        <v>1077</v>
      </c>
      <c r="B107" s="93">
        <v>223</v>
      </c>
    </row>
    <row r="108" s="43" customFormat="1" ht="17" customHeight="1" spans="1:2">
      <c r="A108" s="95" t="s">
        <v>1034</v>
      </c>
      <c r="B108" s="93"/>
    </row>
    <row r="109" s="43" customFormat="1" ht="17" customHeight="1" spans="1:2">
      <c r="A109" s="95" t="s">
        <v>1078</v>
      </c>
      <c r="B109" s="93"/>
    </row>
    <row r="110" s="43" customFormat="1" ht="17" customHeight="1" spans="1:2">
      <c r="A110" s="94" t="s">
        <v>814</v>
      </c>
      <c r="B110" s="93">
        <v>1035</v>
      </c>
    </row>
    <row r="111" s="43" customFormat="1" ht="17" customHeight="1" spans="1:2">
      <c r="A111" s="95" t="s">
        <v>1025</v>
      </c>
      <c r="B111" s="93">
        <v>450</v>
      </c>
    </row>
    <row r="112" s="43" customFormat="1" ht="17" customHeight="1" spans="1:2">
      <c r="A112" s="95" t="s">
        <v>1026</v>
      </c>
      <c r="B112" s="93">
        <v>398</v>
      </c>
    </row>
    <row r="113" s="43" customFormat="1" ht="17" customHeight="1" spans="1:2">
      <c r="A113" s="95" t="s">
        <v>1027</v>
      </c>
      <c r="B113" s="93"/>
    </row>
    <row r="114" s="43" customFormat="1" ht="17" customHeight="1" spans="1:2">
      <c r="A114" s="95" t="s">
        <v>1079</v>
      </c>
      <c r="B114" s="93"/>
    </row>
    <row r="115" s="43" customFormat="1" ht="17" customHeight="1" spans="1:2">
      <c r="A115" s="95" t="s">
        <v>1080</v>
      </c>
      <c r="B115" s="93"/>
    </row>
    <row r="116" s="43" customFormat="1" ht="17" customHeight="1" spans="1:2">
      <c r="A116" s="95" t="s">
        <v>1081</v>
      </c>
      <c r="B116" s="93"/>
    </row>
    <row r="117" s="43" customFormat="1" ht="17" customHeight="1" spans="1:2">
      <c r="A117" s="95" t="s">
        <v>1082</v>
      </c>
      <c r="B117" s="93"/>
    </row>
    <row r="118" s="43" customFormat="1" ht="17" customHeight="1" spans="1:2">
      <c r="A118" s="95" t="s">
        <v>1083</v>
      </c>
      <c r="B118" s="93">
        <v>86</v>
      </c>
    </row>
    <row r="119" s="43" customFormat="1" ht="17" customHeight="1" spans="1:2">
      <c r="A119" s="95" t="s">
        <v>1034</v>
      </c>
      <c r="B119" s="93"/>
    </row>
    <row r="120" s="43" customFormat="1" ht="17" customHeight="1" spans="1:2">
      <c r="A120" s="95" t="s">
        <v>1084</v>
      </c>
      <c r="B120" s="93">
        <v>101</v>
      </c>
    </row>
    <row r="121" s="43" customFormat="1" ht="17" customHeight="1" spans="1:2">
      <c r="A121" s="94" t="s">
        <v>815</v>
      </c>
      <c r="B121" s="93">
        <v>0</v>
      </c>
    </row>
    <row r="122" s="43" customFormat="1" ht="17" customHeight="1" spans="1:2">
      <c r="A122" s="95" t="s">
        <v>1025</v>
      </c>
      <c r="B122" s="93"/>
    </row>
    <row r="123" s="43" customFormat="1" ht="17" customHeight="1" spans="1:2">
      <c r="A123" s="95" t="s">
        <v>1026</v>
      </c>
      <c r="B123" s="93"/>
    </row>
    <row r="124" s="43" customFormat="1" ht="17" customHeight="1" spans="1:2">
      <c r="A124" s="95" t="s">
        <v>1027</v>
      </c>
      <c r="B124" s="93"/>
    </row>
    <row r="125" s="43" customFormat="1" ht="17" customHeight="1" spans="1:2">
      <c r="A125" s="95" t="s">
        <v>1085</v>
      </c>
      <c r="B125" s="93"/>
    </row>
    <row r="126" s="43" customFormat="1" ht="17" customHeight="1" spans="1:2">
      <c r="A126" s="95" t="s">
        <v>1086</v>
      </c>
      <c r="B126" s="93"/>
    </row>
    <row r="127" s="43" customFormat="1" ht="17" customHeight="1" spans="1:2">
      <c r="A127" s="95" t="s">
        <v>1087</v>
      </c>
      <c r="B127" s="93"/>
    </row>
    <row r="128" s="43" customFormat="1" ht="17" customHeight="1" spans="1:2">
      <c r="A128" s="95" t="s">
        <v>1088</v>
      </c>
      <c r="B128" s="93"/>
    </row>
    <row r="129" s="43" customFormat="1" ht="17" customHeight="1" spans="1:2">
      <c r="A129" s="95" t="s">
        <v>1089</v>
      </c>
      <c r="B129" s="93"/>
    </row>
    <row r="130" s="43" customFormat="1" ht="17" customHeight="1" spans="1:2">
      <c r="A130" s="95" t="s">
        <v>1090</v>
      </c>
      <c r="B130" s="93"/>
    </row>
    <row r="131" s="43" customFormat="1" ht="17" customHeight="1" spans="1:2">
      <c r="A131" s="95" t="s">
        <v>1034</v>
      </c>
      <c r="B131" s="93"/>
    </row>
    <row r="132" s="43" customFormat="1" ht="17" customHeight="1" spans="1:2">
      <c r="A132" s="95" t="s">
        <v>1091</v>
      </c>
      <c r="B132" s="93"/>
    </row>
    <row r="133" s="43" customFormat="1" ht="17" customHeight="1" spans="1:2">
      <c r="A133" s="94" t="s">
        <v>816</v>
      </c>
      <c r="B133" s="93">
        <v>0</v>
      </c>
    </row>
    <row r="134" s="43" customFormat="1" ht="17" customHeight="1" spans="1:2">
      <c r="A134" s="95" t="s">
        <v>1025</v>
      </c>
      <c r="B134" s="93"/>
    </row>
    <row r="135" s="43" customFormat="1" ht="17" customHeight="1" spans="1:2">
      <c r="A135" s="95" t="s">
        <v>1026</v>
      </c>
      <c r="B135" s="93"/>
    </row>
    <row r="136" s="43" customFormat="1" ht="17" customHeight="1" spans="1:2">
      <c r="A136" s="95" t="s">
        <v>1027</v>
      </c>
      <c r="B136" s="93"/>
    </row>
    <row r="137" s="43" customFormat="1" ht="17" customHeight="1" spans="1:2">
      <c r="A137" s="95" t="s">
        <v>1092</v>
      </c>
      <c r="B137" s="93"/>
    </row>
    <row r="138" s="43" customFormat="1" ht="17" customHeight="1" spans="1:2">
      <c r="A138" s="95" t="s">
        <v>1034</v>
      </c>
      <c r="B138" s="93"/>
    </row>
    <row r="139" s="43" customFormat="1" ht="17" customHeight="1" spans="1:2">
      <c r="A139" s="95" t="s">
        <v>1093</v>
      </c>
      <c r="B139" s="93"/>
    </row>
    <row r="140" s="43" customFormat="1" ht="17" customHeight="1" spans="1:2">
      <c r="A140" s="94" t="s">
        <v>817</v>
      </c>
      <c r="B140" s="93">
        <v>0</v>
      </c>
    </row>
    <row r="141" s="43" customFormat="1" ht="17" customHeight="1" spans="1:2">
      <c r="A141" s="95" t="s">
        <v>1025</v>
      </c>
      <c r="B141" s="93"/>
    </row>
    <row r="142" s="43" customFormat="1" ht="17" customHeight="1" spans="1:2">
      <c r="A142" s="95" t="s">
        <v>1026</v>
      </c>
      <c r="B142" s="93"/>
    </row>
    <row r="143" s="43" customFormat="1" ht="17" customHeight="1" spans="1:2">
      <c r="A143" s="95" t="s">
        <v>1027</v>
      </c>
      <c r="B143" s="93"/>
    </row>
    <row r="144" s="43" customFormat="1" ht="17" customHeight="1" spans="1:2">
      <c r="A144" s="95" t="s">
        <v>1094</v>
      </c>
      <c r="B144" s="93"/>
    </row>
    <row r="145" s="43" customFormat="1" ht="17" customHeight="1" spans="1:2">
      <c r="A145" s="95" t="s">
        <v>1095</v>
      </c>
      <c r="B145" s="93"/>
    </row>
    <row r="146" s="43" customFormat="1" ht="17" customHeight="1" spans="1:2">
      <c r="A146" s="95" t="s">
        <v>1034</v>
      </c>
      <c r="B146" s="93"/>
    </row>
    <row r="147" s="43" customFormat="1" ht="17" customHeight="1" spans="1:2">
      <c r="A147" s="95" t="s">
        <v>1096</v>
      </c>
      <c r="B147" s="93"/>
    </row>
    <row r="148" s="43" customFormat="1" ht="17" customHeight="1" spans="1:2">
      <c r="A148" s="94" t="s">
        <v>818</v>
      </c>
      <c r="B148" s="93">
        <v>163</v>
      </c>
    </row>
    <row r="149" s="43" customFormat="1" ht="17" customHeight="1" spans="1:2">
      <c r="A149" s="95" t="s">
        <v>1025</v>
      </c>
      <c r="B149" s="93">
        <v>145</v>
      </c>
    </row>
    <row r="150" s="43" customFormat="1" ht="17" customHeight="1" spans="1:2">
      <c r="A150" s="95" t="s">
        <v>1026</v>
      </c>
      <c r="B150" s="93"/>
    </row>
    <row r="151" s="43" customFormat="1" ht="17" customHeight="1" spans="1:2">
      <c r="A151" s="95" t="s">
        <v>1027</v>
      </c>
      <c r="B151" s="93"/>
    </row>
    <row r="152" s="43" customFormat="1" ht="17" customHeight="1" spans="1:2">
      <c r="A152" s="95" t="s">
        <v>1097</v>
      </c>
      <c r="B152" s="93">
        <v>18</v>
      </c>
    </row>
    <row r="153" s="43" customFormat="1" ht="17" customHeight="1" spans="1:2">
      <c r="A153" s="95" t="s">
        <v>1098</v>
      </c>
      <c r="B153" s="93"/>
    </row>
    <row r="154" s="43" customFormat="1" ht="17" customHeight="1" spans="1:2">
      <c r="A154" s="94" t="s">
        <v>819</v>
      </c>
      <c r="B154" s="93">
        <v>179</v>
      </c>
    </row>
    <row r="155" s="43" customFormat="1" ht="17" customHeight="1" spans="1:2">
      <c r="A155" s="95" t="s">
        <v>1025</v>
      </c>
      <c r="B155" s="93">
        <v>123</v>
      </c>
    </row>
    <row r="156" s="43" customFormat="1" ht="17" customHeight="1" spans="1:2">
      <c r="A156" s="95" t="s">
        <v>1026</v>
      </c>
      <c r="B156" s="93">
        <v>23</v>
      </c>
    </row>
    <row r="157" s="43" customFormat="1" ht="17" customHeight="1" spans="1:2">
      <c r="A157" s="95" t="s">
        <v>1027</v>
      </c>
      <c r="B157" s="93"/>
    </row>
    <row r="158" s="43" customFormat="1" ht="17" customHeight="1" spans="1:2">
      <c r="A158" s="95" t="s">
        <v>1038</v>
      </c>
      <c r="B158" s="93"/>
    </row>
    <row r="159" s="43" customFormat="1" ht="17" customHeight="1" spans="1:2">
      <c r="A159" s="95" t="s">
        <v>1034</v>
      </c>
      <c r="B159" s="93"/>
    </row>
    <row r="160" s="43" customFormat="1" ht="17" customHeight="1" spans="1:2">
      <c r="A160" s="95" t="s">
        <v>1099</v>
      </c>
      <c r="B160" s="93">
        <v>33</v>
      </c>
    </row>
    <row r="161" s="43" customFormat="1" ht="17" customHeight="1" spans="1:2">
      <c r="A161" s="94" t="s">
        <v>820</v>
      </c>
      <c r="B161" s="93">
        <v>174</v>
      </c>
    </row>
    <row r="162" s="43" customFormat="1" ht="17" customHeight="1" spans="1:2">
      <c r="A162" s="95" t="s">
        <v>1025</v>
      </c>
      <c r="B162" s="93">
        <v>73</v>
      </c>
    </row>
    <row r="163" s="43" customFormat="1" ht="17" customHeight="1" spans="1:2">
      <c r="A163" s="95" t="s">
        <v>1026</v>
      </c>
      <c r="B163" s="93">
        <v>75</v>
      </c>
    </row>
    <row r="164" s="43" customFormat="1" ht="17" customHeight="1" spans="1:2">
      <c r="A164" s="95" t="s">
        <v>1027</v>
      </c>
      <c r="B164" s="93"/>
    </row>
    <row r="165" s="43" customFormat="1" ht="17.25" customHeight="1" spans="1:2">
      <c r="A165" s="95" t="s">
        <v>1100</v>
      </c>
      <c r="B165" s="93"/>
    </row>
    <row r="166" s="43" customFormat="1" ht="17.25" customHeight="1" spans="1:2">
      <c r="A166" s="95" t="s">
        <v>1034</v>
      </c>
      <c r="B166" s="93"/>
    </row>
    <row r="167" s="43" customFormat="1" ht="17.25" customHeight="1" spans="1:2">
      <c r="A167" s="95" t="s">
        <v>1101</v>
      </c>
      <c r="B167" s="93">
        <v>26</v>
      </c>
    </row>
    <row r="168" s="43" customFormat="1" ht="17" customHeight="1" spans="1:2">
      <c r="A168" s="94" t="s">
        <v>821</v>
      </c>
      <c r="B168" s="93">
        <v>773</v>
      </c>
    </row>
    <row r="169" s="43" customFormat="1" ht="17" customHeight="1" spans="1:2">
      <c r="A169" s="95" t="s">
        <v>1025</v>
      </c>
      <c r="B169" s="93">
        <v>494</v>
      </c>
    </row>
    <row r="170" s="43" customFormat="1" ht="17" customHeight="1" spans="1:2">
      <c r="A170" s="95" t="s">
        <v>1026</v>
      </c>
      <c r="B170" s="93">
        <v>132</v>
      </c>
    </row>
    <row r="171" s="43" customFormat="1" ht="17" customHeight="1" spans="1:2">
      <c r="A171" s="95" t="s">
        <v>1027</v>
      </c>
      <c r="B171" s="93"/>
    </row>
    <row r="172" s="43" customFormat="1" ht="17" customHeight="1" spans="1:2">
      <c r="A172" s="95" t="s">
        <v>1102</v>
      </c>
      <c r="B172" s="93">
        <v>12</v>
      </c>
    </row>
    <row r="173" s="43" customFormat="1" ht="17" customHeight="1" spans="1:2">
      <c r="A173" s="95" t="s">
        <v>1034</v>
      </c>
      <c r="B173" s="93"/>
    </row>
    <row r="174" s="43" customFormat="1" ht="17" customHeight="1" spans="1:2">
      <c r="A174" s="95" t="s">
        <v>1103</v>
      </c>
      <c r="B174" s="93">
        <v>135</v>
      </c>
    </row>
    <row r="175" s="43" customFormat="1" ht="17" customHeight="1" spans="1:2">
      <c r="A175" s="94" t="s">
        <v>822</v>
      </c>
      <c r="B175" s="93">
        <v>402</v>
      </c>
    </row>
    <row r="176" s="43" customFormat="1" ht="17" customHeight="1" spans="1:2">
      <c r="A176" s="95" t="s">
        <v>1025</v>
      </c>
      <c r="B176" s="93">
        <v>215</v>
      </c>
    </row>
    <row r="177" s="43" customFormat="1" ht="17" customHeight="1" spans="1:2">
      <c r="A177" s="95" t="s">
        <v>1026</v>
      </c>
      <c r="B177" s="93">
        <v>94</v>
      </c>
    </row>
    <row r="178" s="43" customFormat="1" ht="17" customHeight="1" spans="1:2">
      <c r="A178" s="95" t="s">
        <v>1027</v>
      </c>
      <c r="B178" s="93"/>
    </row>
    <row r="179" s="43" customFormat="1" ht="17" customHeight="1" spans="1:2">
      <c r="A179" s="95" t="s">
        <v>1104</v>
      </c>
      <c r="B179" s="93"/>
    </row>
    <row r="180" s="43" customFormat="1" ht="17" customHeight="1" spans="1:2">
      <c r="A180" s="95" t="s">
        <v>1034</v>
      </c>
      <c r="B180" s="93"/>
    </row>
    <row r="181" s="43" customFormat="1" ht="17" customHeight="1" spans="1:2">
      <c r="A181" s="95" t="s">
        <v>1105</v>
      </c>
      <c r="B181" s="93">
        <v>93</v>
      </c>
    </row>
    <row r="182" s="43" customFormat="1" ht="17" customHeight="1" spans="1:2">
      <c r="A182" s="94" t="s">
        <v>823</v>
      </c>
      <c r="B182" s="93">
        <v>248</v>
      </c>
    </row>
    <row r="183" s="43" customFormat="1" ht="17" customHeight="1" spans="1:2">
      <c r="A183" s="95" t="s">
        <v>1025</v>
      </c>
      <c r="B183" s="93">
        <v>146</v>
      </c>
    </row>
    <row r="184" s="43" customFormat="1" ht="17" customHeight="1" spans="1:2">
      <c r="A184" s="95" t="s">
        <v>1026</v>
      </c>
      <c r="B184" s="93"/>
    </row>
    <row r="185" s="43" customFormat="1" ht="17" customHeight="1" spans="1:2">
      <c r="A185" s="95" t="s">
        <v>1027</v>
      </c>
      <c r="B185" s="93"/>
    </row>
    <row r="186" s="43" customFormat="1" ht="16.95" customHeight="1" spans="1:2">
      <c r="A186" s="95" t="s">
        <v>1106</v>
      </c>
      <c r="B186" s="93"/>
    </row>
    <row r="187" s="43" customFormat="1" ht="17" customHeight="1" spans="1:2">
      <c r="A187" s="95" t="s">
        <v>1034</v>
      </c>
      <c r="B187" s="93"/>
    </row>
    <row r="188" s="43" customFormat="1" ht="17" customHeight="1" spans="1:2">
      <c r="A188" s="95" t="s">
        <v>1107</v>
      </c>
      <c r="B188" s="93">
        <v>102</v>
      </c>
    </row>
    <row r="189" s="43" customFormat="1" ht="17" customHeight="1" spans="1:2">
      <c r="A189" s="94" t="s">
        <v>824</v>
      </c>
      <c r="B189" s="93">
        <v>272</v>
      </c>
    </row>
    <row r="190" s="43" customFormat="1" ht="17" customHeight="1" spans="1:2">
      <c r="A190" s="95" t="s">
        <v>1025</v>
      </c>
      <c r="B190" s="93">
        <v>185</v>
      </c>
    </row>
    <row r="191" s="43" customFormat="1" ht="17" customHeight="1" spans="1:2">
      <c r="A191" s="95" t="s">
        <v>1026</v>
      </c>
      <c r="B191" s="93">
        <v>40</v>
      </c>
    </row>
    <row r="192" s="43" customFormat="1" ht="17" customHeight="1" spans="1:2">
      <c r="A192" s="95" t="s">
        <v>1027</v>
      </c>
      <c r="B192" s="93"/>
    </row>
    <row r="193" s="43" customFormat="1" ht="17" customHeight="1" spans="1:2">
      <c r="A193" s="95" t="s">
        <v>1108</v>
      </c>
      <c r="B193" s="93">
        <v>32</v>
      </c>
    </row>
    <row r="194" s="43" customFormat="1" ht="17" customHeight="1" spans="1:2">
      <c r="A194" s="95" t="s">
        <v>1109</v>
      </c>
      <c r="B194" s="93"/>
    </row>
    <row r="195" s="43" customFormat="1" ht="17" customHeight="1" spans="1:2">
      <c r="A195" s="95" t="s">
        <v>1034</v>
      </c>
      <c r="B195" s="93"/>
    </row>
    <row r="196" s="43" customFormat="1" ht="17" customHeight="1" spans="1:2">
      <c r="A196" s="95" t="s">
        <v>1110</v>
      </c>
      <c r="B196" s="93">
        <v>15</v>
      </c>
    </row>
    <row r="197" s="43" customFormat="1" ht="17" customHeight="1" spans="1:2">
      <c r="A197" s="94" t="s">
        <v>825</v>
      </c>
      <c r="B197" s="93">
        <v>0</v>
      </c>
    </row>
    <row r="198" s="43" customFormat="1" ht="17" customHeight="1" spans="1:2">
      <c r="A198" s="95" t="s">
        <v>1025</v>
      </c>
      <c r="B198" s="93"/>
    </row>
    <row r="199" s="43" customFormat="1" ht="17" customHeight="1" spans="1:2">
      <c r="A199" s="95" t="s">
        <v>1026</v>
      </c>
      <c r="B199" s="93"/>
    </row>
    <row r="200" s="43" customFormat="1" ht="17" customHeight="1" spans="1:2">
      <c r="A200" s="95" t="s">
        <v>1027</v>
      </c>
      <c r="B200" s="93"/>
    </row>
    <row r="201" s="43" customFormat="1" ht="17" customHeight="1" spans="1:2">
      <c r="A201" s="95" t="s">
        <v>1034</v>
      </c>
      <c r="B201" s="93"/>
    </row>
    <row r="202" s="43" customFormat="1" ht="17" customHeight="1" spans="1:2">
      <c r="A202" s="95" t="s">
        <v>1111</v>
      </c>
      <c r="B202" s="93"/>
    </row>
    <row r="203" s="43" customFormat="1" ht="17" customHeight="1" spans="1:2">
      <c r="A203" s="94" t="s">
        <v>1112</v>
      </c>
      <c r="B203" s="93">
        <v>0</v>
      </c>
    </row>
    <row r="204" s="43" customFormat="1" ht="17" customHeight="1" spans="1:2">
      <c r="A204" s="95" t="s">
        <v>1025</v>
      </c>
      <c r="B204" s="93"/>
    </row>
    <row r="205" s="43" customFormat="1" ht="17" customHeight="1" spans="1:2">
      <c r="A205" s="95" t="s">
        <v>1026</v>
      </c>
      <c r="B205" s="93"/>
    </row>
    <row r="206" s="43" customFormat="1" ht="17" customHeight="1" spans="1:2">
      <c r="A206" s="95" t="s">
        <v>1027</v>
      </c>
      <c r="B206" s="93"/>
    </row>
    <row r="207" s="43" customFormat="1" ht="17" customHeight="1" spans="1:2">
      <c r="A207" s="95" t="s">
        <v>1034</v>
      </c>
      <c r="B207" s="93"/>
    </row>
    <row r="208" s="43" customFormat="1" ht="17" customHeight="1" spans="1:2">
      <c r="A208" s="95" t="s">
        <v>1113</v>
      </c>
      <c r="B208" s="93"/>
    </row>
    <row r="209" s="43" customFormat="1" ht="17" customHeight="1" spans="1:2">
      <c r="A209" s="94" t="s">
        <v>827</v>
      </c>
      <c r="B209" s="93">
        <v>0</v>
      </c>
    </row>
    <row r="210" s="43" customFormat="1" ht="17" customHeight="1" spans="1:2">
      <c r="A210" s="95" t="s">
        <v>1025</v>
      </c>
      <c r="B210" s="93"/>
    </row>
    <row r="211" s="43" customFormat="1" ht="17" customHeight="1" spans="1:2">
      <c r="A211" s="95" t="s">
        <v>1026</v>
      </c>
      <c r="B211" s="93"/>
    </row>
    <row r="212" s="43" customFormat="1" ht="17" customHeight="1" spans="1:2">
      <c r="A212" s="95" t="s">
        <v>1027</v>
      </c>
      <c r="B212" s="93"/>
    </row>
    <row r="213" s="43" customFormat="1" ht="16.95" customHeight="1" spans="1:2">
      <c r="A213" s="95" t="s">
        <v>1114</v>
      </c>
      <c r="B213" s="93"/>
    </row>
    <row r="214" s="43" customFormat="1" ht="17" customHeight="1" spans="1:2">
      <c r="A214" s="95" t="s">
        <v>1034</v>
      </c>
      <c r="B214" s="93"/>
    </row>
    <row r="215" s="43" customFormat="1" ht="17" customHeight="1" spans="1:2">
      <c r="A215" s="95" t="s">
        <v>1115</v>
      </c>
      <c r="B215" s="93"/>
    </row>
    <row r="216" s="43" customFormat="1" ht="17" customHeight="1" spans="1:2">
      <c r="A216" s="94" t="s">
        <v>828</v>
      </c>
      <c r="B216" s="93">
        <v>662</v>
      </c>
    </row>
    <row r="217" s="43" customFormat="1" ht="17" customHeight="1" spans="1:2">
      <c r="A217" s="95" t="s">
        <v>1025</v>
      </c>
      <c r="B217" s="93">
        <v>503</v>
      </c>
    </row>
    <row r="218" s="43" customFormat="1" ht="17" customHeight="1" spans="1:2">
      <c r="A218" s="95" t="s">
        <v>1026</v>
      </c>
      <c r="B218" s="93">
        <v>3</v>
      </c>
    </row>
    <row r="219" s="43" customFormat="1" ht="17" customHeight="1" spans="1:2">
      <c r="A219" s="95" t="s">
        <v>1027</v>
      </c>
      <c r="B219" s="93"/>
    </row>
    <row r="220" s="43" customFormat="1" ht="17" customHeight="1" spans="1:2">
      <c r="A220" s="95" t="s">
        <v>1116</v>
      </c>
      <c r="B220" s="93">
        <v>45</v>
      </c>
    </row>
    <row r="221" s="43" customFormat="1" ht="17" customHeight="1" spans="1:2">
      <c r="A221" s="95" t="s">
        <v>1117</v>
      </c>
      <c r="B221" s="93">
        <v>67</v>
      </c>
    </row>
    <row r="222" s="43" customFormat="1" ht="17" customHeight="1" spans="1:2">
      <c r="A222" s="95" t="s">
        <v>1060</v>
      </c>
      <c r="B222" s="93"/>
    </row>
    <row r="223" s="43" customFormat="1" ht="17" customHeight="1" spans="1:2">
      <c r="A223" s="95" t="s">
        <v>1118</v>
      </c>
      <c r="B223" s="93"/>
    </row>
    <row r="224" s="43" customFormat="1" ht="17" customHeight="1" spans="1:2">
      <c r="A224" s="95" t="s">
        <v>1119</v>
      </c>
      <c r="B224" s="93">
        <v>6</v>
      </c>
    </row>
    <row r="225" s="43" customFormat="1" ht="17" customHeight="1" spans="1:2">
      <c r="A225" s="95" t="s">
        <v>1120</v>
      </c>
      <c r="B225" s="93"/>
    </row>
    <row r="226" s="43" customFormat="1" ht="17" customHeight="1" spans="1:2">
      <c r="A226" s="95" t="s">
        <v>1121</v>
      </c>
      <c r="B226" s="93"/>
    </row>
    <row r="227" s="43" customFormat="1" ht="16.95" customHeight="1" spans="1:2">
      <c r="A227" s="95" t="s">
        <v>1122</v>
      </c>
      <c r="B227" s="93"/>
    </row>
    <row r="228" s="43" customFormat="1" ht="16.95" customHeight="1" spans="1:2">
      <c r="A228" s="95" t="s">
        <v>1123</v>
      </c>
      <c r="B228" s="93">
        <v>38</v>
      </c>
    </row>
    <row r="229" s="43" customFormat="1" ht="17" customHeight="1" spans="1:2">
      <c r="A229" s="95" t="s">
        <v>1034</v>
      </c>
      <c r="B229" s="93"/>
    </row>
    <row r="230" s="43" customFormat="1" ht="17" customHeight="1" spans="1:2">
      <c r="A230" s="95" t="s">
        <v>1124</v>
      </c>
      <c r="B230" s="93"/>
    </row>
    <row r="231" s="43" customFormat="1" ht="17" customHeight="1" spans="1:2">
      <c r="A231" s="58" t="s">
        <v>829</v>
      </c>
      <c r="B231" s="93">
        <v>0</v>
      </c>
    </row>
    <row r="232" s="43" customFormat="1" ht="17" customHeight="1" spans="1:2">
      <c r="A232" s="59" t="s">
        <v>1025</v>
      </c>
      <c r="B232" s="93"/>
    </row>
    <row r="233" s="43" customFormat="1" ht="17" customHeight="1" spans="1:2">
      <c r="A233" s="59" t="s">
        <v>1026</v>
      </c>
      <c r="B233" s="93"/>
    </row>
    <row r="234" s="43" customFormat="1" ht="17" customHeight="1" spans="1:2">
      <c r="A234" s="59" t="s">
        <v>1027</v>
      </c>
      <c r="B234" s="93"/>
    </row>
    <row r="235" s="43" customFormat="1" ht="17" customHeight="1" spans="1:2">
      <c r="A235" s="59" t="s">
        <v>1102</v>
      </c>
      <c r="B235" s="93"/>
    </row>
    <row r="236" s="43" customFormat="1" ht="17" customHeight="1" spans="1:2">
      <c r="A236" s="59" t="s">
        <v>1034</v>
      </c>
      <c r="B236" s="93"/>
    </row>
    <row r="237" s="43" customFormat="1" ht="17" customHeight="1" spans="1:2">
      <c r="A237" s="59" t="s">
        <v>1125</v>
      </c>
      <c r="B237" s="96"/>
    </row>
    <row r="238" s="43" customFormat="1" ht="17" customHeight="1" spans="1:2">
      <c r="A238" s="97" t="s">
        <v>830</v>
      </c>
      <c r="B238" s="93">
        <v>126</v>
      </c>
    </row>
    <row r="239" s="43" customFormat="1" ht="17" customHeight="1" spans="1:2">
      <c r="A239" s="59" t="s">
        <v>1025</v>
      </c>
      <c r="B239" s="98"/>
    </row>
    <row r="240" s="43" customFormat="1" ht="17" customHeight="1" spans="1:2">
      <c r="A240" s="59" t="s">
        <v>1026</v>
      </c>
      <c r="B240" s="93"/>
    </row>
    <row r="241" s="43" customFormat="1" ht="17" customHeight="1" spans="1:2">
      <c r="A241" s="59" t="s">
        <v>1027</v>
      </c>
      <c r="B241" s="93"/>
    </row>
    <row r="242" s="43" customFormat="1" ht="17" customHeight="1" spans="1:2">
      <c r="A242" s="59" t="s">
        <v>1126</v>
      </c>
      <c r="B242" s="93">
        <v>120</v>
      </c>
    </row>
    <row r="243" s="43" customFormat="1" ht="17" customHeight="1" spans="1:2">
      <c r="A243" s="59" t="s">
        <v>1127</v>
      </c>
      <c r="B243" s="93">
        <v>6</v>
      </c>
    </row>
    <row r="244" s="43" customFormat="1" ht="17" customHeight="1" spans="1:2">
      <c r="A244" s="94" t="s">
        <v>1128</v>
      </c>
      <c r="B244" s="93">
        <v>0</v>
      </c>
    </row>
    <row r="245" s="43" customFormat="1" ht="17" customHeight="1" spans="1:2">
      <c r="A245" s="95" t="s">
        <v>1129</v>
      </c>
      <c r="B245" s="93"/>
    </row>
    <row r="246" s="43" customFormat="1" ht="17" customHeight="1" spans="1:2">
      <c r="A246" s="95" t="s">
        <v>1130</v>
      </c>
      <c r="B246" s="93"/>
    </row>
    <row r="247" s="43" customFormat="1" ht="17" customHeight="1" spans="1:2">
      <c r="A247" s="94" t="s">
        <v>832</v>
      </c>
      <c r="B247" s="93">
        <v>0</v>
      </c>
    </row>
    <row r="248" s="43" customFormat="1" ht="17" customHeight="1" spans="1:2">
      <c r="A248" s="94" t="s">
        <v>833</v>
      </c>
      <c r="B248" s="93">
        <v>0</v>
      </c>
    </row>
    <row r="249" s="43" customFormat="1" ht="17" customHeight="1" spans="1:2">
      <c r="A249" s="95" t="s">
        <v>1025</v>
      </c>
      <c r="B249" s="93"/>
    </row>
    <row r="250" s="43" customFormat="1" ht="17" customHeight="1" spans="1:2">
      <c r="A250" s="95" t="s">
        <v>1026</v>
      </c>
      <c r="B250" s="93"/>
    </row>
    <row r="251" s="43" customFormat="1" ht="17" customHeight="1" spans="1:2">
      <c r="A251" s="95" t="s">
        <v>1027</v>
      </c>
      <c r="B251" s="93"/>
    </row>
    <row r="252" s="43" customFormat="1" ht="17" customHeight="1" spans="1:2">
      <c r="A252" s="95" t="s">
        <v>1102</v>
      </c>
      <c r="B252" s="93"/>
    </row>
    <row r="253" s="43" customFormat="1" ht="17" customHeight="1" spans="1:2">
      <c r="A253" s="95" t="s">
        <v>1034</v>
      </c>
      <c r="B253" s="93"/>
    </row>
    <row r="254" s="43" customFormat="1" ht="17" customHeight="1" spans="1:2">
      <c r="A254" s="95" t="s">
        <v>1131</v>
      </c>
      <c r="B254" s="93"/>
    </row>
    <row r="255" s="43" customFormat="1" ht="17" customHeight="1" spans="1:2">
      <c r="A255" s="94" t="s">
        <v>834</v>
      </c>
      <c r="B255" s="93">
        <v>0</v>
      </c>
    </row>
    <row r="256" s="43" customFormat="1" ht="17" customHeight="1" spans="1:2">
      <c r="A256" s="95" t="s">
        <v>1132</v>
      </c>
      <c r="B256" s="93"/>
    </row>
    <row r="257" s="43" customFormat="1" ht="16.95" customHeight="1" spans="1:2">
      <c r="A257" s="95" t="s">
        <v>1133</v>
      </c>
      <c r="B257" s="93"/>
    </row>
    <row r="258" s="43" customFormat="1" ht="17" customHeight="1" spans="1:2">
      <c r="A258" s="94" t="s">
        <v>835</v>
      </c>
      <c r="B258" s="93">
        <v>0</v>
      </c>
    </row>
    <row r="259" s="43" customFormat="1" ht="17" customHeight="1" spans="1:2">
      <c r="A259" s="95" t="s">
        <v>1134</v>
      </c>
      <c r="B259" s="93"/>
    </row>
    <row r="260" s="43" customFormat="1" ht="17" customHeight="1" spans="1:2">
      <c r="A260" s="95" t="s">
        <v>1135</v>
      </c>
      <c r="B260" s="93"/>
    </row>
    <row r="261" s="43" customFormat="1" ht="17" customHeight="1" spans="1:2">
      <c r="A261" s="94" t="s">
        <v>836</v>
      </c>
      <c r="B261" s="93">
        <v>0</v>
      </c>
    </row>
    <row r="262" s="43" customFormat="1" ht="17" customHeight="1" spans="1:2">
      <c r="A262" s="95" t="s">
        <v>1136</v>
      </c>
      <c r="B262" s="93"/>
    </row>
    <row r="263" s="43" customFormat="1" ht="17" customHeight="1" spans="1:2">
      <c r="A263" s="95" t="s">
        <v>1137</v>
      </c>
      <c r="B263" s="93"/>
    </row>
    <row r="264" s="43" customFormat="1" ht="17" customHeight="1" spans="1:2">
      <c r="A264" s="95" t="s">
        <v>1138</v>
      </c>
      <c r="B264" s="93"/>
    </row>
    <row r="265" s="43" customFormat="1" ht="17" customHeight="1" spans="1:2">
      <c r="A265" s="95" t="s">
        <v>1139</v>
      </c>
      <c r="B265" s="93"/>
    </row>
    <row r="266" s="43" customFormat="1" ht="17" customHeight="1" spans="1:2">
      <c r="A266" s="95" t="s">
        <v>1140</v>
      </c>
      <c r="B266" s="93"/>
    </row>
    <row r="267" s="43" customFormat="1" ht="17" customHeight="1" spans="1:2">
      <c r="A267" s="94" t="s">
        <v>837</v>
      </c>
      <c r="B267" s="93">
        <v>0</v>
      </c>
    </row>
    <row r="268" s="43" customFormat="1" ht="17" customHeight="1" spans="1:2">
      <c r="A268" s="95" t="s">
        <v>1141</v>
      </c>
      <c r="B268" s="93"/>
    </row>
    <row r="269" s="43" customFormat="1" ht="17" customHeight="1" spans="1:2">
      <c r="A269" s="95" t="s">
        <v>1142</v>
      </c>
      <c r="B269" s="93"/>
    </row>
    <row r="270" s="43" customFormat="1" ht="17" customHeight="1" spans="1:2">
      <c r="A270" s="95" t="s">
        <v>1143</v>
      </c>
      <c r="B270" s="93"/>
    </row>
    <row r="271" s="43" customFormat="1" ht="17" customHeight="1" spans="1:2">
      <c r="A271" s="95" t="s">
        <v>1144</v>
      </c>
      <c r="B271" s="93"/>
    </row>
    <row r="272" s="43" customFormat="1" ht="17" customHeight="1" spans="1:2">
      <c r="A272" s="94" t="s">
        <v>1145</v>
      </c>
      <c r="B272" s="93">
        <v>0</v>
      </c>
    </row>
    <row r="273" s="43" customFormat="1" ht="17" customHeight="1" spans="1:2">
      <c r="A273" s="95" t="s">
        <v>1146</v>
      </c>
      <c r="B273" s="93"/>
    </row>
    <row r="274" s="43" customFormat="1" ht="17" customHeight="1" spans="1:2">
      <c r="A274" s="94" t="s">
        <v>839</v>
      </c>
      <c r="B274" s="93">
        <v>0</v>
      </c>
    </row>
    <row r="275" s="43" customFormat="1" ht="17" customHeight="1" spans="1:2">
      <c r="A275" s="95" t="s">
        <v>1147</v>
      </c>
      <c r="B275" s="93"/>
    </row>
    <row r="276" s="43" customFormat="1" ht="17" customHeight="1" spans="1:2">
      <c r="A276" s="95" t="s">
        <v>1148</v>
      </c>
      <c r="B276" s="93"/>
    </row>
    <row r="277" s="43" customFormat="1" ht="16.95" customHeight="1" spans="1:2">
      <c r="A277" s="95" t="s">
        <v>1149</v>
      </c>
      <c r="B277" s="93"/>
    </row>
    <row r="278" s="43" customFormat="1" ht="16.95" customHeight="1" spans="1:2">
      <c r="A278" s="95" t="s">
        <v>1150</v>
      </c>
      <c r="B278" s="93"/>
    </row>
    <row r="279" s="43" customFormat="1" ht="17" customHeight="1" spans="1:2">
      <c r="A279" s="94" t="s">
        <v>840</v>
      </c>
      <c r="B279" s="93">
        <v>0</v>
      </c>
    </row>
    <row r="280" s="43" customFormat="1" ht="17" customHeight="1" spans="1:2">
      <c r="A280" s="95" t="s">
        <v>1025</v>
      </c>
      <c r="B280" s="93"/>
    </row>
    <row r="281" s="43" customFormat="1" ht="17" customHeight="1" spans="1:2">
      <c r="A281" s="95" t="s">
        <v>1026</v>
      </c>
      <c r="B281" s="93"/>
    </row>
    <row r="282" s="43" customFormat="1" ht="17" customHeight="1" spans="1:2">
      <c r="A282" s="95" t="s">
        <v>1027</v>
      </c>
      <c r="B282" s="93"/>
    </row>
    <row r="283" s="43" customFormat="1" ht="17" customHeight="1" spans="1:2">
      <c r="A283" s="95" t="s">
        <v>1034</v>
      </c>
      <c r="B283" s="93"/>
    </row>
    <row r="284" s="43" customFormat="1" ht="17" customHeight="1" spans="1:2">
      <c r="A284" s="95" t="s">
        <v>1151</v>
      </c>
      <c r="B284" s="93"/>
    </row>
    <row r="285" s="43" customFormat="1" ht="17" customHeight="1" spans="1:2">
      <c r="A285" s="94" t="s">
        <v>1152</v>
      </c>
      <c r="B285" s="93">
        <v>0</v>
      </c>
    </row>
    <row r="286" s="43" customFormat="1" ht="17" customHeight="1" spans="1:2">
      <c r="A286" s="95" t="s">
        <v>1153</v>
      </c>
      <c r="B286" s="93"/>
    </row>
    <row r="287" s="43" customFormat="1" ht="17" customHeight="1" spans="1:2">
      <c r="A287" s="94" t="s">
        <v>842</v>
      </c>
      <c r="B287" s="93">
        <v>77</v>
      </c>
    </row>
    <row r="288" s="43" customFormat="1" ht="17" customHeight="1" spans="1:2">
      <c r="A288" s="94" t="s">
        <v>843</v>
      </c>
      <c r="B288" s="93">
        <v>0</v>
      </c>
    </row>
    <row r="289" s="43" customFormat="1" ht="17" customHeight="1" spans="1:2">
      <c r="A289" s="95" t="s">
        <v>1154</v>
      </c>
      <c r="B289" s="93"/>
    </row>
    <row r="290" s="43" customFormat="1" ht="17" customHeight="1" spans="1:2">
      <c r="A290" s="95" t="s">
        <v>1155</v>
      </c>
      <c r="B290" s="93"/>
    </row>
    <row r="291" s="43" customFormat="1" ht="17" customHeight="1" spans="1:2">
      <c r="A291" s="95" t="s">
        <v>1156</v>
      </c>
      <c r="B291" s="93"/>
    </row>
    <row r="292" s="43" customFormat="1" ht="17" customHeight="1" spans="1:2">
      <c r="A292" s="94" t="s">
        <v>1157</v>
      </c>
      <c r="B292" s="93">
        <v>0</v>
      </c>
    </row>
    <row r="293" s="43" customFormat="1" ht="17" customHeight="1" spans="1:2">
      <c r="A293" s="95" t="s">
        <v>1158</v>
      </c>
      <c r="B293" s="93"/>
    </row>
    <row r="294" s="43" customFormat="1" ht="17" customHeight="1" spans="1:2">
      <c r="A294" s="94" t="s">
        <v>1159</v>
      </c>
      <c r="B294" s="93">
        <v>0</v>
      </c>
    </row>
    <row r="295" s="43" customFormat="1" ht="17" customHeight="1" spans="1:2">
      <c r="A295" s="95" t="s">
        <v>1160</v>
      </c>
      <c r="B295" s="93"/>
    </row>
    <row r="296" s="43" customFormat="1" ht="17" customHeight="1" spans="1:2">
      <c r="A296" s="94" t="s">
        <v>846</v>
      </c>
      <c r="B296" s="93">
        <v>77</v>
      </c>
    </row>
    <row r="297" s="43" customFormat="1" ht="17" customHeight="1" spans="1:2">
      <c r="A297" s="95" t="s">
        <v>1161</v>
      </c>
      <c r="B297" s="93"/>
    </row>
    <row r="298" s="43" customFormat="1" ht="17" customHeight="1" spans="1:2">
      <c r="A298" s="95" t="s">
        <v>1162</v>
      </c>
      <c r="B298" s="93"/>
    </row>
    <row r="299" s="43" customFormat="1" ht="17" customHeight="1" spans="1:2">
      <c r="A299" s="95" t="s">
        <v>1163</v>
      </c>
      <c r="B299" s="93"/>
    </row>
    <row r="300" s="43" customFormat="1" ht="17" customHeight="1" spans="1:2">
      <c r="A300" s="95" t="s">
        <v>1164</v>
      </c>
      <c r="B300" s="93"/>
    </row>
    <row r="301" s="43" customFormat="1" ht="17" customHeight="1" spans="1:2">
      <c r="A301" s="95" t="s">
        <v>1165</v>
      </c>
      <c r="B301" s="93">
        <v>76</v>
      </c>
    </row>
    <row r="302" s="43" customFormat="1" ht="17" customHeight="1" spans="1:2">
      <c r="A302" s="95" t="s">
        <v>1166</v>
      </c>
      <c r="B302" s="93"/>
    </row>
    <row r="303" s="43" customFormat="1" ht="17" customHeight="1" spans="1:2">
      <c r="A303" s="95" t="s">
        <v>1167</v>
      </c>
      <c r="B303" s="93">
        <v>1</v>
      </c>
    </row>
    <row r="304" s="43" customFormat="1" ht="16.95" customHeight="1" spans="1:2">
      <c r="A304" s="94" t="s">
        <v>1168</v>
      </c>
      <c r="B304" s="93">
        <v>0</v>
      </c>
    </row>
    <row r="305" s="43" customFormat="1" ht="16.95" customHeight="1" spans="1:2">
      <c r="A305" s="95" t="s">
        <v>1169</v>
      </c>
      <c r="B305" s="93"/>
    </row>
    <row r="306" s="43" customFormat="1" ht="17" customHeight="1" spans="1:2">
      <c r="A306" s="94" t="s">
        <v>848</v>
      </c>
      <c r="B306" s="93">
        <v>13535</v>
      </c>
    </row>
    <row r="307" s="43" customFormat="1" ht="17" customHeight="1" spans="1:2">
      <c r="A307" s="94" t="s">
        <v>1170</v>
      </c>
      <c r="B307" s="93">
        <v>0</v>
      </c>
    </row>
    <row r="308" s="43" customFormat="1" ht="17" customHeight="1" spans="1:2">
      <c r="A308" s="95" t="s">
        <v>1171</v>
      </c>
      <c r="B308" s="93"/>
    </row>
    <row r="309" s="43" customFormat="1" ht="17" customHeight="1" spans="1:2">
      <c r="A309" s="95" t="s">
        <v>1172</v>
      </c>
      <c r="B309" s="93"/>
    </row>
    <row r="310" s="43" customFormat="1" ht="17" customHeight="1" spans="1:2">
      <c r="A310" s="94" t="s">
        <v>850</v>
      </c>
      <c r="B310" s="93">
        <v>11428</v>
      </c>
    </row>
    <row r="311" s="43" customFormat="1" ht="17" customHeight="1" spans="1:2">
      <c r="A311" s="95" t="s">
        <v>1025</v>
      </c>
      <c r="B311" s="93">
        <v>5369</v>
      </c>
    </row>
    <row r="312" s="43" customFormat="1" ht="17" customHeight="1" spans="1:2">
      <c r="A312" s="95" t="s">
        <v>1026</v>
      </c>
      <c r="B312" s="93">
        <v>2338</v>
      </c>
    </row>
    <row r="313" s="43" customFormat="1" ht="17" customHeight="1" spans="1:2">
      <c r="A313" s="95" t="s">
        <v>1027</v>
      </c>
      <c r="B313" s="93"/>
    </row>
    <row r="314" s="43" customFormat="1" ht="17" customHeight="1" spans="1:2">
      <c r="A314" s="95" t="s">
        <v>1060</v>
      </c>
      <c r="B314" s="93">
        <v>210</v>
      </c>
    </row>
    <row r="315" s="43" customFormat="1" ht="17" customHeight="1" spans="1:2">
      <c r="A315" s="95" t="s">
        <v>1173</v>
      </c>
      <c r="B315" s="93">
        <v>2493</v>
      </c>
    </row>
    <row r="316" s="43" customFormat="1" ht="17" customHeight="1" spans="1:2">
      <c r="A316" s="95" t="s">
        <v>1174</v>
      </c>
      <c r="B316" s="93">
        <v>136</v>
      </c>
    </row>
    <row r="317" s="43" customFormat="1" ht="17" customHeight="1" spans="1:2">
      <c r="A317" s="95" t="s">
        <v>1175</v>
      </c>
      <c r="B317" s="93"/>
    </row>
    <row r="318" s="43" customFormat="1" ht="17" customHeight="1" spans="1:2">
      <c r="A318" s="95" t="s">
        <v>1176</v>
      </c>
      <c r="B318" s="93"/>
    </row>
    <row r="319" s="43" customFormat="1" ht="17" customHeight="1" spans="1:2">
      <c r="A319" s="95" t="s">
        <v>1034</v>
      </c>
      <c r="B319" s="93">
        <v>75</v>
      </c>
    </row>
    <row r="320" s="43" customFormat="1" ht="17" customHeight="1" spans="1:2">
      <c r="A320" s="95" t="s">
        <v>1177</v>
      </c>
      <c r="B320" s="93">
        <v>807</v>
      </c>
    </row>
    <row r="321" s="43" customFormat="1" ht="17" customHeight="1" spans="1:2">
      <c r="A321" s="94" t="s">
        <v>851</v>
      </c>
      <c r="B321" s="93">
        <v>0</v>
      </c>
    </row>
    <row r="322" s="43" customFormat="1" ht="17" customHeight="1" spans="1:2">
      <c r="A322" s="95" t="s">
        <v>1025</v>
      </c>
      <c r="B322" s="93"/>
    </row>
    <row r="323" s="43" customFormat="1" ht="17" customHeight="1" spans="1:2">
      <c r="A323" s="95" t="s">
        <v>1026</v>
      </c>
      <c r="B323" s="93"/>
    </row>
    <row r="324" s="43" customFormat="1" ht="17" customHeight="1" spans="1:2">
      <c r="A324" s="95" t="s">
        <v>1027</v>
      </c>
      <c r="B324" s="93"/>
    </row>
    <row r="325" s="43" customFormat="1" ht="17" customHeight="1" spans="1:2">
      <c r="A325" s="95" t="s">
        <v>1178</v>
      </c>
      <c r="B325" s="93"/>
    </row>
    <row r="326" s="43" customFormat="1" ht="17" customHeight="1" spans="1:2">
      <c r="A326" s="95" t="s">
        <v>1034</v>
      </c>
      <c r="B326" s="93"/>
    </row>
    <row r="327" s="43" customFormat="1" ht="17" customHeight="1" spans="1:2">
      <c r="A327" s="95" t="s">
        <v>1179</v>
      </c>
      <c r="B327" s="93"/>
    </row>
    <row r="328" s="43" customFormat="1" ht="17" customHeight="1" spans="1:2">
      <c r="A328" s="94" t="s">
        <v>852</v>
      </c>
      <c r="B328" s="93">
        <v>497</v>
      </c>
    </row>
    <row r="329" s="43" customFormat="1" ht="17" customHeight="1" spans="1:2">
      <c r="A329" s="95" t="s">
        <v>1025</v>
      </c>
      <c r="B329" s="93"/>
    </row>
    <row r="330" s="43" customFormat="1" ht="17" customHeight="1" spans="1:2">
      <c r="A330" s="95" t="s">
        <v>1026</v>
      </c>
      <c r="B330" s="93">
        <v>266</v>
      </c>
    </row>
    <row r="331" s="43" customFormat="1" ht="17" customHeight="1" spans="1:2">
      <c r="A331" s="95" t="s">
        <v>1027</v>
      </c>
      <c r="B331" s="93"/>
    </row>
    <row r="332" s="43" customFormat="1" ht="17" customHeight="1" spans="1:2">
      <c r="A332" s="95" t="s">
        <v>1180</v>
      </c>
      <c r="B332" s="93"/>
    </row>
    <row r="333" s="43" customFormat="1" ht="17" customHeight="1" spans="1:2">
      <c r="A333" s="95" t="s">
        <v>1181</v>
      </c>
      <c r="B333" s="93"/>
    </row>
    <row r="334" s="43" customFormat="1" ht="17" customHeight="1" spans="1:2">
      <c r="A334" s="95" t="s">
        <v>1034</v>
      </c>
      <c r="B334" s="93"/>
    </row>
    <row r="335" s="43" customFormat="1" ht="17" customHeight="1" spans="1:2">
      <c r="A335" s="95" t="s">
        <v>1182</v>
      </c>
      <c r="B335" s="93">
        <v>231</v>
      </c>
    </row>
    <row r="336" s="43" customFormat="1" ht="17" customHeight="1" spans="1:2">
      <c r="A336" s="94" t="s">
        <v>853</v>
      </c>
      <c r="B336" s="93">
        <v>496</v>
      </c>
    </row>
    <row r="337" s="43" customFormat="1" ht="17" customHeight="1" spans="1:2">
      <c r="A337" s="95" t="s">
        <v>1025</v>
      </c>
      <c r="B337" s="93"/>
    </row>
    <row r="338" s="43" customFormat="1" ht="17" customHeight="1" spans="1:2">
      <c r="A338" s="95" t="s">
        <v>1026</v>
      </c>
      <c r="B338" s="93">
        <v>137</v>
      </c>
    </row>
    <row r="339" s="43" customFormat="1" ht="17" customHeight="1" spans="1:2">
      <c r="A339" s="95" t="s">
        <v>1027</v>
      </c>
      <c r="B339" s="93"/>
    </row>
    <row r="340" s="43" customFormat="1" ht="17" customHeight="1" spans="1:2">
      <c r="A340" s="95" t="s">
        <v>1183</v>
      </c>
      <c r="B340" s="93"/>
    </row>
    <row r="341" s="43" customFormat="1" ht="17" customHeight="1" spans="1:2">
      <c r="A341" s="95" t="s">
        <v>1184</v>
      </c>
      <c r="B341" s="93"/>
    </row>
    <row r="342" s="43" customFormat="1" ht="17" customHeight="1" spans="1:2">
      <c r="A342" s="95" t="s">
        <v>1185</v>
      </c>
      <c r="B342" s="93">
        <v>155</v>
      </c>
    </row>
    <row r="343" s="43" customFormat="1" ht="17" customHeight="1" spans="1:2">
      <c r="A343" s="95" t="s">
        <v>1034</v>
      </c>
      <c r="B343" s="93"/>
    </row>
    <row r="344" s="43" customFormat="1" ht="17" customHeight="1" spans="1:2">
      <c r="A344" s="95" t="s">
        <v>1186</v>
      </c>
      <c r="B344" s="93">
        <v>204</v>
      </c>
    </row>
    <row r="345" s="43" customFormat="1" ht="17" customHeight="1" spans="1:2">
      <c r="A345" s="94" t="s">
        <v>854</v>
      </c>
      <c r="B345" s="93">
        <v>1077</v>
      </c>
    </row>
    <row r="346" s="43" customFormat="1" ht="17" customHeight="1" spans="1:2">
      <c r="A346" s="95" t="s">
        <v>1025</v>
      </c>
      <c r="B346" s="93">
        <v>630</v>
      </c>
    </row>
    <row r="347" s="43" customFormat="1" ht="17" customHeight="1" spans="1:2">
      <c r="A347" s="95" t="s">
        <v>1026</v>
      </c>
      <c r="B347" s="93">
        <v>182</v>
      </c>
    </row>
    <row r="348" s="43" customFormat="1" ht="17" customHeight="1" spans="1:2">
      <c r="A348" s="95" t="s">
        <v>1027</v>
      </c>
      <c r="B348" s="93"/>
    </row>
    <row r="349" s="43" customFormat="1" ht="17" customHeight="1" spans="1:2">
      <c r="A349" s="95" t="s">
        <v>1187</v>
      </c>
      <c r="B349" s="93">
        <v>82</v>
      </c>
    </row>
    <row r="350" s="43" customFormat="1" ht="17" customHeight="1" spans="1:2">
      <c r="A350" s="95" t="s">
        <v>1188</v>
      </c>
      <c r="B350" s="93">
        <v>4</v>
      </c>
    </row>
    <row r="351" s="43" customFormat="1" ht="17" customHeight="1" spans="1:2">
      <c r="A351" s="95" t="s">
        <v>1189</v>
      </c>
      <c r="B351" s="93"/>
    </row>
    <row r="352" s="43" customFormat="1" ht="17" customHeight="1" spans="1:2">
      <c r="A352" s="95" t="s">
        <v>1190</v>
      </c>
      <c r="B352" s="93">
        <v>69</v>
      </c>
    </row>
    <row r="353" s="43" customFormat="1" ht="17" customHeight="1" spans="1:2">
      <c r="A353" s="95" t="s">
        <v>1191</v>
      </c>
      <c r="B353" s="93"/>
    </row>
    <row r="354" s="43" customFormat="1" ht="17" customHeight="1" spans="1:2">
      <c r="A354" s="95" t="s">
        <v>1192</v>
      </c>
      <c r="B354" s="93">
        <v>25</v>
      </c>
    </row>
    <row r="355" s="43" customFormat="1" ht="17" customHeight="1" spans="1:2">
      <c r="A355" s="95" t="s">
        <v>1193</v>
      </c>
      <c r="B355" s="93"/>
    </row>
    <row r="356" s="43" customFormat="1" ht="17" customHeight="1" spans="1:2">
      <c r="A356" s="95" t="s">
        <v>1060</v>
      </c>
      <c r="B356" s="93"/>
    </row>
    <row r="357" s="43" customFormat="1" ht="17" customHeight="1" spans="1:2">
      <c r="A357" s="95" t="s">
        <v>1034</v>
      </c>
      <c r="B357" s="93"/>
    </row>
    <row r="358" s="43" customFormat="1" ht="17" customHeight="1" spans="1:2">
      <c r="A358" s="95" t="s">
        <v>1194</v>
      </c>
      <c r="B358" s="93">
        <v>85</v>
      </c>
    </row>
    <row r="359" s="43" customFormat="1" ht="17" customHeight="1" spans="1:2">
      <c r="A359" s="94" t="s">
        <v>855</v>
      </c>
      <c r="B359" s="93">
        <v>0</v>
      </c>
    </row>
    <row r="360" s="43" customFormat="1" ht="17" customHeight="1" spans="1:2">
      <c r="A360" s="95" t="s">
        <v>1025</v>
      </c>
      <c r="B360" s="93"/>
    </row>
    <row r="361" s="43" customFormat="1" ht="17" customHeight="1" spans="1:2">
      <c r="A361" s="95" t="s">
        <v>1026</v>
      </c>
      <c r="B361" s="93"/>
    </row>
    <row r="362" s="43" customFormat="1" ht="17" customHeight="1" spans="1:2">
      <c r="A362" s="95" t="s">
        <v>1027</v>
      </c>
      <c r="B362" s="93"/>
    </row>
    <row r="363" s="43" customFormat="1" ht="17" customHeight="1" spans="1:2">
      <c r="A363" s="95" t="s">
        <v>1195</v>
      </c>
      <c r="B363" s="93"/>
    </row>
    <row r="364" s="43" customFormat="1" ht="17" customHeight="1" spans="1:2">
      <c r="A364" s="95" t="s">
        <v>1196</v>
      </c>
      <c r="B364" s="93"/>
    </row>
    <row r="365" s="43" customFormat="1" ht="17" customHeight="1" spans="1:2">
      <c r="A365" s="95" t="s">
        <v>1197</v>
      </c>
      <c r="B365" s="93"/>
    </row>
    <row r="366" s="43" customFormat="1" ht="17" customHeight="1" spans="1:2">
      <c r="A366" s="95" t="s">
        <v>1060</v>
      </c>
      <c r="B366" s="93"/>
    </row>
    <row r="367" s="43" customFormat="1" ht="17" customHeight="1" spans="1:2">
      <c r="A367" s="95" t="s">
        <v>1034</v>
      </c>
      <c r="B367" s="93"/>
    </row>
    <row r="368" s="43" customFormat="1" ht="17" customHeight="1" spans="1:2">
      <c r="A368" s="95" t="s">
        <v>1198</v>
      </c>
      <c r="B368" s="93"/>
    </row>
    <row r="369" s="43" customFormat="1" ht="17" customHeight="1" spans="1:2">
      <c r="A369" s="94" t="s">
        <v>856</v>
      </c>
      <c r="B369" s="93">
        <v>0</v>
      </c>
    </row>
    <row r="370" s="43" customFormat="1" ht="17" customHeight="1" spans="1:2">
      <c r="A370" s="95" t="s">
        <v>1025</v>
      </c>
      <c r="B370" s="93"/>
    </row>
    <row r="371" s="43" customFormat="1" ht="17" customHeight="1" spans="1:2">
      <c r="A371" s="95" t="s">
        <v>1026</v>
      </c>
      <c r="B371" s="93"/>
    </row>
    <row r="372" s="43" customFormat="1" ht="17" customHeight="1" spans="1:2">
      <c r="A372" s="95" t="s">
        <v>1027</v>
      </c>
      <c r="B372" s="93"/>
    </row>
    <row r="373" s="43" customFormat="1" ht="17" customHeight="1" spans="1:2">
      <c r="A373" s="95" t="s">
        <v>1199</v>
      </c>
      <c r="B373" s="93"/>
    </row>
    <row r="374" s="43" customFormat="1" ht="17" customHeight="1" spans="1:2">
      <c r="A374" s="95" t="s">
        <v>1200</v>
      </c>
      <c r="B374" s="93"/>
    </row>
    <row r="375" s="43" customFormat="1" ht="17" customHeight="1" spans="1:2">
      <c r="A375" s="95" t="s">
        <v>1201</v>
      </c>
      <c r="B375" s="93"/>
    </row>
    <row r="376" s="43" customFormat="1" ht="17" customHeight="1" spans="1:2">
      <c r="A376" s="95" t="s">
        <v>1060</v>
      </c>
      <c r="B376" s="93"/>
    </row>
    <row r="377" s="43" customFormat="1" ht="17" customHeight="1" spans="1:2">
      <c r="A377" s="95" t="s">
        <v>1034</v>
      </c>
      <c r="B377" s="93"/>
    </row>
    <row r="378" s="43" customFormat="1" ht="17" customHeight="1" spans="1:2">
      <c r="A378" s="95" t="s">
        <v>1202</v>
      </c>
      <c r="B378" s="93"/>
    </row>
    <row r="379" s="43" customFormat="1" ht="17" customHeight="1" spans="1:2">
      <c r="A379" s="94" t="s">
        <v>857</v>
      </c>
      <c r="B379" s="93">
        <v>0</v>
      </c>
    </row>
    <row r="380" s="43" customFormat="1" ht="17" customHeight="1" spans="1:2">
      <c r="A380" s="95" t="s">
        <v>1025</v>
      </c>
      <c r="B380" s="93"/>
    </row>
    <row r="381" s="43" customFormat="1" ht="16.95" customHeight="1" spans="1:2">
      <c r="A381" s="95" t="s">
        <v>1026</v>
      </c>
      <c r="B381" s="93"/>
    </row>
    <row r="382" s="43" customFormat="1" ht="17" customHeight="1" spans="1:2">
      <c r="A382" s="95" t="s">
        <v>1027</v>
      </c>
      <c r="B382" s="93"/>
    </row>
    <row r="383" s="43" customFormat="1" ht="17" customHeight="1" spans="1:2">
      <c r="A383" s="95" t="s">
        <v>1203</v>
      </c>
      <c r="B383" s="93"/>
    </row>
    <row r="384" s="43" customFormat="1" ht="17" customHeight="1" spans="1:2">
      <c r="A384" s="95" t="s">
        <v>1204</v>
      </c>
      <c r="B384" s="93"/>
    </row>
    <row r="385" s="43" customFormat="1" ht="17" customHeight="1" spans="1:2">
      <c r="A385" s="95" t="s">
        <v>1034</v>
      </c>
      <c r="B385" s="93"/>
    </row>
    <row r="386" s="43" customFormat="1" ht="17" customHeight="1" spans="1:2">
      <c r="A386" s="95" t="s">
        <v>1205</v>
      </c>
      <c r="B386" s="93"/>
    </row>
    <row r="387" s="43" customFormat="1" ht="17" customHeight="1" spans="1:2">
      <c r="A387" s="94" t="s">
        <v>858</v>
      </c>
      <c r="B387" s="93">
        <v>0</v>
      </c>
    </row>
    <row r="388" s="43" customFormat="1" ht="17" customHeight="1" spans="1:2">
      <c r="A388" s="95" t="s">
        <v>1025</v>
      </c>
      <c r="B388" s="93"/>
    </row>
    <row r="389" s="43" customFormat="1" ht="17" customHeight="1" spans="1:2">
      <c r="A389" s="95" t="s">
        <v>1026</v>
      </c>
      <c r="B389" s="93"/>
    </row>
    <row r="390" s="43" customFormat="1" ht="17" customHeight="1" spans="1:2">
      <c r="A390" s="95" t="s">
        <v>1060</v>
      </c>
      <c r="B390" s="93"/>
    </row>
    <row r="391" s="43" customFormat="1" ht="17" customHeight="1" spans="1:2">
      <c r="A391" s="95" t="s">
        <v>1206</v>
      </c>
      <c r="B391" s="93"/>
    </row>
    <row r="392" s="43" customFormat="1" ht="17" customHeight="1" spans="1:2">
      <c r="A392" s="95" t="s">
        <v>1207</v>
      </c>
      <c r="B392" s="93"/>
    </row>
    <row r="393" s="43" customFormat="1" ht="17" customHeight="1" spans="1:2">
      <c r="A393" s="94" t="s">
        <v>1208</v>
      </c>
      <c r="B393" s="93">
        <v>37</v>
      </c>
    </row>
    <row r="394" s="43" customFormat="1" ht="17" customHeight="1" spans="1:2">
      <c r="A394" s="95" t="s">
        <v>1209</v>
      </c>
      <c r="B394" s="93">
        <v>37</v>
      </c>
    </row>
    <row r="395" s="43" customFormat="1" ht="17" customHeight="1" spans="1:2">
      <c r="A395" s="95" t="s">
        <v>1210</v>
      </c>
      <c r="B395" s="93"/>
    </row>
    <row r="396" s="43" customFormat="1" ht="17" customHeight="1" spans="1:2">
      <c r="A396" s="94" t="s">
        <v>860</v>
      </c>
      <c r="B396" s="93">
        <v>129982</v>
      </c>
    </row>
    <row r="397" s="43" customFormat="1" ht="17" customHeight="1" spans="1:2">
      <c r="A397" s="94" t="s">
        <v>861</v>
      </c>
      <c r="B397" s="93">
        <v>3113</v>
      </c>
    </row>
    <row r="398" s="43" customFormat="1" ht="17" customHeight="1" spans="1:2">
      <c r="A398" s="95" t="s">
        <v>1025</v>
      </c>
      <c r="B398" s="93">
        <v>341</v>
      </c>
    </row>
    <row r="399" s="43" customFormat="1" ht="17" customHeight="1" spans="1:2">
      <c r="A399" s="95" t="s">
        <v>1026</v>
      </c>
      <c r="B399" s="93">
        <v>1258</v>
      </c>
    </row>
    <row r="400" s="43" customFormat="1" ht="17" customHeight="1" spans="1:2">
      <c r="A400" s="95" t="s">
        <v>1027</v>
      </c>
      <c r="B400" s="93"/>
    </row>
    <row r="401" s="43" customFormat="1" ht="17" customHeight="1" spans="1:2">
      <c r="A401" s="95" t="s">
        <v>1211</v>
      </c>
      <c r="B401" s="93">
        <v>1514</v>
      </c>
    </row>
    <row r="402" s="43" customFormat="1" ht="17" customHeight="1" spans="1:2">
      <c r="A402" s="94" t="s">
        <v>862</v>
      </c>
      <c r="B402" s="93">
        <v>121610</v>
      </c>
    </row>
    <row r="403" s="43" customFormat="1" ht="17" customHeight="1" spans="1:2">
      <c r="A403" s="95" t="s">
        <v>1212</v>
      </c>
      <c r="B403" s="93">
        <v>4729</v>
      </c>
    </row>
    <row r="404" s="43" customFormat="1" ht="17" customHeight="1" spans="1:2">
      <c r="A404" s="95" t="s">
        <v>1213</v>
      </c>
      <c r="B404" s="93">
        <v>85465</v>
      </c>
    </row>
    <row r="405" s="43" customFormat="1" ht="17" customHeight="1" spans="1:2">
      <c r="A405" s="95" t="s">
        <v>1214</v>
      </c>
      <c r="B405" s="93">
        <v>5311</v>
      </c>
    </row>
    <row r="406" s="43" customFormat="1" ht="17" customHeight="1" spans="1:2">
      <c r="A406" s="95" t="s">
        <v>1215</v>
      </c>
      <c r="B406" s="93">
        <v>20767</v>
      </c>
    </row>
    <row r="407" s="43" customFormat="1" ht="17" customHeight="1" spans="1:2">
      <c r="A407" s="95" t="s">
        <v>1216</v>
      </c>
      <c r="B407" s="93">
        <v>34</v>
      </c>
    </row>
    <row r="408" s="43" customFormat="1" ht="17" customHeight="1" spans="1:2">
      <c r="A408" s="95" t="s">
        <v>1217</v>
      </c>
      <c r="B408" s="93">
        <v>5304</v>
      </c>
    </row>
    <row r="409" s="43" customFormat="1" ht="17" customHeight="1" spans="1:2">
      <c r="A409" s="94" t="s">
        <v>863</v>
      </c>
      <c r="B409" s="93">
        <v>3415</v>
      </c>
    </row>
    <row r="410" s="43" customFormat="1" ht="17" customHeight="1" spans="1:2">
      <c r="A410" s="95" t="s">
        <v>1218</v>
      </c>
      <c r="B410" s="93"/>
    </row>
    <row r="411" s="43" customFormat="1" ht="17" customHeight="1" spans="1:2">
      <c r="A411" s="95" t="s">
        <v>1219</v>
      </c>
      <c r="B411" s="93">
        <v>3415</v>
      </c>
    </row>
    <row r="412" s="43" customFormat="1" ht="17" customHeight="1" spans="1:2">
      <c r="A412" s="95" t="s">
        <v>1220</v>
      </c>
      <c r="B412" s="93"/>
    </row>
    <row r="413" s="43" customFormat="1" ht="17" customHeight="1" spans="1:2">
      <c r="A413" s="95" t="s">
        <v>1221</v>
      </c>
      <c r="B413" s="93"/>
    </row>
    <row r="414" s="43" customFormat="1" ht="17" customHeight="1" spans="1:2">
      <c r="A414" s="95" t="s">
        <v>1222</v>
      </c>
      <c r="B414" s="93"/>
    </row>
    <row r="415" s="43" customFormat="1" ht="17" customHeight="1" spans="1:2">
      <c r="A415" s="94" t="s">
        <v>864</v>
      </c>
      <c r="B415" s="93">
        <v>0</v>
      </c>
    </row>
    <row r="416" s="43" customFormat="1" ht="17" customHeight="1" spans="1:2">
      <c r="A416" s="95" t="s">
        <v>1223</v>
      </c>
      <c r="B416" s="93"/>
    </row>
    <row r="417" s="43" customFormat="1" ht="17" customHeight="1" spans="1:2">
      <c r="A417" s="95" t="s">
        <v>1224</v>
      </c>
      <c r="B417" s="93"/>
    </row>
    <row r="418" s="43" customFormat="1" ht="17" customHeight="1" spans="1:2">
      <c r="A418" s="95" t="s">
        <v>1225</v>
      </c>
      <c r="B418" s="93"/>
    </row>
    <row r="419" s="43" customFormat="1" ht="17" customHeight="1" spans="1:2">
      <c r="A419" s="95" t="s">
        <v>1226</v>
      </c>
      <c r="B419" s="93"/>
    </row>
    <row r="420" s="43" customFormat="1" ht="17" customHeight="1" spans="1:2">
      <c r="A420" s="95" t="s">
        <v>1227</v>
      </c>
      <c r="B420" s="93"/>
    </row>
    <row r="421" s="43" customFormat="1" ht="17" customHeight="1" spans="1:2">
      <c r="A421" s="94" t="s">
        <v>865</v>
      </c>
      <c r="B421" s="93">
        <v>0</v>
      </c>
    </row>
    <row r="422" s="43" customFormat="1" ht="17" customHeight="1" spans="1:2">
      <c r="A422" s="95" t="s">
        <v>1228</v>
      </c>
      <c r="B422" s="93"/>
    </row>
    <row r="423" s="43" customFormat="1" ht="17" customHeight="1" spans="1:2">
      <c r="A423" s="95" t="s">
        <v>1229</v>
      </c>
      <c r="B423" s="93"/>
    </row>
    <row r="424" s="43" customFormat="1" ht="17" customHeight="1" spans="1:2">
      <c r="A424" s="95" t="s">
        <v>1230</v>
      </c>
      <c r="B424" s="93"/>
    </row>
    <row r="425" s="43" customFormat="1" ht="17" customHeight="1" spans="1:2">
      <c r="A425" s="94" t="s">
        <v>866</v>
      </c>
      <c r="B425" s="93">
        <v>0</v>
      </c>
    </row>
    <row r="426" s="43" customFormat="1" ht="17" customHeight="1" spans="1:2">
      <c r="A426" s="95" t="s">
        <v>1231</v>
      </c>
      <c r="B426" s="93"/>
    </row>
    <row r="427" s="43" customFormat="1" ht="17" customHeight="1" spans="1:2">
      <c r="A427" s="95" t="s">
        <v>1232</v>
      </c>
      <c r="B427" s="93"/>
    </row>
    <row r="428" s="43" customFormat="1" ht="17" customHeight="1" spans="1:2">
      <c r="A428" s="95" t="s">
        <v>1233</v>
      </c>
      <c r="B428" s="93"/>
    </row>
    <row r="429" s="43" customFormat="1" ht="17" customHeight="1" spans="1:2">
      <c r="A429" s="94" t="s">
        <v>867</v>
      </c>
      <c r="B429" s="93">
        <v>494</v>
      </c>
    </row>
    <row r="430" s="43" customFormat="1" ht="17" customHeight="1" spans="1:2">
      <c r="A430" s="95" t="s">
        <v>1234</v>
      </c>
      <c r="B430" s="93">
        <v>494</v>
      </c>
    </row>
    <row r="431" s="43" customFormat="1" ht="17" customHeight="1" spans="1:2">
      <c r="A431" s="95" t="s">
        <v>1235</v>
      </c>
      <c r="B431" s="93"/>
    </row>
    <row r="432" s="43" customFormat="1" ht="17" customHeight="1" spans="1:2">
      <c r="A432" s="95" t="s">
        <v>1236</v>
      </c>
      <c r="B432" s="93"/>
    </row>
    <row r="433" s="43" customFormat="1" ht="17" customHeight="1" spans="1:2">
      <c r="A433" s="94" t="s">
        <v>868</v>
      </c>
      <c r="B433" s="93">
        <v>1035</v>
      </c>
    </row>
    <row r="434" s="43" customFormat="1" ht="17" customHeight="1" spans="1:2">
      <c r="A434" s="95" t="s">
        <v>1237</v>
      </c>
      <c r="B434" s="93">
        <v>636</v>
      </c>
    </row>
    <row r="435" s="43" customFormat="1" ht="17" customHeight="1" spans="1:2">
      <c r="A435" s="95" t="s">
        <v>1238</v>
      </c>
      <c r="B435" s="93">
        <v>399</v>
      </c>
    </row>
    <row r="436" s="43" customFormat="1" ht="17" customHeight="1" spans="1:2">
      <c r="A436" s="95" t="s">
        <v>1239</v>
      </c>
      <c r="B436" s="93"/>
    </row>
    <row r="437" s="43" customFormat="1" ht="17" customHeight="1" spans="1:2">
      <c r="A437" s="95" t="s">
        <v>1240</v>
      </c>
      <c r="B437" s="93"/>
    </row>
    <row r="438" s="43" customFormat="1" ht="17" customHeight="1" spans="1:2">
      <c r="A438" s="95" t="s">
        <v>1241</v>
      </c>
      <c r="B438" s="93"/>
    </row>
    <row r="439" s="43" customFormat="1" ht="17" customHeight="1" spans="1:2">
      <c r="A439" s="94" t="s">
        <v>869</v>
      </c>
      <c r="B439" s="93">
        <v>315</v>
      </c>
    </row>
    <row r="440" s="43" customFormat="1" ht="17" customHeight="1" spans="1:2">
      <c r="A440" s="95" t="s">
        <v>1242</v>
      </c>
      <c r="B440" s="93"/>
    </row>
    <row r="441" s="43" customFormat="1" ht="17" customHeight="1" spans="1:2">
      <c r="A441" s="95" t="s">
        <v>1243</v>
      </c>
      <c r="B441" s="93"/>
    </row>
    <row r="442" s="43" customFormat="1" ht="17" customHeight="1" spans="1:2">
      <c r="A442" s="95" t="s">
        <v>1244</v>
      </c>
      <c r="B442" s="93"/>
    </row>
    <row r="443" s="43" customFormat="1" ht="17" customHeight="1" spans="1:2">
      <c r="A443" s="95" t="s">
        <v>1245</v>
      </c>
      <c r="B443" s="93"/>
    </row>
    <row r="444" s="43" customFormat="1" ht="17" customHeight="1" spans="1:2">
      <c r="A444" s="95" t="s">
        <v>1246</v>
      </c>
      <c r="B444" s="93"/>
    </row>
    <row r="445" s="43" customFormat="1" ht="17" customHeight="1" spans="1:2">
      <c r="A445" s="95" t="s">
        <v>1247</v>
      </c>
      <c r="B445" s="93">
        <v>315</v>
      </c>
    </row>
    <row r="446" s="43" customFormat="1" ht="17" customHeight="1" spans="1:2">
      <c r="A446" s="94" t="s">
        <v>1248</v>
      </c>
      <c r="B446" s="93">
        <v>0</v>
      </c>
    </row>
    <row r="447" s="43" customFormat="1" ht="17" customHeight="1" spans="1:2">
      <c r="A447" s="95" t="s">
        <v>1249</v>
      </c>
      <c r="B447" s="93"/>
    </row>
    <row r="448" s="43" customFormat="1" ht="16.95" customHeight="1" spans="1:2">
      <c r="A448" s="94" t="s">
        <v>871</v>
      </c>
      <c r="B448" s="93">
        <v>11860</v>
      </c>
    </row>
    <row r="449" s="43" customFormat="1" ht="17" customHeight="1" spans="1:2">
      <c r="A449" s="94" t="s">
        <v>872</v>
      </c>
      <c r="B449" s="93">
        <v>0</v>
      </c>
    </row>
    <row r="450" s="43" customFormat="1" ht="17" customHeight="1" spans="1:2">
      <c r="A450" s="95" t="s">
        <v>1025</v>
      </c>
      <c r="B450" s="93"/>
    </row>
    <row r="451" s="43" customFormat="1" ht="17" customHeight="1" spans="1:2">
      <c r="A451" s="95" t="s">
        <v>1026</v>
      </c>
      <c r="B451" s="93"/>
    </row>
    <row r="452" s="43" customFormat="1" ht="17" customHeight="1" spans="1:2">
      <c r="A452" s="95" t="s">
        <v>1027</v>
      </c>
      <c r="B452" s="93"/>
    </row>
    <row r="453" s="43" customFormat="1" ht="17" customHeight="1" spans="1:2">
      <c r="A453" s="95" t="s">
        <v>1250</v>
      </c>
      <c r="B453" s="93"/>
    </row>
    <row r="454" s="43" customFormat="1" ht="17" customHeight="1" spans="1:2">
      <c r="A454" s="94" t="s">
        <v>873</v>
      </c>
      <c r="B454" s="93">
        <v>0</v>
      </c>
    </row>
    <row r="455" s="43" customFormat="1" ht="17" customHeight="1" spans="1:2">
      <c r="A455" s="95" t="s">
        <v>1251</v>
      </c>
      <c r="B455" s="93"/>
    </row>
    <row r="456" s="43" customFormat="1" ht="17" customHeight="1" spans="1:2">
      <c r="A456" s="95" t="s">
        <v>1252</v>
      </c>
      <c r="B456" s="93"/>
    </row>
    <row r="457" s="43" customFormat="1" ht="17" customHeight="1" spans="1:2">
      <c r="A457" s="95" t="s">
        <v>1253</v>
      </c>
      <c r="B457" s="93"/>
    </row>
    <row r="458" s="43" customFormat="1" ht="17" customHeight="1" spans="1:2">
      <c r="A458" s="95" t="s">
        <v>1254</v>
      </c>
      <c r="B458" s="93"/>
    </row>
    <row r="459" s="43" customFormat="1" ht="16.95" customHeight="1" spans="1:2">
      <c r="A459" s="95" t="s">
        <v>1255</v>
      </c>
      <c r="B459" s="93"/>
    </row>
    <row r="460" s="43" customFormat="1" ht="17" customHeight="1" spans="1:2">
      <c r="A460" s="95" t="s">
        <v>1256</v>
      </c>
      <c r="B460" s="93"/>
    </row>
    <row r="461" s="43" customFormat="1" ht="17" customHeight="1" spans="1:2">
      <c r="A461" s="95" t="s">
        <v>1257</v>
      </c>
      <c r="B461" s="93"/>
    </row>
    <row r="462" s="43" customFormat="1" ht="17" customHeight="1" spans="1:2">
      <c r="A462" s="95" t="s">
        <v>1258</v>
      </c>
      <c r="B462" s="93"/>
    </row>
    <row r="463" s="43" customFormat="1" ht="17" customHeight="1" spans="1:2">
      <c r="A463" s="94" t="s">
        <v>874</v>
      </c>
      <c r="B463" s="93">
        <v>552</v>
      </c>
    </row>
    <row r="464" s="43" customFormat="1" ht="17" customHeight="1" spans="1:2">
      <c r="A464" s="95" t="s">
        <v>1251</v>
      </c>
      <c r="B464" s="93">
        <v>445</v>
      </c>
    </row>
    <row r="465" s="43" customFormat="1" ht="17" customHeight="1" spans="1:2">
      <c r="A465" s="95" t="s">
        <v>1259</v>
      </c>
      <c r="B465" s="93">
        <v>88</v>
      </c>
    </row>
    <row r="466" s="43" customFormat="1" ht="17" customHeight="1" spans="1:2">
      <c r="A466" s="95" t="s">
        <v>1260</v>
      </c>
      <c r="B466" s="93"/>
    </row>
    <row r="467" s="43" customFormat="1" ht="17" customHeight="1" spans="1:2">
      <c r="A467" s="95" t="s">
        <v>1261</v>
      </c>
      <c r="B467" s="93"/>
    </row>
    <row r="468" s="43" customFormat="1" ht="17" customHeight="1" spans="1:2">
      <c r="A468" s="95" t="s">
        <v>1262</v>
      </c>
      <c r="B468" s="93">
        <v>19</v>
      </c>
    </row>
    <row r="469" s="43" customFormat="1" ht="17" customHeight="1" spans="1:2">
      <c r="A469" s="94" t="s">
        <v>875</v>
      </c>
      <c r="B469" s="93">
        <v>113</v>
      </c>
    </row>
    <row r="470" s="43" customFormat="1" ht="17" customHeight="1" spans="1:2">
      <c r="A470" s="95" t="s">
        <v>1251</v>
      </c>
      <c r="B470" s="93"/>
    </row>
    <row r="471" s="43" customFormat="1" ht="17" customHeight="1" spans="1:2">
      <c r="A471" s="95" t="s">
        <v>1263</v>
      </c>
      <c r="B471" s="93"/>
    </row>
    <row r="472" s="43" customFormat="1" ht="17" customHeight="1" spans="1:2">
      <c r="A472" s="95" t="s">
        <v>1264</v>
      </c>
      <c r="B472" s="93"/>
    </row>
    <row r="473" s="43" customFormat="1" ht="17" customHeight="1" spans="1:2">
      <c r="A473" s="95" t="s">
        <v>1265</v>
      </c>
      <c r="B473" s="93">
        <v>113</v>
      </c>
    </row>
    <row r="474" s="43" customFormat="1" ht="17" customHeight="1" spans="1:2">
      <c r="A474" s="94" t="s">
        <v>876</v>
      </c>
      <c r="B474" s="93">
        <v>310</v>
      </c>
    </row>
    <row r="475" s="43" customFormat="1" ht="17" customHeight="1" spans="1:2">
      <c r="A475" s="95" t="s">
        <v>1251</v>
      </c>
      <c r="B475" s="93"/>
    </row>
    <row r="476" s="43" customFormat="1" ht="17" customHeight="1" spans="1:2">
      <c r="A476" s="95" t="s">
        <v>1266</v>
      </c>
      <c r="B476" s="93"/>
    </row>
    <row r="477" s="43" customFormat="1" ht="17" customHeight="1" spans="1:2">
      <c r="A477" s="95" t="s">
        <v>1267</v>
      </c>
      <c r="B477" s="93"/>
    </row>
    <row r="478" s="43" customFormat="1" ht="17" customHeight="1" spans="1:2">
      <c r="A478" s="95" t="s">
        <v>1268</v>
      </c>
      <c r="B478" s="93">
        <v>310</v>
      </c>
    </row>
    <row r="479" s="43" customFormat="1" ht="17" customHeight="1" spans="1:2">
      <c r="A479" s="94" t="s">
        <v>877</v>
      </c>
      <c r="B479" s="93">
        <v>0</v>
      </c>
    </row>
    <row r="480" s="43" customFormat="1" ht="17" customHeight="1" spans="1:2">
      <c r="A480" s="95" t="s">
        <v>1269</v>
      </c>
      <c r="B480" s="93"/>
    </row>
    <row r="481" s="43" customFormat="1" ht="17" customHeight="1" spans="1:2">
      <c r="A481" s="95" t="s">
        <v>1270</v>
      </c>
      <c r="B481" s="93"/>
    </row>
    <row r="482" s="43" customFormat="1" ht="17" customHeight="1" spans="1:2">
      <c r="A482" s="95" t="s">
        <v>1271</v>
      </c>
      <c r="B482" s="93"/>
    </row>
    <row r="483" s="43" customFormat="1" ht="17" customHeight="1" spans="1:2">
      <c r="A483" s="95" t="s">
        <v>1272</v>
      </c>
      <c r="B483" s="93"/>
    </row>
    <row r="484" s="43" customFormat="1" ht="17" customHeight="1" spans="1:2">
      <c r="A484" s="94" t="s">
        <v>878</v>
      </c>
      <c r="B484" s="93">
        <v>233</v>
      </c>
    </row>
    <row r="485" s="43" customFormat="1" ht="16.95" customHeight="1" spans="1:2">
      <c r="A485" s="95" t="s">
        <v>1251</v>
      </c>
      <c r="B485" s="93">
        <v>125</v>
      </c>
    </row>
    <row r="486" s="43" customFormat="1" ht="17" customHeight="1" spans="1:2">
      <c r="A486" s="95" t="s">
        <v>1273</v>
      </c>
      <c r="B486" s="93">
        <v>26</v>
      </c>
    </row>
    <row r="487" s="43" customFormat="1" ht="17" customHeight="1" spans="1:2">
      <c r="A487" s="95" t="s">
        <v>1274</v>
      </c>
      <c r="B487" s="93"/>
    </row>
    <row r="488" s="43" customFormat="1" ht="17" customHeight="1" spans="1:2">
      <c r="A488" s="95" t="s">
        <v>1275</v>
      </c>
      <c r="B488" s="93"/>
    </row>
    <row r="489" s="43" customFormat="1" ht="17" customHeight="1" spans="1:2">
      <c r="A489" s="95" t="s">
        <v>1276</v>
      </c>
      <c r="B489" s="93">
        <v>82</v>
      </c>
    </row>
    <row r="490" s="43" customFormat="1" ht="17" customHeight="1" spans="1:2">
      <c r="A490" s="95" t="s">
        <v>1277</v>
      </c>
      <c r="B490" s="93"/>
    </row>
    <row r="491" s="43" customFormat="1" ht="17" customHeight="1" spans="1:2">
      <c r="A491" s="94" t="s">
        <v>879</v>
      </c>
      <c r="B491" s="93">
        <v>0</v>
      </c>
    </row>
    <row r="492" s="43" customFormat="1" ht="17" customHeight="1" spans="1:2">
      <c r="A492" s="95" t="s">
        <v>1278</v>
      </c>
      <c r="B492" s="93"/>
    </row>
    <row r="493" s="43" customFormat="1" ht="17" customHeight="1" spans="1:2">
      <c r="A493" s="95" t="s">
        <v>1279</v>
      </c>
      <c r="B493" s="93"/>
    </row>
    <row r="494" s="43" customFormat="1" ht="17" customHeight="1" spans="1:2">
      <c r="A494" s="95" t="s">
        <v>1280</v>
      </c>
      <c r="B494" s="93"/>
    </row>
    <row r="495" s="43" customFormat="1" ht="17" customHeight="1" spans="1:2">
      <c r="A495" s="94" t="s">
        <v>880</v>
      </c>
      <c r="B495" s="93">
        <v>4039</v>
      </c>
    </row>
    <row r="496" s="43" customFormat="1" ht="17" customHeight="1" spans="1:2">
      <c r="A496" s="95" t="s">
        <v>1281</v>
      </c>
      <c r="B496" s="93"/>
    </row>
    <row r="497" s="43" customFormat="1" ht="17" customHeight="1" spans="1:2">
      <c r="A497" s="95" t="s">
        <v>1282</v>
      </c>
      <c r="B497" s="93"/>
    </row>
    <row r="498" s="43" customFormat="1" ht="17" customHeight="1" spans="1:2">
      <c r="A498" s="95" t="s">
        <v>1283</v>
      </c>
      <c r="B498" s="93">
        <v>4039</v>
      </c>
    </row>
    <row r="499" s="43" customFormat="1" ht="17" customHeight="1" spans="1:2">
      <c r="A499" s="94" t="s">
        <v>1284</v>
      </c>
      <c r="B499" s="93">
        <v>6613</v>
      </c>
    </row>
    <row r="500" s="43" customFormat="1" ht="17" customHeight="1" spans="1:2">
      <c r="A500" s="95" t="s">
        <v>1285</v>
      </c>
      <c r="B500" s="93">
        <v>3390</v>
      </c>
    </row>
    <row r="501" s="43" customFormat="1" ht="17" customHeight="1" spans="1:2">
      <c r="A501" s="95" t="s">
        <v>1286</v>
      </c>
      <c r="B501" s="93"/>
    </row>
    <row r="502" s="43" customFormat="1" ht="17" customHeight="1" spans="1:2">
      <c r="A502" s="95" t="s">
        <v>1287</v>
      </c>
      <c r="B502" s="93"/>
    </row>
    <row r="503" s="43" customFormat="1" ht="17" customHeight="1" spans="1:2">
      <c r="A503" s="95" t="s">
        <v>1288</v>
      </c>
      <c r="B503" s="93">
        <v>3223</v>
      </c>
    </row>
    <row r="504" s="43" customFormat="1" ht="17" customHeight="1" spans="1:2">
      <c r="A504" s="94" t="s">
        <v>882</v>
      </c>
      <c r="B504" s="93">
        <v>5576</v>
      </c>
    </row>
    <row r="505" s="43" customFormat="1" ht="17" customHeight="1" spans="1:2">
      <c r="A505" s="94" t="s">
        <v>883</v>
      </c>
      <c r="B505" s="93">
        <v>3948</v>
      </c>
    </row>
    <row r="506" s="43" customFormat="1" ht="17" customHeight="1" spans="1:2">
      <c r="A506" s="95" t="s">
        <v>1025</v>
      </c>
      <c r="B506" s="93">
        <v>384</v>
      </c>
    </row>
    <row r="507" s="43" customFormat="1" ht="17" customHeight="1" spans="1:2">
      <c r="A507" s="95" t="s">
        <v>1026</v>
      </c>
      <c r="B507" s="93">
        <v>56</v>
      </c>
    </row>
    <row r="508" s="43" customFormat="1" ht="17" customHeight="1" spans="1:2">
      <c r="A508" s="95" t="s">
        <v>1027</v>
      </c>
      <c r="B508" s="93"/>
    </row>
    <row r="509" s="43" customFormat="1" ht="17" customHeight="1" spans="1:2">
      <c r="A509" s="95" t="s">
        <v>1289</v>
      </c>
      <c r="B509" s="93">
        <v>84</v>
      </c>
    </row>
    <row r="510" s="43" customFormat="1" ht="17" customHeight="1" spans="1:2">
      <c r="A510" s="95" t="s">
        <v>1290</v>
      </c>
      <c r="B510" s="93">
        <v>183</v>
      </c>
    </row>
    <row r="511" s="43" customFormat="1" ht="17" customHeight="1" spans="1:2">
      <c r="A511" s="95" t="s">
        <v>1291</v>
      </c>
      <c r="B511" s="93"/>
    </row>
    <row r="512" s="43" customFormat="1" ht="17" customHeight="1" spans="1:2">
      <c r="A512" s="95" t="s">
        <v>1292</v>
      </c>
      <c r="B512" s="93">
        <v>121</v>
      </c>
    </row>
    <row r="513" s="43" customFormat="1" ht="17" customHeight="1" spans="1:2">
      <c r="A513" s="95" t="s">
        <v>1293</v>
      </c>
      <c r="B513" s="93">
        <v>151</v>
      </c>
    </row>
    <row r="514" s="43" customFormat="1" ht="17" customHeight="1" spans="1:2">
      <c r="A514" s="95" t="s">
        <v>1294</v>
      </c>
      <c r="B514" s="93">
        <v>198</v>
      </c>
    </row>
    <row r="515" s="43" customFormat="1" ht="17" customHeight="1" spans="1:2">
      <c r="A515" s="95" t="s">
        <v>1295</v>
      </c>
      <c r="B515" s="93"/>
    </row>
    <row r="516" s="43" customFormat="1" ht="17" customHeight="1" spans="1:2">
      <c r="A516" s="95" t="s">
        <v>1296</v>
      </c>
      <c r="B516" s="93">
        <v>36</v>
      </c>
    </row>
    <row r="517" s="43" customFormat="1" ht="17" customHeight="1" spans="1:2">
      <c r="A517" s="95" t="s">
        <v>1297</v>
      </c>
      <c r="B517" s="93"/>
    </row>
    <row r="518" s="43" customFormat="1" ht="17" customHeight="1" spans="1:2">
      <c r="A518" s="95" t="s">
        <v>1298</v>
      </c>
      <c r="B518" s="93">
        <v>24</v>
      </c>
    </row>
    <row r="519" s="43" customFormat="1" ht="17" customHeight="1" spans="1:2">
      <c r="A519" s="95" t="s">
        <v>1299</v>
      </c>
      <c r="B519" s="93"/>
    </row>
    <row r="520" s="43" customFormat="1" ht="17" customHeight="1" spans="1:2">
      <c r="A520" s="95" t="s">
        <v>1300</v>
      </c>
      <c r="B520" s="93">
        <v>2711</v>
      </c>
    </row>
    <row r="521" s="43" customFormat="1" ht="17" customHeight="1" spans="1:2">
      <c r="A521" s="94" t="s">
        <v>884</v>
      </c>
      <c r="B521" s="93">
        <v>832</v>
      </c>
    </row>
    <row r="522" s="43" customFormat="1" ht="17" customHeight="1" spans="1:2">
      <c r="A522" s="95" t="s">
        <v>1025</v>
      </c>
      <c r="B522" s="93"/>
    </row>
    <row r="523" s="43" customFormat="1" ht="17" customHeight="1" spans="1:2">
      <c r="A523" s="95" t="s">
        <v>1026</v>
      </c>
      <c r="B523" s="93"/>
    </row>
    <row r="524" s="43" customFormat="1" ht="17" customHeight="1" spans="1:2">
      <c r="A524" s="95" t="s">
        <v>1027</v>
      </c>
      <c r="B524" s="93"/>
    </row>
    <row r="525" s="43" customFormat="1" ht="17" customHeight="1" spans="1:2">
      <c r="A525" s="95" t="s">
        <v>1301</v>
      </c>
      <c r="B525" s="93">
        <v>318</v>
      </c>
    </row>
    <row r="526" s="43" customFormat="1" ht="17" customHeight="1" spans="1:2">
      <c r="A526" s="95" t="s">
        <v>1302</v>
      </c>
      <c r="B526" s="93">
        <v>487</v>
      </c>
    </row>
    <row r="527" s="43" customFormat="1" ht="17" customHeight="1" spans="1:2">
      <c r="A527" s="95" t="s">
        <v>1303</v>
      </c>
      <c r="B527" s="93"/>
    </row>
    <row r="528" s="43" customFormat="1" ht="17" customHeight="1" spans="1:2">
      <c r="A528" s="95" t="s">
        <v>1304</v>
      </c>
      <c r="B528" s="93">
        <v>27</v>
      </c>
    </row>
    <row r="529" s="43" customFormat="1" ht="17" customHeight="1" spans="1:2">
      <c r="A529" s="94" t="s">
        <v>885</v>
      </c>
      <c r="B529" s="93">
        <v>5</v>
      </c>
    </row>
    <row r="530" s="43" customFormat="1" ht="17" customHeight="1" spans="1:2">
      <c r="A530" s="95" t="s">
        <v>1025</v>
      </c>
      <c r="B530" s="93"/>
    </row>
    <row r="531" s="43" customFormat="1" ht="17" customHeight="1" spans="1:2">
      <c r="A531" s="95" t="s">
        <v>1026</v>
      </c>
      <c r="B531" s="93"/>
    </row>
    <row r="532" s="43" customFormat="1" ht="17" customHeight="1" spans="1:2">
      <c r="A532" s="95" t="s">
        <v>1027</v>
      </c>
      <c r="B532" s="93"/>
    </row>
    <row r="533" s="43" customFormat="1" ht="17" customHeight="1" spans="1:2">
      <c r="A533" s="95" t="s">
        <v>1305</v>
      </c>
      <c r="B533" s="93"/>
    </row>
    <row r="534" s="43" customFormat="1" ht="17" customHeight="1" spans="1:2">
      <c r="A534" s="95" t="s">
        <v>1306</v>
      </c>
      <c r="B534" s="93"/>
    </row>
    <row r="535" s="43" customFormat="1" ht="17" customHeight="1" spans="1:2">
      <c r="A535" s="95" t="s">
        <v>1307</v>
      </c>
      <c r="B535" s="93"/>
    </row>
    <row r="536" s="43" customFormat="1" ht="17" customHeight="1" spans="1:2">
      <c r="A536" s="95" t="s">
        <v>1308</v>
      </c>
      <c r="B536" s="93"/>
    </row>
    <row r="537" s="43" customFormat="1" ht="17" customHeight="1" spans="1:2">
      <c r="A537" s="95" t="s">
        <v>1309</v>
      </c>
      <c r="B537" s="93"/>
    </row>
    <row r="538" s="43" customFormat="1" ht="17" customHeight="1" spans="1:2">
      <c r="A538" s="95" t="s">
        <v>1310</v>
      </c>
      <c r="B538" s="93"/>
    </row>
    <row r="539" s="43" customFormat="1" ht="17" customHeight="1" spans="1:2">
      <c r="A539" s="95" t="s">
        <v>1311</v>
      </c>
      <c r="B539" s="93">
        <v>5</v>
      </c>
    </row>
    <row r="540" s="43" customFormat="1" ht="16.95" customHeight="1" spans="1:2">
      <c r="A540" s="61" t="s">
        <v>886</v>
      </c>
      <c r="B540" s="93">
        <v>0</v>
      </c>
    </row>
    <row r="541" s="43" customFormat="1" ht="16.95" customHeight="1" spans="1:2">
      <c r="A541" s="62" t="s">
        <v>1025</v>
      </c>
      <c r="B541" s="93"/>
    </row>
    <row r="542" s="43" customFormat="1" ht="16.95" customHeight="1" spans="1:2">
      <c r="A542" s="62" t="s">
        <v>1026</v>
      </c>
      <c r="B542" s="93"/>
    </row>
    <row r="543" s="43" customFormat="1" ht="17" customHeight="1" spans="1:2">
      <c r="A543" s="62" t="s">
        <v>1027</v>
      </c>
      <c r="B543" s="93"/>
    </row>
    <row r="544" s="43" customFormat="1" ht="17" customHeight="1" spans="1:2">
      <c r="A544" s="62" t="s">
        <v>1312</v>
      </c>
      <c r="B544" s="93"/>
    </row>
    <row r="545" s="43" customFormat="1" ht="17" customHeight="1" spans="1:2">
      <c r="A545" s="62" t="s">
        <v>1313</v>
      </c>
      <c r="B545" s="93"/>
    </row>
    <row r="546" s="43" customFormat="1" ht="17" customHeight="1" spans="1:2">
      <c r="A546" s="62" t="s">
        <v>1314</v>
      </c>
      <c r="B546" s="93"/>
    </row>
    <row r="547" s="43" customFormat="1" ht="17" customHeight="1" spans="1:2">
      <c r="A547" s="62" t="s">
        <v>1315</v>
      </c>
      <c r="B547" s="93"/>
    </row>
    <row r="548" s="43" customFormat="1" ht="17" customHeight="1" spans="1:2">
      <c r="A548" s="62" t="s">
        <v>1316</v>
      </c>
      <c r="B548" s="93"/>
    </row>
    <row r="549" s="43" customFormat="1" ht="17" customHeight="1" spans="1:2">
      <c r="A549" s="61" t="s">
        <v>887</v>
      </c>
      <c r="B549" s="93">
        <v>755</v>
      </c>
    </row>
    <row r="550" s="43" customFormat="1" ht="17" customHeight="1" spans="1:2">
      <c r="A550" s="62" t="s">
        <v>1025</v>
      </c>
      <c r="B550" s="93">
        <v>467</v>
      </c>
    </row>
    <row r="551" s="43" customFormat="1" ht="17" customHeight="1" spans="1:2">
      <c r="A551" s="62" t="s">
        <v>1026</v>
      </c>
      <c r="B551" s="93">
        <v>259</v>
      </c>
    </row>
    <row r="552" s="43" customFormat="1" ht="17" customHeight="1" spans="1:2">
      <c r="A552" s="62" t="s">
        <v>1027</v>
      </c>
      <c r="B552" s="93"/>
    </row>
    <row r="553" s="43" customFormat="1" ht="17" customHeight="1" spans="1:2">
      <c r="A553" s="62" t="s">
        <v>1317</v>
      </c>
      <c r="B553" s="93"/>
    </row>
    <row r="554" s="43" customFormat="1" ht="17" customHeight="1" spans="1:2">
      <c r="A554" s="62" t="s">
        <v>1318</v>
      </c>
      <c r="B554" s="93"/>
    </row>
    <row r="555" s="43" customFormat="1" ht="17" customHeight="1" spans="1:2">
      <c r="A555" s="62" t="s">
        <v>1319</v>
      </c>
      <c r="B555" s="93"/>
    </row>
    <row r="556" s="43" customFormat="1" ht="17" customHeight="1" spans="1:2">
      <c r="A556" s="62" t="s">
        <v>1320</v>
      </c>
      <c r="B556" s="93">
        <v>29</v>
      </c>
    </row>
    <row r="557" s="43" customFormat="1" ht="17" customHeight="1" spans="1:2">
      <c r="A557" s="94" t="s">
        <v>1321</v>
      </c>
      <c r="B557" s="93">
        <v>36</v>
      </c>
    </row>
    <row r="558" s="43" customFormat="1" ht="17" customHeight="1" spans="1:2">
      <c r="A558" s="95" t="s">
        <v>1322</v>
      </c>
      <c r="B558" s="93">
        <v>36</v>
      </c>
    </row>
    <row r="559" s="43" customFormat="1" ht="17" customHeight="1" spans="1:2">
      <c r="A559" s="95" t="s">
        <v>1323</v>
      </c>
      <c r="B559" s="93"/>
    </row>
    <row r="560" s="43" customFormat="1" ht="17" customHeight="1" spans="1:2">
      <c r="A560" s="95" t="s">
        <v>1324</v>
      </c>
      <c r="B560" s="93"/>
    </row>
    <row r="561" s="43" customFormat="1" ht="17" customHeight="1" spans="1:2">
      <c r="A561" s="94" t="s">
        <v>889</v>
      </c>
      <c r="B561" s="93">
        <v>44884</v>
      </c>
    </row>
    <row r="562" s="43" customFormat="1" ht="16.95" customHeight="1" spans="1:2">
      <c r="A562" s="94" t="s">
        <v>890</v>
      </c>
      <c r="B562" s="93">
        <v>1533</v>
      </c>
    </row>
    <row r="563" s="43" customFormat="1" ht="16.95" customHeight="1" spans="1:2">
      <c r="A563" s="95" t="s">
        <v>1025</v>
      </c>
      <c r="B563" s="93">
        <v>1072</v>
      </c>
    </row>
    <row r="564" s="43" customFormat="1" ht="16.95" customHeight="1" spans="1:2">
      <c r="A564" s="95" t="s">
        <v>1026</v>
      </c>
      <c r="B564" s="93">
        <v>281</v>
      </c>
    </row>
    <row r="565" s="43" customFormat="1" ht="16.95" customHeight="1" spans="1:2">
      <c r="A565" s="95" t="s">
        <v>1027</v>
      </c>
      <c r="B565" s="93"/>
    </row>
    <row r="566" s="43" customFormat="1" ht="16.95" customHeight="1" spans="1:2">
      <c r="A566" s="95" t="s">
        <v>1325</v>
      </c>
      <c r="B566" s="93"/>
    </row>
    <row r="567" s="43" customFormat="1" ht="17" customHeight="1" spans="1:2">
      <c r="A567" s="95" t="s">
        <v>1326</v>
      </c>
      <c r="B567" s="93"/>
    </row>
    <row r="568" s="43" customFormat="1" ht="17" customHeight="1" spans="1:2">
      <c r="A568" s="95" t="s">
        <v>1327</v>
      </c>
      <c r="B568" s="93"/>
    </row>
    <row r="569" s="43" customFormat="1" ht="17" customHeight="1" spans="1:2">
      <c r="A569" s="95" t="s">
        <v>1328</v>
      </c>
      <c r="B569" s="93"/>
    </row>
    <row r="570" s="43" customFormat="1" ht="17" customHeight="1" spans="1:2">
      <c r="A570" s="95" t="s">
        <v>1060</v>
      </c>
      <c r="B570" s="93"/>
    </row>
    <row r="571" s="43" customFormat="1" ht="17" customHeight="1" spans="1:2">
      <c r="A571" s="95" t="s">
        <v>1329</v>
      </c>
      <c r="B571" s="93">
        <v>118</v>
      </c>
    </row>
    <row r="572" s="43" customFormat="1" ht="17" customHeight="1" spans="1:2">
      <c r="A572" s="95" t="s">
        <v>1330</v>
      </c>
      <c r="B572" s="93"/>
    </row>
    <row r="573" s="43" customFormat="1" ht="17" customHeight="1" spans="1:2">
      <c r="A573" s="95" t="s">
        <v>1331</v>
      </c>
      <c r="B573" s="93"/>
    </row>
    <row r="574" s="43" customFormat="1" ht="17" customHeight="1" spans="1:2">
      <c r="A574" s="95" t="s">
        <v>1332</v>
      </c>
      <c r="B574" s="93"/>
    </row>
    <row r="575" s="43" customFormat="1" ht="17" customHeight="1" spans="1:2">
      <c r="A575" s="95" t="s">
        <v>1333</v>
      </c>
      <c r="B575" s="93"/>
    </row>
    <row r="576" s="43" customFormat="1" ht="17" customHeight="1" spans="1:2">
      <c r="A576" s="95" t="s">
        <v>1334</v>
      </c>
      <c r="B576" s="93"/>
    </row>
    <row r="577" s="43" customFormat="1" ht="17" customHeight="1" spans="1:2">
      <c r="A577" s="95" t="s">
        <v>1335</v>
      </c>
      <c r="B577" s="93"/>
    </row>
    <row r="578" s="43" customFormat="1" ht="17" customHeight="1" spans="1:2">
      <c r="A578" s="95" t="s">
        <v>1336</v>
      </c>
      <c r="B578" s="93">
        <v>23</v>
      </c>
    </row>
    <row r="579" s="43" customFormat="1" ht="17" customHeight="1" spans="1:2">
      <c r="A579" s="95" t="s">
        <v>1034</v>
      </c>
      <c r="B579" s="93">
        <v>13</v>
      </c>
    </row>
    <row r="580" s="43" customFormat="1" ht="17" customHeight="1" spans="1:2">
      <c r="A580" s="95" t="s">
        <v>1337</v>
      </c>
      <c r="B580" s="93">
        <v>26</v>
      </c>
    </row>
    <row r="581" s="43" customFormat="1" ht="17" customHeight="1" spans="1:2">
      <c r="A581" s="94" t="s">
        <v>891</v>
      </c>
      <c r="B581" s="93">
        <v>546</v>
      </c>
    </row>
    <row r="582" s="43" customFormat="1" ht="17" customHeight="1" spans="1:2">
      <c r="A582" s="95" t="s">
        <v>1025</v>
      </c>
      <c r="B582" s="93">
        <v>344</v>
      </c>
    </row>
    <row r="583" s="43" customFormat="1" ht="16.95" customHeight="1" spans="1:2">
      <c r="A583" s="95" t="s">
        <v>1026</v>
      </c>
      <c r="B583" s="93">
        <v>32</v>
      </c>
    </row>
    <row r="584" s="43" customFormat="1" ht="17" customHeight="1" spans="1:2">
      <c r="A584" s="95" t="s">
        <v>1027</v>
      </c>
      <c r="B584" s="93"/>
    </row>
    <row r="585" s="43" customFormat="1" ht="17" customHeight="1" spans="1:2">
      <c r="A585" s="95" t="s">
        <v>1338</v>
      </c>
      <c r="B585" s="93"/>
    </row>
    <row r="586" s="43" customFormat="1" ht="17" customHeight="1" spans="1:2">
      <c r="A586" s="95" t="s">
        <v>1339</v>
      </c>
      <c r="B586" s="93"/>
    </row>
    <row r="587" s="43" customFormat="1" ht="17" customHeight="1" spans="1:2">
      <c r="A587" s="95" t="s">
        <v>1340</v>
      </c>
      <c r="B587" s="93"/>
    </row>
    <row r="588" s="43" customFormat="1" ht="17" customHeight="1" spans="1:2">
      <c r="A588" s="95" t="s">
        <v>1341</v>
      </c>
      <c r="B588" s="93">
        <v>170</v>
      </c>
    </row>
    <row r="589" s="43" customFormat="1" ht="17" customHeight="1" spans="1:2">
      <c r="A589" s="94" t="s">
        <v>892</v>
      </c>
      <c r="B589" s="93">
        <v>0</v>
      </c>
    </row>
    <row r="590" s="43" customFormat="1" ht="17" customHeight="1" spans="1:2">
      <c r="A590" s="95" t="s">
        <v>1342</v>
      </c>
      <c r="B590" s="93"/>
    </row>
    <row r="591" s="43" customFormat="1" ht="17" customHeight="1" spans="1:2">
      <c r="A591" s="94" t="s">
        <v>893</v>
      </c>
      <c r="B591" s="93">
        <v>11727</v>
      </c>
    </row>
    <row r="592" s="43" customFormat="1" ht="17" customHeight="1" spans="1:2">
      <c r="A592" s="95" t="s">
        <v>1343</v>
      </c>
      <c r="B592" s="93"/>
    </row>
    <row r="593" s="43" customFormat="1" ht="17" customHeight="1" spans="1:2">
      <c r="A593" s="95" t="s">
        <v>1344</v>
      </c>
      <c r="B593" s="93"/>
    </row>
    <row r="594" s="43" customFormat="1" ht="17" customHeight="1" spans="1:2">
      <c r="A594" s="95" t="s">
        <v>1345</v>
      </c>
      <c r="B594" s="93"/>
    </row>
    <row r="595" s="43" customFormat="1" ht="17" customHeight="1" spans="1:2">
      <c r="A595" s="95" t="s">
        <v>1346</v>
      </c>
      <c r="B595" s="93">
        <v>20</v>
      </c>
    </row>
    <row r="596" s="43" customFormat="1" ht="17" customHeight="1" spans="1:2">
      <c r="A596" s="95" t="s">
        <v>1347</v>
      </c>
      <c r="B596" s="93"/>
    </row>
    <row r="597" s="43" customFormat="1" ht="17" customHeight="1" spans="1:2">
      <c r="A597" s="95" t="s">
        <v>1348</v>
      </c>
      <c r="B597" s="93">
        <v>9682</v>
      </c>
    </row>
    <row r="598" s="43" customFormat="1" ht="17" customHeight="1" spans="1:2">
      <c r="A598" s="95" t="s">
        <v>1349</v>
      </c>
      <c r="B598" s="93">
        <v>2025</v>
      </c>
    </row>
    <row r="599" s="43" customFormat="1" ht="17" customHeight="1" spans="1:2">
      <c r="A599" s="95" t="s">
        <v>1350</v>
      </c>
      <c r="B599" s="93"/>
    </row>
    <row r="600" s="43" customFormat="1" ht="17" customHeight="1" spans="1:2">
      <c r="A600" s="94" t="s">
        <v>894</v>
      </c>
      <c r="B600" s="93">
        <v>1000</v>
      </c>
    </row>
    <row r="601" s="43" customFormat="1" ht="17" customHeight="1" spans="1:2">
      <c r="A601" s="95" t="s">
        <v>1351</v>
      </c>
      <c r="B601" s="93"/>
    </row>
    <row r="602" s="43" customFormat="1" ht="17" customHeight="1" spans="1:2">
      <c r="A602" s="95" t="s">
        <v>1352</v>
      </c>
      <c r="B602" s="93"/>
    </row>
    <row r="603" s="43" customFormat="1" ht="17" customHeight="1" spans="1:2">
      <c r="A603" s="95" t="s">
        <v>1353</v>
      </c>
      <c r="B603" s="93">
        <v>1000</v>
      </c>
    </row>
    <row r="604" s="43" customFormat="1" ht="17" customHeight="1" spans="1:2">
      <c r="A604" s="94" t="s">
        <v>895</v>
      </c>
      <c r="B604" s="93">
        <v>2371</v>
      </c>
    </row>
    <row r="605" s="43" customFormat="1" ht="16.95" customHeight="1" spans="1:2">
      <c r="A605" s="95" t="s">
        <v>1354</v>
      </c>
      <c r="B605" s="93">
        <v>400</v>
      </c>
    </row>
    <row r="606" s="43" customFormat="1" ht="16.95" customHeight="1" spans="1:2">
      <c r="A606" s="95" t="s">
        <v>1355</v>
      </c>
      <c r="B606" s="93"/>
    </row>
    <row r="607" s="43" customFormat="1" ht="17" customHeight="1" spans="1:2">
      <c r="A607" s="95" t="s">
        <v>1356</v>
      </c>
      <c r="B607" s="93"/>
    </row>
    <row r="608" s="43" customFormat="1" ht="17" customHeight="1" spans="1:2">
      <c r="A608" s="95" t="s">
        <v>1357</v>
      </c>
      <c r="B608" s="93"/>
    </row>
    <row r="609" s="43" customFormat="1" ht="17" customHeight="1" spans="1:2">
      <c r="A609" s="95" t="s">
        <v>1358</v>
      </c>
      <c r="B609" s="93"/>
    </row>
    <row r="610" s="43" customFormat="1" ht="17" customHeight="1" spans="1:2">
      <c r="A610" s="95" t="s">
        <v>1359</v>
      </c>
      <c r="B610" s="93"/>
    </row>
    <row r="611" s="43" customFormat="1" ht="17" customHeight="1" spans="1:2">
      <c r="A611" s="95" t="s">
        <v>1360</v>
      </c>
      <c r="B611" s="93"/>
    </row>
    <row r="612" s="43" customFormat="1" ht="17" customHeight="1" spans="1:2">
      <c r="A612" s="95" t="s">
        <v>1361</v>
      </c>
      <c r="B612" s="93"/>
    </row>
    <row r="613" s="43" customFormat="1" ht="17" customHeight="1" spans="1:2">
      <c r="A613" s="95" t="s">
        <v>1362</v>
      </c>
      <c r="B613" s="93">
        <v>1971</v>
      </c>
    </row>
    <row r="614" s="43" customFormat="1" ht="17" customHeight="1" spans="1:2">
      <c r="A614" s="94" t="s">
        <v>896</v>
      </c>
      <c r="B614" s="93">
        <v>5151</v>
      </c>
    </row>
    <row r="615" s="43" customFormat="1" ht="17" customHeight="1" spans="1:2">
      <c r="A615" s="95" t="s">
        <v>1363</v>
      </c>
      <c r="B615" s="93">
        <v>12</v>
      </c>
    </row>
    <row r="616" s="43" customFormat="1" ht="17" customHeight="1" spans="1:2">
      <c r="A616" s="95" t="s">
        <v>1364</v>
      </c>
      <c r="B616" s="93"/>
    </row>
    <row r="617" s="43" customFormat="1" ht="17" customHeight="1" spans="1:2">
      <c r="A617" s="95" t="s">
        <v>1365</v>
      </c>
      <c r="B617" s="93"/>
    </row>
    <row r="618" s="43" customFormat="1" ht="17" customHeight="1" spans="1:2">
      <c r="A618" s="95" t="s">
        <v>1366</v>
      </c>
      <c r="B618" s="93">
        <v>1043</v>
      </c>
    </row>
    <row r="619" s="43" customFormat="1" ht="17" customHeight="1" spans="1:2">
      <c r="A619" s="95" t="s">
        <v>1367</v>
      </c>
      <c r="B619" s="93"/>
    </row>
    <row r="620" s="43" customFormat="1" ht="17" customHeight="1" spans="1:2">
      <c r="A620" s="95" t="s">
        <v>1368</v>
      </c>
      <c r="B620" s="93"/>
    </row>
    <row r="621" s="43" customFormat="1" ht="16.95" customHeight="1" spans="1:2">
      <c r="A621" s="95" t="s">
        <v>1369</v>
      </c>
      <c r="B621" s="93"/>
    </row>
    <row r="622" s="43" customFormat="1" ht="17" customHeight="1" spans="1:2">
      <c r="A622" s="95" t="s">
        <v>1370</v>
      </c>
      <c r="B622" s="93">
        <v>4096</v>
      </c>
    </row>
    <row r="623" s="43" customFormat="1" ht="17" customHeight="1" spans="1:2">
      <c r="A623" s="94" t="s">
        <v>897</v>
      </c>
      <c r="B623" s="93">
        <v>717</v>
      </c>
    </row>
    <row r="624" s="43" customFormat="1" ht="17" customHeight="1" spans="1:2">
      <c r="A624" s="95" t="s">
        <v>1371</v>
      </c>
      <c r="B624" s="93">
        <v>308</v>
      </c>
    </row>
    <row r="625" s="43" customFormat="1" ht="17" customHeight="1" spans="1:2">
      <c r="A625" s="95" t="s">
        <v>1372</v>
      </c>
      <c r="B625" s="93">
        <v>26</v>
      </c>
    </row>
    <row r="626" s="43" customFormat="1" ht="17" customHeight="1" spans="1:2">
      <c r="A626" s="95" t="s">
        <v>1373</v>
      </c>
      <c r="B626" s="93">
        <v>4</v>
      </c>
    </row>
    <row r="627" s="43" customFormat="1" ht="17" customHeight="1" spans="1:2">
      <c r="A627" s="95" t="s">
        <v>1374</v>
      </c>
      <c r="B627" s="93">
        <v>122</v>
      </c>
    </row>
    <row r="628" s="43" customFormat="1" ht="17" customHeight="1" spans="1:2">
      <c r="A628" s="95" t="s">
        <v>1375</v>
      </c>
      <c r="B628" s="93">
        <v>246</v>
      </c>
    </row>
    <row r="629" s="43" customFormat="1" ht="17" customHeight="1" spans="1:2">
      <c r="A629" s="95" t="s">
        <v>1376</v>
      </c>
      <c r="B629" s="93">
        <v>11</v>
      </c>
    </row>
    <row r="630" s="43" customFormat="1" ht="17" customHeight="1" spans="1:2">
      <c r="A630" s="94" t="s">
        <v>898</v>
      </c>
      <c r="B630" s="93">
        <v>1547</v>
      </c>
    </row>
    <row r="631" s="43" customFormat="1" ht="17" customHeight="1" spans="1:2">
      <c r="A631" s="95" t="s">
        <v>1377</v>
      </c>
      <c r="B631" s="93"/>
    </row>
    <row r="632" s="43" customFormat="1" ht="17" customHeight="1" spans="1:2">
      <c r="A632" s="95" t="s">
        <v>1378</v>
      </c>
      <c r="B632" s="93">
        <v>851</v>
      </c>
    </row>
    <row r="633" s="43" customFormat="1" ht="17" customHeight="1" spans="1:2">
      <c r="A633" s="95" t="s">
        <v>1379</v>
      </c>
      <c r="B633" s="93"/>
    </row>
    <row r="634" s="43" customFormat="1" ht="17" customHeight="1" spans="1:2">
      <c r="A634" s="95" t="s">
        <v>1380</v>
      </c>
      <c r="B634" s="93">
        <v>301</v>
      </c>
    </row>
    <row r="635" s="43" customFormat="1" ht="17" customHeight="1" spans="1:2">
      <c r="A635" s="95" t="s">
        <v>1381</v>
      </c>
      <c r="B635" s="93">
        <v>395</v>
      </c>
    </row>
    <row r="636" s="43" customFormat="1" ht="16.95" customHeight="1" spans="1:2">
      <c r="A636" s="95" t="s">
        <v>1382</v>
      </c>
      <c r="B636" s="93"/>
    </row>
    <row r="637" s="43" customFormat="1" ht="17" customHeight="1" spans="1:2">
      <c r="A637" s="95" t="s">
        <v>1383</v>
      </c>
      <c r="B637" s="93"/>
    </row>
    <row r="638" s="43" customFormat="1" ht="17" customHeight="1" spans="1:2">
      <c r="A638" s="94" t="s">
        <v>899</v>
      </c>
      <c r="B638" s="93">
        <v>2579</v>
      </c>
    </row>
    <row r="639" s="43" customFormat="1" ht="17" customHeight="1" spans="1:2">
      <c r="A639" s="95" t="s">
        <v>1025</v>
      </c>
      <c r="B639" s="93">
        <v>146</v>
      </c>
    </row>
    <row r="640" s="43" customFormat="1" ht="17" customHeight="1" spans="1:2">
      <c r="A640" s="95" t="s">
        <v>1026</v>
      </c>
      <c r="B640" s="93">
        <v>49</v>
      </c>
    </row>
    <row r="641" s="43" customFormat="1" ht="17" customHeight="1" spans="1:2">
      <c r="A641" s="95" t="s">
        <v>1027</v>
      </c>
      <c r="B641" s="93"/>
    </row>
    <row r="642" s="43" customFormat="1" ht="17" customHeight="1" spans="1:2">
      <c r="A642" s="95" t="s">
        <v>1384</v>
      </c>
      <c r="B642" s="93"/>
    </row>
    <row r="643" s="43" customFormat="1" ht="17" customHeight="1" spans="1:2">
      <c r="A643" s="95" t="s">
        <v>1385</v>
      </c>
      <c r="B643" s="93"/>
    </row>
    <row r="644" s="43" customFormat="1" ht="17" customHeight="1" spans="1:2">
      <c r="A644" s="95" t="s">
        <v>1386</v>
      </c>
      <c r="B644" s="93"/>
    </row>
    <row r="645" s="43" customFormat="1" ht="17" customHeight="1" spans="1:2">
      <c r="A645" s="95" t="s">
        <v>1387</v>
      </c>
      <c r="B645" s="93">
        <v>1851</v>
      </c>
    </row>
    <row r="646" s="43" customFormat="1" ht="17" customHeight="1" spans="1:2">
      <c r="A646" s="95" t="s">
        <v>1388</v>
      </c>
      <c r="B646" s="93">
        <v>533</v>
      </c>
    </row>
    <row r="647" s="43" customFormat="1" ht="17" customHeight="1" spans="1:2">
      <c r="A647" s="94" t="s">
        <v>900</v>
      </c>
      <c r="B647" s="93">
        <v>0</v>
      </c>
    </row>
    <row r="648" s="43" customFormat="1" ht="17" customHeight="1" spans="1:2">
      <c r="A648" s="95" t="s">
        <v>1025</v>
      </c>
      <c r="B648" s="93"/>
    </row>
    <row r="649" s="43" customFormat="1" ht="17" customHeight="1" spans="1:2">
      <c r="A649" s="95" t="s">
        <v>1026</v>
      </c>
      <c r="B649" s="93"/>
    </row>
    <row r="650" s="43" customFormat="1" ht="17" customHeight="1" spans="1:2">
      <c r="A650" s="95" t="s">
        <v>1027</v>
      </c>
      <c r="B650" s="93"/>
    </row>
    <row r="651" s="43" customFormat="1" ht="17" customHeight="1" spans="1:2">
      <c r="A651" s="95" t="s">
        <v>1034</v>
      </c>
      <c r="B651" s="93"/>
    </row>
    <row r="652" s="43" customFormat="1" ht="17" customHeight="1" spans="1:2">
      <c r="A652" s="95" t="s">
        <v>1389</v>
      </c>
      <c r="B652" s="93"/>
    </row>
    <row r="653" s="43" customFormat="1" ht="17" customHeight="1" spans="1:2">
      <c r="A653" s="94" t="s">
        <v>901</v>
      </c>
      <c r="B653" s="93">
        <v>9220</v>
      </c>
    </row>
    <row r="654" s="43" customFormat="1" ht="17" customHeight="1" spans="1:2">
      <c r="A654" s="95" t="s">
        <v>1390</v>
      </c>
      <c r="B654" s="93"/>
    </row>
    <row r="655" s="43" customFormat="1" ht="17" customHeight="1" spans="1:2">
      <c r="A655" s="95" t="s">
        <v>1391</v>
      </c>
      <c r="B655" s="93">
        <v>9220</v>
      </c>
    </row>
    <row r="656" s="43" customFormat="1" ht="17" customHeight="1" spans="1:2">
      <c r="A656" s="94" t="s">
        <v>902</v>
      </c>
      <c r="B656" s="93">
        <v>292</v>
      </c>
    </row>
    <row r="657" s="43" customFormat="1" ht="17" customHeight="1" spans="1:2">
      <c r="A657" s="95" t="s">
        <v>1392</v>
      </c>
      <c r="B657" s="93">
        <v>292</v>
      </c>
    </row>
    <row r="658" s="43" customFormat="1" ht="17" customHeight="1" spans="1:2">
      <c r="A658" s="95" t="s">
        <v>1393</v>
      </c>
      <c r="B658" s="93"/>
    </row>
    <row r="659" s="43" customFormat="1" ht="17" customHeight="1" spans="1:2">
      <c r="A659" s="94" t="s">
        <v>903</v>
      </c>
      <c r="B659" s="93">
        <v>2345</v>
      </c>
    </row>
    <row r="660" s="43" customFormat="1" ht="17" customHeight="1" spans="1:2">
      <c r="A660" s="95" t="s">
        <v>1394</v>
      </c>
      <c r="B660" s="93">
        <v>609</v>
      </c>
    </row>
    <row r="661" s="43" customFormat="1" ht="17" customHeight="1" spans="1:2">
      <c r="A661" s="95" t="s">
        <v>1395</v>
      </c>
      <c r="B661" s="93">
        <v>1736</v>
      </c>
    </row>
    <row r="662" s="43" customFormat="1" ht="17" customHeight="1" spans="1:2">
      <c r="A662" s="94" t="s">
        <v>904</v>
      </c>
      <c r="B662" s="93">
        <v>0</v>
      </c>
    </row>
    <row r="663" s="43" customFormat="1" ht="17" customHeight="1" spans="1:2">
      <c r="A663" s="95" t="s">
        <v>1396</v>
      </c>
      <c r="B663" s="93"/>
    </row>
    <row r="664" s="43" customFormat="1" ht="17" customHeight="1" spans="1:2">
      <c r="A664" s="95" t="s">
        <v>1397</v>
      </c>
      <c r="B664" s="93"/>
    </row>
    <row r="665" s="43" customFormat="1" ht="17" customHeight="1" spans="1:2">
      <c r="A665" s="94" t="s">
        <v>905</v>
      </c>
      <c r="B665" s="93">
        <v>1267</v>
      </c>
    </row>
    <row r="666" s="43" customFormat="1" ht="17" customHeight="1" spans="1:2">
      <c r="A666" s="95" t="s">
        <v>1398</v>
      </c>
      <c r="B666" s="93"/>
    </row>
    <row r="667" s="43" customFormat="1" ht="17" customHeight="1" spans="1:2">
      <c r="A667" s="95" t="s">
        <v>1399</v>
      </c>
      <c r="B667" s="93">
        <v>1267</v>
      </c>
    </row>
    <row r="668" s="43" customFormat="1" ht="17" customHeight="1" spans="1:2">
      <c r="A668" s="94" t="s">
        <v>906</v>
      </c>
      <c r="B668" s="93">
        <v>3981</v>
      </c>
    </row>
    <row r="669" s="43" customFormat="1" ht="16.95" customHeight="1" spans="1:2">
      <c r="A669" s="95" t="s">
        <v>1400</v>
      </c>
      <c r="B669" s="93"/>
    </row>
    <row r="670" s="43" customFormat="1" ht="16.95" customHeight="1" spans="1:2">
      <c r="A670" s="95" t="s">
        <v>1401</v>
      </c>
      <c r="B670" s="93">
        <v>3981</v>
      </c>
    </row>
    <row r="671" s="43" customFormat="1" ht="16.95" customHeight="1" spans="1:2">
      <c r="A671" s="95" t="s">
        <v>1402</v>
      </c>
      <c r="B671" s="93"/>
    </row>
    <row r="672" s="43" customFormat="1" ht="17" customHeight="1" spans="1:2">
      <c r="A672" s="94" t="s">
        <v>907</v>
      </c>
      <c r="B672" s="93">
        <v>0</v>
      </c>
    </row>
    <row r="673" s="43" customFormat="1" ht="17" customHeight="1" spans="1:2">
      <c r="A673" s="95" t="s">
        <v>1403</v>
      </c>
      <c r="B673" s="93"/>
    </row>
    <row r="674" s="43" customFormat="1" ht="17" customHeight="1" spans="1:2">
      <c r="A674" s="95" t="s">
        <v>1404</v>
      </c>
      <c r="B674" s="93"/>
    </row>
    <row r="675" s="43" customFormat="1" ht="17" customHeight="1" spans="1:2">
      <c r="A675" s="95" t="s">
        <v>1405</v>
      </c>
      <c r="B675" s="93"/>
    </row>
    <row r="676" s="43" customFormat="1" ht="17" customHeight="1" spans="1:2">
      <c r="A676" s="94" t="s">
        <v>908</v>
      </c>
      <c r="B676" s="93">
        <v>504</v>
      </c>
    </row>
    <row r="677" s="43" customFormat="1" ht="17" customHeight="1" spans="1:2">
      <c r="A677" s="95" t="s">
        <v>1025</v>
      </c>
      <c r="B677" s="93">
        <v>218</v>
      </c>
    </row>
    <row r="678" s="43" customFormat="1" ht="17" customHeight="1" spans="1:2">
      <c r="A678" s="95" t="s">
        <v>1026</v>
      </c>
      <c r="B678" s="93">
        <v>114</v>
      </c>
    </row>
    <row r="679" s="43" customFormat="1" ht="17" customHeight="1" spans="1:2">
      <c r="A679" s="95" t="s">
        <v>1027</v>
      </c>
      <c r="B679" s="93"/>
    </row>
    <row r="680" s="43" customFormat="1" ht="17" customHeight="1" spans="1:2">
      <c r="A680" s="95" t="s">
        <v>1406</v>
      </c>
      <c r="B680" s="93"/>
    </row>
    <row r="681" s="43" customFormat="1" ht="17" customHeight="1" spans="1:2">
      <c r="A681" s="95" t="s">
        <v>1407</v>
      </c>
      <c r="B681" s="93"/>
    </row>
    <row r="682" s="43" customFormat="1" ht="17" customHeight="1" spans="1:2">
      <c r="A682" s="59" t="s">
        <v>1060</v>
      </c>
      <c r="B682" s="93"/>
    </row>
    <row r="683" s="43" customFormat="1" ht="17" customHeight="1" spans="1:2">
      <c r="A683" s="95" t="s">
        <v>1034</v>
      </c>
      <c r="B683" s="93"/>
    </row>
    <row r="684" s="43" customFormat="1" ht="17" customHeight="1" spans="1:2">
      <c r="A684" s="95" t="s">
        <v>1408</v>
      </c>
      <c r="B684" s="93">
        <v>172</v>
      </c>
    </row>
    <row r="685" s="43" customFormat="1" ht="17" customHeight="1" spans="1:2">
      <c r="A685" s="94" t="s">
        <v>909</v>
      </c>
      <c r="B685" s="93">
        <v>0</v>
      </c>
    </row>
    <row r="686" s="43" customFormat="1" ht="17" customHeight="1" spans="1:2">
      <c r="A686" s="95" t="s">
        <v>1409</v>
      </c>
      <c r="B686" s="93"/>
    </row>
    <row r="687" s="43" customFormat="1" ht="17" customHeight="1" spans="1:2">
      <c r="A687" s="95" t="s">
        <v>1410</v>
      </c>
      <c r="B687" s="93"/>
    </row>
    <row r="688" s="43" customFormat="1" ht="17" customHeight="1" spans="1:2">
      <c r="A688" s="94" t="s">
        <v>1411</v>
      </c>
      <c r="B688" s="93">
        <v>104</v>
      </c>
    </row>
    <row r="689" s="43" customFormat="1" ht="17" customHeight="1" spans="1:2">
      <c r="A689" s="95" t="s">
        <v>1412</v>
      </c>
      <c r="B689" s="93">
        <v>104</v>
      </c>
    </row>
    <row r="690" s="43" customFormat="1" ht="17" customHeight="1" spans="1:2">
      <c r="A690" s="94" t="s">
        <v>911</v>
      </c>
      <c r="B690" s="93">
        <v>28546</v>
      </c>
    </row>
    <row r="691" s="43" customFormat="1" ht="17" customHeight="1" spans="1:2">
      <c r="A691" s="94" t="s">
        <v>912</v>
      </c>
      <c r="B691" s="93">
        <v>1343</v>
      </c>
    </row>
    <row r="692" s="43" customFormat="1" ht="16.95" customHeight="1" spans="1:2">
      <c r="A692" s="95" t="s">
        <v>1025</v>
      </c>
      <c r="B692" s="93">
        <v>618</v>
      </c>
    </row>
    <row r="693" s="43" customFormat="1" ht="16.95" customHeight="1" spans="1:2">
      <c r="A693" s="95" t="s">
        <v>1026</v>
      </c>
      <c r="B693" s="93">
        <v>146</v>
      </c>
    </row>
    <row r="694" s="43" customFormat="1" ht="17" customHeight="1" spans="1:2">
      <c r="A694" s="95" t="s">
        <v>1027</v>
      </c>
      <c r="B694" s="93"/>
    </row>
    <row r="695" s="43" customFormat="1" ht="17" customHeight="1" spans="1:2">
      <c r="A695" s="95" t="s">
        <v>1413</v>
      </c>
      <c r="B695" s="93">
        <v>579</v>
      </c>
    </row>
    <row r="696" s="43" customFormat="1" ht="17" customHeight="1" spans="1:2">
      <c r="A696" s="94" t="s">
        <v>913</v>
      </c>
      <c r="B696" s="93">
        <v>2325</v>
      </c>
    </row>
    <row r="697" s="43" customFormat="1" ht="17" customHeight="1" spans="1:2">
      <c r="A697" s="95" t="s">
        <v>1414</v>
      </c>
      <c r="B697" s="93">
        <v>2004</v>
      </c>
    </row>
    <row r="698" s="43" customFormat="1" ht="17" customHeight="1" spans="1:2">
      <c r="A698" s="95" t="s">
        <v>1415</v>
      </c>
      <c r="B698" s="93">
        <v>176</v>
      </c>
    </row>
    <row r="699" s="43" customFormat="1" ht="17" customHeight="1" spans="1:2">
      <c r="A699" s="95" t="s">
        <v>1416</v>
      </c>
      <c r="B699" s="93"/>
    </row>
    <row r="700" s="43" customFormat="1" ht="17" customHeight="1" spans="1:2">
      <c r="A700" s="95" t="s">
        <v>1417</v>
      </c>
      <c r="B700" s="93"/>
    </row>
    <row r="701" s="43" customFormat="1" ht="17" customHeight="1" spans="1:2">
      <c r="A701" s="95" t="s">
        <v>1418</v>
      </c>
      <c r="B701" s="93"/>
    </row>
    <row r="702" s="43" customFormat="1" ht="17" customHeight="1" spans="1:2">
      <c r="A702" s="95" t="s">
        <v>1419</v>
      </c>
      <c r="B702" s="93">
        <v>115</v>
      </c>
    </row>
    <row r="703" s="43" customFormat="1" ht="17" customHeight="1" spans="1:2">
      <c r="A703" s="95" t="s">
        <v>1420</v>
      </c>
      <c r="B703" s="93"/>
    </row>
    <row r="704" s="43" customFormat="1" ht="17" customHeight="1" spans="1:2">
      <c r="A704" s="95" t="s">
        <v>1421</v>
      </c>
      <c r="B704" s="93"/>
    </row>
    <row r="705" s="43" customFormat="1" ht="17" customHeight="1" spans="1:2">
      <c r="A705" s="95" t="s">
        <v>1422</v>
      </c>
      <c r="B705" s="93"/>
    </row>
    <row r="706" s="43" customFormat="1" ht="17" customHeight="1" spans="1:2">
      <c r="A706" s="95" t="s">
        <v>1423</v>
      </c>
      <c r="B706" s="93"/>
    </row>
    <row r="707" s="43" customFormat="1" ht="17" customHeight="1" spans="1:2">
      <c r="A707" s="95" t="s">
        <v>1424</v>
      </c>
      <c r="B707" s="93"/>
    </row>
    <row r="708" s="43" customFormat="1" ht="17" customHeight="1" spans="1:2">
      <c r="A708" s="95" t="s">
        <v>1425</v>
      </c>
      <c r="B708" s="93"/>
    </row>
    <row r="709" s="43" customFormat="1" ht="17" customHeight="1" spans="1:2">
      <c r="A709" s="95" t="s">
        <v>1426</v>
      </c>
      <c r="B709" s="93"/>
    </row>
    <row r="710" s="43" customFormat="1" ht="17" customHeight="1" spans="1:2">
      <c r="A710" s="95" t="s">
        <v>1427</v>
      </c>
      <c r="B710" s="93">
        <v>30</v>
      </c>
    </row>
    <row r="711" s="43" customFormat="1" ht="17" customHeight="1" spans="1:2">
      <c r="A711" s="94" t="s">
        <v>914</v>
      </c>
      <c r="B711" s="93">
        <v>1098</v>
      </c>
    </row>
    <row r="712" s="43" customFormat="1" ht="17" customHeight="1" spans="1:2">
      <c r="A712" s="95" t="s">
        <v>1428</v>
      </c>
      <c r="B712" s="93"/>
    </row>
    <row r="713" s="43" customFormat="1" ht="17" customHeight="1" spans="1:2">
      <c r="A713" s="95" t="s">
        <v>1429</v>
      </c>
      <c r="B713" s="93">
        <v>713</v>
      </c>
    </row>
    <row r="714" s="43" customFormat="1" ht="17" customHeight="1" spans="1:2">
      <c r="A714" s="95" t="s">
        <v>1430</v>
      </c>
      <c r="B714" s="93">
        <v>385</v>
      </c>
    </row>
    <row r="715" s="43" customFormat="1" ht="17" customHeight="1" spans="1:2">
      <c r="A715" s="94" t="s">
        <v>915</v>
      </c>
      <c r="B715" s="93">
        <v>7137</v>
      </c>
    </row>
    <row r="716" s="43" customFormat="1" ht="17" customHeight="1" spans="1:2">
      <c r="A716" s="95" t="s">
        <v>1431</v>
      </c>
      <c r="B716" s="93">
        <v>1866</v>
      </c>
    </row>
    <row r="717" s="43" customFormat="1" ht="17" customHeight="1" spans="1:2">
      <c r="A717" s="95" t="s">
        <v>1432</v>
      </c>
      <c r="B717" s="93">
        <v>629</v>
      </c>
    </row>
    <row r="718" s="43" customFormat="1" ht="17" customHeight="1" spans="1:2">
      <c r="A718" s="95" t="s">
        <v>1433</v>
      </c>
      <c r="B718" s="93"/>
    </row>
    <row r="719" s="43" customFormat="1" ht="17" customHeight="1" spans="1:2">
      <c r="A719" s="95" t="s">
        <v>1434</v>
      </c>
      <c r="B719" s="93"/>
    </row>
    <row r="720" s="43" customFormat="1" ht="17" customHeight="1" spans="1:2">
      <c r="A720" s="95" t="s">
        <v>1435</v>
      </c>
      <c r="B720" s="93"/>
    </row>
    <row r="721" s="43" customFormat="1" ht="17" customHeight="1" spans="1:2">
      <c r="A721" s="95" t="s">
        <v>1436</v>
      </c>
      <c r="B721" s="93"/>
    </row>
    <row r="722" s="43" customFormat="1" ht="17" customHeight="1" spans="1:2">
      <c r="A722" s="95" t="s">
        <v>1437</v>
      </c>
      <c r="B722" s="93"/>
    </row>
    <row r="723" s="43" customFormat="1" ht="17" customHeight="1" spans="1:2">
      <c r="A723" s="95" t="s">
        <v>1438</v>
      </c>
      <c r="B723" s="93">
        <v>3900</v>
      </c>
    </row>
    <row r="724" s="43" customFormat="1" ht="17" customHeight="1" spans="1:2">
      <c r="A724" s="95" t="s">
        <v>1439</v>
      </c>
      <c r="B724" s="93">
        <v>321</v>
      </c>
    </row>
    <row r="725" s="43" customFormat="1" ht="17" customHeight="1" spans="1:2">
      <c r="A725" s="95" t="s">
        <v>1440</v>
      </c>
      <c r="B725" s="93">
        <v>69</v>
      </c>
    </row>
    <row r="726" s="43" customFormat="1" ht="17" customHeight="1" spans="1:2">
      <c r="A726" s="95" t="s">
        <v>1441</v>
      </c>
      <c r="B726" s="93">
        <v>352</v>
      </c>
    </row>
    <row r="727" s="43" customFormat="1" ht="17" customHeight="1" spans="1:2">
      <c r="A727" s="94" t="s">
        <v>916</v>
      </c>
      <c r="B727" s="93">
        <v>2560</v>
      </c>
    </row>
    <row r="728" s="43" customFormat="1" ht="17" customHeight="1" spans="1:2">
      <c r="A728" s="95" t="s">
        <v>1442</v>
      </c>
      <c r="B728" s="93"/>
    </row>
    <row r="729" s="43" customFormat="1" ht="17" customHeight="1" spans="1:2">
      <c r="A729" s="95" t="s">
        <v>1443</v>
      </c>
      <c r="B729" s="93">
        <v>2514</v>
      </c>
    </row>
    <row r="730" s="43" customFormat="1" ht="17" customHeight="1" spans="1:2">
      <c r="A730" s="95" t="s">
        <v>1444</v>
      </c>
      <c r="B730" s="93">
        <v>46</v>
      </c>
    </row>
    <row r="731" s="43" customFormat="1" ht="17" customHeight="1" spans="1:2">
      <c r="A731" s="94" t="s">
        <v>917</v>
      </c>
      <c r="B731" s="93">
        <v>143</v>
      </c>
    </row>
    <row r="732" s="43" customFormat="1" ht="17" customHeight="1" spans="1:2">
      <c r="A732" s="95" t="s">
        <v>1445</v>
      </c>
      <c r="B732" s="93"/>
    </row>
    <row r="733" s="43" customFormat="1" ht="17" customHeight="1" spans="1:2">
      <c r="A733" s="95" t="s">
        <v>1446</v>
      </c>
      <c r="B733" s="93">
        <v>143</v>
      </c>
    </row>
    <row r="734" s="43" customFormat="1" ht="17" customHeight="1" spans="1:2">
      <c r="A734" s="95" t="s">
        <v>1447</v>
      </c>
      <c r="B734" s="93"/>
    </row>
    <row r="735" s="43" customFormat="1" ht="17" customHeight="1" spans="1:2">
      <c r="A735" s="95" t="s">
        <v>1448</v>
      </c>
      <c r="B735" s="93"/>
    </row>
    <row r="736" s="43" customFormat="1" ht="17" customHeight="1" spans="1:2">
      <c r="A736" s="94" t="s">
        <v>918</v>
      </c>
      <c r="B736" s="93">
        <v>9110</v>
      </c>
    </row>
    <row r="737" s="43" customFormat="1" ht="17" customHeight="1" spans="1:2">
      <c r="A737" s="95" t="s">
        <v>1449</v>
      </c>
      <c r="B737" s="93"/>
    </row>
    <row r="738" s="43" customFormat="1" ht="17" customHeight="1" spans="1:2">
      <c r="A738" s="95" t="s">
        <v>1450</v>
      </c>
      <c r="B738" s="93">
        <v>9110</v>
      </c>
    </row>
    <row r="739" s="43" customFormat="1" ht="17" customHeight="1" spans="1:2">
      <c r="A739" s="95" t="s">
        <v>1451</v>
      </c>
      <c r="B739" s="93"/>
    </row>
    <row r="740" s="43" customFormat="1" ht="17" customHeight="1" spans="1:2">
      <c r="A740" s="94" t="s">
        <v>919</v>
      </c>
      <c r="B740" s="93">
        <v>1780</v>
      </c>
    </row>
    <row r="741" s="43" customFormat="1" ht="17" customHeight="1" spans="1:2">
      <c r="A741" s="95" t="s">
        <v>1452</v>
      </c>
      <c r="B741" s="93">
        <v>464</v>
      </c>
    </row>
    <row r="742" s="43" customFormat="1" ht="17" customHeight="1" spans="1:2">
      <c r="A742" s="95" t="s">
        <v>1453</v>
      </c>
      <c r="B742" s="93"/>
    </row>
    <row r="743" s="43" customFormat="1" ht="17" customHeight="1" spans="1:2">
      <c r="A743" s="95" t="s">
        <v>1454</v>
      </c>
      <c r="B743" s="93">
        <v>1316</v>
      </c>
    </row>
    <row r="744" s="43" customFormat="1" ht="17" customHeight="1" spans="1:2">
      <c r="A744" s="94" t="s">
        <v>920</v>
      </c>
      <c r="B744" s="93">
        <v>459</v>
      </c>
    </row>
    <row r="745" s="43" customFormat="1" ht="17" customHeight="1" spans="1:2">
      <c r="A745" s="95" t="s">
        <v>1455</v>
      </c>
      <c r="B745" s="93">
        <v>85</v>
      </c>
    </row>
    <row r="746" s="43" customFormat="1" ht="17" customHeight="1" spans="1:2">
      <c r="A746" s="95" t="s">
        <v>1456</v>
      </c>
      <c r="B746" s="93">
        <v>374</v>
      </c>
    </row>
    <row r="747" s="43" customFormat="1" ht="17" customHeight="1" spans="1:2">
      <c r="A747" s="94" t="s">
        <v>921</v>
      </c>
      <c r="B747" s="93">
        <v>2282</v>
      </c>
    </row>
    <row r="748" s="43" customFormat="1" ht="17" customHeight="1" spans="1:2">
      <c r="A748" s="95" t="s">
        <v>1025</v>
      </c>
      <c r="B748" s="93">
        <v>587</v>
      </c>
    </row>
    <row r="749" s="43" customFormat="1" ht="17" customHeight="1" spans="1:2">
      <c r="A749" s="95" t="s">
        <v>1026</v>
      </c>
      <c r="B749" s="93">
        <v>58</v>
      </c>
    </row>
    <row r="750" s="43" customFormat="1" ht="17" customHeight="1" spans="1:2">
      <c r="A750" s="95" t="s">
        <v>1027</v>
      </c>
      <c r="B750" s="93"/>
    </row>
    <row r="751" s="43" customFormat="1" ht="17" customHeight="1" spans="1:2">
      <c r="A751" s="95" t="s">
        <v>1060</v>
      </c>
      <c r="B751" s="93"/>
    </row>
    <row r="752" s="43" customFormat="1" ht="17" customHeight="1" spans="1:2">
      <c r="A752" s="95" t="s">
        <v>1457</v>
      </c>
      <c r="B752" s="93">
        <v>1612</v>
      </c>
    </row>
    <row r="753" s="43" customFormat="1" ht="17" customHeight="1" spans="1:2">
      <c r="A753" s="95" t="s">
        <v>1458</v>
      </c>
      <c r="B753" s="93"/>
    </row>
    <row r="754" s="43" customFormat="1" ht="17" customHeight="1" spans="1:2">
      <c r="A754" s="95" t="s">
        <v>1034</v>
      </c>
      <c r="B754" s="93"/>
    </row>
    <row r="755" s="43" customFormat="1" ht="17" customHeight="1" spans="1:2">
      <c r="A755" s="95" t="s">
        <v>1459</v>
      </c>
      <c r="B755" s="93">
        <v>25</v>
      </c>
    </row>
    <row r="756" s="43" customFormat="1" ht="17" customHeight="1" spans="1:2">
      <c r="A756" s="94" t="s">
        <v>1460</v>
      </c>
      <c r="B756" s="93">
        <v>0</v>
      </c>
    </row>
    <row r="757" s="43" customFormat="1" ht="17" customHeight="1" spans="1:2">
      <c r="A757" s="95" t="s">
        <v>1461</v>
      </c>
      <c r="B757" s="93"/>
    </row>
    <row r="758" s="43" customFormat="1" ht="17" customHeight="1" spans="1:2">
      <c r="A758" s="58" t="s">
        <v>923</v>
      </c>
      <c r="B758" s="93">
        <v>0</v>
      </c>
    </row>
    <row r="759" s="43" customFormat="1" ht="17" customHeight="1" spans="1:2">
      <c r="A759" s="59" t="s">
        <v>1025</v>
      </c>
      <c r="B759" s="93"/>
    </row>
    <row r="760" s="43" customFormat="1" ht="17" customHeight="1" spans="1:2">
      <c r="A760" s="59" t="s">
        <v>1026</v>
      </c>
      <c r="B760" s="93"/>
    </row>
    <row r="761" s="43" customFormat="1" ht="17" customHeight="1" spans="1:2">
      <c r="A761" s="59" t="s">
        <v>1027</v>
      </c>
      <c r="B761" s="93"/>
    </row>
    <row r="762" s="43" customFormat="1" ht="17" customHeight="1" spans="1:2">
      <c r="A762" s="59" t="s">
        <v>1462</v>
      </c>
      <c r="B762" s="93"/>
    </row>
    <row r="763" s="43" customFormat="1" ht="17" customHeight="1" spans="1:2">
      <c r="A763" s="59" t="s">
        <v>1463</v>
      </c>
      <c r="B763" s="93"/>
    </row>
    <row r="764" s="43" customFormat="1" ht="17" customHeight="1" spans="1:2">
      <c r="A764" s="58" t="s">
        <v>924</v>
      </c>
      <c r="B764" s="93">
        <v>0</v>
      </c>
    </row>
    <row r="765" s="43" customFormat="1" ht="17" customHeight="1" spans="1:2">
      <c r="A765" s="59" t="s">
        <v>1025</v>
      </c>
      <c r="B765" s="93"/>
    </row>
    <row r="766" s="43" customFormat="1" ht="17" customHeight="1" spans="1:2">
      <c r="A766" s="59" t="s">
        <v>1026</v>
      </c>
      <c r="B766" s="93"/>
    </row>
    <row r="767" s="43" customFormat="1" ht="17" customHeight="1" spans="1:2">
      <c r="A767" s="59" t="s">
        <v>1027</v>
      </c>
      <c r="B767" s="93"/>
    </row>
    <row r="768" s="43" customFormat="1" ht="17" customHeight="1" spans="1:2">
      <c r="A768" s="59" t="s">
        <v>1464</v>
      </c>
      <c r="B768" s="93"/>
    </row>
    <row r="769" s="43" customFormat="1" ht="16.95" customHeight="1" spans="1:2">
      <c r="A769" s="94" t="s">
        <v>1465</v>
      </c>
      <c r="B769" s="93">
        <v>309</v>
      </c>
    </row>
    <row r="770" s="43" customFormat="1" ht="17" customHeight="1" spans="1:2">
      <c r="A770" s="95" t="s">
        <v>1466</v>
      </c>
      <c r="B770" s="93">
        <v>309</v>
      </c>
    </row>
    <row r="771" s="43" customFormat="1" ht="17" customHeight="1" spans="1:2">
      <c r="A771" s="94" t="s">
        <v>926</v>
      </c>
      <c r="B771" s="93">
        <v>27526</v>
      </c>
    </row>
    <row r="772" s="43" customFormat="1" ht="17" customHeight="1" spans="1:2">
      <c r="A772" s="94" t="s">
        <v>927</v>
      </c>
      <c r="B772" s="93">
        <v>258</v>
      </c>
    </row>
    <row r="773" s="43" customFormat="1" ht="17" customHeight="1" spans="1:2">
      <c r="A773" s="95" t="s">
        <v>1025</v>
      </c>
      <c r="B773" s="93">
        <v>48</v>
      </c>
    </row>
    <row r="774" s="43" customFormat="1" ht="17" customHeight="1" spans="1:2">
      <c r="A774" s="95" t="s">
        <v>1026</v>
      </c>
      <c r="B774" s="93">
        <v>163</v>
      </c>
    </row>
    <row r="775" s="43" customFormat="1" ht="16.95" customHeight="1" spans="1:2">
      <c r="A775" s="95" t="s">
        <v>1027</v>
      </c>
      <c r="B775" s="93"/>
    </row>
    <row r="776" s="43" customFormat="1" ht="16.95" customHeight="1" spans="1:2">
      <c r="A776" s="95" t="s">
        <v>1467</v>
      </c>
      <c r="B776" s="93"/>
    </row>
    <row r="777" s="43" customFormat="1" ht="17" customHeight="1" spans="1:2">
      <c r="A777" s="95" t="s">
        <v>1468</v>
      </c>
      <c r="B777" s="93"/>
    </row>
    <row r="778" s="43" customFormat="1" ht="17" customHeight="1" spans="1:2">
      <c r="A778" s="95" t="s">
        <v>1469</v>
      </c>
      <c r="B778" s="93"/>
    </row>
    <row r="779" s="43" customFormat="1" ht="17" customHeight="1" spans="1:2">
      <c r="A779" s="95" t="s">
        <v>1470</v>
      </c>
      <c r="B779" s="93"/>
    </row>
    <row r="780" s="43" customFormat="1" ht="17" customHeight="1" spans="1:2">
      <c r="A780" s="95" t="s">
        <v>1471</v>
      </c>
      <c r="B780" s="93"/>
    </row>
    <row r="781" s="43" customFormat="1" ht="17" customHeight="1" spans="1:2">
      <c r="A781" s="95" t="s">
        <v>1472</v>
      </c>
      <c r="B781" s="93">
        <v>47</v>
      </c>
    </row>
    <row r="782" s="43" customFormat="1" ht="17" customHeight="1" spans="1:2">
      <c r="A782" s="94" t="s">
        <v>928</v>
      </c>
      <c r="B782" s="93">
        <v>583</v>
      </c>
    </row>
    <row r="783" s="43" customFormat="1" ht="17" customHeight="1" spans="1:2">
      <c r="A783" s="95" t="s">
        <v>1473</v>
      </c>
      <c r="B783" s="93"/>
    </row>
    <row r="784" s="43" customFormat="1" ht="17" customHeight="1" spans="1:2">
      <c r="A784" s="95" t="s">
        <v>1474</v>
      </c>
      <c r="B784" s="93"/>
    </row>
    <row r="785" s="43" customFormat="1" ht="17" customHeight="1" spans="1:2">
      <c r="A785" s="95" t="s">
        <v>1475</v>
      </c>
      <c r="B785" s="93">
        <v>583</v>
      </c>
    </row>
    <row r="786" s="43" customFormat="1" ht="17" customHeight="1" spans="1:2">
      <c r="A786" s="94" t="s">
        <v>929</v>
      </c>
      <c r="B786" s="93">
        <v>15576</v>
      </c>
    </row>
    <row r="787" s="43" customFormat="1" ht="17" customHeight="1" spans="1:2">
      <c r="A787" s="95" t="s">
        <v>1476</v>
      </c>
      <c r="B787" s="93">
        <v>511</v>
      </c>
    </row>
    <row r="788" s="43" customFormat="1" ht="17" customHeight="1" spans="1:2">
      <c r="A788" s="95" t="s">
        <v>1477</v>
      </c>
      <c r="B788" s="93">
        <v>4547</v>
      </c>
    </row>
    <row r="789" s="43" customFormat="1" ht="17" customHeight="1" spans="1:2">
      <c r="A789" s="95" t="s">
        <v>1478</v>
      </c>
      <c r="B789" s="93"/>
    </row>
    <row r="790" s="43" customFormat="1" ht="17" customHeight="1" spans="1:2">
      <c r="A790" s="95" t="s">
        <v>1479</v>
      </c>
      <c r="B790" s="93"/>
    </row>
    <row r="791" s="43" customFormat="1" ht="17" customHeight="1" spans="1:2">
      <c r="A791" s="95" t="s">
        <v>1480</v>
      </c>
      <c r="B791" s="93"/>
    </row>
    <row r="792" s="43" customFormat="1" ht="17" customHeight="1" spans="1:2">
      <c r="A792" s="95" t="s">
        <v>1481</v>
      </c>
      <c r="B792" s="93"/>
    </row>
    <row r="793" s="43" customFormat="1" ht="17" customHeight="1" spans="1:2">
      <c r="A793" s="95" t="s">
        <v>1482</v>
      </c>
      <c r="B793" s="93"/>
    </row>
    <row r="794" s="43" customFormat="1" ht="17" customHeight="1" spans="1:2">
      <c r="A794" s="95" t="s">
        <v>1483</v>
      </c>
      <c r="B794" s="93">
        <v>10518</v>
      </c>
    </row>
    <row r="795" s="43" customFormat="1" ht="17" customHeight="1" spans="1:2">
      <c r="A795" s="94" t="s">
        <v>930</v>
      </c>
      <c r="B795" s="93">
        <v>7064</v>
      </c>
    </row>
    <row r="796" s="43" customFormat="1" ht="17" customHeight="1" spans="1:2">
      <c r="A796" s="95" t="s">
        <v>1484</v>
      </c>
      <c r="B796" s="93">
        <v>2646</v>
      </c>
    </row>
    <row r="797" s="43" customFormat="1" ht="17" customHeight="1" spans="1:2">
      <c r="A797" s="95" t="s">
        <v>1485</v>
      </c>
      <c r="B797" s="93">
        <v>2235</v>
      </c>
    </row>
    <row r="798" s="43" customFormat="1" ht="17" customHeight="1" spans="1:2">
      <c r="A798" s="95" t="s">
        <v>1486</v>
      </c>
      <c r="B798" s="93">
        <v>2</v>
      </c>
    </row>
    <row r="799" s="43" customFormat="1" ht="17" customHeight="1" spans="1:2">
      <c r="A799" s="95" t="s">
        <v>1487</v>
      </c>
      <c r="B799" s="93"/>
    </row>
    <row r="800" s="43" customFormat="1" ht="17" customHeight="1" spans="1:2">
      <c r="A800" s="95" t="s">
        <v>1488</v>
      </c>
      <c r="B800" s="93"/>
    </row>
    <row r="801" s="43" customFormat="1" ht="17" customHeight="1" spans="1:2">
      <c r="A801" s="95" t="s">
        <v>1489</v>
      </c>
      <c r="B801" s="93">
        <v>2181</v>
      </c>
    </row>
    <row r="802" s="43" customFormat="1" ht="17" customHeight="1" spans="1:2">
      <c r="A802" s="94" t="s">
        <v>931</v>
      </c>
      <c r="B802" s="93">
        <v>3494</v>
      </c>
    </row>
    <row r="803" s="43" customFormat="1" ht="17" customHeight="1" spans="1:2">
      <c r="A803" s="95" t="s">
        <v>1490</v>
      </c>
      <c r="B803" s="93">
        <v>150</v>
      </c>
    </row>
    <row r="804" s="43" customFormat="1" ht="17" customHeight="1" spans="1:2">
      <c r="A804" s="95" t="s">
        <v>1491</v>
      </c>
      <c r="B804" s="93">
        <v>3344</v>
      </c>
    </row>
    <row r="805" s="43" customFormat="1" ht="17" customHeight="1" spans="1:2">
      <c r="A805" s="95" t="s">
        <v>1492</v>
      </c>
      <c r="B805" s="93"/>
    </row>
    <row r="806" s="43" customFormat="1" ht="17" customHeight="1" spans="1:2">
      <c r="A806" s="95" t="s">
        <v>1493</v>
      </c>
      <c r="B806" s="93"/>
    </row>
    <row r="807" s="43" customFormat="1" ht="17" customHeight="1" spans="1:2">
      <c r="A807" s="95" t="s">
        <v>1494</v>
      </c>
      <c r="B807" s="93"/>
    </row>
    <row r="808" s="43" customFormat="1" ht="17" customHeight="1" spans="1:2">
      <c r="A808" s="95" t="s">
        <v>1495</v>
      </c>
      <c r="B808" s="93"/>
    </row>
    <row r="809" s="43" customFormat="1" ht="17" customHeight="1" spans="1:2">
      <c r="A809" s="94" t="s">
        <v>932</v>
      </c>
      <c r="B809" s="93">
        <v>0</v>
      </c>
    </row>
    <row r="810" s="43" customFormat="1" ht="17" customHeight="1" spans="1:2">
      <c r="A810" s="95" t="s">
        <v>1496</v>
      </c>
      <c r="B810" s="93"/>
    </row>
    <row r="811" s="43" customFormat="1" ht="17" customHeight="1" spans="1:2">
      <c r="A811" s="95" t="s">
        <v>1497</v>
      </c>
      <c r="B811" s="93"/>
    </row>
    <row r="812" s="43" customFormat="1" ht="17" customHeight="1" spans="1:2">
      <c r="A812" s="94" t="s">
        <v>933</v>
      </c>
      <c r="B812" s="93">
        <v>0</v>
      </c>
    </row>
    <row r="813" s="43" customFormat="1" ht="17" customHeight="1" spans="1:2">
      <c r="A813" s="95" t="s">
        <v>1498</v>
      </c>
      <c r="B813" s="93"/>
    </row>
    <row r="814" s="43" customFormat="1" ht="17" customHeight="1" spans="1:2">
      <c r="A814" s="95" t="s">
        <v>1499</v>
      </c>
      <c r="B814" s="93"/>
    </row>
    <row r="815" s="43" customFormat="1" ht="17" customHeight="1" spans="1:2">
      <c r="A815" s="94" t="s">
        <v>1500</v>
      </c>
      <c r="B815" s="93">
        <v>0</v>
      </c>
    </row>
    <row r="816" s="43" customFormat="1" ht="17" customHeight="1" spans="1:2">
      <c r="A816" s="95" t="s">
        <v>1501</v>
      </c>
      <c r="B816" s="93"/>
    </row>
    <row r="817" s="43" customFormat="1" ht="17" customHeight="1" spans="1:2">
      <c r="A817" s="94" t="s">
        <v>1502</v>
      </c>
      <c r="B817" s="93">
        <v>7</v>
      </c>
    </row>
    <row r="818" s="43" customFormat="1" ht="17" customHeight="1" spans="1:2">
      <c r="A818" s="95" t="s">
        <v>1503</v>
      </c>
      <c r="B818" s="93">
        <v>7</v>
      </c>
    </row>
    <row r="819" s="43" customFormat="1" ht="17" customHeight="1" spans="1:2">
      <c r="A819" s="94" t="s">
        <v>936</v>
      </c>
      <c r="B819" s="93">
        <v>544</v>
      </c>
    </row>
    <row r="820" s="43" customFormat="1" ht="17" customHeight="1" spans="1:2">
      <c r="A820" s="95" t="s">
        <v>1504</v>
      </c>
      <c r="B820" s="93"/>
    </row>
    <row r="821" s="43" customFormat="1" ht="17" customHeight="1" spans="1:2">
      <c r="A821" s="95" t="s">
        <v>1505</v>
      </c>
      <c r="B821" s="93"/>
    </row>
    <row r="822" s="43" customFormat="1" ht="17" customHeight="1" spans="1:2">
      <c r="A822" s="95" t="s">
        <v>1506</v>
      </c>
      <c r="B822" s="93">
        <v>544</v>
      </c>
    </row>
    <row r="823" s="43" customFormat="1" ht="17" customHeight="1" spans="1:2">
      <c r="A823" s="95" t="s">
        <v>1507</v>
      </c>
      <c r="B823" s="93"/>
    </row>
    <row r="824" s="43" customFormat="1" ht="17" customHeight="1" spans="1:2">
      <c r="A824" s="95" t="s">
        <v>1508</v>
      </c>
      <c r="B824" s="93"/>
    </row>
    <row r="825" s="43" customFormat="1" ht="17" customHeight="1" spans="1:2">
      <c r="A825" s="94" t="s">
        <v>1509</v>
      </c>
      <c r="B825" s="93">
        <v>0</v>
      </c>
    </row>
    <row r="826" s="43" customFormat="1" ht="17" customHeight="1" spans="1:2">
      <c r="A826" s="95" t="s">
        <v>1510</v>
      </c>
      <c r="B826" s="93"/>
    </row>
    <row r="827" s="43" customFormat="1" ht="17" customHeight="1" spans="1:2">
      <c r="A827" s="94" t="s">
        <v>1511</v>
      </c>
      <c r="B827" s="93">
        <v>0</v>
      </c>
    </row>
    <row r="828" s="43" customFormat="1" ht="17" customHeight="1" spans="1:2">
      <c r="A828" s="95" t="s">
        <v>1512</v>
      </c>
      <c r="B828" s="93"/>
    </row>
    <row r="829" s="43" customFormat="1" ht="17" customHeight="1" spans="1:2">
      <c r="A829" s="94" t="s">
        <v>939</v>
      </c>
      <c r="B829" s="93">
        <v>0</v>
      </c>
    </row>
    <row r="830" s="43" customFormat="1" ht="17" customHeight="1" spans="1:2">
      <c r="A830" s="95" t="s">
        <v>1025</v>
      </c>
      <c r="B830" s="93"/>
    </row>
    <row r="831" s="43" customFormat="1" ht="17" customHeight="1" spans="1:2">
      <c r="A831" s="95" t="s">
        <v>1026</v>
      </c>
      <c r="B831" s="93"/>
    </row>
    <row r="832" s="43" customFormat="1" ht="17" customHeight="1" spans="1:2">
      <c r="A832" s="95" t="s">
        <v>1027</v>
      </c>
      <c r="B832" s="93"/>
    </row>
    <row r="833" s="43" customFormat="1" ht="17" customHeight="1" spans="1:2">
      <c r="A833" s="95" t="s">
        <v>1513</v>
      </c>
      <c r="B833" s="93"/>
    </row>
    <row r="834" s="43" customFormat="1" ht="17" customHeight="1" spans="1:2">
      <c r="A834" s="95" t="s">
        <v>1514</v>
      </c>
      <c r="B834" s="93"/>
    </row>
    <row r="835" s="43" customFormat="1" ht="17" customHeight="1" spans="1:2">
      <c r="A835" s="95" t="s">
        <v>1515</v>
      </c>
      <c r="B835" s="93"/>
    </row>
    <row r="836" s="43" customFormat="1" ht="17" customHeight="1" spans="1:2">
      <c r="A836" s="95" t="s">
        <v>1060</v>
      </c>
      <c r="B836" s="93"/>
    </row>
    <row r="837" s="43" customFormat="1" ht="17" customHeight="1" spans="1:2">
      <c r="A837" s="95" t="s">
        <v>1516</v>
      </c>
      <c r="B837" s="93"/>
    </row>
    <row r="838" s="43" customFormat="1" ht="17" customHeight="1" spans="1:2">
      <c r="A838" s="95" t="s">
        <v>1034</v>
      </c>
      <c r="B838" s="93"/>
    </row>
    <row r="839" s="43" customFormat="1" ht="17" customHeight="1" spans="1:2">
      <c r="A839" s="95" t="s">
        <v>1517</v>
      </c>
      <c r="B839" s="93"/>
    </row>
    <row r="840" s="43" customFormat="1" ht="17" customHeight="1" spans="1:2">
      <c r="A840" s="94" t="s">
        <v>1518</v>
      </c>
      <c r="B840" s="93">
        <v>0</v>
      </c>
    </row>
    <row r="841" s="43" customFormat="1" ht="17" customHeight="1" spans="1:2">
      <c r="A841" s="95" t="s">
        <v>1519</v>
      </c>
      <c r="B841" s="93"/>
    </row>
    <row r="842" s="43" customFormat="1" ht="17" customHeight="1" spans="1:2">
      <c r="A842" s="94" t="s">
        <v>941</v>
      </c>
      <c r="B842" s="93">
        <v>4897</v>
      </c>
    </row>
    <row r="843" s="43" customFormat="1" ht="17" customHeight="1" spans="1:2">
      <c r="A843" s="94" t="s">
        <v>942</v>
      </c>
      <c r="B843" s="93">
        <v>1604</v>
      </c>
    </row>
    <row r="844" s="43" customFormat="1" ht="17" customHeight="1" spans="1:2">
      <c r="A844" s="95" t="s">
        <v>1025</v>
      </c>
      <c r="B844" s="93">
        <v>126</v>
      </c>
    </row>
    <row r="845" s="43" customFormat="1" ht="17" customHeight="1" spans="1:2">
      <c r="A845" s="95" t="s">
        <v>1026</v>
      </c>
      <c r="B845" s="93">
        <v>209</v>
      </c>
    </row>
    <row r="846" s="43" customFormat="1" ht="17" customHeight="1" spans="1:2">
      <c r="A846" s="95" t="s">
        <v>1027</v>
      </c>
      <c r="B846" s="93"/>
    </row>
    <row r="847" s="43" customFormat="1" ht="17" customHeight="1" spans="1:2">
      <c r="A847" s="95" t="s">
        <v>1520</v>
      </c>
      <c r="B847" s="93">
        <v>1036</v>
      </c>
    </row>
    <row r="848" s="43" customFormat="1" ht="17" customHeight="1" spans="1:2">
      <c r="A848" s="95" t="s">
        <v>1521</v>
      </c>
      <c r="B848" s="93"/>
    </row>
    <row r="849" s="43" customFormat="1" ht="17" customHeight="1" spans="1:2">
      <c r="A849" s="95" t="s">
        <v>1522</v>
      </c>
      <c r="B849" s="93"/>
    </row>
    <row r="850" s="43" customFormat="1" ht="17" customHeight="1" spans="1:2">
      <c r="A850" s="95" t="s">
        <v>1523</v>
      </c>
      <c r="B850" s="93"/>
    </row>
    <row r="851" s="43" customFormat="1" ht="17" customHeight="1" spans="1:2">
      <c r="A851" s="95" t="s">
        <v>1524</v>
      </c>
      <c r="B851" s="93"/>
    </row>
    <row r="852" s="43" customFormat="1" ht="17" customHeight="1" spans="1:2">
      <c r="A852" s="95" t="s">
        <v>1525</v>
      </c>
      <c r="B852" s="93"/>
    </row>
    <row r="853" s="43" customFormat="1" ht="17" customHeight="1" spans="1:2">
      <c r="A853" s="95" t="s">
        <v>1526</v>
      </c>
      <c r="B853" s="93">
        <v>233</v>
      </c>
    </row>
    <row r="854" s="43" customFormat="1" ht="17" customHeight="1" spans="1:2">
      <c r="A854" s="94" t="s">
        <v>1527</v>
      </c>
      <c r="B854" s="93">
        <v>352</v>
      </c>
    </row>
    <row r="855" s="43" customFormat="1" ht="17" customHeight="1" spans="1:2">
      <c r="A855" s="95" t="s">
        <v>1528</v>
      </c>
      <c r="B855" s="93">
        <v>352</v>
      </c>
    </row>
    <row r="856" s="43" customFormat="1" ht="17" customHeight="1" spans="1:2">
      <c r="A856" s="94" t="s">
        <v>944</v>
      </c>
      <c r="B856" s="93">
        <v>1945</v>
      </c>
    </row>
    <row r="857" s="43" customFormat="1" ht="17" customHeight="1" spans="1:2">
      <c r="A857" s="95" t="s">
        <v>1529</v>
      </c>
      <c r="B857" s="93">
        <v>826</v>
      </c>
    </row>
    <row r="858" s="43" customFormat="1" ht="17" customHeight="1" spans="1:2">
      <c r="A858" s="95" t="s">
        <v>1530</v>
      </c>
      <c r="B858" s="93">
        <v>1119</v>
      </c>
    </row>
    <row r="859" s="43" customFormat="1" ht="17" customHeight="1" spans="1:2">
      <c r="A859" s="94" t="s">
        <v>1531</v>
      </c>
      <c r="B859" s="93">
        <v>37</v>
      </c>
    </row>
    <row r="860" s="43" customFormat="1" ht="17" customHeight="1" spans="1:2">
      <c r="A860" s="95" t="s">
        <v>1532</v>
      </c>
      <c r="B860" s="93">
        <v>37</v>
      </c>
    </row>
    <row r="861" s="43" customFormat="1" ht="17" customHeight="1" spans="1:2">
      <c r="A861" s="94" t="s">
        <v>1533</v>
      </c>
      <c r="B861" s="93">
        <v>0</v>
      </c>
    </row>
    <row r="862" s="43" customFormat="1" ht="17" customHeight="1" spans="1:2">
      <c r="A862" s="95" t="s">
        <v>1534</v>
      </c>
      <c r="B862" s="93"/>
    </row>
    <row r="863" s="43" customFormat="1" ht="17" customHeight="1" spans="1:2">
      <c r="A863" s="94" t="s">
        <v>1535</v>
      </c>
      <c r="B863" s="93">
        <v>959</v>
      </c>
    </row>
    <row r="864" s="43" customFormat="1" ht="17" customHeight="1" spans="1:2">
      <c r="A864" s="95" t="s">
        <v>1536</v>
      </c>
      <c r="B864" s="93">
        <v>959</v>
      </c>
    </row>
    <row r="865" s="43" customFormat="1" ht="17" customHeight="1" spans="1:2">
      <c r="A865" s="94" t="s">
        <v>948</v>
      </c>
      <c r="B865" s="93">
        <v>65557</v>
      </c>
    </row>
    <row r="866" s="43" customFormat="1" ht="17" customHeight="1" spans="1:2">
      <c r="A866" s="94" t="s">
        <v>949</v>
      </c>
      <c r="B866" s="93">
        <v>11353</v>
      </c>
    </row>
    <row r="867" s="43" customFormat="1" ht="17" customHeight="1" spans="1:2">
      <c r="A867" s="95" t="s">
        <v>1025</v>
      </c>
      <c r="B867" s="93">
        <v>528</v>
      </c>
    </row>
    <row r="868" s="43" customFormat="1" ht="17" customHeight="1" spans="1:2">
      <c r="A868" s="95" t="s">
        <v>1026</v>
      </c>
      <c r="B868" s="93">
        <v>834</v>
      </c>
    </row>
    <row r="869" s="43" customFormat="1" ht="17" customHeight="1" spans="1:2">
      <c r="A869" s="95" t="s">
        <v>1027</v>
      </c>
      <c r="B869" s="93"/>
    </row>
    <row r="870" s="43" customFormat="1" ht="17" customHeight="1" spans="1:2">
      <c r="A870" s="95" t="s">
        <v>1034</v>
      </c>
      <c r="B870" s="93">
        <v>1580</v>
      </c>
    </row>
    <row r="871" s="43" customFormat="1" ht="17" customHeight="1" spans="1:2">
      <c r="A871" s="95" t="s">
        <v>1537</v>
      </c>
      <c r="B871" s="93"/>
    </row>
    <row r="872" s="43" customFormat="1" ht="16.95" customHeight="1" spans="1:2">
      <c r="A872" s="95" t="s">
        <v>1538</v>
      </c>
      <c r="B872" s="93"/>
    </row>
    <row r="873" s="43" customFormat="1" ht="17" customHeight="1" spans="1:2">
      <c r="A873" s="95" t="s">
        <v>1539</v>
      </c>
      <c r="B873" s="93">
        <v>1994</v>
      </c>
    </row>
    <row r="874" s="43" customFormat="1" ht="17" customHeight="1" spans="1:2">
      <c r="A874" s="95" t="s">
        <v>1540</v>
      </c>
      <c r="B874" s="93">
        <v>7</v>
      </c>
    </row>
    <row r="875" s="43" customFormat="1" ht="17" customHeight="1" spans="1:2">
      <c r="A875" s="95" t="s">
        <v>1541</v>
      </c>
      <c r="B875" s="93"/>
    </row>
    <row r="876" s="43" customFormat="1" ht="17" customHeight="1" spans="1:2">
      <c r="A876" s="95" t="s">
        <v>1542</v>
      </c>
      <c r="B876" s="93">
        <v>11</v>
      </c>
    </row>
    <row r="877" s="43" customFormat="1" ht="17" customHeight="1" spans="1:2">
      <c r="A877" s="95" t="s">
        <v>1543</v>
      </c>
      <c r="B877" s="93"/>
    </row>
    <row r="878" s="43" customFormat="1" ht="17" customHeight="1" spans="1:2">
      <c r="A878" s="95" t="s">
        <v>1544</v>
      </c>
      <c r="B878" s="93"/>
    </row>
    <row r="879" s="43" customFormat="1" ht="17" customHeight="1" spans="1:2">
      <c r="A879" s="95" t="s">
        <v>1545</v>
      </c>
      <c r="B879" s="93">
        <v>297</v>
      </c>
    </row>
    <row r="880" s="43" customFormat="1" ht="17" customHeight="1" spans="1:2">
      <c r="A880" s="95" t="s">
        <v>1546</v>
      </c>
      <c r="B880" s="93"/>
    </row>
    <row r="881" s="43" customFormat="1" ht="17" customHeight="1" spans="1:2">
      <c r="A881" s="95" t="s">
        <v>1547</v>
      </c>
      <c r="B881" s="93"/>
    </row>
    <row r="882" s="43" customFormat="1" ht="17" customHeight="1" spans="1:2">
      <c r="A882" s="95" t="s">
        <v>1548</v>
      </c>
      <c r="B882" s="93">
        <v>174</v>
      </c>
    </row>
    <row r="883" s="43" customFormat="1" ht="17" customHeight="1" spans="1:2">
      <c r="A883" s="95" t="s">
        <v>1549</v>
      </c>
      <c r="B883" s="93">
        <v>1407</v>
      </c>
    </row>
    <row r="884" s="43" customFormat="1" ht="17" customHeight="1" spans="1:2">
      <c r="A884" s="95" t="s">
        <v>1550</v>
      </c>
      <c r="B884" s="93">
        <v>100</v>
      </c>
    </row>
    <row r="885" s="43" customFormat="1" ht="17" customHeight="1" spans="1:2">
      <c r="A885" s="95" t="s">
        <v>1551</v>
      </c>
      <c r="B885" s="93">
        <v>129</v>
      </c>
    </row>
    <row r="886" s="43" customFormat="1" ht="17" customHeight="1" spans="1:2">
      <c r="A886" s="95" t="s">
        <v>1552</v>
      </c>
      <c r="B886" s="93">
        <v>524</v>
      </c>
    </row>
    <row r="887" s="43" customFormat="1" ht="17" customHeight="1" spans="1:2">
      <c r="A887" s="95" t="s">
        <v>1553</v>
      </c>
      <c r="B887" s="93"/>
    </row>
    <row r="888" s="43" customFormat="1" ht="17" customHeight="1" spans="1:2">
      <c r="A888" s="95" t="s">
        <v>1554</v>
      </c>
      <c r="B888" s="93">
        <v>12</v>
      </c>
    </row>
    <row r="889" s="43" customFormat="1" ht="17" customHeight="1" spans="1:2">
      <c r="A889" s="95" t="s">
        <v>1555</v>
      </c>
      <c r="B889" s="93"/>
    </row>
    <row r="890" s="43" customFormat="1" ht="17" customHeight="1" spans="1:2">
      <c r="A890" s="95" t="s">
        <v>1556</v>
      </c>
      <c r="B890" s="93">
        <v>286</v>
      </c>
    </row>
    <row r="891" s="43" customFormat="1" ht="17" customHeight="1" spans="1:2">
      <c r="A891" s="95" t="s">
        <v>1557</v>
      </c>
      <c r="B891" s="93">
        <v>3470</v>
      </c>
    </row>
    <row r="892" s="43" customFormat="1" ht="17" customHeight="1" spans="1:2">
      <c r="A892" s="94" t="s">
        <v>950</v>
      </c>
      <c r="B892" s="93">
        <v>4229</v>
      </c>
    </row>
    <row r="893" s="43" customFormat="1" ht="17" customHeight="1" spans="1:2">
      <c r="A893" s="95" t="s">
        <v>1025</v>
      </c>
      <c r="B893" s="93">
        <v>279</v>
      </c>
    </row>
    <row r="894" s="43" customFormat="1" ht="17" customHeight="1" spans="1:2">
      <c r="A894" s="95" t="s">
        <v>1026</v>
      </c>
      <c r="B894" s="93">
        <v>37</v>
      </c>
    </row>
    <row r="895" s="43" customFormat="1" ht="17" customHeight="1" spans="1:2">
      <c r="A895" s="95" t="s">
        <v>1027</v>
      </c>
      <c r="B895" s="93"/>
    </row>
    <row r="896" s="43" customFormat="1" ht="17" customHeight="1" spans="1:2">
      <c r="A896" s="95" t="s">
        <v>1558</v>
      </c>
      <c r="B896" s="93">
        <v>1953</v>
      </c>
    </row>
    <row r="897" s="43" customFormat="1" ht="17" customHeight="1" spans="1:2">
      <c r="A897" s="95" t="s">
        <v>1559</v>
      </c>
      <c r="B897" s="93">
        <v>1542</v>
      </c>
    </row>
    <row r="898" s="43" customFormat="1" ht="17" customHeight="1" spans="1:2">
      <c r="A898" s="95" t="s">
        <v>1560</v>
      </c>
      <c r="B898" s="93"/>
    </row>
    <row r="899" s="43" customFormat="1" ht="17" customHeight="1" spans="1:2">
      <c r="A899" s="95" t="s">
        <v>1561</v>
      </c>
      <c r="B899" s="93">
        <v>31</v>
      </c>
    </row>
    <row r="900" s="43" customFormat="1" ht="17" customHeight="1" spans="1:2">
      <c r="A900" s="95" t="s">
        <v>1562</v>
      </c>
      <c r="B900" s="93">
        <v>213</v>
      </c>
    </row>
    <row r="901" s="43" customFormat="1" ht="17" customHeight="1" spans="1:2">
      <c r="A901" s="95" t="s">
        <v>1563</v>
      </c>
      <c r="B901" s="93">
        <v>64</v>
      </c>
    </row>
    <row r="902" s="43" customFormat="1" ht="17" customHeight="1" spans="1:2">
      <c r="A902" s="95" t="s">
        <v>1564</v>
      </c>
      <c r="B902" s="93">
        <v>1</v>
      </c>
    </row>
    <row r="903" s="43" customFormat="1" ht="17" customHeight="1" spans="1:2">
      <c r="A903" s="95" t="s">
        <v>1565</v>
      </c>
      <c r="B903" s="93"/>
    </row>
    <row r="904" s="43" customFormat="1" ht="17" customHeight="1" spans="1:2">
      <c r="A904" s="95" t="s">
        <v>1566</v>
      </c>
      <c r="B904" s="93"/>
    </row>
    <row r="905" s="43" customFormat="1" ht="17" customHeight="1" spans="1:2">
      <c r="A905" s="95" t="s">
        <v>1567</v>
      </c>
      <c r="B905" s="93"/>
    </row>
    <row r="906" s="43" customFormat="1" ht="17" customHeight="1" spans="1:2">
      <c r="A906" s="95" t="s">
        <v>1568</v>
      </c>
      <c r="B906" s="93"/>
    </row>
    <row r="907" s="43" customFormat="1" ht="17" customHeight="1" spans="1:2">
      <c r="A907" s="95" t="s">
        <v>1569</v>
      </c>
      <c r="B907" s="93"/>
    </row>
    <row r="908" s="43" customFormat="1" ht="17" customHeight="1" spans="1:2">
      <c r="A908" s="95" t="s">
        <v>1570</v>
      </c>
      <c r="B908" s="93"/>
    </row>
    <row r="909" s="43" customFormat="1" ht="17" customHeight="1" spans="1:2">
      <c r="A909" s="95" t="s">
        <v>1571</v>
      </c>
      <c r="B909" s="93"/>
    </row>
    <row r="910" s="43" customFormat="1" ht="17" customHeight="1" spans="1:2">
      <c r="A910" s="95" t="s">
        <v>1572</v>
      </c>
      <c r="B910" s="93">
        <v>10</v>
      </c>
    </row>
    <row r="911" s="43" customFormat="1" ht="17" customHeight="1" spans="1:2">
      <c r="A911" s="95" t="s">
        <v>1573</v>
      </c>
      <c r="B911" s="93"/>
    </row>
    <row r="912" s="43" customFormat="1" ht="17" customHeight="1" spans="1:2">
      <c r="A912" s="95" t="s">
        <v>1543</v>
      </c>
      <c r="B912" s="93"/>
    </row>
    <row r="913" s="43" customFormat="1" ht="17" customHeight="1" spans="1:2">
      <c r="A913" s="59" t="s">
        <v>1574</v>
      </c>
      <c r="B913" s="93"/>
    </row>
    <row r="914" s="43" customFormat="1" ht="17" customHeight="1" spans="1:2">
      <c r="A914" s="95" t="s">
        <v>1575</v>
      </c>
      <c r="B914" s="93">
        <v>99</v>
      </c>
    </row>
    <row r="915" s="43" customFormat="1" ht="17" customHeight="1" spans="1:2">
      <c r="A915" s="94" t="s">
        <v>951</v>
      </c>
      <c r="B915" s="93">
        <v>16713</v>
      </c>
    </row>
    <row r="916" s="43" customFormat="1" ht="17" customHeight="1" spans="1:2">
      <c r="A916" s="95" t="s">
        <v>1025</v>
      </c>
      <c r="B916" s="93">
        <v>385</v>
      </c>
    </row>
    <row r="917" s="43" customFormat="1" ht="17" customHeight="1" spans="1:2">
      <c r="A917" s="95" t="s">
        <v>1026</v>
      </c>
      <c r="B917" s="93">
        <v>125</v>
      </c>
    </row>
    <row r="918" s="43" customFormat="1" ht="17" customHeight="1" spans="1:2">
      <c r="A918" s="95" t="s">
        <v>1027</v>
      </c>
      <c r="B918" s="93"/>
    </row>
    <row r="919" s="43" customFormat="1" ht="17" customHeight="1" spans="1:2">
      <c r="A919" s="95" t="s">
        <v>1576</v>
      </c>
      <c r="B919" s="93">
        <v>15</v>
      </c>
    </row>
    <row r="920" s="43" customFormat="1" ht="17" customHeight="1" spans="1:2">
      <c r="A920" s="95" t="s">
        <v>1577</v>
      </c>
      <c r="B920" s="93">
        <v>300</v>
      </c>
    </row>
    <row r="921" s="43" customFormat="1" ht="16.95" customHeight="1" spans="1:2">
      <c r="A921" s="95" t="s">
        <v>1578</v>
      </c>
      <c r="B921" s="93">
        <v>2636</v>
      </c>
    </row>
    <row r="922" s="43" customFormat="1" ht="16.95" customHeight="1" spans="1:2">
      <c r="A922" s="95" t="s">
        <v>1579</v>
      </c>
      <c r="B922" s="93"/>
    </row>
    <row r="923" s="43" customFormat="1" ht="17" customHeight="1" spans="1:2">
      <c r="A923" s="95" t="s">
        <v>1580</v>
      </c>
      <c r="B923" s="93"/>
    </row>
    <row r="924" s="43" customFormat="1" ht="17" customHeight="1" spans="1:2">
      <c r="A924" s="95" t="s">
        <v>1581</v>
      </c>
      <c r="B924" s="93"/>
    </row>
    <row r="925" s="43" customFormat="1" ht="17" customHeight="1" spans="1:2">
      <c r="A925" s="95" t="s">
        <v>1582</v>
      </c>
      <c r="B925" s="93">
        <v>130</v>
      </c>
    </row>
    <row r="926" s="43" customFormat="1" ht="17" customHeight="1" spans="1:2">
      <c r="A926" s="95" t="s">
        <v>1583</v>
      </c>
      <c r="B926" s="93">
        <v>259</v>
      </c>
    </row>
    <row r="927" s="43" customFormat="1" ht="17" customHeight="1" spans="1:2">
      <c r="A927" s="95" t="s">
        <v>1584</v>
      </c>
      <c r="B927" s="93"/>
    </row>
    <row r="928" s="43" customFormat="1" ht="17" customHeight="1" spans="1:2">
      <c r="A928" s="95" t="s">
        <v>1585</v>
      </c>
      <c r="B928" s="93"/>
    </row>
    <row r="929" s="43" customFormat="1" ht="17" customHeight="1" spans="1:2">
      <c r="A929" s="95" t="s">
        <v>1586</v>
      </c>
      <c r="B929" s="93">
        <v>3917</v>
      </c>
    </row>
    <row r="930" s="43" customFormat="1" ht="17" customHeight="1" spans="1:2">
      <c r="A930" s="95" t="s">
        <v>1587</v>
      </c>
      <c r="B930" s="93">
        <v>164</v>
      </c>
    </row>
    <row r="931" s="43" customFormat="1" ht="17" customHeight="1" spans="1:2">
      <c r="A931" s="95" t="s">
        <v>1588</v>
      </c>
      <c r="B931" s="93">
        <v>2734</v>
      </c>
    </row>
    <row r="932" s="43" customFormat="1" ht="17" customHeight="1" spans="1:2">
      <c r="A932" s="95" t="s">
        <v>1589</v>
      </c>
      <c r="B932" s="93"/>
    </row>
    <row r="933" s="43" customFormat="1" ht="17" customHeight="1" spans="1:2">
      <c r="A933" s="95" t="s">
        <v>1590</v>
      </c>
      <c r="B933" s="93"/>
    </row>
    <row r="934" s="43" customFormat="1" ht="17" customHeight="1" spans="1:2">
      <c r="A934" s="95" t="s">
        <v>1591</v>
      </c>
      <c r="B934" s="93">
        <v>983</v>
      </c>
    </row>
    <row r="935" s="43" customFormat="1" ht="17" customHeight="1" spans="1:2">
      <c r="A935" s="95" t="s">
        <v>1592</v>
      </c>
      <c r="B935" s="93">
        <v>698</v>
      </c>
    </row>
    <row r="936" s="43" customFormat="1" ht="17" customHeight="1" spans="1:2">
      <c r="A936" s="95" t="s">
        <v>1593</v>
      </c>
      <c r="B936" s="93"/>
    </row>
    <row r="937" s="43" customFormat="1" ht="17" customHeight="1" spans="1:2">
      <c r="A937" s="95" t="s">
        <v>1569</v>
      </c>
      <c r="B937" s="93"/>
    </row>
    <row r="938" s="43" customFormat="1" ht="17" customHeight="1" spans="1:2">
      <c r="A938" s="95" t="s">
        <v>1594</v>
      </c>
      <c r="B938" s="93"/>
    </row>
    <row r="939" s="43" customFormat="1" ht="17" customHeight="1" spans="1:2">
      <c r="A939" s="95" t="s">
        <v>1595</v>
      </c>
      <c r="B939" s="93">
        <v>45</v>
      </c>
    </row>
    <row r="940" s="43" customFormat="1" ht="17" customHeight="1" spans="1:2">
      <c r="A940" s="95" t="s">
        <v>1596</v>
      </c>
      <c r="B940" s="93"/>
    </row>
    <row r="941" s="43" customFormat="1" ht="17" customHeight="1" spans="1:2">
      <c r="A941" s="95" t="s">
        <v>1597</v>
      </c>
      <c r="B941" s="93"/>
    </row>
    <row r="942" s="43" customFormat="1" ht="17" customHeight="1" spans="1:2">
      <c r="A942" s="95" t="s">
        <v>1598</v>
      </c>
      <c r="B942" s="93">
        <v>4322</v>
      </c>
    </row>
    <row r="943" s="43" customFormat="1" ht="17" customHeight="1" spans="1:2">
      <c r="A943" s="94" t="s">
        <v>952</v>
      </c>
      <c r="B943" s="93">
        <v>23221</v>
      </c>
    </row>
    <row r="944" s="43" customFormat="1" ht="17" customHeight="1" spans="1:2">
      <c r="A944" s="95" t="s">
        <v>1025</v>
      </c>
      <c r="B944" s="93">
        <v>254</v>
      </c>
    </row>
    <row r="945" s="43" customFormat="1" ht="17" customHeight="1" spans="1:2">
      <c r="A945" s="95" t="s">
        <v>1026</v>
      </c>
      <c r="B945" s="93">
        <v>61</v>
      </c>
    </row>
    <row r="946" s="43" customFormat="1" ht="17" customHeight="1" spans="1:2">
      <c r="A946" s="95" t="s">
        <v>1027</v>
      </c>
      <c r="B946" s="93"/>
    </row>
    <row r="947" s="43" customFormat="1" ht="17" customHeight="1" spans="1:2">
      <c r="A947" s="95" t="s">
        <v>1599</v>
      </c>
      <c r="B947" s="93">
        <v>11614</v>
      </c>
    </row>
    <row r="948" s="43" customFormat="1" ht="17" customHeight="1" spans="1:2">
      <c r="A948" s="95" t="s">
        <v>1600</v>
      </c>
      <c r="B948" s="93">
        <v>8844</v>
      </c>
    </row>
    <row r="949" s="43" customFormat="1" ht="17" customHeight="1" spans="1:2">
      <c r="A949" s="95" t="s">
        <v>1601</v>
      </c>
      <c r="B949" s="93"/>
    </row>
    <row r="950" s="43" customFormat="1" ht="17" customHeight="1" spans="1:2">
      <c r="A950" s="95" t="s">
        <v>1602</v>
      </c>
      <c r="B950" s="93">
        <v>1040</v>
      </c>
    </row>
    <row r="951" s="43" customFormat="1" ht="17" customHeight="1" spans="1:2">
      <c r="A951" s="95" t="s">
        <v>1603</v>
      </c>
      <c r="B951" s="93"/>
    </row>
    <row r="952" s="43" customFormat="1" ht="17" customHeight="1" spans="1:2">
      <c r="A952" s="95" t="s">
        <v>1034</v>
      </c>
      <c r="B952" s="93"/>
    </row>
    <row r="953" s="43" customFormat="1" ht="17" customHeight="1" spans="1:2">
      <c r="A953" s="95" t="s">
        <v>1604</v>
      </c>
      <c r="B953" s="93">
        <v>1408</v>
      </c>
    </row>
    <row r="954" s="43" customFormat="1" ht="17" customHeight="1" spans="1:2">
      <c r="A954" s="94" t="s">
        <v>953</v>
      </c>
      <c r="B954" s="93">
        <v>8080</v>
      </c>
    </row>
    <row r="955" s="43" customFormat="1" ht="17" customHeight="1" spans="1:2">
      <c r="A955" s="95" t="s">
        <v>1605</v>
      </c>
      <c r="B955" s="93">
        <v>4120</v>
      </c>
    </row>
    <row r="956" s="43" customFormat="1" ht="17" customHeight="1" spans="1:2">
      <c r="A956" s="95" t="s">
        <v>1606</v>
      </c>
      <c r="B956" s="93"/>
    </row>
    <row r="957" s="43" customFormat="1" ht="17" customHeight="1" spans="1:2">
      <c r="A957" s="95" t="s">
        <v>1607</v>
      </c>
      <c r="B957" s="93">
        <v>3925</v>
      </c>
    </row>
    <row r="958" s="43" customFormat="1" ht="17" customHeight="1" spans="1:2">
      <c r="A958" s="95" t="s">
        <v>1608</v>
      </c>
      <c r="B958" s="93"/>
    </row>
    <row r="959" s="43" customFormat="1" ht="17" customHeight="1" spans="1:2">
      <c r="A959" s="95" t="s">
        <v>1609</v>
      </c>
      <c r="B959" s="93"/>
    </row>
    <row r="960" s="43" customFormat="1" ht="17" customHeight="1" spans="1:2">
      <c r="A960" s="95" t="s">
        <v>1610</v>
      </c>
      <c r="B960" s="93">
        <v>35</v>
      </c>
    </row>
    <row r="961" s="43" customFormat="1" ht="17" customHeight="1" spans="1:2">
      <c r="A961" s="94" t="s">
        <v>954</v>
      </c>
      <c r="B961" s="93">
        <v>1961</v>
      </c>
    </row>
    <row r="962" s="43" customFormat="1" ht="17" customHeight="1" spans="1:2">
      <c r="A962" s="95" t="s">
        <v>1611</v>
      </c>
      <c r="B962" s="93"/>
    </row>
    <row r="963" s="43" customFormat="1" ht="17" customHeight="1" spans="1:2">
      <c r="A963" s="95" t="s">
        <v>1612</v>
      </c>
      <c r="B963" s="93">
        <v>614</v>
      </c>
    </row>
    <row r="964" s="43" customFormat="1" ht="17" customHeight="1" spans="1:2">
      <c r="A964" s="95" t="s">
        <v>1613</v>
      </c>
      <c r="B964" s="93">
        <v>24</v>
      </c>
    </row>
    <row r="965" s="43" customFormat="1" ht="17" customHeight="1" spans="1:2">
      <c r="A965" s="95" t="s">
        <v>1614</v>
      </c>
      <c r="B965" s="93"/>
    </row>
    <row r="966" s="43" customFormat="1" ht="17" customHeight="1" spans="1:2">
      <c r="A966" s="95" t="s">
        <v>1615</v>
      </c>
      <c r="B966" s="93">
        <v>1323</v>
      </c>
    </row>
    <row r="967" s="43" customFormat="1" ht="17" customHeight="1" spans="1:2">
      <c r="A967" s="94" t="s">
        <v>955</v>
      </c>
      <c r="B967" s="93">
        <v>0</v>
      </c>
    </row>
    <row r="968" s="43" customFormat="1" ht="17" customHeight="1" spans="1:2">
      <c r="A968" s="95" t="s">
        <v>1616</v>
      </c>
      <c r="B968" s="93"/>
    </row>
    <row r="969" s="43" customFormat="1" ht="17" customHeight="1" spans="1:2">
      <c r="A969" s="95" t="s">
        <v>1617</v>
      </c>
      <c r="B969" s="93"/>
    </row>
    <row r="970" s="43" customFormat="1" ht="17" customHeight="1" spans="1:2">
      <c r="A970" s="94" t="s">
        <v>1618</v>
      </c>
      <c r="B970" s="93">
        <v>0</v>
      </c>
    </row>
    <row r="971" s="43" customFormat="1" ht="17" customHeight="1" spans="1:2">
      <c r="A971" s="95" t="s">
        <v>1619</v>
      </c>
      <c r="B971" s="93"/>
    </row>
    <row r="972" s="43" customFormat="1" ht="17" customHeight="1" spans="1:2">
      <c r="A972" s="95" t="s">
        <v>1620</v>
      </c>
      <c r="B972" s="93"/>
    </row>
    <row r="973" s="43" customFormat="1" ht="17" customHeight="1" spans="1:2">
      <c r="A973" s="94" t="s">
        <v>957</v>
      </c>
      <c r="B973" s="93">
        <v>15505</v>
      </c>
    </row>
    <row r="974" s="43" customFormat="1" ht="17" customHeight="1" spans="1:2">
      <c r="A974" s="94" t="s">
        <v>958</v>
      </c>
      <c r="B974" s="93">
        <v>14040</v>
      </c>
    </row>
    <row r="975" s="43" customFormat="1" ht="17" customHeight="1" spans="1:2">
      <c r="A975" s="95" t="s">
        <v>1025</v>
      </c>
      <c r="B975" s="93">
        <v>852</v>
      </c>
    </row>
    <row r="976" s="43" customFormat="1" ht="17" customHeight="1" spans="1:2">
      <c r="A976" s="95" t="s">
        <v>1026</v>
      </c>
      <c r="B976" s="93">
        <v>126</v>
      </c>
    </row>
    <row r="977" s="43" customFormat="1" ht="17" customHeight="1" spans="1:2">
      <c r="A977" s="95" t="s">
        <v>1027</v>
      </c>
      <c r="B977" s="93"/>
    </row>
    <row r="978" s="43" customFormat="1" ht="17" customHeight="1" spans="1:2">
      <c r="A978" s="95" t="s">
        <v>1621</v>
      </c>
      <c r="B978" s="93">
        <v>9891</v>
      </c>
    </row>
    <row r="979" s="43" customFormat="1" ht="17" customHeight="1" spans="1:2">
      <c r="A979" s="95" t="s">
        <v>1622</v>
      </c>
      <c r="B979" s="93">
        <v>971</v>
      </c>
    </row>
    <row r="980" s="43" customFormat="1" ht="17" customHeight="1" spans="1:2">
      <c r="A980" s="95" t="s">
        <v>1623</v>
      </c>
      <c r="B980" s="93"/>
    </row>
    <row r="981" s="43" customFormat="1" ht="17" customHeight="1" spans="1:2">
      <c r="A981" s="95" t="s">
        <v>1624</v>
      </c>
      <c r="B981" s="93"/>
    </row>
    <row r="982" s="43" customFormat="1" ht="17" customHeight="1" spans="1:2">
      <c r="A982" s="95" t="s">
        <v>1625</v>
      </c>
      <c r="B982" s="93">
        <v>2115</v>
      </c>
    </row>
    <row r="983" s="43" customFormat="1" ht="17" customHeight="1" spans="1:2">
      <c r="A983" s="95" t="s">
        <v>1626</v>
      </c>
      <c r="B983" s="93"/>
    </row>
    <row r="984" s="43" customFormat="1" ht="17" customHeight="1" spans="1:2">
      <c r="A984" s="95" t="s">
        <v>1627</v>
      </c>
      <c r="B984" s="93"/>
    </row>
    <row r="985" s="43" customFormat="1" ht="17" customHeight="1" spans="1:2">
      <c r="A985" s="95" t="s">
        <v>1628</v>
      </c>
      <c r="B985" s="93"/>
    </row>
    <row r="986" s="43" customFormat="1" ht="17" customHeight="1" spans="1:2">
      <c r="A986" s="95" t="s">
        <v>1629</v>
      </c>
      <c r="B986" s="93"/>
    </row>
    <row r="987" s="43" customFormat="1" ht="17" customHeight="1" spans="1:2">
      <c r="A987" s="95" t="s">
        <v>1630</v>
      </c>
      <c r="B987" s="93"/>
    </row>
    <row r="988" s="43" customFormat="1" ht="17" customHeight="1" spans="1:2">
      <c r="A988" s="95" t="s">
        <v>1631</v>
      </c>
      <c r="B988" s="93"/>
    </row>
    <row r="989" s="43" customFormat="1" ht="17" customHeight="1" spans="1:2">
      <c r="A989" s="95" t="s">
        <v>1632</v>
      </c>
      <c r="B989" s="93"/>
    </row>
    <row r="990" s="43" customFormat="1" ht="17" customHeight="1" spans="1:2">
      <c r="A990" s="95" t="s">
        <v>1633</v>
      </c>
      <c r="B990" s="93"/>
    </row>
    <row r="991" s="43" customFormat="1" ht="17" customHeight="1" spans="1:2">
      <c r="A991" s="95" t="s">
        <v>1634</v>
      </c>
      <c r="B991" s="93"/>
    </row>
    <row r="992" s="43" customFormat="1" ht="17" customHeight="1" spans="1:2">
      <c r="A992" s="95" t="s">
        <v>1635</v>
      </c>
      <c r="B992" s="93"/>
    </row>
    <row r="993" s="43" customFormat="1" ht="17" customHeight="1" spans="1:2">
      <c r="A993" s="95" t="s">
        <v>1636</v>
      </c>
      <c r="B993" s="93"/>
    </row>
    <row r="994" s="43" customFormat="1" ht="17" customHeight="1" spans="1:2">
      <c r="A994" s="95" t="s">
        <v>1637</v>
      </c>
      <c r="B994" s="93">
        <v>85</v>
      </c>
    </row>
    <row r="995" s="43" customFormat="1" ht="17" customHeight="1" spans="1:2">
      <c r="A995" s="94" t="s">
        <v>959</v>
      </c>
      <c r="B995" s="93">
        <v>0</v>
      </c>
    </row>
    <row r="996" s="43" customFormat="1" ht="17" customHeight="1" spans="1:2">
      <c r="A996" s="95" t="s">
        <v>1025</v>
      </c>
      <c r="B996" s="93"/>
    </row>
    <row r="997" s="43" customFormat="1" ht="17" customHeight="1" spans="1:2">
      <c r="A997" s="95" t="s">
        <v>1026</v>
      </c>
      <c r="B997" s="93"/>
    </row>
    <row r="998" s="43" customFormat="1" ht="17" customHeight="1" spans="1:2">
      <c r="A998" s="95" t="s">
        <v>1027</v>
      </c>
      <c r="B998" s="93"/>
    </row>
    <row r="999" s="43" customFormat="1" ht="17" customHeight="1" spans="1:2">
      <c r="A999" s="95" t="s">
        <v>1638</v>
      </c>
      <c r="B999" s="93"/>
    </row>
    <row r="1000" s="43" customFormat="1" ht="17" customHeight="1" spans="1:2">
      <c r="A1000" s="95" t="s">
        <v>1639</v>
      </c>
      <c r="B1000" s="93"/>
    </row>
    <row r="1001" s="43" customFormat="1" ht="17" customHeight="1" spans="1:2">
      <c r="A1001" s="95" t="s">
        <v>1640</v>
      </c>
      <c r="B1001" s="93"/>
    </row>
    <row r="1002" s="43" customFormat="1" ht="17" customHeight="1" spans="1:2">
      <c r="A1002" s="95" t="s">
        <v>1641</v>
      </c>
      <c r="B1002" s="93"/>
    </row>
    <row r="1003" s="43" customFormat="1" ht="17" customHeight="1" spans="1:2">
      <c r="A1003" s="95" t="s">
        <v>1642</v>
      </c>
      <c r="B1003" s="93"/>
    </row>
    <row r="1004" s="43" customFormat="1" ht="17" customHeight="1" spans="1:2">
      <c r="A1004" s="95" t="s">
        <v>1643</v>
      </c>
      <c r="B1004" s="93"/>
    </row>
    <row r="1005" s="43" customFormat="1" ht="17" customHeight="1" spans="1:2">
      <c r="A1005" s="94" t="s">
        <v>960</v>
      </c>
      <c r="B1005" s="93">
        <v>0</v>
      </c>
    </row>
    <row r="1006" s="43" customFormat="1" ht="17" customHeight="1" spans="1:2">
      <c r="A1006" s="95" t="s">
        <v>1025</v>
      </c>
      <c r="B1006" s="93"/>
    </row>
    <row r="1007" s="43" customFormat="1" ht="17" customHeight="1" spans="1:2">
      <c r="A1007" s="95" t="s">
        <v>1026</v>
      </c>
      <c r="B1007" s="93"/>
    </row>
    <row r="1008" s="43" customFormat="1" ht="17" customHeight="1" spans="1:2">
      <c r="A1008" s="95" t="s">
        <v>1027</v>
      </c>
      <c r="B1008" s="93"/>
    </row>
    <row r="1009" s="43" customFormat="1" ht="17" customHeight="1" spans="1:2">
      <c r="A1009" s="95" t="s">
        <v>1644</v>
      </c>
      <c r="B1009" s="93"/>
    </row>
    <row r="1010" s="43" customFormat="1" ht="17" customHeight="1" spans="1:2">
      <c r="A1010" s="95" t="s">
        <v>1645</v>
      </c>
      <c r="B1010" s="93"/>
    </row>
    <row r="1011" s="43" customFormat="1" ht="17" customHeight="1" spans="1:2">
      <c r="A1011" s="95" t="s">
        <v>1646</v>
      </c>
      <c r="B1011" s="93"/>
    </row>
    <row r="1012" s="43" customFormat="1" ht="17" customHeight="1" spans="1:2">
      <c r="A1012" s="95" t="s">
        <v>1647</v>
      </c>
      <c r="B1012" s="93"/>
    </row>
    <row r="1013" s="43" customFormat="1" ht="17" customHeight="1" spans="1:2">
      <c r="A1013" s="95" t="s">
        <v>1648</v>
      </c>
      <c r="B1013" s="93"/>
    </row>
    <row r="1014" s="43" customFormat="1" ht="17" customHeight="1" spans="1:2">
      <c r="A1014" s="95" t="s">
        <v>1649</v>
      </c>
      <c r="B1014" s="93"/>
    </row>
    <row r="1015" s="43" customFormat="1" ht="17" customHeight="1" spans="1:2">
      <c r="A1015" s="94" t="s">
        <v>961</v>
      </c>
      <c r="B1015" s="93">
        <v>0</v>
      </c>
    </row>
    <row r="1016" s="43" customFormat="1" ht="17" customHeight="1" spans="1:2">
      <c r="A1016" s="95" t="s">
        <v>1025</v>
      </c>
      <c r="B1016" s="93"/>
    </row>
    <row r="1017" s="43" customFormat="1" ht="17" customHeight="1" spans="1:2">
      <c r="A1017" s="95" t="s">
        <v>1026</v>
      </c>
      <c r="B1017" s="93"/>
    </row>
    <row r="1018" s="43" customFormat="1" ht="17" customHeight="1" spans="1:2">
      <c r="A1018" s="95" t="s">
        <v>1027</v>
      </c>
      <c r="B1018" s="93"/>
    </row>
    <row r="1019" s="43" customFormat="1" ht="17" customHeight="1" spans="1:2">
      <c r="A1019" s="95" t="s">
        <v>1642</v>
      </c>
      <c r="B1019" s="93"/>
    </row>
    <row r="1020" s="43" customFormat="1" ht="17" customHeight="1" spans="1:2">
      <c r="A1020" s="95" t="s">
        <v>1650</v>
      </c>
      <c r="B1020" s="93"/>
    </row>
    <row r="1021" s="43" customFormat="1" ht="17" customHeight="1" spans="1:2">
      <c r="A1021" s="95" t="s">
        <v>1651</v>
      </c>
      <c r="B1021" s="93"/>
    </row>
    <row r="1022" s="43" customFormat="1" ht="17" customHeight="1" spans="1:2">
      <c r="A1022" s="94" t="s">
        <v>1652</v>
      </c>
      <c r="B1022" s="93">
        <v>1465</v>
      </c>
    </row>
    <row r="1023" s="43" customFormat="1" ht="17" customHeight="1" spans="1:2">
      <c r="A1023" s="95" t="s">
        <v>1653</v>
      </c>
      <c r="B1023" s="93">
        <v>883</v>
      </c>
    </row>
    <row r="1024" s="43" customFormat="1" ht="17" customHeight="1" spans="1:2">
      <c r="A1024" s="95" t="s">
        <v>1654</v>
      </c>
      <c r="B1024" s="93">
        <v>582</v>
      </c>
    </row>
    <row r="1025" s="43" customFormat="1" ht="17" customHeight="1" spans="1:2">
      <c r="A1025" s="94" t="s">
        <v>963</v>
      </c>
      <c r="B1025" s="93">
        <v>6748</v>
      </c>
    </row>
    <row r="1026" s="43" customFormat="1" ht="17" customHeight="1" spans="1:2">
      <c r="A1026" s="94" t="s">
        <v>964</v>
      </c>
      <c r="B1026" s="93">
        <v>0</v>
      </c>
    </row>
    <row r="1027" s="43" customFormat="1" ht="17" customHeight="1" spans="1:2">
      <c r="A1027" s="95" t="s">
        <v>1025</v>
      </c>
      <c r="B1027" s="93"/>
    </row>
    <row r="1028" s="43" customFormat="1" ht="17" customHeight="1" spans="1:2">
      <c r="A1028" s="95" t="s">
        <v>1026</v>
      </c>
      <c r="B1028" s="93"/>
    </row>
    <row r="1029" s="43" customFormat="1" ht="17" customHeight="1" spans="1:2">
      <c r="A1029" s="95" t="s">
        <v>1027</v>
      </c>
      <c r="B1029" s="93"/>
    </row>
    <row r="1030" s="43" customFormat="1" ht="17" customHeight="1" spans="1:2">
      <c r="A1030" s="95" t="s">
        <v>1655</v>
      </c>
      <c r="B1030" s="93"/>
    </row>
    <row r="1031" s="43" customFormat="1" ht="17" customHeight="1" spans="1:2">
      <c r="A1031" s="95" t="s">
        <v>1656</v>
      </c>
      <c r="B1031" s="93"/>
    </row>
    <row r="1032" s="43" customFormat="1" ht="17" customHeight="1" spans="1:2">
      <c r="A1032" s="95" t="s">
        <v>1657</v>
      </c>
      <c r="B1032" s="93"/>
    </row>
    <row r="1033" s="43" customFormat="1" ht="17" customHeight="1" spans="1:2">
      <c r="A1033" s="95" t="s">
        <v>1658</v>
      </c>
      <c r="B1033" s="93"/>
    </row>
    <row r="1034" s="43" customFormat="1" ht="17" customHeight="1" spans="1:2">
      <c r="A1034" s="95" t="s">
        <v>1659</v>
      </c>
      <c r="B1034" s="93"/>
    </row>
    <row r="1035" s="43" customFormat="1" ht="17" customHeight="1" spans="1:2">
      <c r="A1035" s="95" t="s">
        <v>1660</v>
      </c>
      <c r="B1035" s="93"/>
    </row>
    <row r="1036" s="43" customFormat="1" ht="17" customHeight="1" spans="1:2">
      <c r="A1036" s="94" t="s">
        <v>965</v>
      </c>
      <c r="B1036" s="93">
        <v>528</v>
      </c>
    </row>
    <row r="1037" s="43" customFormat="1" ht="17" customHeight="1" spans="1:2">
      <c r="A1037" s="95" t="s">
        <v>1025</v>
      </c>
      <c r="B1037" s="93"/>
    </row>
    <row r="1038" s="43" customFormat="1" ht="17" customHeight="1" spans="1:2">
      <c r="A1038" s="95" t="s">
        <v>1026</v>
      </c>
      <c r="B1038" s="93">
        <v>22</v>
      </c>
    </row>
    <row r="1039" s="43" customFormat="1" ht="17" customHeight="1" spans="1:2">
      <c r="A1039" s="95" t="s">
        <v>1027</v>
      </c>
      <c r="B1039" s="93"/>
    </row>
    <row r="1040" s="43" customFormat="1" ht="17" customHeight="1" spans="1:2">
      <c r="A1040" s="95" t="s">
        <v>1661</v>
      </c>
      <c r="B1040" s="93"/>
    </row>
    <row r="1041" s="43" customFormat="1" ht="17" customHeight="1" spans="1:2">
      <c r="A1041" s="95" t="s">
        <v>1662</v>
      </c>
      <c r="B1041" s="93"/>
    </row>
    <row r="1042" s="43" customFormat="1" ht="17" customHeight="1" spans="1:2">
      <c r="A1042" s="95" t="s">
        <v>1663</v>
      </c>
      <c r="B1042" s="93"/>
    </row>
    <row r="1043" s="43" customFormat="1" ht="17" customHeight="1" spans="1:2">
      <c r="A1043" s="95" t="s">
        <v>1664</v>
      </c>
      <c r="B1043" s="93"/>
    </row>
    <row r="1044" s="43" customFormat="1" ht="17" customHeight="1" spans="1:2">
      <c r="A1044" s="95" t="s">
        <v>1665</v>
      </c>
      <c r="B1044" s="93"/>
    </row>
    <row r="1045" s="43" customFormat="1" ht="17" customHeight="1" spans="1:2">
      <c r="A1045" s="95" t="s">
        <v>1666</v>
      </c>
      <c r="B1045" s="93"/>
    </row>
    <row r="1046" s="43" customFormat="1" ht="17" customHeight="1" spans="1:2">
      <c r="A1046" s="95" t="s">
        <v>1667</v>
      </c>
      <c r="B1046" s="93"/>
    </row>
    <row r="1047" s="43" customFormat="1" ht="17" customHeight="1" spans="1:2">
      <c r="A1047" s="95" t="s">
        <v>1668</v>
      </c>
      <c r="B1047" s="93"/>
    </row>
    <row r="1048" s="43" customFormat="1" ht="17" customHeight="1" spans="1:2">
      <c r="A1048" s="95" t="s">
        <v>1669</v>
      </c>
      <c r="B1048" s="93"/>
    </row>
    <row r="1049" s="43" customFormat="1" ht="17" customHeight="1" spans="1:2">
      <c r="A1049" s="95" t="s">
        <v>1670</v>
      </c>
      <c r="B1049" s="93"/>
    </row>
    <row r="1050" s="43" customFormat="1" ht="17" customHeight="1" spans="1:2">
      <c r="A1050" s="95" t="s">
        <v>1671</v>
      </c>
      <c r="B1050" s="93"/>
    </row>
    <row r="1051" s="43" customFormat="1" ht="16.95" customHeight="1" spans="1:2">
      <c r="A1051" s="95" t="s">
        <v>1672</v>
      </c>
      <c r="B1051" s="93">
        <v>506</v>
      </c>
    </row>
    <row r="1052" s="43" customFormat="1" ht="16.95" customHeight="1" spans="1:2">
      <c r="A1052" s="94" t="s">
        <v>966</v>
      </c>
      <c r="B1052" s="93">
        <v>0</v>
      </c>
    </row>
    <row r="1053" s="43" customFormat="1" ht="16.95" customHeight="1" spans="1:2">
      <c r="A1053" s="95" t="s">
        <v>1025</v>
      </c>
      <c r="B1053" s="93"/>
    </row>
    <row r="1054" s="43" customFormat="1" ht="17" customHeight="1" spans="1:2">
      <c r="A1054" s="95" t="s">
        <v>1026</v>
      </c>
      <c r="B1054" s="93"/>
    </row>
    <row r="1055" s="43" customFormat="1" ht="17" customHeight="1" spans="1:2">
      <c r="A1055" s="95" t="s">
        <v>1027</v>
      </c>
      <c r="B1055" s="93"/>
    </row>
    <row r="1056" s="43" customFormat="1" ht="17" customHeight="1" spans="1:2">
      <c r="A1056" s="95" t="s">
        <v>1673</v>
      </c>
      <c r="B1056" s="93"/>
    </row>
    <row r="1057" s="43" customFormat="1" ht="17" customHeight="1" spans="1:2">
      <c r="A1057" s="94" t="s">
        <v>967</v>
      </c>
      <c r="B1057" s="93">
        <v>522</v>
      </c>
    </row>
    <row r="1058" s="43" customFormat="1" ht="17" customHeight="1" spans="1:2">
      <c r="A1058" s="95" t="s">
        <v>1025</v>
      </c>
      <c r="B1058" s="93">
        <v>468</v>
      </c>
    </row>
    <row r="1059" s="43" customFormat="1" ht="17.25" customHeight="1" spans="1:2">
      <c r="A1059" s="95" t="s">
        <v>1026</v>
      </c>
      <c r="B1059" s="93">
        <v>6</v>
      </c>
    </row>
    <row r="1060" s="43" customFormat="1" ht="17" customHeight="1" spans="1:2">
      <c r="A1060" s="95" t="s">
        <v>1027</v>
      </c>
      <c r="B1060" s="93"/>
    </row>
    <row r="1061" s="43" customFormat="1" ht="17" customHeight="1" spans="1:2">
      <c r="A1061" s="95" t="s">
        <v>1674</v>
      </c>
      <c r="B1061" s="93"/>
    </row>
    <row r="1062" s="43" customFormat="1" ht="17" customHeight="1" spans="1:2">
      <c r="A1062" s="95" t="s">
        <v>1675</v>
      </c>
      <c r="B1062" s="93"/>
    </row>
    <row r="1063" s="43" customFormat="1" ht="17" customHeight="1" spans="1:2">
      <c r="A1063" s="95" t="s">
        <v>1676</v>
      </c>
      <c r="B1063" s="93"/>
    </row>
    <row r="1064" s="43" customFormat="1" ht="17" customHeight="1" spans="1:2">
      <c r="A1064" s="95" t="s">
        <v>1677</v>
      </c>
      <c r="B1064" s="93"/>
    </row>
    <row r="1065" s="43" customFormat="1" ht="17" customHeight="1" spans="1:2">
      <c r="A1065" s="95" t="s">
        <v>1678</v>
      </c>
      <c r="B1065" s="93"/>
    </row>
    <row r="1066" s="43" customFormat="1" ht="17" customHeight="1" spans="1:2">
      <c r="A1066" s="95" t="s">
        <v>1034</v>
      </c>
      <c r="B1066" s="93"/>
    </row>
    <row r="1067" s="43" customFormat="1" ht="17" customHeight="1" spans="1:2">
      <c r="A1067" s="95" t="s">
        <v>1679</v>
      </c>
      <c r="B1067" s="93">
        <v>48</v>
      </c>
    </row>
    <row r="1068" s="43" customFormat="1" ht="16.95" customHeight="1" spans="1:2">
      <c r="A1068" s="94" t="s">
        <v>968</v>
      </c>
      <c r="B1068" s="93">
        <v>0</v>
      </c>
    </row>
    <row r="1069" s="43" customFormat="1" ht="17" customHeight="1" spans="1:2">
      <c r="A1069" s="95" t="s">
        <v>1025</v>
      </c>
      <c r="B1069" s="93"/>
    </row>
    <row r="1070" s="43" customFormat="1" ht="17" customHeight="1" spans="1:2">
      <c r="A1070" s="95" t="s">
        <v>1026</v>
      </c>
      <c r="B1070" s="93"/>
    </row>
    <row r="1071" s="43" customFormat="1" ht="17" customHeight="1" spans="1:2">
      <c r="A1071" s="95" t="s">
        <v>1027</v>
      </c>
      <c r="B1071" s="93"/>
    </row>
    <row r="1072" s="43" customFormat="1" ht="17" customHeight="1" spans="1:2">
      <c r="A1072" s="95" t="s">
        <v>1680</v>
      </c>
      <c r="B1072" s="93"/>
    </row>
    <row r="1073" s="43" customFormat="1" ht="17" customHeight="1" spans="1:2">
      <c r="A1073" s="95" t="s">
        <v>1681</v>
      </c>
      <c r="B1073" s="93"/>
    </row>
    <row r="1074" s="43" customFormat="1" ht="17" customHeight="1" spans="1:2">
      <c r="A1074" s="95" t="s">
        <v>1682</v>
      </c>
      <c r="B1074" s="93"/>
    </row>
    <row r="1075" s="43" customFormat="1" ht="17" customHeight="1" spans="1:2">
      <c r="A1075" s="94" t="s">
        <v>969</v>
      </c>
      <c r="B1075" s="93">
        <v>5698</v>
      </c>
    </row>
    <row r="1076" s="43" customFormat="1" ht="17" customHeight="1" spans="1:2">
      <c r="A1076" s="95" t="s">
        <v>1025</v>
      </c>
      <c r="B1076" s="93">
        <v>300</v>
      </c>
    </row>
    <row r="1077" s="43" customFormat="1" ht="17" customHeight="1" spans="1:2">
      <c r="A1077" s="95" t="s">
        <v>1026</v>
      </c>
      <c r="B1077" s="93">
        <v>70</v>
      </c>
    </row>
    <row r="1078" s="43" customFormat="1" ht="17" customHeight="1" spans="1:2">
      <c r="A1078" s="95" t="s">
        <v>1027</v>
      </c>
      <c r="B1078" s="93"/>
    </row>
    <row r="1079" s="43" customFormat="1" ht="17" customHeight="1" spans="1:2">
      <c r="A1079" s="95" t="s">
        <v>1683</v>
      </c>
      <c r="B1079" s="93"/>
    </row>
    <row r="1080" s="43" customFormat="1" ht="17" customHeight="1" spans="1:2">
      <c r="A1080" s="95" t="s">
        <v>1684</v>
      </c>
      <c r="B1080" s="93">
        <v>810</v>
      </c>
    </row>
    <row r="1081" s="43" customFormat="1" ht="17" customHeight="1" spans="1:2">
      <c r="A1081" s="95" t="s">
        <v>1685</v>
      </c>
      <c r="B1081" s="93"/>
    </row>
    <row r="1082" s="43" customFormat="1" ht="17" customHeight="1" spans="1:2">
      <c r="A1082" s="95" t="s">
        <v>1686</v>
      </c>
      <c r="B1082" s="93">
        <v>4518</v>
      </c>
    </row>
    <row r="1083" s="43" customFormat="1" ht="17" customHeight="1" spans="1:2">
      <c r="A1083" s="94" t="s">
        <v>1687</v>
      </c>
      <c r="B1083" s="93">
        <v>0</v>
      </c>
    </row>
    <row r="1084" s="43" customFormat="1" ht="17" customHeight="1" spans="1:2">
      <c r="A1084" s="95" t="s">
        <v>1688</v>
      </c>
      <c r="B1084" s="93"/>
    </row>
    <row r="1085" s="43" customFormat="1" ht="17" customHeight="1" spans="1:2">
      <c r="A1085" s="95" t="s">
        <v>1689</v>
      </c>
      <c r="B1085" s="93"/>
    </row>
    <row r="1086" s="43" customFormat="1" ht="17" customHeight="1" spans="1:2">
      <c r="A1086" s="95" t="s">
        <v>1690</v>
      </c>
      <c r="B1086" s="93"/>
    </row>
    <row r="1087" s="43" customFormat="1" ht="17" customHeight="1" spans="1:2">
      <c r="A1087" s="95" t="s">
        <v>1691</v>
      </c>
      <c r="B1087" s="93"/>
    </row>
    <row r="1088" s="43" customFormat="1" ht="17" customHeight="1" spans="1:2">
      <c r="A1088" s="95" t="s">
        <v>1692</v>
      </c>
      <c r="B1088" s="93"/>
    </row>
    <row r="1089" s="43" customFormat="1" ht="17" customHeight="1" spans="1:2">
      <c r="A1089" s="94" t="s">
        <v>971</v>
      </c>
      <c r="B1089" s="93">
        <v>1181</v>
      </c>
    </row>
    <row r="1090" s="43" customFormat="1" ht="17" customHeight="1" spans="1:2">
      <c r="A1090" s="94" t="s">
        <v>972</v>
      </c>
      <c r="B1090" s="93">
        <v>1178</v>
      </c>
    </row>
    <row r="1091" s="43" customFormat="1" ht="17" customHeight="1" spans="1:2">
      <c r="A1091" s="95" t="s">
        <v>1025</v>
      </c>
      <c r="B1091" s="93"/>
    </row>
    <row r="1092" s="43" customFormat="1" ht="17" customHeight="1" spans="1:2">
      <c r="A1092" s="95" t="s">
        <v>1026</v>
      </c>
      <c r="B1092" s="93"/>
    </row>
    <row r="1093" s="43" customFormat="1" ht="17" customHeight="1" spans="1:2">
      <c r="A1093" s="95" t="s">
        <v>1027</v>
      </c>
      <c r="B1093" s="93"/>
    </row>
    <row r="1094" s="43" customFormat="1" ht="17" customHeight="1" spans="1:2">
      <c r="A1094" s="95" t="s">
        <v>1693</v>
      </c>
      <c r="B1094" s="93"/>
    </row>
    <row r="1095" s="43" customFormat="1" ht="17" customHeight="1" spans="1:2">
      <c r="A1095" s="95" t="s">
        <v>1694</v>
      </c>
      <c r="B1095" s="93"/>
    </row>
    <row r="1096" s="43" customFormat="1" ht="17" customHeight="1" spans="1:2">
      <c r="A1096" s="95" t="s">
        <v>1695</v>
      </c>
      <c r="B1096" s="93"/>
    </row>
    <row r="1097" s="43" customFormat="1" ht="17" customHeight="1" spans="1:2">
      <c r="A1097" s="95" t="s">
        <v>1696</v>
      </c>
      <c r="B1097" s="93"/>
    </row>
    <row r="1098" s="43" customFormat="1" ht="17" customHeight="1" spans="1:2">
      <c r="A1098" s="95" t="s">
        <v>1034</v>
      </c>
      <c r="B1098" s="93">
        <v>498</v>
      </c>
    </row>
    <row r="1099" s="43" customFormat="1" ht="17" customHeight="1" spans="1:2">
      <c r="A1099" s="95" t="s">
        <v>1697</v>
      </c>
      <c r="B1099" s="93">
        <v>680</v>
      </c>
    </row>
    <row r="1100" s="43" customFormat="1" ht="17" customHeight="1" spans="1:2">
      <c r="A1100" s="94" t="s">
        <v>973</v>
      </c>
      <c r="B1100" s="93">
        <v>0</v>
      </c>
    </row>
    <row r="1101" s="43" customFormat="1" ht="17" customHeight="1" spans="1:2">
      <c r="A1101" s="95" t="s">
        <v>1025</v>
      </c>
      <c r="B1101" s="93"/>
    </row>
    <row r="1102" s="43" customFormat="1" ht="17" customHeight="1" spans="1:2">
      <c r="A1102" s="95" t="s">
        <v>1026</v>
      </c>
      <c r="B1102" s="93"/>
    </row>
    <row r="1103" s="43" customFormat="1" ht="17" customHeight="1" spans="1:2">
      <c r="A1103" s="95" t="s">
        <v>1027</v>
      </c>
      <c r="B1103" s="93"/>
    </row>
    <row r="1104" s="43" customFormat="1" ht="17" customHeight="1" spans="1:2">
      <c r="A1104" s="95" t="s">
        <v>1698</v>
      </c>
      <c r="B1104" s="93"/>
    </row>
    <row r="1105" s="43" customFormat="1" ht="17" customHeight="1" spans="1:2">
      <c r="A1105" s="95" t="s">
        <v>1699</v>
      </c>
      <c r="B1105" s="93"/>
    </row>
    <row r="1106" s="43" customFormat="1" ht="17" customHeight="1" spans="1:2">
      <c r="A1106" s="94" t="s">
        <v>1700</v>
      </c>
      <c r="B1106" s="93">
        <v>3</v>
      </c>
    </row>
    <row r="1107" s="43" customFormat="1" ht="17" customHeight="1" spans="1:2">
      <c r="A1107" s="95" t="s">
        <v>1701</v>
      </c>
      <c r="B1107" s="93"/>
    </row>
    <row r="1108" s="43" customFormat="1" ht="17" customHeight="1" spans="1:2">
      <c r="A1108" s="95" t="s">
        <v>1702</v>
      </c>
      <c r="B1108" s="93">
        <v>3</v>
      </c>
    </row>
    <row r="1109" s="43" customFormat="1" ht="17" customHeight="1" spans="1:2">
      <c r="A1109" s="94" t="s">
        <v>975</v>
      </c>
      <c r="B1109" s="93">
        <v>0</v>
      </c>
    </row>
    <row r="1110" s="43" customFormat="1" ht="17" customHeight="1" spans="1:2">
      <c r="A1110" s="94" t="s">
        <v>976</v>
      </c>
      <c r="B1110" s="93">
        <v>0</v>
      </c>
    </row>
    <row r="1111" s="43" customFormat="1" ht="17" customHeight="1" spans="1:2">
      <c r="A1111" s="95" t="s">
        <v>1025</v>
      </c>
      <c r="B1111" s="93"/>
    </row>
    <row r="1112" s="43" customFormat="1" ht="17" customHeight="1" spans="1:2">
      <c r="A1112" s="95" t="s">
        <v>1026</v>
      </c>
      <c r="B1112" s="93"/>
    </row>
    <row r="1113" s="43" customFormat="1" ht="17" customHeight="1" spans="1:2">
      <c r="A1113" s="95" t="s">
        <v>1027</v>
      </c>
      <c r="B1113" s="93"/>
    </row>
    <row r="1114" s="43" customFormat="1" ht="17" customHeight="1" spans="1:2">
      <c r="A1114" s="95" t="s">
        <v>1703</v>
      </c>
      <c r="B1114" s="93"/>
    </row>
    <row r="1115" s="43" customFormat="1" ht="17" customHeight="1" spans="1:2">
      <c r="A1115" s="95" t="s">
        <v>1034</v>
      </c>
      <c r="B1115" s="93"/>
    </row>
    <row r="1116" s="43" customFormat="1" ht="17" customHeight="1" spans="1:2">
      <c r="A1116" s="95" t="s">
        <v>1704</v>
      </c>
      <c r="B1116" s="93"/>
    </row>
    <row r="1117" s="43" customFormat="1" ht="17" customHeight="1" spans="1:2">
      <c r="A1117" s="94" t="s">
        <v>977</v>
      </c>
      <c r="B1117" s="93">
        <v>0</v>
      </c>
    </row>
    <row r="1118" s="43" customFormat="1" ht="17" customHeight="1" spans="1:2">
      <c r="A1118" s="95" t="s">
        <v>1705</v>
      </c>
      <c r="B1118" s="93"/>
    </row>
    <row r="1119" s="43" customFormat="1" ht="17" customHeight="1" spans="1:2">
      <c r="A1119" s="95" t="s">
        <v>1706</v>
      </c>
      <c r="B1119" s="93"/>
    </row>
    <row r="1120" s="43" customFormat="1" ht="17" customHeight="1" spans="1:2">
      <c r="A1120" s="95" t="s">
        <v>1707</v>
      </c>
      <c r="B1120" s="93"/>
    </row>
    <row r="1121" s="43" customFormat="1" ht="17" customHeight="1" spans="1:2">
      <c r="A1121" s="95" t="s">
        <v>1708</v>
      </c>
      <c r="B1121" s="93"/>
    </row>
    <row r="1122" s="43" customFormat="1" ht="17" customHeight="1" spans="1:2">
      <c r="A1122" s="95" t="s">
        <v>1709</v>
      </c>
      <c r="B1122" s="93"/>
    </row>
    <row r="1123" s="43" customFormat="1" ht="17" customHeight="1" spans="1:2">
      <c r="A1123" s="95" t="s">
        <v>1710</v>
      </c>
      <c r="B1123" s="93"/>
    </row>
    <row r="1124" s="43" customFormat="1" ht="16.95" customHeight="1" spans="1:2">
      <c r="A1124" s="95" t="s">
        <v>1711</v>
      </c>
      <c r="B1124" s="93"/>
    </row>
    <row r="1125" s="43" customFormat="1" ht="16.95" customHeight="1" spans="1:2">
      <c r="A1125" s="95" t="s">
        <v>1712</v>
      </c>
      <c r="B1125" s="93"/>
    </row>
    <row r="1126" s="43" customFormat="1" ht="17" customHeight="1" spans="1:2">
      <c r="A1126" s="95" t="s">
        <v>1713</v>
      </c>
      <c r="B1126" s="93"/>
    </row>
    <row r="1127" s="43" customFormat="1" ht="17" customHeight="1" spans="1:2">
      <c r="A1127" s="94" t="s">
        <v>978</v>
      </c>
      <c r="B1127" s="93">
        <v>0</v>
      </c>
    </row>
    <row r="1128" s="43" customFormat="1" ht="17" customHeight="1" spans="1:2">
      <c r="A1128" s="95" t="s">
        <v>1714</v>
      </c>
      <c r="B1128" s="93"/>
    </row>
    <row r="1129" s="43" customFormat="1" ht="17" customHeight="1" spans="1:2">
      <c r="A1129" s="95" t="s">
        <v>1715</v>
      </c>
      <c r="B1129" s="93"/>
    </row>
    <row r="1130" s="43" customFormat="1" ht="17" customHeight="1" spans="1:2">
      <c r="A1130" s="95" t="s">
        <v>1716</v>
      </c>
      <c r="B1130" s="93"/>
    </row>
    <row r="1131" s="43" customFormat="1" ht="17" customHeight="1" spans="1:2">
      <c r="A1131" s="95" t="s">
        <v>1717</v>
      </c>
      <c r="B1131" s="93"/>
    </row>
    <row r="1132" s="43" customFormat="1" ht="17" customHeight="1" spans="1:2">
      <c r="A1132" s="95" t="s">
        <v>1718</v>
      </c>
      <c r="B1132" s="93"/>
    </row>
    <row r="1133" s="43" customFormat="1" ht="17" customHeight="1" spans="1:2">
      <c r="A1133" s="94" t="s">
        <v>979</v>
      </c>
      <c r="B1133" s="93">
        <v>0</v>
      </c>
    </row>
    <row r="1134" s="43" customFormat="1" ht="17" customHeight="1" spans="1:2">
      <c r="A1134" s="95" t="s">
        <v>1719</v>
      </c>
      <c r="B1134" s="93"/>
    </row>
    <row r="1135" s="43" customFormat="1" ht="17" customHeight="1" spans="1:2">
      <c r="A1135" s="95" t="s">
        <v>1720</v>
      </c>
      <c r="B1135" s="93"/>
    </row>
    <row r="1136" s="43" customFormat="1" ht="17" customHeight="1" spans="1:2">
      <c r="A1136" s="94" t="s">
        <v>1721</v>
      </c>
      <c r="B1136" s="93">
        <v>0</v>
      </c>
    </row>
    <row r="1137" s="43" customFormat="1" ht="17" customHeight="1" spans="1:2">
      <c r="A1137" s="95" t="s">
        <v>1722</v>
      </c>
      <c r="B1137" s="93"/>
    </row>
    <row r="1138" s="43" customFormat="1" ht="17" customHeight="1" spans="1:2">
      <c r="A1138" s="95" t="s">
        <v>1723</v>
      </c>
      <c r="B1138" s="93"/>
    </row>
    <row r="1139" s="43" customFormat="1" ht="17" customHeight="1" spans="1:2">
      <c r="A1139" s="94" t="s">
        <v>981</v>
      </c>
      <c r="B1139" s="93">
        <v>0</v>
      </c>
    </row>
    <row r="1140" s="43" customFormat="1" ht="17" customHeight="1" spans="1:2">
      <c r="A1140" s="94" t="s">
        <v>982</v>
      </c>
      <c r="B1140" s="93"/>
    </row>
    <row r="1141" s="43" customFormat="1" ht="17" customHeight="1" spans="1:2">
      <c r="A1141" s="94" t="s">
        <v>983</v>
      </c>
      <c r="B1141" s="93"/>
    </row>
    <row r="1142" s="43" customFormat="1" ht="17" customHeight="1" spans="1:2">
      <c r="A1142" s="94" t="s">
        <v>984</v>
      </c>
      <c r="B1142" s="93"/>
    </row>
    <row r="1143" s="43" customFormat="1" ht="17" customHeight="1" spans="1:2">
      <c r="A1143" s="94" t="s">
        <v>985</v>
      </c>
      <c r="B1143" s="93"/>
    </row>
    <row r="1144" s="43" customFormat="1" ht="17" customHeight="1" spans="1:2">
      <c r="A1144" s="94" t="s">
        <v>986</v>
      </c>
      <c r="B1144" s="93"/>
    </row>
    <row r="1145" s="43" customFormat="1" ht="17" customHeight="1" spans="1:2">
      <c r="A1145" s="94" t="s">
        <v>949</v>
      </c>
      <c r="B1145" s="93"/>
    </row>
    <row r="1146" s="43" customFormat="1" ht="17" customHeight="1" spans="1:2">
      <c r="A1146" s="94" t="s">
        <v>987</v>
      </c>
      <c r="B1146" s="93"/>
    </row>
    <row r="1147" s="43" customFormat="1" ht="17" customHeight="1" spans="1:2">
      <c r="A1147" s="94" t="s">
        <v>988</v>
      </c>
      <c r="B1147" s="93"/>
    </row>
    <row r="1148" s="43" customFormat="1" ht="17" customHeight="1" spans="1:2">
      <c r="A1148" s="94" t="s">
        <v>989</v>
      </c>
      <c r="B1148" s="93"/>
    </row>
    <row r="1149" s="43" customFormat="1" ht="17" customHeight="1" spans="1:2">
      <c r="A1149" s="94" t="s">
        <v>990</v>
      </c>
      <c r="B1149" s="93">
        <v>2480</v>
      </c>
    </row>
    <row r="1150" s="43" customFormat="1" ht="17" customHeight="1" spans="1:2">
      <c r="A1150" s="94" t="s">
        <v>991</v>
      </c>
      <c r="B1150" s="93">
        <v>2091</v>
      </c>
    </row>
    <row r="1151" s="43" customFormat="1" ht="17" customHeight="1" spans="1:2">
      <c r="A1151" s="95" t="s">
        <v>1025</v>
      </c>
      <c r="B1151" s="93">
        <v>338</v>
      </c>
    </row>
    <row r="1152" s="43" customFormat="1" ht="16.95" customHeight="1" spans="1:2">
      <c r="A1152" s="95" t="s">
        <v>1026</v>
      </c>
      <c r="B1152" s="93">
        <v>47</v>
      </c>
    </row>
    <row r="1153" s="43" customFormat="1" ht="16.95" customHeight="1" spans="1:2">
      <c r="A1153" s="95" t="s">
        <v>1027</v>
      </c>
      <c r="B1153" s="93"/>
    </row>
    <row r="1154" s="43" customFormat="1" ht="16.95" customHeight="1" spans="1:2">
      <c r="A1154" s="95" t="s">
        <v>1724</v>
      </c>
      <c r="B1154" s="93"/>
    </row>
    <row r="1155" s="43" customFormat="1" ht="16.95" customHeight="1" spans="1:2">
      <c r="A1155" s="95" t="s">
        <v>1725</v>
      </c>
      <c r="B1155" s="93">
        <v>633</v>
      </c>
    </row>
    <row r="1156" s="43" customFormat="1" ht="16.95" customHeight="1" spans="1:2">
      <c r="A1156" s="95" t="s">
        <v>1726</v>
      </c>
      <c r="B1156" s="93"/>
    </row>
    <row r="1157" s="43" customFormat="1" ht="16.95" customHeight="1" spans="1:2">
      <c r="A1157" s="95" t="s">
        <v>1727</v>
      </c>
      <c r="B1157" s="93"/>
    </row>
    <row r="1158" s="43" customFormat="1" ht="16.95" customHeight="1" spans="1:2">
      <c r="A1158" s="95" t="s">
        <v>1728</v>
      </c>
      <c r="B1158" s="93"/>
    </row>
    <row r="1159" s="43" customFormat="1" ht="16.95" customHeight="1" spans="1:2">
      <c r="A1159" s="95" t="s">
        <v>1729</v>
      </c>
      <c r="B1159" s="93"/>
    </row>
    <row r="1160" s="43" customFormat="1" ht="16.95" customHeight="1" spans="1:2">
      <c r="A1160" s="95" t="s">
        <v>1730</v>
      </c>
      <c r="B1160" s="93"/>
    </row>
    <row r="1161" s="43" customFormat="1" ht="16.95" customHeight="1" spans="1:2">
      <c r="A1161" s="95" t="s">
        <v>1731</v>
      </c>
      <c r="B1161" s="93">
        <v>93</v>
      </c>
    </row>
    <row r="1162" s="43" customFormat="1" ht="17" customHeight="1" spans="1:2">
      <c r="A1162" s="95" t="s">
        <v>1732</v>
      </c>
      <c r="B1162" s="93"/>
    </row>
    <row r="1163" s="43" customFormat="1" ht="17" customHeight="1" spans="1:2">
      <c r="A1163" s="95" t="s">
        <v>1733</v>
      </c>
      <c r="B1163" s="93"/>
    </row>
    <row r="1164" s="43" customFormat="1" ht="17" customHeight="1" spans="1:2">
      <c r="A1164" s="95" t="s">
        <v>1734</v>
      </c>
      <c r="B1164" s="93"/>
    </row>
    <row r="1165" s="43" customFormat="1" ht="17" customHeight="1" spans="1:2">
      <c r="A1165" s="95" t="s">
        <v>1735</v>
      </c>
      <c r="B1165" s="93"/>
    </row>
    <row r="1166" s="43" customFormat="1" ht="17" customHeight="1" spans="1:2">
      <c r="A1166" s="95" t="s">
        <v>1736</v>
      </c>
      <c r="B1166" s="93"/>
    </row>
    <row r="1167" s="43" customFormat="1" ht="17" customHeight="1" spans="1:2">
      <c r="A1167" s="95" t="s">
        <v>1737</v>
      </c>
      <c r="B1167" s="93"/>
    </row>
    <row r="1168" s="43" customFormat="1" ht="17" customHeight="1" spans="1:2">
      <c r="A1168" s="95" t="s">
        <v>1738</v>
      </c>
      <c r="B1168" s="93"/>
    </row>
    <row r="1169" s="43" customFormat="1" ht="17" customHeight="1" spans="1:2">
      <c r="A1169" s="95" t="s">
        <v>1739</v>
      </c>
      <c r="B1169" s="93"/>
    </row>
    <row r="1170" s="43" customFormat="1" ht="17" customHeight="1" spans="1:2">
      <c r="A1170" s="95" t="s">
        <v>1740</v>
      </c>
      <c r="B1170" s="93"/>
    </row>
    <row r="1171" s="43" customFormat="1" ht="17" customHeight="1" spans="1:2">
      <c r="A1171" s="95" t="s">
        <v>1741</v>
      </c>
      <c r="B1171" s="93"/>
    </row>
    <row r="1172" s="43" customFormat="1" ht="17" customHeight="1" spans="1:2">
      <c r="A1172" s="95" t="s">
        <v>1742</v>
      </c>
      <c r="B1172" s="93"/>
    </row>
    <row r="1173" s="43" customFormat="1" ht="17" customHeight="1" spans="1:2">
      <c r="A1173" s="95" t="s">
        <v>1743</v>
      </c>
      <c r="B1173" s="93"/>
    </row>
    <row r="1174" s="43" customFormat="1" ht="17" customHeight="1" spans="1:2">
      <c r="A1174" s="95" t="s">
        <v>1744</v>
      </c>
      <c r="B1174" s="93"/>
    </row>
    <row r="1175" s="43" customFormat="1" ht="17" customHeight="1" spans="1:2">
      <c r="A1175" s="95" t="s">
        <v>1034</v>
      </c>
      <c r="B1175" s="93">
        <v>621</v>
      </c>
    </row>
    <row r="1176" s="43" customFormat="1" ht="17" customHeight="1" spans="1:2">
      <c r="A1176" s="95" t="s">
        <v>1745</v>
      </c>
      <c r="B1176" s="93">
        <v>359</v>
      </c>
    </row>
    <row r="1177" s="43" customFormat="1" ht="17" customHeight="1" spans="1:2">
      <c r="A1177" s="94" t="s">
        <v>992</v>
      </c>
      <c r="B1177" s="93">
        <v>316</v>
      </c>
    </row>
    <row r="1178" s="43" customFormat="1" ht="17" customHeight="1" spans="1:2">
      <c r="A1178" s="95" t="s">
        <v>1025</v>
      </c>
      <c r="B1178" s="93"/>
    </row>
    <row r="1179" s="43" customFormat="1" ht="17" customHeight="1" spans="1:2">
      <c r="A1179" s="95" t="s">
        <v>1026</v>
      </c>
      <c r="B1179" s="93"/>
    </row>
    <row r="1180" s="43" customFormat="1" ht="17" customHeight="1" spans="1:2">
      <c r="A1180" s="95" t="s">
        <v>1027</v>
      </c>
      <c r="B1180" s="93"/>
    </row>
    <row r="1181" s="43" customFormat="1" ht="17" customHeight="1" spans="1:2">
      <c r="A1181" s="95" t="s">
        <v>1746</v>
      </c>
      <c r="B1181" s="93"/>
    </row>
    <row r="1182" s="43" customFormat="1" ht="17" customHeight="1" spans="1:2">
      <c r="A1182" s="95" t="s">
        <v>1747</v>
      </c>
      <c r="B1182" s="93"/>
    </row>
    <row r="1183" s="43" customFormat="1" ht="17" customHeight="1" spans="1:2">
      <c r="A1183" s="95" t="s">
        <v>1748</v>
      </c>
      <c r="B1183" s="93"/>
    </row>
    <row r="1184" s="43" customFormat="1" ht="17" customHeight="1" spans="1:2">
      <c r="A1184" s="95" t="s">
        <v>1749</v>
      </c>
      <c r="B1184" s="93"/>
    </row>
    <row r="1185" s="43" customFormat="1" ht="17" customHeight="1" spans="1:2">
      <c r="A1185" s="95" t="s">
        <v>1750</v>
      </c>
      <c r="B1185" s="93">
        <v>72</v>
      </c>
    </row>
    <row r="1186" s="43" customFormat="1" ht="17" customHeight="1" spans="1:2">
      <c r="A1186" s="95" t="s">
        <v>1751</v>
      </c>
      <c r="B1186" s="93"/>
    </row>
    <row r="1187" s="43" customFormat="1" ht="17" customHeight="1" spans="1:2">
      <c r="A1187" s="95" t="s">
        <v>1752</v>
      </c>
      <c r="B1187" s="93">
        <v>195</v>
      </c>
    </row>
    <row r="1188" s="43" customFormat="1" ht="17" customHeight="1" spans="1:2">
      <c r="A1188" s="95" t="s">
        <v>1753</v>
      </c>
      <c r="B1188" s="93"/>
    </row>
    <row r="1189" s="43" customFormat="1" ht="17" customHeight="1" spans="1:2">
      <c r="A1189" s="95" t="s">
        <v>1754</v>
      </c>
      <c r="B1189" s="93"/>
    </row>
    <row r="1190" s="43" customFormat="1" ht="16.95" customHeight="1" spans="1:2">
      <c r="A1190" s="95" t="s">
        <v>1755</v>
      </c>
      <c r="B1190" s="93"/>
    </row>
    <row r="1191" s="43" customFormat="1" ht="16.95" customHeight="1" spans="1:2">
      <c r="A1191" s="95" t="s">
        <v>1756</v>
      </c>
      <c r="B1191" s="93">
        <v>49</v>
      </c>
    </row>
    <row r="1192" s="43" customFormat="1" ht="16.95" customHeight="1" spans="1:2">
      <c r="A1192" s="94" t="s">
        <v>1757</v>
      </c>
      <c r="B1192" s="93">
        <v>73</v>
      </c>
    </row>
    <row r="1193" s="43" customFormat="1" ht="17" customHeight="1" spans="1:2">
      <c r="A1193" s="95" t="s">
        <v>1758</v>
      </c>
      <c r="B1193" s="93">
        <v>73</v>
      </c>
    </row>
    <row r="1194" s="43" customFormat="1" ht="17" customHeight="1" spans="1:2">
      <c r="A1194" s="94" t="s">
        <v>994</v>
      </c>
      <c r="B1194" s="93">
        <v>6396</v>
      </c>
    </row>
    <row r="1195" s="43" customFormat="1" ht="17" customHeight="1" spans="1:2">
      <c r="A1195" s="94" t="s">
        <v>995</v>
      </c>
      <c r="B1195" s="93">
        <v>5217</v>
      </c>
    </row>
    <row r="1196" s="43" customFormat="1" ht="17" customHeight="1" spans="1:2">
      <c r="A1196" s="95" t="s">
        <v>1759</v>
      </c>
      <c r="B1196" s="93"/>
    </row>
    <row r="1197" s="43" customFormat="1" ht="17" customHeight="1" spans="1:2">
      <c r="A1197" s="95" t="s">
        <v>1760</v>
      </c>
      <c r="B1197" s="93"/>
    </row>
    <row r="1198" s="43" customFormat="1" ht="17" customHeight="1" spans="1:2">
      <c r="A1198" s="95" t="s">
        <v>1761</v>
      </c>
      <c r="B1198" s="93"/>
    </row>
    <row r="1199" s="43" customFormat="1" ht="17" customHeight="1" spans="1:2">
      <c r="A1199" s="95" t="s">
        <v>1762</v>
      </c>
      <c r="B1199" s="93"/>
    </row>
    <row r="1200" s="43" customFormat="1" ht="17" customHeight="1" spans="1:2">
      <c r="A1200" s="95" t="s">
        <v>1763</v>
      </c>
      <c r="B1200" s="93">
        <v>584</v>
      </c>
    </row>
    <row r="1201" s="43" customFormat="1" ht="17" customHeight="1" spans="1:2">
      <c r="A1201" s="95" t="s">
        <v>1764</v>
      </c>
      <c r="B1201" s="93"/>
    </row>
    <row r="1202" s="43" customFormat="1" ht="17" customHeight="1" spans="1:2">
      <c r="A1202" s="95" t="s">
        <v>1765</v>
      </c>
      <c r="B1202" s="93"/>
    </row>
    <row r="1203" s="43" customFormat="1" ht="17" customHeight="1" spans="1:2">
      <c r="A1203" s="95" t="s">
        <v>1766</v>
      </c>
      <c r="B1203" s="93">
        <v>462</v>
      </c>
    </row>
    <row r="1204" s="43" customFormat="1" ht="17" customHeight="1" spans="1:2">
      <c r="A1204" s="95" t="s">
        <v>1767</v>
      </c>
      <c r="B1204" s="93"/>
    </row>
    <row r="1205" s="43" customFormat="1" ht="17" customHeight="1" spans="1:2">
      <c r="A1205" s="95" t="s">
        <v>1768</v>
      </c>
      <c r="B1205" s="93">
        <v>828</v>
      </c>
    </row>
    <row r="1206" s="43" customFormat="1" ht="17" customHeight="1" spans="1:2">
      <c r="A1206" s="95" t="s">
        <v>1769</v>
      </c>
      <c r="B1206" s="93">
        <v>3343</v>
      </c>
    </row>
    <row r="1207" s="43" customFormat="1" ht="17" customHeight="1" spans="1:2">
      <c r="A1207" s="94" t="s">
        <v>996</v>
      </c>
      <c r="B1207" s="93">
        <v>0</v>
      </c>
    </row>
    <row r="1208" s="43" customFormat="1" ht="17" customHeight="1" spans="1:2">
      <c r="A1208" s="95" t="s">
        <v>1770</v>
      </c>
      <c r="B1208" s="93"/>
    </row>
    <row r="1209" s="43" customFormat="1" ht="17" customHeight="1" spans="1:2">
      <c r="A1209" s="95" t="s">
        <v>1771</v>
      </c>
      <c r="B1209" s="93"/>
    </row>
    <row r="1210" s="43" customFormat="1" ht="17" customHeight="1" spans="1:2">
      <c r="A1210" s="95" t="s">
        <v>1772</v>
      </c>
      <c r="B1210" s="93"/>
    </row>
    <row r="1211" s="43" customFormat="1" ht="17" customHeight="1" spans="1:2">
      <c r="A1211" s="94" t="s">
        <v>997</v>
      </c>
      <c r="B1211" s="93">
        <v>1179</v>
      </c>
    </row>
    <row r="1212" s="43" customFormat="1" ht="17" customHeight="1" spans="1:2">
      <c r="A1212" s="95" t="s">
        <v>1773</v>
      </c>
      <c r="B1212" s="93"/>
    </row>
    <row r="1213" s="43" customFormat="1" ht="17" customHeight="1" spans="1:2">
      <c r="A1213" s="95" t="s">
        <v>1774</v>
      </c>
      <c r="B1213" s="93"/>
    </row>
    <row r="1214" s="43" customFormat="1" ht="17" customHeight="1" spans="1:2">
      <c r="A1214" s="95" t="s">
        <v>1775</v>
      </c>
      <c r="B1214" s="93">
        <v>1179</v>
      </c>
    </row>
    <row r="1215" s="43" customFormat="1" ht="17" customHeight="1" spans="1:2">
      <c r="A1215" s="94" t="s">
        <v>998</v>
      </c>
      <c r="B1215" s="93">
        <v>1659</v>
      </c>
    </row>
    <row r="1216" s="43" customFormat="1" ht="16.95" customHeight="1" spans="1:2">
      <c r="A1216" s="94" t="s">
        <v>999</v>
      </c>
      <c r="B1216" s="93">
        <v>1659</v>
      </c>
    </row>
    <row r="1217" s="43" customFormat="1" ht="16.95" customHeight="1" spans="1:2">
      <c r="A1217" s="95" t="s">
        <v>1025</v>
      </c>
      <c r="B1217" s="93">
        <v>86</v>
      </c>
    </row>
    <row r="1218" s="43" customFormat="1" ht="16.95" customHeight="1" spans="1:2">
      <c r="A1218" s="95" t="s">
        <v>1026</v>
      </c>
      <c r="B1218" s="93"/>
    </row>
    <row r="1219" s="43" customFormat="1" ht="17" customHeight="1" spans="1:2">
      <c r="A1219" s="95" t="s">
        <v>1027</v>
      </c>
      <c r="B1219" s="93"/>
    </row>
    <row r="1220" s="43" customFormat="1" ht="17" customHeight="1" spans="1:2">
      <c r="A1220" s="95" t="s">
        <v>1776</v>
      </c>
      <c r="B1220" s="93"/>
    </row>
    <row r="1221" s="43" customFormat="1" ht="17" customHeight="1" spans="1:2">
      <c r="A1221" s="95" t="s">
        <v>1777</v>
      </c>
      <c r="B1221" s="93"/>
    </row>
    <row r="1222" s="43" customFormat="1" ht="17" customHeight="1" spans="1:2">
      <c r="A1222" s="95" t="s">
        <v>1778</v>
      </c>
      <c r="B1222" s="93">
        <v>7</v>
      </c>
    </row>
    <row r="1223" s="43" customFormat="1" ht="17" customHeight="1" spans="1:2">
      <c r="A1223" s="95" t="s">
        <v>1779</v>
      </c>
      <c r="B1223" s="93"/>
    </row>
    <row r="1224" s="43" customFormat="1" ht="17" customHeight="1" spans="1:2">
      <c r="A1224" s="95" t="s">
        <v>1780</v>
      </c>
      <c r="B1224" s="93"/>
    </row>
    <row r="1225" s="43" customFormat="1" ht="16.95" customHeight="1" spans="1:2">
      <c r="A1225" s="95" t="s">
        <v>1781</v>
      </c>
      <c r="B1225" s="93"/>
    </row>
    <row r="1226" s="43" customFormat="1" ht="17" customHeight="1" spans="1:2">
      <c r="A1226" s="95" t="s">
        <v>1782</v>
      </c>
      <c r="B1226" s="93"/>
    </row>
    <row r="1227" s="43" customFormat="1" ht="17" customHeight="1" spans="1:2">
      <c r="A1227" s="95" t="s">
        <v>1783</v>
      </c>
      <c r="B1227" s="93"/>
    </row>
    <row r="1228" s="43" customFormat="1" ht="17" customHeight="1" spans="1:2">
      <c r="A1228" s="95" t="s">
        <v>1784</v>
      </c>
      <c r="B1228" s="93"/>
    </row>
    <row r="1229" s="43" customFormat="1" ht="17" customHeight="1" spans="1:2">
      <c r="A1229" s="95" t="s">
        <v>1785</v>
      </c>
      <c r="B1229" s="93">
        <v>1373</v>
      </c>
    </row>
    <row r="1230" s="43" customFormat="1" ht="17" customHeight="1" spans="1:2">
      <c r="A1230" s="95" t="s">
        <v>1786</v>
      </c>
      <c r="B1230" s="93"/>
    </row>
    <row r="1231" s="43" customFormat="1" ht="17" customHeight="1" spans="1:2">
      <c r="A1231" s="95" t="s">
        <v>1787</v>
      </c>
      <c r="B1231" s="93"/>
    </row>
    <row r="1232" s="43" customFormat="1" ht="17" customHeight="1" spans="1:2">
      <c r="A1232" s="95" t="s">
        <v>1034</v>
      </c>
      <c r="B1232" s="93"/>
    </row>
    <row r="1233" s="43" customFormat="1" ht="17" customHeight="1" spans="1:2">
      <c r="A1233" s="95" t="s">
        <v>1788</v>
      </c>
      <c r="B1233" s="93">
        <v>193</v>
      </c>
    </row>
    <row r="1234" s="43" customFormat="1" ht="17" customHeight="1" spans="1:2">
      <c r="A1234" s="94" t="s">
        <v>1000</v>
      </c>
      <c r="B1234" s="93">
        <v>0</v>
      </c>
    </row>
    <row r="1235" s="43" customFormat="1" ht="17" customHeight="1" spans="1:2">
      <c r="A1235" s="95" t="s">
        <v>1789</v>
      </c>
      <c r="B1235" s="93"/>
    </row>
    <row r="1236" s="43" customFormat="1" ht="17" customHeight="1" spans="1:2">
      <c r="A1236" s="95" t="s">
        <v>1790</v>
      </c>
      <c r="B1236" s="93"/>
    </row>
    <row r="1237" s="43" customFormat="1" ht="17" customHeight="1" spans="1:2">
      <c r="A1237" s="95" t="s">
        <v>1791</v>
      </c>
      <c r="B1237" s="93"/>
    </row>
    <row r="1238" s="43" customFormat="1" ht="17" customHeight="1" spans="1:2">
      <c r="A1238" s="59" t="s">
        <v>1792</v>
      </c>
      <c r="B1238" s="93"/>
    </row>
    <row r="1239" s="43" customFormat="1" ht="17" customHeight="1" spans="1:2">
      <c r="A1239" s="59" t="s">
        <v>1793</v>
      </c>
      <c r="B1239" s="93"/>
    </row>
    <row r="1240" s="43" customFormat="1" ht="17" customHeight="1" spans="1:2">
      <c r="A1240" s="59" t="s">
        <v>1794</v>
      </c>
      <c r="B1240" s="93"/>
    </row>
    <row r="1241" s="43" customFormat="1" ht="17" customHeight="1" spans="1:2">
      <c r="A1241" s="58" t="s">
        <v>1001</v>
      </c>
      <c r="B1241" s="93">
        <v>0</v>
      </c>
    </row>
    <row r="1242" s="43" customFormat="1" ht="17" customHeight="1" spans="1:2">
      <c r="A1242" s="59" t="s">
        <v>1795</v>
      </c>
      <c r="B1242" s="93"/>
    </row>
    <row r="1243" s="43" customFormat="1" ht="17" customHeight="1" spans="1:2">
      <c r="A1243" s="59" t="s">
        <v>1796</v>
      </c>
      <c r="B1243" s="93"/>
    </row>
    <row r="1244" s="43" customFormat="1" ht="16.95" customHeight="1" spans="1:2">
      <c r="A1244" s="59" t="s">
        <v>1797</v>
      </c>
      <c r="B1244" s="93"/>
    </row>
    <row r="1245" s="43" customFormat="1" ht="17" customHeight="1" spans="1:2">
      <c r="A1245" s="59" t="s">
        <v>1798</v>
      </c>
      <c r="B1245" s="93"/>
    </row>
    <row r="1246" s="43" customFormat="1" ht="17" customHeight="1" spans="1:2">
      <c r="A1246" s="59" t="s">
        <v>1799</v>
      </c>
      <c r="B1246" s="93"/>
    </row>
    <row r="1247" s="43" customFormat="1" ht="17" customHeight="1" spans="1:2">
      <c r="A1247" s="58" t="s">
        <v>1002</v>
      </c>
      <c r="B1247" s="93">
        <v>0</v>
      </c>
    </row>
    <row r="1248" s="43" customFormat="1" ht="17" customHeight="1" spans="1:2">
      <c r="A1248" s="59" t="s">
        <v>1800</v>
      </c>
      <c r="B1248" s="93"/>
    </row>
    <row r="1249" s="43" customFormat="1" ht="17" customHeight="1" spans="1:2">
      <c r="A1249" s="59" t="s">
        <v>1801</v>
      </c>
      <c r="B1249" s="93"/>
    </row>
    <row r="1250" s="43" customFormat="1" ht="17" customHeight="1" spans="1:2">
      <c r="A1250" s="59" t="s">
        <v>1802</v>
      </c>
      <c r="B1250" s="93"/>
    </row>
    <row r="1251" s="43" customFormat="1" ht="17" customHeight="1" spans="1:2">
      <c r="A1251" s="59" t="s">
        <v>1803</v>
      </c>
      <c r="B1251" s="93"/>
    </row>
    <row r="1252" s="43" customFormat="1" ht="17" customHeight="1" spans="1:2">
      <c r="A1252" s="59" t="s">
        <v>1804</v>
      </c>
      <c r="B1252" s="93"/>
    </row>
    <row r="1253" s="43" customFormat="1" ht="17" customHeight="1" spans="1:2">
      <c r="A1253" s="59" t="s">
        <v>1805</v>
      </c>
      <c r="B1253" s="93"/>
    </row>
    <row r="1254" s="43" customFormat="1" ht="17" customHeight="1" spans="1:2">
      <c r="A1254" s="59" t="s">
        <v>1806</v>
      </c>
      <c r="B1254" s="93"/>
    </row>
    <row r="1255" s="43" customFormat="1" ht="17" customHeight="1" spans="1:2">
      <c r="A1255" s="59" t="s">
        <v>1807</v>
      </c>
      <c r="B1255" s="93"/>
    </row>
    <row r="1256" s="43" customFormat="1" ht="17" customHeight="1" spans="1:2">
      <c r="A1256" s="59" t="s">
        <v>1808</v>
      </c>
      <c r="B1256" s="93"/>
    </row>
    <row r="1257" s="43" customFormat="1" ht="17" customHeight="1" spans="1:2">
      <c r="A1257" s="59" t="s">
        <v>1809</v>
      </c>
      <c r="B1257" s="93"/>
    </row>
    <row r="1258" s="43" customFormat="1" ht="17" customHeight="1" spans="1:2">
      <c r="A1258" s="59" t="s">
        <v>1810</v>
      </c>
      <c r="B1258" s="93"/>
    </row>
    <row r="1259" s="43" customFormat="1" ht="17" customHeight="1" spans="1:2">
      <c r="A1259" s="59" t="s">
        <v>1811</v>
      </c>
      <c r="B1259" s="93"/>
    </row>
    <row r="1260" s="43" customFormat="1" ht="17" customHeight="1" spans="1:2">
      <c r="A1260" s="58" t="s">
        <v>1003</v>
      </c>
      <c r="B1260" s="93">
        <v>2166</v>
      </c>
    </row>
    <row r="1261" s="43" customFormat="1" ht="17" customHeight="1" spans="1:2">
      <c r="A1261" s="58" t="s">
        <v>1004</v>
      </c>
      <c r="B1261" s="93">
        <v>1124</v>
      </c>
    </row>
    <row r="1262" s="43" customFormat="1" ht="17" customHeight="1" spans="1:2">
      <c r="A1262" s="59" t="s">
        <v>1025</v>
      </c>
      <c r="B1262" s="93">
        <v>504</v>
      </c>
    </row>
    <row r="1263" s="43" customFormat="1" ht="16.95" customHeight="1" spans="1:2">
      <c r="A1263" s="59" t="s">
        <v>1026</v>
      </c>
      <c r="B1263" s="93">
        <v>115</v>
      </c>
    </row>
    <row r="1264" s="43" customFormat="1" ht="17" customHeight="1" spans="1:2">
      <c r="A1264" s="59" t="s">
        <v>1027</v>
      </c>
      <c r="B1264" s="93"/>
    </row>
    <row r="1265" s="43" customFormat="1" ht="17" customHeight="1" spans="1:2">
      <c r="A1265" s="59" t="s">
        <v>1812</v>
      </c>
      <c r="B1265" s="93"/>
    </row>
    <row r="1266" s="43" customFormat="1" ht="17" customHeight="1" spans="1:2">
      <c r="A1266" s="59" t="s">
        <v>1813</v>
      </c>
      <c r="B1266" s="93"/>
    </row>
    <row r="1267" s="43" customFormat="1" ht="17" customHeight="1" spans="1:2">
      <c r="A1267" s="59" t="s">
        <v>1814</v>
      </c>
      <c r="B1267" s="93"/>
    </row>
    <row r="1268" s="43" customFormat="1" ht="17" customHeight="1" spans="1:2">
      <c r="A1268" s="59" t="s">
        <v>1815</v>
      </c>
      <c r="B1268" s="93">
        <v>257</v>
      </c>
    </row>
    <row r="1269" s="43" customFormat="1" ht="17" customHeight="1" spans="1:2">
      <c r="A1269" s="59" t="s">
        <v>1816</v>
      </c>
      <c r="B1269" s="93">
        <v>12</v>
      </c>
    </row>
    <row r="1270" s="43" customFormat="1" ht="17" customHeight="1" spans="1:2">
      <c r="A1270" s="59" t="s">
        <v>1034</v>
      </c>
      <c r="B1270" s="93"/>
    </row>
    <row r="1271" s="43" customFormat="1" ht="17" customHeight="1" spans="1:2">
      <c r="A1271" s="59" t="s">
        <v>1817</v>
      </c>
      <c r="B1271" s="93">
        <v>236</v>
      </c>
    </row>
    <row r="1272" s="43" customFormat="1" ht="17" customHeight="1" spans="1:2">
      <c r="A1272" s="58" t="s">
        <v>1005</v>
      </c>
      <c r="B1272" s="93">
        <v>432</v>
      </c>
    </row>
    <row r="1273" s="43" customFormat="1" ht="17" customHeight="1" spans="1:2">
      <c r="A1273" s="59" t="s">
        <v>1025</v>
      </c>
      <c r="B1273" s="93"/>
    </row>
    <row r="1274" s="43" customFormat="1" ht="17" customHeight="1" spans="1:2">
      <c r="A1274" s="59" t="s">
        <v>1026</v>
      </c>
      <c r="B1274" s="93"/>
    </row>
    <row r="1275" s="43" customFormat="1" ht="17" customHeight="1" spans="1:2">
      <c r="A1275" s="59" t="s">
        <v>1027</v>
      </c>
      <c r="B1275" s="93"/>
    </row>
    <row r="1276" s="43" customFormat="1" ht="17" customHeight="1" spans="1:2">
      <c r="A1276" s="59" t="s">
        <v>1818</v>
      </c>
      <c r="B1276" s="93">
        <v>432</v>
      </c>
    </row>
    <row r="1277" s="43" customFormat="1" ht="17" customHeight="1" spans="1:2">
      <c r="A1277" s="59" t="s">
        <v>1034</v>
      </c>
      <c r="B1277" s="93"/>
    </row>
    <row r="1278" s="43" customFormat="1" ht="17" customHeight="1" spans="1:2">
      <c r="A1278" s="59" t="s">
        <v>1819</v>
      </c>
      <c r="B1278" s="93"/>
    </row>
    <row r="1279" s="43" customFormat="1" ht="17" customHeight="1" spans="1:2">
      <c r="A1279" s="58" t="s">
        <v>1006</v>
      </c>
      <c r="B1279" s="93">
        <v>0</v>
      </c>
    </row>
    <row r="1280" s="43" customFormat="1" ht="17" customHeight="1" spans="1:2">
      <c r="A1280" s="59" t="s">
        <v>1025</v>
      </c>
      <c r="B1280" s="93"/>
    </row>
    <row r="1281" s="43" customFormat="1" ht="17" customHeight="1" spans="1:2">
      <c r="A1281" s="59" t="s">
        <v>1026</v>
      </c>
      <c r="B1281" s="93"/>
    </row>
    <row r="1282" s="43" customFormat="1" ht="17" customHeight="1" spans="1:2">
      <c r="A1282" s="59" t="s">
        <v>1027</v>
      </c>
      <c r="B1282" s="93"/>
    </row>
    <row r="1283" s="43" customFormat="1" ht="17" customHeight="1" spans="1:2">
      <c r="A1283" s="59" t="s">
        <v>1820</v>
      </c>
      <c r="B1283" s="93"/>
    </row>
    <row r="1284" s="43" customFormat="1" ht="17" customHeight="1" spans="1:2">
      <c r="A1284" s="59" t="s">
        <v>1821</v>
      </c>
      <c r="B1284" s="93"/>
    </row>
    <row r="1285" s="43" customFormat="1" ht="17" customHeight="1" spans="1:2">
      <c r="A1285" s="59" t="s">
        <v>1034</v>
      </c>
      <c r="B1285" s="93"/>
    </row>
    <row r="1286" s="43" customFormat="1" ht="17" customHeight="1" spans="1:2">
      <c r="A1286" s="59" t="s">
        <v>1822</v>
      </c>
      <c r="B1286" s="93"/>
    </row>
    <row r="1287" s="43" customFormat="1" ht="17" customHeight="1" spans="1:2">
      <c r="A1287" s="58" t="s">
        <v>1007</v>
      </c>
      <c r="B1287" s="93">
        <v>0</v>
      </c>
    </row>
    <row r="1288" s="43" customFormat="1" ht="17" customHeight="1" spans="1:2">
      <c r="A1288" s="59" t="s">
        <v>1025</v>
      </c>
      <c r="B1288" s="93"/>
    </row>
    <row r="1289" s="43" customFormat="1" ht="17" customHeight="1" spans="1:2">
      <c r="A1289" s="59" t="s">
        <v>1026</v>
      </c>
      <c r="B1289" s="93"/>
    </row>
    <row r="1290" s="43" customFormat="1" ht="17" customHeight="1" spans="1:2">
      <c r="A1290" s="59" t="s">
        <v>1027</v>
      </c>
      <c r="B1290" s="93"/>
    </row>
    <row r="1291" s="43" customFormat="1" ht="17" customHeight="1" spans="1:2">
      <c r="A1291" s="59" t="s">
        <v>1823</v>
      </c>
      <c r="B1291" s="93"/>
    </row>
    <row r="1292" s="43" customFormat="1" ht="17" customHeight="1" spans="1:2">
      <c r="A1292" s="59" t="s">
        <v>1824</v>
      </c>
      <c r="B1292" s="93"/>
    </row>
    <row r="1293" s="43" customFormat="1" ht="17" customHeight="1" spans="1:2">
      <c r="A1293" s="59" t="s">
        <v>1825</v>
      </c>
      <c r="B1293" s="93"/>
    </row>
    <row r="1294" s="43" customFormat="1" ht="17" customHeight="1" spans="1:2">
      <c r="A1294" s="59" t="s">
        <v>1826</v>
      </c>
      <c r="B1294" s="93"/>
    </row>
    <row r="1295" s="43" customFormat="1" ht="16.95" customHeight="1" spans="1:2">
      <c r="A1295" s="59" t="s">
        <v>1827</v>
      </c>
      <c r="B1295" s="93"/>
    </row>
    <row r="1296" s="43" customFormat="1" ht="17" customHeight="1" spans="1:2">
      <c r="A1296" s="59" t="s">
        <v>1828</v>
      </c>
      <c r="B1296" s="93"/>
    </row>
    <row r="1297" s="43" customFormat="1" ht="17" customHeight="1" spans="1:2">
      <c r="A1297" s="59" t="s">
        <v>1829</v>
      </c>
      <c r="B1297" s="93"/>
    </row>
    <row r="1298" s="43" customFormat="1" ht="17" customHeight="1" spans="1:2">
      <c r="A1298" s="59" t="s">
        <v>1830</v>
      </c>
      <c r="B1298" s="93"/>
    </row>
    <row r="1299" s="43" customFormat="1" ht="17" customHeight="1" spans="1:2">
      <c r="A1299" s="59" t="s">
        <v>1831</v>
      </c>
      <c r="B1299" s="93"/>
    </row>
    <row r="1300" s="43" customFormat="1" ht="17" customHeight="1" spans="1:2">
      <c r="A1300" s="58" t="s">
        <v>1008</v>
      </c>
      <c r="B1300" s="93">
        <v>0</v>
      </c>
    </row>
    <row r="1301" s="43" customFormat="1" ht="17" customHeight="1" spans="1:2">
      <c r="A1301" s="59" t="s">
        <v>1832</v>
      </c>
      <c r="B1301" s="93"/>
    </row>
    <row r="1302" s="43" customFormat="1" ht="17" customHeight="1" spans="1:2">
      <c r="A1302" s="59" t="s">
        <v>1833</v>
      </c>
      <c r="B1302" s="93"/>
    </row>
    <row r="1303" s="43" customFormat="1" ht="17" customHeight="1" spans="1:2">
      <c r="A1303" s="59" t="s">
        <v>1834</v>
      </c>
      <c r="B1303" s="93"/>
    </row>
    <row r="1304" s="43" customFormat="1" ht="17" customHeight="1" spans="1:2">
      <c r="A1304" s="58" t="s">
        <v>1009</v>
      </c>
      <c r="B1304" s="93">
        <v>610</v>
      </c>
    </row>
    <row r="1305" s="43" customFormat="1" ht="17" customHeight="1" spans="1:2">
      <c r="A1305" s="59" t="s">
        <v>1835</v>
      </c>
      <c r="B1305" s="93">
        <v>610</v>
      </c>
    </row>
    <row r="1306" s="43" customFormat="1" ht="17.25" customHeight="1" spans="1:2">
      <c r="A1306" s="59" t="s">
        <v>1836</v>
      </c>
      <c r="B1306" s="93"/>
    </row>
    <row r="1307" s="43" customFormat="1" ht="17.25" customHeight="1" spans="1:2">
      <c r="A1307" s="59" t="s">
        <v>1837</v>
      </c>
      <c r="B1307" s="93"/>
    </row>
    <row r="1308" s="43" customFormat="1" ht="17.25" customHeight="1" spans="1:2">
      <c r="A1308" s="58" t="s">
        <v>1838</v>
      </c>
      <c r="B1308" s="93">
        <v>0</v>
      </c>
    </row>
    <row r="1309" s="43" customFormat="1" ht="17.25" customHeight="1" spans="1:2">
      <c r="A1309" s="59" t="s">
        <v>1839</v>
      </c>
      <c r="B1309" s="93"/>
    </row>
    <row r="1310" s="43" customFormat="1" ht="17.25" customHeight="1" spans="1:2">
      <c r="A1310" s="58" t="s">
        <v>1012</v>
      </c>
      <c r="B1310" s="93">
        <v>0</v>
      </c>
    </row>
    <row r="1311" s="43" customFormat="1" ht="17" customHeight="1" spans="1:2">
      <c r="A1311" s="58" t="s">
        <v>1014</v>
      </c>
      <c r="B1311" s="93">
        <v>0</v>
      </c>
    </row>
    <row r="1312" s="43" customFormat="1" ht="16.95" customHeight="1" spans="1:2">
      <c r="A1312" s="59" t="s">
        <v>1840</v>
      </c>
      <c r="B1312" s="93"/>
    </row>
    <row r="1313" spans="1:2">
      <c r="A1313" s="58" t="s">
        <v>1015</v>
      </c>
      <c r="B1313" s="93">
        <v>5799</v>
      </c>
    </row>
    <row r="1314" spans="1:2">
      <c r="A1314" s="58" t="s">
        <v>1841</v>
      </c>
      <c r="B1314" s="93">
        <v>0</v>
      </c>
    </row>
    <row r="1315" spans="1:2">
      <c r="A1315" s="59" t="s">
        <v>1842</v>
      </c>
      <c r="B1315" s="93"/>
    </row>
    <row r="1316" spans="1:2">
      <c r="A1316" s="58" t="s">
        <v>1017</v>
      </c>
      <c r="B1316" s="93">
        <v>0</v>
      </c>
    </row>
    <row r="1317" spans="1:2">
      <c r="A1317" s="59" t="s">
        <v>1843</v>
      </c>
      <c r="B1317" s="93"/>
    </row>
    <row r="1318" spans="1:2">
      <c r="A1318" s="59" t="s">
        <v>1844</v>
      </c>
      <c r="B1318" s="93"/>
    </row>
    <row r="1319" spans="1:2">
      <c r="A1319" s="59" t="s">
        <v>1845</v>
      </c>
      <c r="B1319" s="93"/>
    </row>
    <row r="1320" spans="1:2">
      <c r="A1320" s="59" t="s">
        <v>1846</v>
      </c>
      <c r="B1320" s="93"/>
    </row>
    <row r="1321" spans="1:2">
      <c r="A1321" s="58" t="s">
        <v>1018</v>
      </c>
      <c r="B1321" s="93">
        <v>5799</v>
      </c>
    </row>
    <row r="1322" spans="1:2">
      <c r="A1322" s="59" t="s">
        <v>1847</v>
      </c>
      <c r="B1322" s="93">
        <v>5799</v>
      </c>
    </row>
    <row r="1323" spans="1:2">
      <c r="A1323" s="59" t="s">
        <v>1848</v>
      </c>
      <c r="B1323" s="93"/>
    </row>
    <row r="1324" spans="1:2">
      <c r="A1324" s="59" t="s">
        <v>1849</v>
      </c>
      <c r="B1324" s="93"/>
    </row>
    <row r="1325" spans="1:2">
      <c r="A1325" s="59" t="s">
        <v>1850</v>
      </c>
      <c r="B1325" s="93"/>
    </row>
    <row r="1326" spans="1:2">
      <c r="A1326" s="58" t="s">
        <v>1019</v>
      </c>
      <c r="B1326" s="93">
        <v>1</v>
      </c>
    </row>
    <row r="1327" spans="1:2">
      <c r="A1327" s="58" t="s">
        <v>1851</v>
      </c>
      <c r="B1327" s="93">
        <v>0</v>
      </c>
    </row>
    <row r="1328" spans="1:2">
      <c r="A1328" s="59" t="s">
        <v>1852</v>
      </c>
      <c r="B1328" s="93"/>
    </row>
    <row r="1329" spans="1:2">
      <c r="A1329" s="58" t="s">
        <v>1853</v>
      </c>
      <c r="B1329" s="93">
        <v>0</v>
      </c>
    </row>
    <row r="1330" spans="1:2">
      <c r="A1330" s="59" t="s">
        <v>1854</v>
      </c>
      <c r="B1330" s="93"/>
    </row>
    <row r="1331" spans="1:2">
      <c r="A1331" s="99" t="s">
        <v>1855</v>
      </c>
      <c r="B1331" s="93">
        <v>1</v>
      </c>
    </row>
    <row r="1332" spans="1:2">
      <c r="A1332" s="100" t="s">
        <v>1856</v>
      </c>
      <c r="B1332" s="93">
        <v>1</v>
      </c>
    </row>
  </sheetData>
  <mergeCells count="3">
    <mergeCell ref="A1:B1"/>
    <mergeCell ref="A2:B2"/>
    <mergeCell ref="A3:B3"/>
  </mergeCells>
  <dataValidations count="1">
    <dataValidation type="decimal" operator="between" allowBlank="1" showInputMessage="1" showErrorMessage="1" sqref="B5:B1332">
      <formula1>-99999999999999</formula1>
      <formula2>99999999999999</formula2>
    </dataValidation>
  </dataValidations>
  <printOptions horizontalCentered="1" verticalCentered="1" gridLines="1"/>
  <pageMargins left="1.29" right="1.09" top="0.27" bottom="0.22" header="0.17" footer="0"/>
  <pageSetup paperSize="9" scale="64" orientation="portrait" blackAndWhite="1"/>
  <headerFooter alignWithMargins="0">
    <oddHeader>&amp;C@$</oddHeader>
    <oddFooter>&amp;C@&amp;- &amp;P&amp;-$</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1"/>
  <sheetViews>
    <sheetView showGridLines="0" showZeros="0" workbookViewId="0">
      <selection activeCell="M40" sqref="M40"/>
    </sheetView>
  </sheetViews>
  <sheetFormatPr defaultColWidth="9.1" defaultRowHeight="15.6"/>
  <cols>
    <col min="1" max="1" width="20.9" style="11" customWidth="1"/>
    <col min="2" max="2" width="9.7" style="11" customWidth="1"/>
    <col min="3" max="3" width="3.7" style="11" customWidth="1"/>
    <col min="4" max="4" width="3.9" style="11" customWidth="1"/>
    <col min="5" max="5" width="6.2" style="11" customWidth="1"/>
    <col min="6" max="6" width="7.2" style="11" customWidth="1"/>
    <col min="7" max="7" width="6.4" style="11" customWidth="1"/>
    <col min="8" max="8" width="23.4" style="11" customWidth="1"/>
    <col min="9" max="9" width="9.5" style="11" customWidth="1"/>
    <col min="10" max="10" width="4.1" style="11" customWidth="1"/>
    <col min="11" max="11" width="3.4" style="11" customWidth="1"/>
    <col min="12" max="12" width="6.9" style="11" customWidth="1"/>
    <col min="13" max="13" width="7.4" style="11" customWidth="1"/>
    <col min="14" max="14" width="8.7" style="11" customWidth="1"/>
    <col min="15" max="256" width="9.1" customWidth="1"/>
  </cols>
  <sheetData>
    <row r="1" s="11" customFormat="1" ht="34.2" customHeight="1" spans="1:14">
      <c r="A1" s="12" t="s">
        <v>1857</v>
      </c>
      <c r="B1" s="12"/>
      <c r="C1" s="12"/>
      <c r="D1" s="12"/>
      <c r="E1" s="12"/>
      <c r="F1" s="12"/>
      <c r="G1" s="12"/>
      <c r="H1" s="12"/>
      <c r="I1" s="12"/>
      <c r="J1" s="12"/>
      <c r="K1" s="12"/>
      <c r="L1" s="12"/>
      <c r="M1" s="12"/>
      <c r="N1" s="12"/>
    </row>
    <row r="2" s="11" customFormat="1" ht="16.95" customHeight="1" spans="1:14">
      <c r="A2" s="3" t="s">
        <v>1858</v>
      </c>
      <c r="B2" s="3"/>
      <c r="C2" s="3"/>
      <c r="D2" s="3"/>
      <c r="E2" s="3"/>
      <c r="F2" s="3"/>
      <c r="G2" s="3"/>
      <c r="H2" s="3"/>
      <c r="I2" s="3"/>
      <c r="J2" s="3"/>
      <c r="K2" s="3"/>
      <c r="L2" s="3"/>
      <c r="M2" s="3"/>
      <c r="N2" s="3"/>
    </row>
    <row r="3" s="11" customFormat="1" ht="16.95" customHeight="1" spans="1:14">
      <c r="A3" s="3" t="s">
        <v>44</v>
      </c>
      <c r="B3" s="3"/>
      <c r="C3" s="3"/>
      <c r="D3" s="3"/>
      <c r="E3" s="3"/>
      <c r="F3" s="3"/>
      <c r="G3" s="3"/>
      <c r="H3" s="3"/>
      <c r="I3" s="3"/>
      <c r="J3" s="3"/>
      <c r="K3" s="3"/>
      <c r="L3" s="3"/>
      <c r="M3" s="3"/>
      <c r="N3" s="3"/>
    </row>
    <row r="4" s="11" customFormat="1" ht="58.95" customHeight="1" spans="1:14">
      <c r="A4" s="13" t="s">
        <v>45</v>
      </c>
      <c r="B4" s="13" t="s">
        <v>1859</v>
      </c>
      <c r="C4" s="13" t="s">
        <v>1860</v>
      </c>
      <c r="D4" s="13" t="s">
        <v>1861</v>
      </c>
      <c r="E4" s="13" t="s">
        <v>1862</v>
      </c>
      <c r="F4" s="13" t="s">
        <v>1863</v>
      </c>
      <c r="G4" s="13" t="s">
        <v>1864</v>
      </c>
      <c r="H4" s="13" t="s">
        <v>45</v>
      </c>
      <c r="I4" s="13" t="s">
        <v>1859</v>
      </c>
      <c r="J4" s="13" t="s">
        <v>1860</v>
      </c>
      <c r="K4" s="13" t="s">
        <v>1861</v>
      </c>
      <c r="L4" s="13" t="s">
        <v>1862</v>
      </c>
      <c r="M4" s="13" t="s">
        <v>1863</v>
      </c>
      <c r="N4" s="13" t="s">
        <v>1864</v>
      </c>
    </row>
    <row r="5" s="11" customFormat="1" ht="16.35" customHeight="1" spans="1:14">
      <c r="A5" s="14" t="s">
        <v>49</v>
      </c>
      <c r="B5" s="16">
        <v>139281</v>
      </c>
      <c r="C5" s="16">
        <v>0</v>
      </c>
      <c r="D5" s="16">
        <v>0</v>
      </c>
      <c r="E5" s="16">
        <v>0</v>
      </c>
      <c r="F5" s="16">
        <v>95719</v>
      </c>
      <c r="G5" s="16">
        <v>43562</v>
      </c>
      <c r="H5" s="14" t="s">
        <v>50</v>
      </c>
      <c r="I5" s="16">
        <v>33645</v>
      </c>
      <c r="J5" s="16">
        <v>0</v>
      </c>
      <c r="K5" s="16">
        <v>0</v>
      </c>
      <c r="L5" s="16">
        <v>0</v>
      </c>
      <c r="M5" s="16">
        <v>9403</v>
      </c>
      <c r="N5" s="16">
        <v>24242</v>
      </c>
    </row>
    <row r="6" s="11" customFormat="1" ht="16.35" customHeight="1" spans="1:14">
      <c r="A6" s="14" t="s">
        <v>51</v>
      </c>
      <c r="B6" s="16">
        <v>54699</v>
      </c>
      <c r="C6" s="16">
        <v>0</v>
      </c>
      <c r="D6" s="16">
        <v>0</v>
      </c>
      <c r="E6" s="16">
        <v>0</v>
      </c>
      <c r="F6" s="16">
        <v>37611</v>
      </c>
      <c r="G6" s="16">
        <v>17088</v>
      </c>
      <c r="H6" s="14" t="s">
        <v>52</v>
      </c>
      <c r="I6" s="16"/>
      <c r="J6" s="16">
        <v>0</v>
      </c>
      <c r="K6" s="16">
        <v>0</v>
      </c>
      <c r="L6" s="16">
        <v>0</v>
      </c>
      <c r="M6" s="16">
        <v>0</v>
      </c>
      <c r="N6" s="16"/>
    </row>
    <row r="7" s="11" customFormat="1" ht="16.35" customHeight="1" spans="1:14">
      <c r="A7" s="14" t="s">
        <v>53</v>
      </c>
      <c r="B7" s="16">
        <v>7845</v>
      </c>
      <c r="C7" s="16">
        <v>0</v>
      </c>
      <c r="D7" s="16">
        <v>0</v>
      </c>
      <c r="E7" s="16">
        <v>0</v>
      </c>
      <c r="F7" s="16">
        <v>5985</v>
      </c>
      <c r="G7" s="16">
        <v>1860</v>
      </c>
      <c r="H7" s="14" t="s">
        <v>54</v>
      </c>
      <c r="I7" s="16">
        <v>77</v>
      </c>
      <c r="J7" s="16">
        <v>0</v>
      </c>
      <c r="K7" s="16">
        <v>0</v>
      </c>
      <c r="L7" s="16">
        <v>0</v>
      </c>
      <c r="M7" s="16">
        <v>77</v>
      </c>
      <c r="N7" s="16"/>
    </row>
    <row r="8" s="11" customFormat="1" ht="16.35" customHeight="1" spans="1:14">
      <c r="A8" s="14" t="s">
        <v>55</v>
      </c>
      <c r="B8" s="16">
        <v>7114</v>
      </c>
      <c r="C8" s="16">
        <v>0</v>
      </c>
      <c r="D8" s="16">
        <v>0</v>
      </c>
      <c r="E8" s="16">
        <v>0</v>
      </c>
      <c r="F8" s="16">
        <v>4600</v>
      </c>
      <c r="G8" s="16">
        <v>2514</v>
      </c>
      <c r="H8" s="14" t="s">
        <v>56</v>
      </c>
      <c r="I8" s="16">
        <v>13535</v>
      </c>
      <c r="J8" s="16">
        <v>0</v>
      </c>
      <c r="K8" s="16">
        <v>0</v>
      </c>
      <c r="L8" s="16">
        <v>0</v>
      </c>
      <c r="M8" s="16">
        <v>13535</v>
      </c>
      <c r="N8" s="16"/>
    </row>
    <row r="9" s="11" customFormat="1" ht="16.35" customHeight="1" spans="1:14">
      <c r="A9" s="14" t="s">
        <v>57</v>
      </c>
      <c r="B9" s="16">
        <v>11796</v>
      </c>
      <c r="C9" s="16">
        <v>0</v>
      </c>
      <c r="D9" s="16">
        <v>0</v>
      </c>
      <c r="E9" s="16">
        <v>0</v>
      </c>
      <c r="F9" s="16">
        <v>6830</v>
      </c>
      <c r="G9" s="16">
        <v>4966</v>
      </c>
      <c r="H9" s="14" t="s">
        <v>58</v>
      </c>
      <c r="I9" s="16">
        <v>129982</v>
      </c>
      <c r="J9" s="16">
        <v>0</v>
      </c>
      <c r="K9" s="16">
        <v>0</v>
      </c>
      <c r="L9" s="16">
        <v>0</v>
      </c>
      <c r="M9" s="16">
        <v>129982</v>
      </c>
      <c r="N9" s="16"/>
    </row>
    <row r="10" s="11" customFormat="1" ht="16.35" customHeight="1" spans="1:14">
      <c r="A10" s="14" t="s">
        <v>59</v>
      </c>
      <c r="B10" s="16">
        <v>4119</v>
      </c>
      <c r="C10" s="16">
        <v>0</v>
      </c>
      <c r="D10" s="16">
        <v>0</v>
      </c>
      <c r="E10" s="16">
        <v>0</v>
      </c>
      <c r="F10" s="16">
        <v>3208</v>
      </c>
      <c r="G10" s="16">
        <v>911</v>
      </c>
      <c r="H10" s="14" t="s">
        <v>60</v>
      </c>
      <c r="I10" s="16">
        <v>11860</v>
      </c>
      <c r="J10" s="16">
        <v>0</v>
      </c>
      <c r="K10" s="16">
        <v>0</v>
      </c>
      <c r="L10" s="16">
        <v>0</v>
      </c>
      <c r="M10" s="16">
        <v>11860</v>
      </c>
      <c r="N10" s="16"/>
    </row>
    <row r="11" s="11" customFormat="1" ht="16.35" customHeight="1" spans="1:14">
      <c r="A11" s="14" t="s">
        <v>61</v>
      </c>
      <c r="B11" s="16">
        <v>4610</v>
      </c>
      <c r="C11" s="16">
        <v>0</v>
      </c>
      <c r="D11" s="16">
        <v>0</v>
      </c>
      <c r="E11" s="16">
        <v>0</v>
      </c>
      <c r="F11" s="16">
        <v>3747</v>
      </c>
      <c r="G11" s="16">
        <v>863</v>
      </c>
      <c r="H11" s="14" t="s">
        <v>62</v>
      </c>
      <c r="I11" s="16">
        <v>7044</v>
      </c>
      <c r="J11" s="16">
        <v>0</v>
      </c>
      <c r="K11" s="16">
        <v>0</v>
      </c>
      <c r="L11" s="16">
        <v>0</v>
      </c>
      <c r="M11" s="16">
        <v>5576</v>
      </c>
      <c r="N11" s="16">
        <v>1468</v>
      </c>
    </row>
    <row r="12" s="11" customFormat="1" ht="16.35" customHeight="1" spans="1:14">
      <c r="A12" s="14" t="s">
        <v>63</v>
      </c>
      <c r="B12" s="16">
        <v>6328</v>
      </c>
      <c r="C12" s="16">
        <v>0</v>
      </c>
      <c r="D12" s="16">
        <v>0</v>
      </c>
      <c r="E12" s="16">
        <v>0</v>
      </c>
      <c r="F12" s="16">
        <v>5160</v>
      </c>
      <c r="G12" s="16">
        <v>1168</v>
      </c>
      <c r="H12" s="14" t="s">
        <v>64</v>
      </c>
      <c r="I12" s="16">
        <v>47614</v>
      </c>
      <c r="J12" s="16">
        <v>0</v>
      </c>
      <c r="K12" s="16">
        <v>0</v>
      </c>
      <c r="L12" s="16">
        <v>0</v>
      </c>
      <c r="M12" s="16">
        <v>44884</v>
      </c>
      <c r="N12" s="16">
        <v>2730</v>
      </c>
    </row>
    <row r="13" s="11" customFormat="1" ht="16.35" customHeight="1" spans="1:14">
      <c r="A13" s="14" t="s">
        <v>65</v>
      </c>
      <c r="B13" s="16">
        <v>5544</v>
      </c>
      <c r="C13" s="16">
        <v>0</v>
      </c>
      <c r="D13" s="16">
        <v>0</v>
      </c>
      <c r="E13" s="16">
        <v>0</v>
      </c>
      <c r="F13" s="16">
        <v>3811</v>
      </c>
      <c r="G13" s="16">
        <v>1733</v>
      </c>
      <c r="H13" s="14" t="s">
        <v>66</v>
      </c>
      <c r="I13" s="16">
        <v>30497</v>
      </c>
      <c r="J13" s="16">
        <v>0</v>
      </c>
      <c r="K13" s="16">
        <v>0</v>
      </c>
      <c r="L13" s="16">
        <v>0</v>
      </c>
      <c r="M13" s="16">
        <v>28546</v>
      </c>
      <c r="N13" s="16">
        <v>1951</v>
      </c>
    </row>
    <row r="14" s="11" customFormat="1" ht="16.35" customHeight="1" spans="1:14">
      <c r="A14" s="14" t="s">
        <v>67</v>
      </c>
      <c r="B14" s="16">
        <v>2673</v>
      </c>
      <c r="C14" s="16">
        <v>0</v>
      </c>
      <c r="D14" s="16">
        <v>0</v>
      </c>
      <c r="E14" s="16">
        <v>0</v>
      </c>
      <c r="F14" s="16">
        <v>1761</v>
      </c>
      <c r="G14" s="16">
        <v>912</v>
      </c>
      <c r="H14" s="14" t="s">
        <v>68</v>
      </c>
      <c r="I14" s="16">
        <v>29296</v>
      </c>
      <c r="J14" s="16">
        <v>0</v>
      </c>
      <c r="K14" s="16">
        <v>0</v>
      </c>
      <c r="L14" s="16">
        <v>0</v>
      </c>
      <c r="M14" s="16">
        <v>27526</v>
      </c>
      <c r="N14" s="16">
        <v>1770</v>
      </c>
    </row>
    <row r="15" s="11" customFormat="1" ht="16.35" customHeight="1" spans="1:14">
      <c r="A15" s="14" t="s">
        <v>69</v>
      </c>
      <c r="B15" s="16">
        <v>3317</v>
      </c>
      <c r="C15" s="16">
        <v>0</v>
      </c>
      <c r="D15" s="16">
        <v>0</v>
      </c>
      <c r="E15" s="16">
        <v>0</v>
      </c>
      <c r="F15" s="16">
        <v>1490</v>
      </c>
      <c r="G15" s="16">
        <v>1827</v>
      </c>
      <c r="H15" s="14" t="s">
        <v>70</v>
      </c>
      <c r="I15" s="16">
        <v>7670</v>
      </c>
      <c r="J15" s="16">
        <v>0</v>
      </c>
      <c r="K15" s="16">
        <v>0</v>
      </c>
      <c r="L15" s="16">
        <v>0</v>
      </c>
      <c r="M15" s="16">
        <v>4897</v>
      </c>
      <c r="N15" s="16">
        <v>2773</v>
      </c>
    </row>
    <row r="16" s="11" customFormat="1" ht="16.35" customHeight="1" spans="1:14">
      <c r="A16" s="14" t="s">
        <v>71</v>
      </c>
      <c r="B16" s="16">
        <v>16598</v>
      </c>
      <c r="C16" s="16">
        <v>0</v>
      </c>
      <c r="D16" s="16">
        <v>0</v>
      </c>
      <c r="E16" s="16">
        <v>0</v>
      </c>
      <c r="F16" s="16">
        <v>14520</v>
      </c>
      <c r="G16" s="16">
        <v>2078</v>
      </c>
      <c r="H16" s="14" t="s">
        <v>72</v>
      </c>
      <c r="I16" s="16">
        <v>79687</v>
      </c>
      <c r="J16" s="16">
        <v>0</v>
      </c>
      <c r="K16" s="16">
        <v>0</v>
      </c>
      <c r="L16" s="16">
        <v>0</v>
      </c>
      <c r="M16" s="16">
        <v>65557</v>
      </c>
      <c r="N16" s="16">
        <v>14130</v>
      </c>
    </row>
    <row r="17" s="11" customFormat="1" ht="16.35" customHeight="1" spans="1:14">
      <c r="A17" s="14" t="s">
        <v>73</v>
      </c>
      <c r="B17" s="16">
        <v>11186</v>
      </c>
      <c r="C17" s="16">
        <v>0</v>
      </c>
      <c r="D17" s="16">
        <v>0</v>
      </c>
      <c r="E17" s="16">
        <v>0</v>
      </c>
      <c r="F17" s="16">
        <v>5939</v>
      </c>
      <c r="G17" s="16">
        <v>5247</v>
      </c>
      <c r="H17" s="14" t="s">
        <v>74</v>
      </c>
      <c r="I17" s="16">
        <v>15505</v>
      </c>
      <c r="J17" s="16">
        <v>0</v>
      </c>
      <c r="K17" s="16">
        <v>0</v>
      </c>
      <c r="L17" s="16">
        <v>0</v>
      </c>
      <c r="M17" s="16">
        <v>15505</v>
      </c>
      <c r="N17" s="16">
        <v>0</v>
      </c>
    </row>
    <row r="18" s="11" customFormat="1" ht="16.35" customHeight="1" spans="1:14">
      <c r="A18" s="14" t="s">
        <v>75</v>
      </c>
      <c r="B18" s="16">
        <v>2300</v>
      </c>
      <c r="C18" s="16">
        <v>0</v>
      </c>
      <c r="D18" s="16">
        <v>0</v>
      </c>
      <c r="E18" s="16">
        <v>0</v>
      </c>
      <c r="F18" s="16">
        <v>0</v>
      </c>
      <c r="G18" s="16">
        <v>2300</v>
      </c>
      <c r="H18" s="14" t="s">
        <v>76</v>
      </c>
      <c r="I18" s="16">
        <v>6748</v>
      </c>
      <c r="J18" s="16">
        <v>0</v>
      </c>
      <c r="K18" s="16">
        <v>0</v>
      </c>
      <c r="L18" s="16">
        <v>0</v>
      </c>
      <c r="M18" s="16">
        <v>6748</v>
      </c>
      <c r="N18" s="16">
        <v>0</v>
      </c>
    </row>
    <row r="19" s="11" customFormat="1" ht="16.35" customHeight="1" spans="1:14">
      <c r="A19" s="14" t="s">
        <v>77</v>
      </c>
      <c r="B19" s="16">
        <v>1152</v>
      </c>
      <c r="C19" s="16">
        <v>0</v>
      </c>
      <c r="D19" s="16">
        <v>0</v>
      </c>
      <c r="E19" s="16">
        <v>0</v>
      </c>
      <c r="F19" s="16">
        <v>1057</v>
      </c>
      <c r="G19" s="16">
        <v>95</v>
      </c>
      <c r="H19" s="14" t="s">
        <v>78</v>
      </c>
      <c r="I19" s="16">
        <v>1181</v>
      </c>
      <c r="J19" s="16">
        <v>0</v>
      </c>
      <c r="K19" s="16">
        <v>0</v>
      </c>
      <c r="L19" s="16">
        <v>0</v>
      </c>
      <c r="M19" s="16">
        <v>1181</v>
      </c>
      <c r="N19" s="16">
        <v>0</v>
      </c>
    </row>
    <row r="20" s="11" customFormat="1" ht="16.35" customHeight="1" spans="1:14">
      <c r="A20" s="14" t="s">
        <v>79</v>
      </c>
      <c r="B20" s="16">
        <v>0</v>
      </c>
      <c r="C20" s="16">
        <v>0</v>
      </c>
      <c r="D20" s="16">
        <v>0</v>
      </c>
      <c r="E20" s="16">
        <v>0</v>
      </c>
      <c r="F20" s="16">
        <v>0</v>
      </c>
      <c r="G20" s="16"/>
      <c r="H20" s="14" t="s">
        <v>80</v>
      </c>
      <c r="I20" s="16"/>
      <c r="J20" s="16">
        <v>0</v>
      </c>
      <c r="K20" s="16">
        <v>0</v>
      </c>
      <c r="L20" s="16">
        <v>0</v>
      </c>
      <c r="M20" s="16">
        <v>0</v>
      </c>
      <c r="N20" s="16">
        <v>0</v>
      </c>
    </row>
    <row r="21" s="11" customFormat="1" ht="16.35" customHeight="1" spans="1:14">
      <c r="A21" s="14" t="s">
        <v>81</v>
      </c>
      <c r="B21" s="16">
        <v>25195</v>
      </c>
      <c r="C21" s="16">
        <v>0</v>
      </c>
      <c r="D21" s="16">
        <v>0</v>
      </c>
      <c r="E21" s="16">
        <v>0</v>
      </c>
      <c r="F21" s="16">
        <v>21813</v>
      </c>
      <c r="G21" s="16">
        <v>3382</v>
      </c>
      <c r="H21" s="14" t="s">
        <v>82</v>
      </c>
      <c r="I21" s="16"/>
      <c r="J21" s="16">
        <v>0</v>
      </c>
      <c r="K21" s="16">
        <v>0</v>
      </c>
      <c r="L21" s="16">
        <v>0</v>
      </c>
      <c r="M21" s="16">
        <v>0</v>
      </c>
      <c r="N21" s="16">
        <v>0</v>
      </c>
    </row>
    <row r="22" s="11" customFormat="1" ht="16.35" customHeight="1" spans="1:14">
      <c r="A22" s="14" t="s">
        <v>83</v>
      </c>
      <c r="B22" s="16">
        <v>3833</v>
      </c>
      <c r="C22" s="16">
        <v>0</v>
      </c>
      <c r="D22" s="16">
        <v>0</v>
      </c>
      <c r="E22" s="16">
        <v>0</v>
      </c>
      <c r="F22" s="16">
        <v>3833</v>
      </c>
      <c r="G22" s="16"/>
      <c r="H22" s="14" t="s">
        <v>84</v>
      </c>
      <c r="I22" s="16">
        <v>2480</v>
      </c>
      <c r="J22" s="16">
        <v>0</v>
      </c>
      <c r="K22" s="16">
        <v>0</v>
      </c>
      <c r="L22" s="16">
        <v>0</v>
      </c>
      <c r="M22" s="16">
        <v>2480</v>
      </c>
      <c r="N22" s="16">
        <v>0</v>
      </c>
    </row>
    <row r="23" s="11" customFormat="1" ht="16.35" customHeight="1" spans="1:14">
      <c r="A23" s="14" t="s">
        <v>85</v>
      </c>
      <c r="B23" s="16">
        <v>3371</v>
      </c>
      <c r="C23" s="16">
        <v>0</v>
      </c>
      <c r="D23" s="16">
        <v>0</v>
      </c>
      <c r="E23" s="16">
        <v>0</v>
      </c>
      <c r="F23" s="16">
        <v>3169</v>
      </c>
      <c r="G23" s="16">
        <v>202</v>
      </c>
      <c r="H23" s="14" t="s">
        <v>86</v>
      </c>
      <c r="I23" s="16">
        <v>6396</v>
      </c>
      <c r="J23" s="16">
        <v>0</v>
      </c>
      <c r="K23" s="16">
        <v>0</v>
      </c>
      <c r="L23" s="16">
        <v>0</v>
      </c>
      <c r="M23" s="16">
        <v>6396</v>
      </c>
      <c r="N23" s="16">
        <v>0</v>
      </c>
    </row>
    <row r="24" s="11" customFormat="1" ht="16.35" customHeight="1" spans="1:14">
      <c r="A24" s="14" t="s">
        <v>87</v>
      </c>
      <c r="B24" s="16">
        <v>9171</v>
      </c>
      <c r="C24" s="16">
        <v>0</v>
      </c>
      <c r="D24" s="16">
        <v>0</v>
      </c>
      <c r="E24" s="16">
        <v>0</v>
      </c>
      <c r="F24" s="16">
        <v>6984</v>
      </c>
      <c r="G24" s="16">
        <v>2187</v>
      </c>
      <c r="H24" s="14" t="s">
        <v>88</v>
      </c>
      <c r="I24" s="16">
        <v>1659</v>
      </c>
      <c r="J24" s="16">
        <v>0</v>
      </c>
      <c r="K24" s="16">
        <v>0</v>
      </c>
      <c r="L24" s="16">
        <v>0</v>
      </c>
      <c r="M24" s="16">
        <v>1659</v>
      </c>
      <c r="N24" s="16">
        <v>0</v>
      </c>
    </row>
    <row r="25" s="11" customFormat="1" ht="16.35" customHeight="1" spans="1:14">
      <c r="A25" s="14" t="s">
        <v>89</v>
      </c>
      <c r="B25" s="16"/>
      <c r="C25" s="16">
        <v>0</v>
      </c>
      <c r="D25" s="16">
        <v>0</v>
      </c>
      <c r="E25" s="16">
        <v>0</v>
      </c>
      <c r="F25" s="16">
        <v>0</v>
      </c>
      <c r="G25" s="16"/>
      <c r="H25" s="14" t="s">
        <v>90</v>
      </c>
      <c r="I25" s="16">
        <v>3011</v>
      </c>
      <c r="J25" s="16">
        <v>0</v>
      </c>
      <c r="K25" s="16">
        <v>0</v>
      </c>
      <c r="L25" s="16">
        <v>0</v>
      </c>
      <c r="M25" s="16">
        <v>2166</v>
      </c>
      <c r="N25" s="16">
        <v>845</v>
      </c>
    </row>
    <row r="26" s="11" customFormat="1" ht="16.35" customHeight="1" spans="1:14">
      <c r="A26" s="14" t="s">
        <v>91</v>
      </c>
      <c r="B26" s="16">
        <v>7273</v>
      </c>
      <c r="C26" s="16">
        <v>0</v>
      </c>
      <c r="D26" s="16">
        <v>0</v>
      </c>
      <c r="E26" s="16">
        <v>0</v>
      </c>
      <c r="F26" s="16">
        <v>6803</v>
      </c>
      <c r="G26" s="16">
        <v>470</v>
      </c>
      <c r="H26" s="14" t="s">
        <v>1865</v>
      </c>
      <c r="I26" s="16"/>
      <c r="J26" s="16">
        <v>0</v>
      </c>
      <c r="K26" s="16">
        <v>0</v>
      </c>
      <c r="L26" s="16">
        <v>0</v>
      </c>
      <c r="M26" s="16">
        <v>0</v>
      </c>
      <c r="N26" s="16">
        <v>0</v>
      </c>
    </row>
    <row r="27" s="11" customFormat="1" ht="16.35" customHeight="1" spans="1:14">
      <c r="A27" s="14" t="s">
        <v>93</v>
      </c>
      <c r="B27" s="16">
        <v>547</v>
      </c>
      <c r="C27" s="16">
        <v>0</v>
      </c>
      <c r="D27" s="16">
        <v>0</v>
      </c>
      <c r="E27" s="16">
        <v>0</v>
      </c>
      <c r="F27" s="16">
        <v>158</v>
      </c>
      <c r="G27" s="16">
        <v>389</v>
      </c>
      <c r="H27" s="14" t="s">
        <v>1866</v>
      </c>
      <c r="I27" s="16">
        <v>5799</v>
      </c>
      <c r="J27" s="16">
        <v>0</v>
      </c>
      <c r="K27" s="16">
        <v>0</v>
      </c>
      <c r="L27" s="16">
        <v>0</v>
      </c>
      <c r="M27" s="16">
        <v>5799</v>
      </c>
      <c r="N27" s="16">
        <v>0</v>
      </c>
    </row>
    <row r="28" s="11" customFormat="1" spans="1:14">
      <c r="A28" s="14" t="s">
        <v>95</v>
      </c>
      <c r="B28" s="16">
        <v>1000</v>
      </c>
      <c r="C28" s="16"/>
      <c r="D28" s="16"/>
      <c r="E28" s="16"/>
      <c r="F28" s="16">
        <v>866</v>
      </c>
      <c r="G28" s="16">
        <v>134</v>
      </c>
      <c r="H28" s="14" t="s">
        <v>1867</v>
      </c>
      <c r="I28" s="16">
        <v>1</v>
      </c>
      <c r="J28" s="16">
        <v>0</v>
      </c>
      <c r="K28" s="16">
        <v>0</v>
      </c>
      <c r="L28" s="16">
        <v>0</v>
      </c>
      <c r="M28" s="16">
        <v>1</v>
      </c>
      <c r="N28" s="16">
        <v>0</v>
      </c>
    </row>
    <row r="29" s="11" customFormat="1" spans="1:14">
      <c r="A29" s="68"/>
      <c r="B29" s="15"/>
      <c r="C29" s="15"/>
      <c r="D29" s="15"/>
      <c r="E29" s="15"/>
      <c r="F29" s="15"/>
      <c r="G29" s="15"/>
      <c r="H29" s="14"/>
      <c r="I29" s="15"/>
      <c r="J29" s="15"/>
      <c r="K29" s="15"/>
      <c r="L29" s="15"/>
      <c r="M29" s="15"/>
      <c r="N29" s="15"/>
    </row>
    <row r="30" s="11" customFormat="1" spans="1:14">
      <c r="A30" s="14"/>
      <c r="B30" s="15"/>
      <c r="C30" s="15"/>
      <c r="D30" s="15"/>
      <c r="E30" s="15"/>
      <c r="F30" s="15"/>
      <c r="G30" s="15"/>
      <c r="H30" s="14"/>
      <c r="I30" s="15"/>
      <c r="J30" s="15"/>
      <c r="K30" s="15"/>
      <c r="L30" s="15"/>
      <c r="M30" s="15"/>
      <c r="N30" s="15"/>
    </row>
    <row r="31" s="11" customFormat="1" spans="1:14">
      <c r="A31" s="14"/>
      <c r="B31" s="15"/>
      <c r="C31" s="15"/>
      <c r="D31" s="15"/>
      <c r="E31" s="15"/>
      <c r="F31" s="15"/>
      <c r="G31" s="15"/>
      <c r="H31" s="14"/>
      <c r="I31" s="15"/>
      <c r="J31" s="15"/>
      <c r="K31" s="15"/>
      <c r="L31" s="15"/>
      <c r="M31" s="15"/>
      <c r="N31" s="15"/>
    </row>
    <row r="32" s="11" customFormat="1" spans="1:14">
      <c r="A32" s="14"/>
      <c r="B32" s="15"/>
      <c r="C32" s="15"/>
      <c r="D32" s="15"/>
      <c r="E32" s="15"/>
      <c r="F32" s="15"/>
      <c r="G32" s="15"/>
      <c r="H32" s="14"/>
      <c r="I32" s="15"/>
      <c r="J32" s="15"/>
      <c r="K32" s="15"/>
      <c r="L32" s="15"/>
      <c r="M32" s="15"/>
      <c r="N32" s="15"/>
    </row>
    <row r="33" s="11" customFormat="1" spans="1:14">
      <c r="A33" s="14"/>
      <c r="B33" s="15"/>
      <c r="C33" s="15"/>
      <c r="D33" s="15"/>
      <c r="E33" s="15"/>
      <c r="F33" s="15"/>
      <c r="G33" s="15"/>
      <c r="H33" s="14"/>
      <c r="I33" s="15"/>
      <c r="J33" s="15"/>
      <c r="K33" s="15"/>
      <c r="L33" s="15"/>
      <c r="M33" s="15"/>
      <c r="N33" s="15"/>
    </row>
    <row r="34" s="11" customFormat="1" spans="1:14">
      <c r="A34" s="14"/>
      <c r="B34" s="15"/>
      <c r="C34" s="15"/>
      <c r="D34" s="15"/>
      <c r="E34" s="15"/>
      <c r="F34" s="15"/>
      <c r="G34" s="15"/>
      <c r="H34" s="14"/>
      <c r="I34" s="15"/>
      <c r="J34" s="15"/>
      <c r="K34" s="15"/>
      <c r="L34" s="15"/>
      <c r="M34" s="15"/>
      <c r="N34" s="15"/>
    </row>
    <row r="35" s="11" customFormat="1" spans="1:14">
      <c r="A35" s="14"/>
      <c r="B35" s="15"/>
      <c r="C35" s="15"/>
      <c r="D35" s="15"/>
      <c r="E35" s="15"/>
      <c r="F35" s="15"/>
      <c r="G35" s="15"/>
      <c r="H35" s="14"/>
      <c r="I35" s="15"/>
      <c r="J35" s="15"/>
      <c r="K35" s="15"/>
      <c r="L35" s="15"/>
      <c r="M35" s="15"/>
      <c r="N35" s="15"/>
    </row>
    <row r="36" s="11" customFormat="1" spans="1:14">
      <c r="A36" s="14"/>
      <c r="B36" s="15"/>
      <c r="C36" s="15"/>
      <c r="D36" s="15"/>
      <c r="E36" s="15"/>
      <c r="F36" s="15"/>
      <c r="G36" s="15"/>
      <c r="H36" s="14"/>
      <c r="I36" s="15"/>
      <c r="J36" s="15"/>
      <c r="K36" s="15"/>
      <c r="L36" s="15"/>
      <c r="M36" s="15"/>
      <c r="N36" s="15"/>
    </row>
    <row r="37" s="11" customFormat="1" spans="1:14">
      <c r="A37" s="14"/>
      <c r="B37" s="15"/>
      <c r="C37" s="15"/>
      <c r="D37" s="15"/>
      <c r="E37" s="15"/>
      <c r="F37" s="15"/>
      <c r="G37" s="15"/>
      <c r="H37" s="14"/>
      <c r="I37" s="15"/>
      <c r="J37" s="15"/>
      <c r="K37" s="15"/>
      <c r="L37" s="15"/>
      <c r="M37" s="15"/>
      <c r="N37" s="15"/>
    </row>
    <row r="38" s="11" customFormat="1" spans="1:14">
      <c r="A38" s="14"/>
      <c r="B38" s="15"/>
      <c r="C38" s="15"/>
      <c r="D38" s="15"/>
      <c r="E38" s="15"/>
      <c r="F38" s="15"/>
      <c r="G38" s="15"/>
      <c r="H38" s="14"/>
      <c r="I38" s="15"/>
      <c r="J38" s="15"/>
      <c r="K38" s="15"/>
      <c r="L38" s="15"/>
      <c r="M38" s="15"/>
      <c r="N38" s="15"/>
    </row>
    <row r="39" s="11" customFormat="1" spans="1:14">
      <c r="A39" s="14"/>
      <c r="B39" s="15"/>
      <c r="C39" s="15"/>
      <c r="D39" s="15"/>
      <c r="E39" s="15"/>
      <c r="F39" s="15"/>
      <c r="G39" s="15"/>
      <c r="H39" s="14"/>
      <c r="I39" s="15"/>
      <c r="J39" s="15"/>
      <c r="K39" s="15"/>
      <c r="L39" s="15"/>
      <c r="M39" s="15"/>
      <c r="N39" s="15"/>
    </row>
    <row r="40" s="11" customFormat="1" spans="1:14">
      <c r="A40" s="13" t="s">
        <v>98</v>
      </c>
      <c r="B40" s="16">
        <f>SUM(B21,B5)</f>
        <v>164476</v>
      </c>
      <c r="C40" s="16">
        <v>0</v>
      </c>
      <c r="D40" s="16">
        <v>0</v>
      </c>
      <c r="E40" s="16">
        <v>0</v>
      </c>
      <c r="F40" s="16">
        <f>SUM(F5,F21)</f>
        <v>117532</v>
      </c>
      <c r="G40" s="16">
        <f>SUM(G5,G21)</f>
        <v>46944</v>
      </c>
      <c r="H40" s="13" t="s">
        <v>99</v>
      </c>
      <c r="I40" s="16">
        <f>SUM(I5:I28)</f>
        <v>433687</v>
      </c>
      <c r="J40" s="16">
        <v>0</v>
      </c>
      <c r="K40" s="16">
        <v>0</v>
      </c>
      <c r="L40" s="16">
        <v>0</v>
      </c>
      <c r="M40" s="16">
        <f>SUM(M5:M39)</f>
        <v>383778</v>
      </c>
      <c r="N40" s="16">
        <f>SUM(N5:N39)</f>
        <v>49909</v>
      </c>
    </row>
    <row r="41" s="11" customFormat="1"/>
  </sheetData>
  <mergeCells count="3">
    <mergeCell ref="A1:N1"/>
    <mergeCell ref="A2:N2"/>
    <mergeCell ref="A3:N3"/>
  </mergeCells>
  <dataValidations count="1">
    <dataValidation type="decimal" operator="between" allowBlank="1" showInputMessage="1" showErrorMessage="1" sqref="N25">
      <formula1>-99999999999999</formula1>
      <formula2>99999999999999</formula2>
    </dataValidation>
  </dataValidations>
  <printOptions horizontalCentered="1" verticalCentered="1" gridLines="1"/>
  <pageMargins left="0.5" right="0.15748031496063" top="0.6" bottom="0.393700787401575" header="0" footer="0"/>
  <pageSetup paperSize="9" orientation="landscape" blackAndWhite="1"/>
  <headerFooter alignWithMargins="0">
    <oddHeader>&amp;C@$</oddHeader>
    <oddFooter>&amp;C@&amp;- &amp;P&amp;-$</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77"/>
  <sheetViews>
    <sheetView workbookViewId="0">
      <selection activeCell="E61" sqref="E61:E63"/>
    </sheetView>
  </sheetViews>
  <sheetFormatPr defaultColWidth="9" defaultRowHeight="15.6"/>
  <cols>
    <col min="1" max="1" width="18.3" style="22" customWidth="1"/>
    <col min="2" max="2" width="21.25" style="22" customWidth="1"/>
    <col min="3" max="3" width="23.5" style="22" customWidth="1"/>
    <col min="4" max="4" width="21.4" style="22" customWidth="1"/>
    <col min="5" max="5" width="24.75" style="22" customWidth="1"/>
    <col min="6" max="6" width="24.2" style="22" customWidth="1"/>
    <col min="7" max="16379" width="9" style="22"/>
    <col min="16380" max="16384" width="9" style="31"/>
  </cols>
  <sheetData>
    <row r="1" s="30" customFormat="1" ht="29.1" customHeight="1" spans="1:6">
      <c r="A1" s="85" t="s">
        <v>1868</v>
      </c>
      <c r="B1" s="85"/>
      <c r="C1" s="85"/>
      <c r="D1" s="85"/>
      <c r="E1" s="85"/>
      <c r="F1" s="85"/>
    </row>
    <row r="2" s="22" customFormat="1" spans="1:16384">
      <c r="A2" s="86"/>
      <c r="B2" s="86"/>
      <c r="C2" s="86"/>
      <c r="D2" s="86"/>
      <c r="F2" s="87" t="s">
        <v>1869</v>
      </c>
      <c r="XEZ2" s="31"/>
      <c r="XFA2" s="31"/>
      <c r="XFB2" s="31"/>
      <c r="XFC2" s="31"/>
      <c r="XFD2" s="31"/>
    </row>
    <row r="3" s="22" customFormat="1" spans="1:16384">
      <c r="A3" s="86"/>
      <c r="B3" s="86"/>
      <c r="C3" s="86"/>
      <c r="D3" s="86"/>
      <c r="F3" s="87" t="s">
        <v>44</v>
      </c>
      <c r="XEZ3" s="31"/>
      <c r="XFA3" s="31"/>
      <c r="XFB3" s="31"/>
      <c r="XFC3" s="31"/>
      <c r="XFD3" s="31"/>
    </row>
    <row r="4" s="22" customFormat="1" spans="1:16384">
      <c r="A4" s="88" t="s">
        <v>131</v>
      </c>
      <c r="B4" s="88" t="s">
        <v>132</v>
      </c>
      <c r="C4" s="50" t="s">
        <v>46</v>
      </c>
      <c r="D4" s="89"/>
      <c r="E4" s="50" t="s">
        <v>48</v>
      </c>
      <c r="F4" s="89"/>
      <c r="XEZ4" s="31"/>
      <c r="XFA4" s="31"/>
      <c r="XFB4" s="31"/>
      <c r="XFC4" s="31"/>
      <c r="XFD4" s="31"/>
    </row>
    <row r="5" s="22" customFormat="1" spans="1:16384">
      <c r="A5" s="90"/>
      <c r="B5" s="90"/>
      <c r="C5" s="53" t="s">
        <v>802</v>
      </c>
      <c r="D5" s="53" t="s">
        <v>1870</v>
      </c>
      <c r="E5" s="53" t="s">
        <v>802</v>
      </c>
      <c r="F5" s="53" t="s">
        <v>1870</v>
      </c>
      <c r="XEZ5" s="31"/>
      <c r="XFA5" s="31"/>
      <c r="XFB5" s="31"/>
      <c r="XFC5" s="31"/>
      <c r="XFD5" s="31"/>
    </row>
    <row r="6" s="22" customFormat="1" spans="1:16384">
      <c r="A6" s="14"/>
      <c r="B6" s="91" t="s">
        <v>802</v>
      </c>
      <c r="C6" s="16">
        <v>569869</v>
      </c>
      <c r="D6" s="16">
        <v>293558</v>
      </c>
      <c r="E6" s="16">
        <v>433687</v>
      </c>
      <c r="F6" s="16">
        <v>304070</v>
      </c>
      <c r="XEZ6" s="31"/>
      <c r="XFA6" s="31"/>
      <c r="XFB6" s="31"/>
      <c r="XFC6" s="31"/>
      <c r="XFD6" s="31"/>
    </row>
    <row r="7" s="22" customFormat="1" spans="1:16384">
      <c r="A7" s="14">
        <v>501</v>
      </c>
      <c r="B7" s="91" t="s">
        <v>1871</v>
      </c>
      <c r="C7" s="16">
        <v>60911</v>
      </c>
      <c r="D7" s="16">
        <v>48729</v>
      </c>
      <c r="E7" s="16">
        <v>44928</v>
      </c>
      <c r="F7" s="16">
        <v>44928</v>
      </c>
      <c r="XEZ7" s="31"/>
      <c r="XFA7" s="31"/>
      <c r="XFB7" s="31"/>
      <c r="XFC7" s="31"/>
      <c r="XFD7" s="31"/>
    </row>
    <row r="8" s="22" customFormat="1" spans="1:16384">
      <c r="A8" s="14">
        <v>50101</v>
      </c>
      <c r="B8" s="14" t="s">
        <v>1872</v>
      </c>
      <c r="C8" s="16">
        <v>31630</v>
      </c>
      <c r="D8" s="16">
        <v>25304</v>
      </c>
      <c r="E8" s="16">
        <v>25304</v>
      </c>
      <c r="F8" s="16">
        <v>25304</v>
      </c>
      <c r="XEZ8" s="31"/>
      <c r="XFA8" s="31"/>
      <c r="XFB8" s="31"/>
      <c r="XFC8" s="31"/>
      <c r="XFD8" s="31"/>
    </row>
    <row r="9" s="22" customFormat="1" spans="1:16384">
      <c r="A9" s="14">
        <v>50102</v>
      </c>
      <c r="B9" s="14" t="s">
        <v>1873</v>
      </c>
      <c r="C9" s="16">
        <v>15940</v>
      </c>
      <c r="D9" s="16">
        <v>12752</v>
      </c>
      <c r="E9" s="16">
        <v>12752</v>
      </c>
      <c r="F9" s="16">
        <v>12752</v>
      </c>
      <c r="XEZ9" s="31"/>
      <c r="XFA9" s="31"/>
      <c r="XFB9" s="31"/>
      <c r="XFC9" s="31"/>
      <c r="XFD9" s="31"/>
    </row>
    <row r="10" s="22" customFormat="1" spans="1:16384">
      <c r="A10" s="14">
        <v>50103</v>
      </c>
      <c r="B10" s="14" t="s">
        <v>1874</v>
      </c>
      <c r="C10" s="16">
        <v>8589</v>
      </c>
      <c r="D10" s="16">
        <v>6871</v>
      </c>
      <c r="E10" s="16">
        <v>5271</v>
      </c>
      <c r="F10" s="16">
        <v>5271</v>
      </c>
      <c r="XEZ10" s="31"/>
      <c r="XFA10" s="31"/>
      <c r="XFB10" s="31"/>
      <c r="XFC10" s="31"/>
      <c r="XFD10" s="31"/>
    </row>
    <row r="11" s="22" customFormat="1" spans="1:16384">
      <c r="A11" s="14">
        <v>50199</v>
      </c>
      <c r="B11" s="14" t="s">
        <v>1875</v>
      </c>
      <c r="C11" s="16">
        <v>4752</v>
      </c>
      <c r="D11" s="16">
        <v>3802</v>
      </c>
      <c r="E11" s="16">
        <v>1601</v>
      </c>
      <c r="F11" s="16">
        <v>1601</v>
      </c>
      <c r="XEZ11" s="31"/>
      <c r="XFA11" s="31"/>
      <c r="XFB11" s="31"/>
      <c r="XFC11" s="31"/>
      <c r="XFD11" s="31"/>
    </row>
    <row r="12" s="22" customFormat="1" spans="1:16384">
      <c r="A12" s="14">
        <v>502</v>
      </c>
      <c r="B12" s="91" t="s">
        <v>1876</v>
      </c>
      <c r="C12" s="16">
        <v>63312</v>
      </c>
      <c r="D12" s="16">
        <v>32234</v>
      </c>
      <c r="E12" s="16">
        <v>32234</v>
      </c>
      <c r="F12" s="16">
        <v>32234</v>
      </c>
      <c r="XEZ12" s="31"/>
      <c r="XFA12" s="31"/>
      <c r="XFB12" s="31"/>
      <c r="XFC12" s="31"/>
      <c r="XFD12" s="31"/>
    </row>
    <row r="13" s="22" customFormat="1" spans="1:16384">
      <c r="A13" s="14">
        <v>50201</v>
      </c>
      <c r="B13" s="14" t="s">
        <v>1877</v>
      </c>
      <c r="C13" s="16">
        <v>23845</v>
      </c>
      <c r="D13" s="16">
        <v>19076</v>
      </c>
      <c r="E13" s="16">
        <v>19076</v>
      </c>
      <c r="F13" s="16">
        <v>19076</v>
      </c>
      <c r="XEZ13" s="31"/>
      <c r="XFA13" s="31"/>
      <c r="XFB13" s="31"/>
      <c r="XFC13" s="31"/>
      <c r="XFD13" s="31"/>
    </row>
    <row r="14" s="22" customFormat="1" spans="1:16384">
      <c r="A14" s="14">
        <v>50202</v>
      </c>
      <c r="B14" s="14" t="s">
        <v>1878</v>
      </c>
      <c r="C14" s="16">
        <v>606</v>
      </c>
      <c r="D14" s="16">
        <v>485</v>
      </c>
      <c r="E14" s="16">
        <v>485</v>
      </c>
      <c r="F14" s="16">
        <v>485</v>
      </c>
      <c r="XEZ14" s="31"/>
      <c r="XFA14" s="31"/>
      <c r="XFB14" s="31"/>
      <c r="XFC14" s="31"/>
      <c r="XFD14" s="31"/>
    </row>
    <row r="15" s="22" customFormat="1" spans="1:16384">
      <c r="A15" s="14">
        <v>50203</v>
      </c>
      <c r="B15" s="14" t="s">
        <v>1879</v>
      </c>
      <c r="C15" s="16">
        <v>901</v>
      </c>
      <c r="D15" s="16">
        <v>721</v>
      </c>
      <c r="E15" s="16">
        <v>721</v>
      </c>
      <c r="F15" s="16">
        <v>721</v>
      </c>
      <c r="XEZ15" s="31"/>
      <c r="XFA15" s="31"/>
      <c r="XFB15" s="31"/>
      <c r="XFC15" s="31"/>
      <c r="XFD15" s="31"/>
    </row>
    <row r="16" s="22" customFormat="1" spans="1:16384">
      <c r="A16" s="14">
        <v>50204</v>
      </c>
      <c r="B16" s="14" t="s">
        <v>1880</v>
      </c>
      <c r="C16" s="16"/>
      <c r="D16" s="16"/>
      <c r="E16" s="16"/>
      <c r="F16" s="16"/>
      <c r="XEZ16" s="31"/>
      <c r="XFA16" s="31"/>
      <c r="XFB16" s="31"/>
      <c r="XFC16" s="31"/>
      <c r="XFD16" s="31"/>
    </row>
    <row r="17" s="22" customFormat="1" spans="1:16384">
      <c r="A17" s="14">
        <v>50205</v>
      </c>
      <c r="B17" s="14" t="s">
        <v>1881</v>
      </c>
      <c r="C17" s="16">
        <v>3200</v>
      </c>
      <c r="D17" s="16">
        <v>2560</v>
      </c>
      <c r="E17" s="16">
        <v>2560</v>
      </c>
      <c r="F17" s="16">
        <v>2560</v>
      </c>
      <c r="XEZ17" s="31"/>
      <c r="XFA17" s="31"/>
      <c r="XFB17" s="31"/>
      <c r="XFC17" s="31"/>
      <c r="XFD17" s="31"/>
    </row>
    <row r="18" s="22" customFormat="1" spans="1:16384">
      <c r="A18" s="14">
        <v>50206</v>
      </c>
      <c r="B18" s="14" t="s">
        <v>1882</v>
      </c>
      <c r="C18" s="16">
        <v>1081</v>
      </c>
      <c r="D18" s="16">
        <v>865</v>
      </c>
      <c r="E18" s="16">
        <v>865</v>
      </c>
      <c r="F18" s="16">
        <v>865</v>
      </c>
      <c r="XEZ18" s="31"/>
      <c r="XFA18" s="31"/>
      <c r="XFB18" s="31"/>
      <c r="XFC18" s="31"/>
      <c r="XFD18" s="31"/>
    </row>
    <row r="19" s="22" customFormat="1" spans="1:16384">
      <c r="A19" s="14">
        <v>50207</v>
      </c>
      <c r="B19" s="14" t="s">
        <v>1883</v>
      </c>
      <c r="C19" s="16"/>
      <c r="D19" s="16"/>
      <c r="E19" s="16"/>
      <c r="F19" s="16"/>
      <c r="XEZ19" s="31"/>
      <c r="XFA19" s="31"/>
      <c r="XFB19" s="31"/>
      <c r="XFC19" s="31"/>
      <c r="XFD19" s="31"/>
    </row>
    <row r="20" s="22" customFormat="1" spans="1:16384">
      <c r="A20" s="14">
        <v>50208</v>
      </c>
      <c r="B20" s="14" t="s">
        <v>1884</v>
      </c>
      <c r="C20" s="16">
        <v>985</v>
      </c>
      <c r="D20" s="16">
        <v>788</v>
      </c>
      <c r="E20" s="16">
        <v>788</v>
      </c>
      <c r="F20" s="16">
        <v>788</v>
      </c>
      <c r="XEZ20" s="31"/>
      <c r="XFA20" s="31"/>
      <c r="XFB20" s="31"/>
      <c r="XFC20" s="31"/>
      <c r="XFD20" s="31"/>
    </row>
    <row r="21" s="22" customFormat="1" spans="1:16384">
      <c r="A21" s="14">
        <v>50209</v>
      </c>
      <c r="B21" s="14" t="s">
        <v>1885</v>
      </c>
      <c r="C21" s="16">
        <v>370</v>
      </c>
      <c r="D21" s="16">
        <v>296</v>
      </c>
      <c r="E21" s="16">
        <v>296</v>
      </c>
      <c r="F21" s="16">
        <v>296</v>
      </c>
      <c r="XEZ21" s="31"/>
      <c r="XFA21" s="31"/>
      <c r="XFB21" s="31"/>
      <c r="XFC21" s="31"/>
      <c r="XFD21" s="31"/>
    </row>
    <row r="22" s="22" customFormat="1" spans="1:16384">
      <c r="A22" s="14">
        <v>50299</v>
      </c>
      <c r="B22" s="14" t="s">
        <v>1886</v>
      </c>
      <c r="C22" s="16">
        <v>32324</v>
      </c>
      <c r="D22" s="16">
        <v>7443</v>
      </c>
      <c r="E22" s="16">
        <v>7443</v>
      </c>
      <c r="F22" s="16">
        <v>7443</v>
      </c>
      <c r="XEZ22" s="31"/>
      <c r="XFA22" s="31"/>
      <c r="XFB22" s="31"/>
      <c r="XFC22" s="31"/>
      <c r="XFD22" s="31"/>
    </row>
    <row r="23" s="22" customFormat="1" spans="1:16384">
      <c r="A23" s="14">
        <v>503</v>
      </c>
      <c r="B23" s="91" t="s">
        <v>1887</v>
      </c>
      <c r="C23" s="16">
        <v>92173</v>
      </c>
      <c r="D23" s="16">
        <v>0</v>
      </c>
      <c r="E23" s="16">
        <v>73741</v>
      </c>
      <c r="F23" s="16">
        <v>8183</v>
      </c>
      <c r="XEZ23" s="31"/>
      <c r="XFA23" s="31"/>
      <c r="XFB23" s="31"/>
      <c r="XFC23" s="31"/>
      <c r="XFD23" s="31"/>
    </row>
    <row r="24" s="22" customFormat="1" spans="1:16384">
      <c r="A24" s="14">
        <v>50301</v>
      </c>
      <c r="B24" s="14" t="s">
        <v>1888</v>
      </c>
      <c r="C24" s="16">
        <v>194</v>
      </c>
      <c r="D24" s="16"/>
      <c r="E24" s="16">
        <v>155</v>
      </c>
      <c r="F24" s="16"/>
      <c r="XEZ24" s="31"/>
      <c r="XFA24" s="31"/>
      <c r="XFB24" s="31"/>
      <c r="XFC24" s="31"/>
      <c r="XFD24" s="31"/>
    </row>
    <row r="25" s="22" customFormat="1" spans="1:16384">
      <c r="A25" s="14">
        <v>50302</v>
      </c>
      <c r="B25" s="14" t="s">
        <v>1889</v>
      </c>
      <c r="C25" s="16">
        <v>77508</v>
      </c>
      <c r="D25" s="16"/>
      <c r="E25" s="16">
        <v>62006</v>
      </c>
      <c r="F25" s="16"/>
      <c r="XEZ25" s="31"/>
      <c r="XFA25" s="31"/>
      <c r="XFB25" s="31"/>
      <c r="XFC25" s="31"/>
      <c r="XFD25" s="31"/>
    </row>
    <row r="26" s="22" customFormat="1" spans="1:16384">
      <c r="A26" s="14">
        <v>50303</v>
      </c>
      <c r="B26" s="14" t="s">
        <v>1890</v>
      </c>
      <c r="C26" s="16">
        <v>35</v>
      </c>
      <c r="D26" s="16"/>
      <c r="E26" s="16">
        <v>28</v>
      </c>
      <c r="F26" s="16">
        <v>22</v>
      </c>
      <c r="XEZ26" s="31"/>
      <c r="XFA26" s="31"/>
      <c r="XFB26" s="31"/>
      <c r="XFC26" s="31"/>
      <c r="XFD26" s="31"/>
    </row>
    <row r="27" s="22" customFormat="1" spans="1:16384">
      <c r="A27" s="14">
        <v>50305</v>
      </c>
      <c r="B27" s="14" t="s">
        <v>1891</v>
      </c>
      <c r="C27" s="16">
        <v>2708</v>
      </c>
      <c r="D27" s="16"/>
      <c r="E27" s="16">
        <v>2166</v>
      </c>
      <c r="F27" s="16"/>
      <c r="XEZ27" s="31"/>
      <c r="XFA27" s="31"/>
      <c r="XFB27" s="31"/>
      <c r="XFC27" s="31"/>
      <c r="XFD27" s="31"/>
    </row>
    <row r="28" s="22" customFormat="1" spans="1:16384">
      <c r="A28" s="14">
        <v>50306</v>
      </c>
      <c r="B28" s="14" t="s">
        <v>1892</v>
      </c>
      <c r="C28" s="16">
        <v>75</v>
      </c>
      <c r="D28" s="16"/>
      <c r="E28" s="16">
        <v>60</v>
      </c>
      <c r="F28" s="16">
        <v>48</v>
      </c>
      <c r="XEZ28" s="31"/>
      <c r="XFA28" s="31"/>
      <c r="XFB28" s="31"/>
      <c r="XFC28" s="31"/>
      <c r="XFD28" s="31"/>
    </row>
    <row r="29" s="22" customFormat="1" spans="1:16384">
      <c r="A29" s="14">
        <v>50307</v>
      </c>
      <c r="B29" s="14" t="s">
        <v>1893</v>
      </c>
      <c r="C29" s="16">
        <v>262</v>
      </c>
      <c r="D29" s="16"/>
      <c r="E29" s="16">
        <v>213</v>
      </c>
      <c r="F29" s="16"/>
      <c r="XEZ29" s="31"/>
      <c r="XFA29" s="31"/>
      <c r="XFB29" s="31"/>
      <c r="XFC29" s="31"/>
      <c r="XFD29" s="31"/>
    </row>
    <row r="30" s="22" customFormat="1" spans="1:16384">
      <c r="A30" s="14">
        <v>50399</v>
      </c>
      <c r="B30" s="14" t="s">
        <v>1894</v>
      </c>
      <c r="C30" s="16">
        <v>11391</v>
      </c>
      <c r="D30" s="16"/>
      <c r="E30" s="16">
        <v>9113</v>
      </c>
      <c r="F30" s="16">
        <v>8113</v>
      </c>
      <c r="XEZ30" s="31"/>
      <c r="XFA30" s="31"/>
      <c r="XFB30" s="31"/>
      <c r="XFC30" s="31"/>
      <c r="XFD30" s="31"/>
    </row>
    <row r="31" s="22" customFormat="1" spans="1:16384">
      <c r="A31" s="14">
        <v>504</v>
      </c>
      <c r="B31" s="91" t="s">
        <v>1895</v>
      </c>
      <c r="C31" s="16"/>
      <c r="D31" s="16">
        <v>0</v>
      </c>
      <c r="E31" s="16"/>
      <c r="F31" s="16"/>
      <c r="XEZ31" s="31"/>
      <c r="XFA31" s="31"/>
      <c r="XFB31" s="31"/>
      <c r="XFC31" s="31"/>
      <c r="XFD31" s="31"/>
    </row>
    <row r="32" s="22" customFormat="1" spans="1:16384">
      <c r="A32" s="14">
        <v>50401</v>
      </c>
      <c r="B32" s="14" t="s">
        <v>1888</v>
      </c>
      <c r="C32" s="16"/>
      <c r="D32" s="16"/>
      <c r="E32" s="16"/>
      <c r="F32" s="16"/>
      <c r="XEZ32" s="31"/>
      <c r="XFA32" s="31"/>
      <c r="XFB32" s="31"/>
      <c r="XFC32" s="31"/>
      <c r="XFD32" s="31"/>
    </row>
    <row r="33" s="22" customFormat="1" spans="1:16384">
      <c r="A33" s="14">
        <v>50402</v>
      </c>
      <c r="B33" s="14" t="s">
        <v>1889</v>
      </c>
      <c r="C33" s="16"/>
      <c r="D33" s="16"/>
      <c r="E33" s="16"/>
      <c r="F33" s="16"/>
      <c r="XEZ33" s="31"/>
      <c r="XFA33" s="31"/>
      <c r="XFB33" s="31"/>
      <c r="XFC33" s="31"/>
      <c r="XFD33" s="31"/>
    </row>
    <row r="34" s="22" customFormat="1" spans="1:16384">
      <c r="A34" s="14">
        <v>50403</v>
      </c>
      <c r="B34" s="14" t="s">
        <v>1890</v>
      </c>
      <c r="C34" s="16"/>
      <c r="D34" s="16"/>
      <c r="E34" s="16"/>
      <c r="F34" s="16"/>
      <c r="XEZ34" s="31"/>
      <c r="XFA34" s="31"/>
      <c r="XFB34" s="31"/>
      <c r="XFC34" s="31"/>
      <c r="XFD34" s="31"/>
    </row>
    <row r="35" s="22" customFormat="1" spans="1:16384">
      <c r="A35" s="14">
        <v>50404</v>
      </c>
      <c r="B35" s="14" t="s">
        <v>1892</v>
      </c>
      <c r="C35" s="16"/>
      <c r="D35" s="16"/>
      <c r="E35" s="16"/>
      <c r="F35" s="16"/>
      <c r="XEZ35" s="31"/>
      <c r="XFA35" s="31"/>
      <c r="XFB35" s="31"/>
      <c r="XFC35" s="31"/>
      <c r="XFD35" s="31"/>
    </row>
    <row r="36" s="22" customFormat="1" spans="1:16384">
      <c r="A36" s="14">
        <v>50405</v>
      </c>
      <c r="B36" s="14" t="s">
        <v>1893</v>
      </c>
      <c r="C36" s="16"/>
      <c r="D36" s="16"/>
      <c r="E36" s="16"/>
      <c r="F36" s="16"/>
      <c r="XEZ36" s="31"/>
      <c r="XFA36" s="31"/>
      <c r="XFB36" s="31"/>
      <c r="XFC36" s="31"/>
      <c r="XFD36" s="31"/>
    </row>
    <row r="37" s="22" customFormat="1" spans="1:16384">
      <c r="A37" s="14">
        <v>50499</v>
      </c>
      <c r="B37" s="14" t="s">
        <v>1894</v>
      </c>
      <c r="C37" s="16"/>
      <c r="D37" s="16"/>
      <c r="E37" s="16"/>
      <c r="F37" s="16"/>
      <c r="XEZ37" s="31"/>
      <c r="XFA37" s="31"/>
      <c r="XFB37" s="31"/>
      <c r="XFC37" s="31"/>
      <c r="XFD37" s="31"/>
    </row>
    <row r="38" s="22" customFormat="1" spans="1:16384">
      <c r="A38" s="14">
        <v>505</v>
      </c>
      <c r="B38" s="91" t="s">
        <v>1896</v>
      </c>
      <c r="C38" s="16">
        <v>164106</v>
      </c>
      <c r="D38" s="16">
        <v>132536</v>
      </c>
      <c r="E38" s="16">
        <v>134085</v>
      </c>
      <c r="F38" s="16">
        <v>122574</v>
      </c>
      <c r="XEZ38" s="31"/>
      <c r="XFA38" s="31"/>
      <c r="XFB38" s="31"/>
      <c r="XFC38" s="31"/>
      <c r="XFD38" s="31"/>
    </row>
    <row r="39" s="22" customFormat="1" spans="1:16384">
      <c r="A39" s="14">
        <v>50501</v>
      </c>
      <c r="B39" s="14" t="s">
        <v>1897</v>
      </c>
      <c r="C39" s="16">
        <v>125364</v>
      </c>
      <c r="D39" s="16">
        <v>101544</v>
      </c>
      <c r="E39" s="16">
        <v>103891</v>
      </c>
      <c r="F39" s="16">
        <v>93113</v>
      </c>
      <c r="XEZ39" s="31"/>
      <c r="XFA39" s="31"/>
      <c r="XFB39" s="31"/>
      <c r="XFC39" s="31"/>
      <c r="XFD39" s="31"/>
    </row>
    <row r="40" s="22" customFormat="1" spans="1:16384">
      <c r="A40" s="14">
        <v>50502</v>
      </c>
      <c r="B40" s="14" t="s">
        <v>1898</v>
      </c>
      <c r="C40" s="16">
        <v>35096</v>
      </c>
      <c r="D40" s="16">
        <v>28076</v>
      </c>
      <c r="E40" s="16">
        <v>28077</v>
      </c>
      <c r="F40" s="16">
        <v>27461</v>
      </c>
      <c r="XEZ40" s="31"/>
      <c r="XFA40" s="31"/>
      <c r="XFB40" s="31"/>
      <c r="XFC40" s="31"/>
      <c r="XFD40" s="31"/>
    </row>
    <row r="41" s="22" customFormat="1" spans="1:16384">
      <c r="A41" s="14">
        <v>50599</v>
      </c>
      <c r="B41" s="14" t="s">
        <v>1899</v>
      </c>
      <c r="C41" s="16">
        <v>3646</v>
      </c>
      <c r="D41" s="16">
        <v>2916</v>
      </c>
      <c r="E41" s="16">
        <v>2117</v>
      </c>
      <c r="F41" s="16">
        <v>2000</v>
      </c>
      <c r="XEZ41" s="31"/>
      <c r="XFA41" s="31"/>
      <c r="XFB41" s="31"/>
      <c r="XFC41" s="31"/>
      <c r="XFD41" s="31"/>
    </row>
    <row r="42" s="22" customFormat="1" spans="1:16384">
      <c r="A42" s="14">
        <v>506</v>
      </c>
      <c r="B42" s="91" t="s">
        <v>1900</v>
      </c>
      <c r="C42" s="16">
        <v>27218</v>
      </c>
      <c r="D42" s="16">
        <v>0</v>
      </c>
      <c r="E42" s="16">
        <v>21774</v>
      </c>
      <c r="F42" s="16">
        <v>20419</v>
      </c>
      <c r="XEZ42" s="31"/>
      <c r="XFA42" s="31"/>
      <c r="XFB42" s="31"/>
      <c r="XFC42" s="31"/>
      <c r="XFD42" s="31"/>
    </row>
    <row r="43" s="22" customFormat="1" spans="1:16384">
      <c r="A43" s="14">
        <v>50601</v>
      </c>
      <c r="B43" s="14" t="s">
        <v>1901</v>
      </c>
      <c r="C43" s="16">
        <v>26568</v>
      </c>
      <c r="D43" s="16"/>
      <c r="E43" s="16">
        <v>21774</v>
      </c>
      <c r="F43" s="16">
        <v>20419</v>
      </c>
      <c r="XEZ43" s="31"/>
      <c r="XFA43" s="31"/>
      <c r="XFB43" s="31"/>
      <c r="XFC43" s="31"/>
      <c r="XFD43" s="31"/>
    </row>
    <row r="44" s="22" customFormat="1" spans="1:16384">
      <c r="A44" s="14">
        <v>50602</v>
      </c>
      <c r="B44" s="14" t="s">
        <v>1902</v>
      </c>
      <c r="C44" s="16">
        <v>650</v>
      </c>
      <c r="D44" s="16"/>
      <c r="E44" s="16"/>
      <c r="F44" s="16"/>
      <c r="XEZ44" s="31"/>
      <c r="XFA44" s="31"/>
      <c r="XFB44" s="31"/>
      <c r="XFC44" s="31"/>
      <c r="XFD44" s="31"/>
    </row>
    <row r="45" s="22" customFormat="1" spans="1:16384">
      <c r="A45" s="14">
        <v>507</v>
      </c>
      <c r="B45" s="91" t="s">
        <v>1903</v>
      </c>
      <c r="C45" s="16">
        <v>16448</v>
      </c>
      <c r="D45" s="16">
        <v>0</v>
      </c>
      <c r="E45" s="16">
        <v>14841</v>
      </c>
      <c r="F45" s="16"/>
      <c r="XEZ45" s="31"/>
      <c r="XFA45" s="31"/>
      <c r="XFB45" s="31"/>
      <c r="XFC45" s="31"/>
      <c r="XFD45" s="31"/>
    </row>
    <row r="46" s="22" customFormat="1" spans="1:16384">
      <c r="A46" s="14">
        <v>50701</v>
      </c>
      <c r="B46" s="14" t="s">
        <v>1904</v>
      </c>
      <c r="C46" s="16">
        <v>24</v>
      </c>
      <c r="D46" s="16"/>
      <c r="E46" s="16">
        <v>19</v>
      </c>
      <c r="F46" s="16"/>
      <c r="XEZ46" s="31"/>
      <c r="XFA46" s="31"/>
      <c r="XFB46" s="31"/>
      <c r="XFC46" s="31"/>
      <c r="XFD46" s="31"/>
    </row>
    <row r="47" s="22" customFormat="1" spans="1:16384">
      <c r="A47" s="14">
        <v>50702</v>
      </c>
      <c r="B47" s="14" t="s">
        <v>1905</v>
      </c>
      <c r="C47" s="16">
        <v>5415</v>
      </c>
      <c r="D47" s="16"/>
      <c r="E47" s="16">
        <v>4330</v>
      </c>
      <c r="F47" s="16"/>
      <c r="XEZ47" s="31"/>
      <c r="XFA47" s="31"/>
      <c r="XFB47" s="31"/>
      <c r="XFC47" s="31"/>
      <c r="XFD47" s="31"/>
    </row>
    <row r="48" s="22" customFormat="1" spans="1:16384">
      <c r="A48" s="14">
        <v>50799</v>
      </c>
      <c r="B48" s="14" t="s">
        <v>1906</v>
      </c>
      <c r="C48" s="16">
        <v>11009</v>
      </c>
      <c r="D48" s="16"/>
      <c r="E48" s="16">
        <v>10492</v>
      </c>
      <c r="F48" s="16"/>
      <c r="XEZ48" s="31"/>
      <c r="XFA48" s="31"/>
      <c r="XFB48" s="31"/>
      <c r="XFC48" s="31"/>
      <c r="XFD48" s="31"/>
    </row>
    <row r="49" s="22" customFormat="1" spans="1:16384">
      <c r="A49" s="14">
        <v>508</v>
      </c>
      <c r="B49" s="91" t="s">
        <v>1907</v>
      </c>
      <c r="C49" s="16"/>
      <c r="D49" s="16">
        <v>0</v>
      </c>
      <c r="E49" s="16"/>
      <c r="F49" s="16"/>
      <c r="XEZ49" s="31"/>
      <c r="XFA49" s="31"/>
      <c r="XFB49" s="31"/>
      <c r="XFC49" s="31"/>
      <c r="XFD49" s="31"/>
    </row>
    <row r="50" s="22" customFormat="1" spans="1:16384">
      <c r="A50" s="14">
        <v>50803</v>
      </c>
      <c r="B50" s="14" t="s">
        <v>1908</v>
      </c>
      <c r="C50" s="16"/>
      <c r="D50" s="16"/>
      <c r="E50" s="16"/>
      <c r="F50" s="16"/>
      <c r="XEZ50" s="31"/>
      <c r="XFA50" s="31"/>
      <c r="XFB50" s="31"/>
      <c r="XFC50" s="31"/>
      <c r="XFD50" s="31"/>
    </row>
    <row r="51" s="22" customFormat="1" spans="1:16384">
      <c r="A51" s="14">
        <v>50804</v>
      </c>
      <c r="B51" s="14" t="s">
        <v>1909</v>
      </c>
      <c r="C51" s="16"/>
      <c r="D51" s="16"/>
      <c r="E51" s="16"/>
      <c r="F51" s="16"/>
      <c r="XEZ51" s="31"/>
      <c r="XFA51" s="31"/>
      <c r="XFB51" s="31"/>
      <c r="XFC51" s="31"/>
      <c r="XFD51" s="31"/>
    </row>
    <row r="52" s="22" customFormat="1" spans="1:16384">
      <c r="A52" s="14">
        <v>50805</v>
      </c>
      <c r="B52" s="14" t="s">
        <v>1910</v>
      </c>
      <c r="C52" s="16"/>
      <c r="D52" s="16"/>
      <c r="E52" s="16"/>
      <c r="F52" s="16"/>
      <c r="XEZ52" s="31"/>
      <c r="XFA52" s="31"/>
      <c r="XFB52" s="31"/>
      <c r="XFC52" s="31"/>
      <c r="XFD52" s="31"/>
    </row>
    <row r="53" s="22" customFormat="1" spans="1:16384">
      <c r="A53" s="14">
        <v>50899</v>
      </c>
      <c r="B53" s="14" t="s">
        <v>1911</v>
      </c>
      <c r="C53" s="16"/>
      <c r="D53" s="16"/>
      <c r="E53" s="16"/>
      <c r="F53" s="16"/>
      <c r="XEZ53" s="31"/>
      <c r="XFA53" s="31"/>
      <c r="XFB53" s="31"/>
      <c r="XFC53" s="31"/>
      <c r="XFD53" s="31"/>
    </row>
    <row r="54" s="22" customFormat="1" spans="1:16384">
      <c r="A54" s="14">
        <v>509</v>
      </c>
      <c r="B54" s="91" t="s">
        <v>1912</v>
      </c>
      <c r="C54" s="16">
        <v>100077</v>
      </c>
      <c r="D54" s="16">
        <v>80059</v>
      </c>
      <c r="E54" s="16">
        <v>80061</v>
      </c>
      <c r="F54" s="16">
        <v>75732</v>
      </c>
      <c r="XEZ54" s="31"/>
      <c r="XFA54" s="31"/>
      <c r="XFB54" s="31"/>
      <c r="XFC54" s="31"/>
      <c r="XFD54" s="31"/>
    </row>
    <row r="55" s="22" customFormat="1" spans="1:16384">
      <c r="A55" s="14">
        <v>50901</v>
      </c>
      <c r="B55" s="14" t="s">
        <v>1913</v>
      </c>
      <c r="C55" s="16">
        <v>39276</v>
      </c>
      <c r="D55" s="16">
        <v>31420</v>
      </c>
      <c r="E55" s="16">
        <v>31421</v>
      </c>
      <c r="F55" s="16">
        <v>30136</v>
      </c>
      <c r="XEZ55" s="31"/>
      <c r="XFA55" s="31"/>
      <c r="XFB55" s="31"/>
      <c r="XFC55" s="31"/>
      <c r="XFD55" s="31"/>
    </row>
    <row r="56" s="22" customFormat="1" spans="1:16384">
      <c r="A56" s="14">
        <v>50902</v>
      </c>
      <c r="B56" s="14" t="s">
        <v>1914</v>
      </c>
      <c r="C56" s="16">
        <v>1271</v>
      </c>
      <c r="D56" s="16">
        <v>1016</v>
      </c>
      <c r="E56" s="16">
        <v>1017</v>
      </c>
      <c r="F56" s="16">
        <v>1003</v>
      </c>
      <c r="XEZ56" s="31"/>
      <c r="XFA56" s="31"/>
      <c r="XFB56" s="31"/>
      <c r="XFC56" s="31"/>
      <c r="XFD56" s="31"/>
    </row>
    <row r="57" s="22" customFormat="1" spans="1:16384">
      <c r="A57" s="14">
        <v>50903</v>
      </c>
      <c r="B57" s="14" t="s">
        <v>1915</v>
      </c>
      <c r="C57" s="16">
        <v>8794</v>
      </c>
      <c r="D57" s="16">
        <v>7035</v>
      </c>
      <c r="E57" s="16">
        <v>7035</v>
      </c>
      <c r="F57" s="16">
        <v>7005</v>
      </c>
      <c r="XEZ57" s="31"/>
      <c r="XFA57" s="31"/>
      <c r="XFB57" s="31"/>
      <c r="XFC57" s="31"/>
      <c r="XFD57" s="31"/>
    </row>
    <row r="58" s="22" customFormat="1" spans="1:16384">
      <c r="A58" s="14">
        <v>50905</v>
      </c>
      <c r="B58" s="14" t="s">
        <v>1916</v>
      </c>
      <c r="C58" s="16">
        <v>8598</v>
      </c>
      <c r="D58" s="16">
        <v>6878</v>
      </c>
      <c r="E58" s="16">
        <v>6878</v>
      </c>
      <c r="F58" s="16">
        <v>6878</v>
      </c>
      <c r="XEZ58" s="31"/>
      <c r="XFA58" s="31"/>
      <c r="XFB58" s="31"/>
      <c r="XFC58" s="31"/>
      <c r="XFD58" s="31"/>
    </row>
    <row r="59" s="22" customFormat="1" spans="1:16384">
      <c r="A59" s="14">
        <v>50999</v>
      </c>
      <c r="B59" s="14" t="s">
        <v>1917</v>
      </c>
      <c r="C59" s="16">
        <v>42138</v>
      </c>
      <c r="D59" s="16">
        <v>33710</v>
      </c>
      <c r="E59" s="16">
        <v>33710</v>
      </c>
      <c r="F59" s="16">
        <v>30710</v>
      </c>
      <c r="XEZ59" s="31"/>
      <c r="XFA59" s="31"/>
      <c r="XFB59" s="31"/>
      <c r="XFC59" s="31"/>
      <c r="XFD59" s="31"/>
    </row>
    <row r="60" s="22" customFormat="1" spans="1:16384">
      <c r="A60" s="14">
        <v>510</v>
      </c>
      <c r="B60" s="91" t="s">
        <v>1918</v>
      </c>
      <c r="C60" s="16">
        <v>31279</v>
      </c>
      <c r="D60" s="16">
        <v>0</v>
      </c>
      <c r="E60" s="16">
        <v>24798</v>
      </c>
      <c r="F60" s="16">
        <v>0</v>
      </c>
      <c r="XEZ60" s="31"/>
      <c r="XFA60" s="31"/>
      <c r="XFB60" s="31"/>
      <c r="XFC60" s="31"/>
      <c r="XFD60" s="31"/>
    </row>
    <row r="61" s="22" customFormat="1" spans="1:16384">
      <c r="A61" s="14">
        <v>51002</v>
      </c>
      <c r="B61" s="14" t="s">
        <v>1919</v>
      </c>
      <c r="C61" s="16">
        <v>28748</v>
      </c>
      <c r="D61" s="16"/>
      <c r="E61" s="16">
        <v>22773</v>
      </c>
      <c r="F61" s="16"/>
      <c r="XEZ61" s="31"/>
      <c r="XFA61" s="31"/>
      <c r="XFB61" s="31"/>
      <c r="XFC61" s="31"/>
      <c r="XFD61" s="31"/>
    </row>
    <row r="62" s="22" customFormat="1" spans="1:16384">
      <c r="A62" s="14">
        <v>51003</v>
      </c>
      <c r="B62" s="14" t="s">
        <v>892</v>
      </c>
      <c r="C62" s="16"/>
      <c r="D62" s="16"/>
      <c r="E62" s="16"/>
      <c r="F62" s="16"/>
      <c r="XEZ62" s="31"/>
      <c r="XFA62" s="31"/>
      <c r="XFB62" s="31"/>
      <c r="XFC62" s="31"/>
      <c r="XFD62" s="31"/>
    </row>
    <row r="63" s="22" customFormat="1" spans="1:16384">
      <c r="A63" s="14">
        <v>51004</v>
      </c>
      <c r="B63" s="14" t="s">
        <v>1920</v>
      </c>
      <c r="C63" s="16">
        <v>2531</v>
      </c>
      <c r="D63" s="16"/>
      <c r="E63" s="16">
        <v>2025</v>
      </c>
      <c r="F63" s="16"/>
      <c r="XEZ63" s="31"/>
      <c r="XFA63" s="31"/>
      <c r="XFB63" s="31"/>
      <c r="XFC63" s="31"/>
      <c r="XFD63" s="31"/>
    </row>
    <row r="64" s="22" customFormat="1" spans="1:16384">
      <c r="A64" s="14">
        <v>511</v>
      </c>
      <c r="B64" s="91" t="s">
        <v>1921</v>
      </c>
      <c r="C64" s="16">
        <v>8345</v>
      </c>
      <c r="D64" s="16">
        <v>0</v>
      </c>
      <c r="E64" s="16">
        <v>5800</v>
      </c>
      <c r="F64" s="16"/>
      <c r="XEZ64" s="31"/>
      <c r="XFA64" s="31"/>
      <c r="XFB64" s="31"/>
      <c r="XFC64" s="31"/>
      <c r="XFD64" s="31"/>
    </row>
    <row r="65" s="22" customFormat="1" spans="1:16384">
      <c r="A65" s="14">
        <v>51101</v>
      </c>
      <c r="B65" s="14" t="s">
        <v>1922</v>
      </c>
      <c r="C65" s="16">
        <v>8345</v>
      </c>
      <c r="D65" s="16"/>
      <c r="E65" s="16">
        <v>5799</v>
      </c>
      <c r="F65" s="16"/>
      <c r="XEZ65" s="31"/>
      <c r="XFA65" s="31"/>
      <c r="XFB65" s="31"/>
      <c r="XFC65" s="31"/>
      <c r="XFD65" s="31"/>
    </row>
    <row r="66" s="22" customFormat="1" spans="1:16384">
      <c r="A66" s="14">
        <v>51102</v>
      </c>
      <c r="B66" s="14" t="s">
        <v>1923</v>
      </c>
      <c r="C66" s="16"/>
      <c r="D66" s="16"/>
      <c r="E66" s="16"/>
      <c r="F66" s="16"/>
      <c r="XEZ66" s="31"/>
      <c r="XFA66" s="31"/>
      <c r="XFB66" s="31"/>
      <c r="XFC66" s="31"/>
      <c r="XFD66" s="31"/>
    </row>
    <row r="67" s="22" customFormat="1" spans="1:16384">
      <c r="A67" s="14">
        <v>51103</v>
      </c>
      <c r="B67" s="14" t="s">
        <v>1924</v>
      </c>
      <c r="C67" s="16"/>
      <c r="D67" s="16"/>
      <c r="E67" s="16">
        <v>1</v>
      </c>
      <c r="F67" s="16"/>
      <c r="XEZ67" s="31"/>
      <c r="XFA67" s="31"/>
      <c r="XFB67" s="31"/>
      <c r="XFC67" s="31"/>
      <c r="XFD67" s="31"/>
    </row>
    <row r="68" s="22" customFormat="1" spans="1:16384">
      <c r="A68" s="14">
        <v>51104</v>
      </c>
      <c r="B68" s="14" t="s">
        <v>1925</v>
      </c>
      <c r="C68" s="16"/>
      <c r="D68" s="16"/>
      <c r="E68" s="16"/>
      <c r="F68" s="16"/>
      <c r="XEZ68" s="31"/>
      <c r="XFA68" s="31"/>
      <c r="XFB68" s="31"/>
      <c r="XFC68" s="31"/>
      <c r="XFD68" s="31"/>
    </row>
    <row r="69" s="22" customFormat="1" spans="1:16384">
      <c r="A69" s="14">
        <v>514</v>
      </c>
      <c r="B69" s="91" t="s">
        <v>1926</v>
      </c>
      <c r="C69" s="16">
        <v>4500</v>
      </c>
      <c r="D69" s="16">
        <v>0</v>
      </c>
      <c r="E69" s="16"/>
      <c r="F69" s="16"/>
      <c r="XEZ69" s="31"/>
      <c r="XFA69" s="31"/>
      <c r="XFB69" s="31"/>
      <c r="XFC69" s="31"/>
      <c r="XFD69" s="31"/>
    </row>
    <row r="70" s="22" customFormat="1" spans="1:16384">
      <c r="A70" s="14">
        <v>51401</v>
      </c>
      <c r="B70" s="14" t="s">
        <v>1927</v>
      </c>
      <c r="C70" s="16">
        <v>4500</v>
      </c>
      <c r="D70" s="16"/>
      <c r="E70" s="16"/>
      <c r="F70" s="16"/>
      <c r="XEZ70" s="31"/>
      <c r="XFA70" s="31"/>
      <c r="XFB70" s="31"/>
      <c r="XFC70" s="31"/>
      <c r="XFD70" s="31"/>
    </row>
    <row r="71" s="22" customFormat="1" spans="1:16384">
      <c r="A71" s="14">
        <v>51402</v>
      </c>
      <c r="B71" s="14" t="s">
        <v>1928</v>
      </c>
      <c r="C71" s="16"/>
      <c r="D71" s="16"/>
      <c r="E71" s="16"/>
      <c r="F71" s="16"/>
      <c r="XEZ71" s="31"/>
      <c r="XFA71" s="31"/>
      <c r="XFB71" s="31"/>
      <c r="XFC71" s="31"/>
      <c r="XFD71" s="31"/>
    </row>
    <row r="72" s="22" customFormat="1" spans="1:16384">
      <c r="A72" s="14">
        <v>599</v>
      </c>
      <c r="B72" s="91" t="s">
        <v>1929</v>
      </c>
      <c r="C72" s="16">
        <v>1500</v>
      </c>
      <c r="D72" s="16">
        <v>0</v>
      </c>
      <c r="E72" s="16"/>
      <c r="F72" s="16"/>
      <c r="XEZ72" s="31"/>
      <c r="XFA72" s="31"/>
      <c r="XFB72" s="31"/>
      <c r="XFC72" s="31"/>
      <c r="XFD72" s="31"/>
    </row>
    <row r="73" s="22" customFormat="1" spans="1:16384">
      <c r="A73" s="14">
        <v>59907</v>
      </c>
      <c r="B73" s="14" t="s">
        <v>1930</v>
      </c>
      <c r="C73" s="16"/>
      <c r="D73" s="16"/>
      <c r="E73" s="16"/>
      <c r="F73" s="16"/>
      <c r="XEZ73" s="31"/>
      <c r="XFA73" s="31"/>
      <c r="XFB73" s="31"/>
      <c r="XFC73" s="31"/>
      <c r="XFD73" s="31"/>
    </row>
    <row r="74" s="22" customFormat="1" spans="1:16384">
      <c r="A74" s="14">
        <v>59908</v>
      </c>
      <c r="B74" s="14" t="s">
        <v>1931</v>
      </c>
      <c r="C74" s="16"/>
      <c r="D74" s="16"/>
      <c r="E74" s="16"/>
      <c r="F74" s="16"/>
      <c r="XEZ74" s="31"/>
      <c r="XFA74" s="31"/>
      <c r="XFB74" s="31"/>
      <c r="XFC74" s="31"/>
      <c r="XFD74" s="31"/>
    </row>
    <row r="75" s="22" customFormat="1" spans="1:16384">
      <c r="A75" s="14">
        <v>59909</v>
      </c>
      <c r="B75" s="14" t="s">
        <v>1932</v>
      </c>
      <c r="C75" s="16"/>
      <c r="D75" s="16"/>
      <c r="E75" s="16"/>
      <c r="F75" s="16"/>
      <c r="XEZ75" s="31"/>
      <c r="XFA75" s="31"/>
      <c r="XFB75" s="31"/>
      <c r="XFC75" s="31"/>
      <c r="XFD75" s="31"/>
    </row>
    <row r="76" s="22" customFormat="1" spans="1:16384">
      <c r="A76" s="14">
        <v>59910</v>
      </c>
      <c r="B76" s="14" t="s">
        <v>1933</v>
      </c>
      <c r="C76" s="16"/>
      <c r="D76" s="16"/>
      <c r="E76" s="16"/>
      <c r="F76" s="16"/>
      <c r="XEZ76" s="31"/>
      <c r="XFA76" s="31"/>
      <c r="XFB76" s="31"/>
      <c r="XFC76" s="31"/>
      <c r="XFD76" s="31"/>
    </row>
    <row r="77" s="22" customFormat="1" spans="1:16384">
      <c r="A77" s="14">
        <v>59999</v>
      </c>
      <c r="B77" s="14" t="s">
        <v>989</v>
      </c>
      <c r="C77" s="16">
        <v>1500</v>
      </c>
      <c r="D77" s="16"/>
      <c r="E77" s="16">
        <v>1425</v>
      </c>
      <c r="F77" s="16"/>
      <c r="XEZ77" s="31"/>
      <c r="XFA77" s="31"/>
      <c r="XFB77" s="31"/>
      <c r="XFC77" s="31"/>
      <c r="XFD77" s="31"/>
    </row>
  </sheetData>
  <mergeCells count="5">
    <mergeCell ref="A1:F1"/>
    <mergeCell ref="C4:D4"/>
    <mergeCell ref="E4:F4"/>
    <mergeCell ref="A4:A5"/>
    <mergeCell ref="B4:B5"/>
  </mergeCells>
  <pageMargins left="0.75" right="0.75" top="1" bottom="1" header="0.51" footer="0.5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7"/>
  <sheetViews>
    <sheetView workbookViewId="0">
      <selection activeCell="I23" sqref="I23"/>
    </sheetView>
  </sheetViews>
  <sheetFormatPr defaultColWidth="9" defaultRowHeight="15.6" outlineLevelCol="5"/>
  <cols>
    <col min="1" max="1" width="18.3" style="22" customWidth="1"/>
    <col min="2" max="2" width="21.25" style="22" customWidth="1"/>
    <col min="3" max="3" width="23.5" style="22" customWidth="1"/>
    <col min="4" max="4" width="21.4" style="22" customWidth="1"/>
    <col min="5" max="5" width="24.75" style="22" customWidth="1"/>
    <col min="6" max="6" width="24.2" style="22" customWidth="1"/>
    <col min="7" max="16378" width="9" style="22"/>
    <col min="16379" max="16384" width="9" style="31"/>
  </cols>
  <sheetData>
    <row r="1" s="30" customFormat="1" ht="29.1" customHeight="1" spans="1:6">
      <c r="A1" s="85" t="s">
        <v>1934</v>
      </c>
      <c r="B1" s="85"/>
      <c r="C1" s="85"/>
      <c r="D1" s="85"/>
      <c r="E1" s="85"/>
      <c r="F1" s="85"/>
    </row>
    <row r="2" spans="1:6">
      <c r="A2" s="86"/>
      <c r="B2" s="86"/>
      <c r="C2" s="86"/>
      <c r="D2" s="86"/>
      <c r="F2" s="87" t="s">
        <v>1935</v>
      </c>
    </row>
    <row r="3" spans="1:6">
      <c r="A3" s="86"/>
      <c r="B3" s="86"/>
      <c r="C3" s="86"/>
      <c r="D3" s="86"/>
      <c r="F3" s="87" t="s">
        <v>44</v>
      </c>
    </row>
    <row r="4" spans="1:6">
      <c r="A4" s="88" t="s">
        <v>131</v>
      </c>
      <c r="B4" s="88" t="s">
        <v>132</v>
      </c>
      <c r="C4" s="50" t="s">
        <v>46</v>
      </c>
      <c r="D4" s="89"/>
      <c r="E4" s="50" t="s">
        <v>48</v>
      </c>
      <c r="F4" s="89"/>
    </row>
    <row r="5" spans="1:6">
      <c r="A5" s="90"/>
      <c r="B5" s="90"/>
      <c r="C5" s="53" t="s">
        <v>802</v>
      </c>
      <c r="D5" s="53" t="s">
        <v>1870</v>
      </c>
      <c r="E5" s="53" t="s">
        <v>802</v>
      </c>
      <c r="F5" s="53" t="s">
        <v>1870</v>
      </c>
    </row>
    <row r="6" spans="1:6">
      <c r="A6" s="14"/>
      <c r="B6" s="91" t="s">
        <v>802</v>
      </c>
      <c r="C6" s="16">
        <f t="shared" ref="C6:F6" si="0">SUM(C7,C12,C23,C31,C38,C42,C45,C49,C54,C60,C64,C69,C72)</f>
        <v>404648</v>
      </c>
      <c r="D6" s="16">
        <f t="shared" si="0"/>
        <v>99370</v>
      </c>
      <c r="E6" s="16">
        <f t="shared" si="0"/>
        <v>383778</v>
      </c>
      <c r="F6" s="16">
        <f t="shared" si="0"/>
        <v>92028</v>
      </c>
    </row>
    <row r="7" spans="1:6">
      <c r="A7" s="14">
        <v>501</v>
      </c>
      <c r="B7" s="91" t="s">
        <v>1871</v>
      </c>
      <c r="C7" s="16">
        <f t="shared" ref="C7:F7" si="1">SUM(C8:C11)</f>
        <v>44303</v>
      </c>
      <c r="D7" s="16">
        <f t="shared" si="1"/>
        <v>30529</v>
      </c>
      <c r="E7" s="16">
        <f t="shared" si="1"/>
        <v>36900</v>
      </c>
      <c r="F7" s="16">
        <f t="shared" si="1"/>
        <v>28102</v>
      </c>
    </row>
    <row r="8" spans="1:6">
      <c r="A8" s="14">
        <v>50101</v>
      </c>
      <c r="B8" s="14" t="s">
        <v>1872</v>
      </c>
      <c r="C8" s="16">
        <v>29340</v>
      </c>
      <c r="D8" s="16">
        <v>18004</v>
      </c>
      <c r="E8" s="16">
        <f>22391-2855</f>
        <v>19536</v>
      </c>
      <c r="F8" s="16">
        <v>17021</v>
      </c>
    </row>
    <row r="9" spans="1:6">
      <c r="A9" s="14">
        <v>50102</v>
      </c>
      <c r="B9" s="14" t="s">
        <v>1873</v>
      </c>
      <c r="C9" s="16">
        <v>9206</v>
      </c>
      <c r="D9" s="16">
        <v>9152</v>
      </c>
      <c r="E9" s="16">
        <v>11284</v>
      </c>
      <c r="F9" s="16">
        <v>8889</v>
      </c>
    </row>
    <row r="10" spans="1:6">
      <c r="A10" s="14">
        <v>50103</v>
      </c>
      <c r="B10" s="14" t="s">
        <v>1874</v>
      </c>
      <c r="C10" s="16">
        <v>4786</v>
      </c>
      <c r="D10" s="16">
        <v>2871</v>
      </c>
      <c r="E10" s="16">
        <v>4664</v>
      </c>
      <c r="F10" s="16">
        <v>2012</v>
      </c>
    </row>
    <row r="11" spans="1:6">
      <c r="A11" s="14">
        <v>50199</v>
      </c>
      <c r="B11" s="14" t="s">
        <v>1875</v>
      </c>
      <c r="C11" s="16">
        <v>971</v>
      </c>
      <c r="D11" s="16">
        <v>502</v>
      </c>
      <c r="E11" s="16">
        <v>1416</v>
      </c>
      <c r="F11" s="16">
        <v>180</v>
      </c>
    </row>
    <row r="12" spans="1:6">
      <c r="A12" s="14">
        <v>502</v>
      </c>
      <c r="B12" s="91" t="s">
        <v>1876</v>
      </c>
      <c r="C12" s="16">
        <f t="shared" ref="C12:F12" si="2">SUM(C13:C22)</f>
        <v>17898</v>
      </c>
      <c r="D12" s="16">
        <f t="shared" si="2"/>
        <v>14613</v>
      </c>
      <c r="E12" s="16">
        <f t="shared" si="2"/>
        <v>28539</v>
      </c>
      <c r="F12" s="16">
        <f t="shared" si="2"/>
        <v>12858</v>
      </c>
    </row>
    <row r="13" spans="1:6">
      <c r="A13" s="14">
        <v>50201</v>
      </c>
      <c r="B13" s="14" t="s">
        <v>1877</v>
      </c>
      <c r="C13" s="16">
        <v>7739</v>
      </c>
      <c r="D13" s="16">
        <v>12276</v>
      </c>
      <c r="E13" s="16">
        <v>16880</v>
      </c>
      <c r="F13" s="16">
        <v>12127</v>
      </c>
    </row>
    <row r="14" spans="1:6">
      <c r="A14" s="14">
        <v>50202</v>
      </c>
      <c r="B14" s="14" t="s">
        <v>1878</v>
      </c>
      <c r="C14" s="16">
        <v>111</v>
      </c>
      <c r="D14" s="16">
        <v>485</v>
      </c>
      <c r="E14" s="16">
        <v>429</v>
      </c>
      <c r="F14" s="16">
        <v>122</v>
      </c>
    </row>
    <row r="15" spans="1:6">
      <c r="A15" s="14">
        <v>50203</v>
      </c>
      <c r="B15" s="14" t="s">
        <v>1879</v>
      </c>
      <c r="C15" s="16">
        <v>504</v>
      </c>
      <c r="D15" s="16">
        <v>721</v>
      </c>
      <c r="E15" s="16">
        <v>656</v>
      </c>
      <c r="F15" s="16">
        <v>233</v>
      </c>
    </row>
    <row r="16" spans="1:6">
      <c r="A16" s="14">
        <v>50204</v>
      </c>
      <c r="B16" s="14" t="s">
        <v>1880</v>
      </c>
      <c r="C16" s="16"/>
      <c r="D16" s="16"/>
      <c r="E16" s="16"/>
      <c r="F16" s="16"/>
    </row>
    <row r="17" spans="1:6">
      <c r="A17" s="14">
        <v>50205</v>
      </c>
      <c r="B17" s="14" t="s">
        <v>1881</v>
      </c>
      <c r="C17" s="16">
        <v>2000</v>
      </c>
      <c r="D17" s="16"/>
      <c r="E17" s="16">
        <v>2265</v>
      </c>
      <c r="F17" s="16"/>
    </row>
    <row r="18" spans="1:6">
      <c r="A18" s="14">
        <v>50206</v>
      </c>
      <c r="B18" s="14" t="s">
        <v>1882</v>
      </c>
      <c r="C18" s="16">
        <v>765</v>
      </c>
      <c r="D18" s="16"/>
      <c r="E18" s="16">
        <v>765</v>
      </c>
      <c r="F18" s="16"/>
    </row>
    <row r="19" spans="1:6">
      <c r="A19" s="14">
        <v>50207</v>
      </c>
      <c r="B19" s="14" t="s">
        <v>1883</v>
      </c>
      <c r="C19" s="16"/>
      <c r="D19" s="16"/>
      <c r="E19" s="16"/>
      <c r="F19" s="16"/>
    </row>
    <row r="20" spans="1:6">
      <c r="A20" s="14">
        <v>50208</v>
      </c>
      <c r="B20" s="14" t="s">
        <v>1884</v>
      </c>
      <c r="C20" s="16">
        <v>687</v>
      </c>
      <c r="D20" s="16">
        <v>788</v>
      </c>
      <c r="E20" s="16">
        <v>697</v>
      </c>
      <c r="F20" s="16">
        <v>356</v>
      </c>
    </row>
    <row r="21" spans="1:6">
      <c r="A21" s="14">
        <v>50209</v>
      </c>
      <c r="B21" s="14" t="s">
        <v>1885</v>
      </c>
      <c r="C21" s="16">
        <v>203</v>
      </c>
      <c r="D21" s="16"/>
      <c r="E21" s="16">
        <v>261</v>
      </c>
      <c r="F21" s="16"/>
    </row>
    <row r="22" spans="1:6">
      <c r="A22" s="14">
        <v>50299</v>
      </c>
      <c r="B22" s="14" t="s">
        <v>1886</v>
      </c>
      <c r="C22" s="16">
        <v>5889</v>
      </c>
      <c r="D22" s="16">
        <v>343</v>
      </c>
      <c r="E22" s="16">
        <v>6586</v>
      </c>
      <c r="F22" s="16">
        <v>20</v>
      </c>
    </row>
    <row r="23" spans="1:6">
      <c r="A23" s="14">
        <v>503</v>
      </c>
      <c r="B23" s="91" t="s">
        <v>1887</v>
      </c>
      <c r="C23" s="16">
        <f>SUM(C24:C30)</f>
        <v>44762</v>
      </c>
      <c r="D23" s="16"/>
      <c r="E23" s="16">
        <f>SUM(E24:E30)</f>
        <v>64419</v>
      </c>
      <c r="F23" s="16"/>
    </row>
    <row r="24" spans="1:6">
      <c r="A24" s="14">
        <v>50301</v>
      </c>
      <c r="B24" s="14" t="s">
        <v>1888</v>
      </c>
      <c r="C24" s="16">
        <v>454</v>
      </c>
      <c r="D24" s="16"/>
      <c r="E24" s="16">
        <v>137</v>
      </c>
      <c r="F24" s="16"/>
    </row>
    <row r="25" spans="1:6">
      <c r="A25" s="14">
        <v>50302</v>
      </c>
      <c r="B25" s="14" t="s">
        <v>1889</v>
      </c>
      <c r="C25" s="16">
        <v>38083</v>
      </c>
      <c r="D25" s="16"/>
      <c r="E25" s="16">
        <v>54037</v>
      </c>
      <c r="F25" s="16"/>
    </row>
    <row r="26" spans="1:6">
      <c r="A26" s="14">
        <v>50303</v>
      </c>
      <c r="B26" s="14" t="s">
        <v>1890</v>
      </c>
      <c r="C26" s="16">
        <v>8</v>
      </c>
      <c r="D26" s="16"/>
      <c r="E26" s="16">
        <v>24</v>
      </c>
      <c r="F26" s="16"/>
    </row>
    <row r="27" spans="1:6">
      <c r="A27" s="14">
        <v>50305</v>
      </c>
      <c r="B27" s="14" t="s">
        <v>1891</v>
      </c>
      <c r="C27" s="16"/>
      <c r="D27" s="16"/>
      <c r="E27" s="16">
        <v>1916</v>
      </c>
      <c r="F27" s="16"/>
    </row>
    <row r="28" spans="1:6">
      <c r="A28" s="14">
        <v>50306</v>
      </c>
      <c r="B28" s="14" t="s">
        <v>1892</v>
      </c>
      <c r="C28" s="16"/>
      <c r="D28" s="16"/>
      <c r="E28" s="16">
        <v>53</v>
      </c>
      <c r="F28" s="16"/>
    </row>
    <row r="29" spans="1:6">
      <c r="A29" s="14">
        <v>50307</v>
      </c>
      <c r="B29" s="14" t="s">
        <v>1893</v>
      </c>
      <c r="C29" s="16">
        <v>1403</v>
      </c>
      <c r="D29" s="16"/>
      <c r="E29" s="16">
        <v>188</v>
      </c>
      <c r="F29" s="16"/>
    </row>
    <row r="30" spans="1:6">
      <c r="A30" s="14">
        <v>50399</v>
      </c>
      <c r="B30" s="14" t="s">
        <v>1894</v>
      </c>
      <c r="C30" s="16">
        <v>4814</v>
      </c>
      <c r="D30" s="16"/>
      <c r="E30" s="16">
        <v>8064</v>
      </c>
      <c r="F30" s="16"/>
    </row>
    <row r="31" spans="1:6">
      <c r="A31" s="14">
        <v>504</v>
      </c>
      <c r="B31" s="91" t="s">
        <v>1895</v>
      </c>
      <c r="C31" s="16"/>
      <c r="D31" s="16"/>
      <c r="E31" s="16"/>
      <c r="F31" s="16"/>
    </row>
    <row r="32" spans="1:6">
      <c r="A32" s="14">
        <v>50401</v>
      </c>
      <c r="B32" s="14" t="s">
        <v>1888</v>
      </c>
      <c r="C32" s="16"/>
      <c r="D32" s="16"/>
      <c r="E32" s="16"/>
      <c r="F32" s="16"/>
    </row>
    <row r="33" spans="1:6">
      <c r="A33" s="14">
        <v>50402</v>
      </c>
      <c r="B33" s="14" t="s">
        <v>1889</v>
      </c>
      <c r="C33" s="16"/>
      <c r="D33" s="16"/>
      <c r="E33" s="16"/>
      <c r="F33" s="16"/>
    </row>
    <row r="34" spans="1:6">
      <c r="A34" s="14">
        <v>50403</v>
      </c>
      <c r="B34" s="14" t="s">
        <v>1890</v>
      </c>
      <c r="C34" s="16"/>
      <c r="D34" s="16"/>
      <c r="E34" s="16"/>
      <c r="F34" s="16"/>
    </row>
    <row r="35" spans="1:6">
      <c r="A35" s="14">
        <v>50404</v>
      </c>
      <c r="B35" s="14" t="s">
        <v>1892</v>
      </c>
      <c r="C35" s="16"/>
      <c r="D35" s="16"/>
      <c r="E35" s="16"/>
      <c r="F35" s="16"/>
    </row>
    <row r="36" spans="1:6">
      <c r="A36" s="14">
        <v>50405</v>
      </c>
      <c r="B36" s="14" t="s">
        <v>1893</v>
      </c>
      <c r="C36" s="16"/>
      <c r="D36" s="16"/>
      <c r="E36" s="16"/>
      <c r="F36" s="16"/>
    </row>
    <row r="37" spans="1:6">
      <c r="A37" s="14">
        <v>50499</v>
      </c>
      <c r="B37" s="14" t="s">
        <v>1894</v>
      </c>
      <c r="C37" s="16"/>
      <c r="D37" s="16"/>
      <c r="E37" s="16"/>
      <c r="F37" s="16"/>
    </row>
    <row r="38" spans="1:6">
      <c r="A38" s="14">
        <v>505</v>
      </c>
      <c r="B38" s="91" t="s">
        <v>1896</v>
      </c>
      <c r="C38" s="16">
        <f t="shared" ref="C38:F38" si="3">SUM(C39:C41)</f>
        <v>134810</v>
      </c>
      <c r="D38" s="16">
        <f t="shared" si="3"/>
        <v>30620</v>
      </c>
      <c r="E38" s="16">
        <f t="shared" si="3"/>
        <v>118653</v>
      </c>
      <c r="F38" s="16">
        <f t="shared" si="3"/>
        <v>29786</v>
      </c>
    </row>
    <row r="39" spans="1:6">
      <c r="A39" s="14">
        <v>50501</v>
      </c>
      <c r="B39" s="14" t="s">
        <v>1897</v>
      </c>
      <c r="C39" s="16">
        <v>120070</v>
      </c>
      <c r="D39" s="16">
        <v>28544</v>
      </c>
      <c r="E39" s="16">
        <v>91935</v>
      </c>
      <c r="F39" s="16">
        <v>27825</v>
      </c>
    </row>
    <row r="40" spans="1:6">
      <c r="A40" s="14">
        <v>50502</v>
      </c>
      <c r="B40" s="14" t="s">
        <v>1898</v>
      </c>
      <c r="C40" s="16">
        <v>13899</v>
      </c>
      <c r="D40" s="16">
        <v>2076</v>
      </c>
      <c r="E40" s="16">
        <v>24845</v>
      </c>
      <c r="F40" s="16">
        <v>1961</v>
      </c>
    </row>
    <row r="41" spans="1:6">
      <c r="A41" s="14">
        <v>50599</v>
      </c>
      <c r="B41" s="14" t="s">
        <v>1899</v>
      </c>
      <c r="C41" s="16">
        <v>841</v>
      </c>
      <c r="D41" s="16"/>
      <c r="E41" s="16">
        <v>1873</v>
      </c>
      <c r="F41" s="16"/>
    </row>
    <row r="42" spans="1:6">
      <c r="A42" s="14">
        <v>506</v>
      </c>
      <c r="B42" s="91" t="s">
        <v>1900</v>
      </c>
      <c r="C42" s="16">
        <f>SUM(C43:C44)</f>
        <v>20726</v>
      </c>
      <c r="D42" s="16"/>
      <c r="E42" s="16">
        <f>SUM(E43:E44)</f>
        <v>19268</v>
      </c>
      <c r="F42" s="16"/>
    </row>
    <row r="43" spans="1:6">
      <c r="A43" s="14">
        <v>50601</v>
      </c>
      <c r="B43" s="14" t="s">
        <v>1901</v>
      </c>
      <c r="C43" s="16">
        <v>20726</v>
      </c>
      <c r="D43" s="16"/>
      <c r="E43" s="16">
        <v>19268</v>
      </c>
      <c r="F43" s="16"/>
    </row>
    <row r="44" spans="1:6">
      <c r="A44" s="14">
        <v>50602</v>
      </c>
      <c r="B44" s="14" t="s">
        <v>1902</v>
      </c>
      <c r="C44" s="16"/>
      <c r="D44" s="16"/>
      <c r="E44" s="16"/>
      <c r="F44" s="16"/>
    </row>
    <row r="45" spans="1:6">
      <c r="A45" s="14">
        <v>507</v>
      </c>
      <c r="B45" s="91" t="s">
        <v>1903</v>
      </c>
      <c r="C45" s="16">
        <v>16448</v>
      </c>
      <c r="D45" s="16"/>
      <c r="E45" s="16">
        <f>SUM(E46:E48)</f>
        <v>13131</v>
      </c>
      <c r="F45" s="16"/>
    </row>
    <row r="46" spans="1:6">
      <c r="A46" s="14">
        <v>50701</v>
      </c>
      <c r="B46" s="14" t="s">
        <v>1904</v>
      </c>
      <c r="C46" s="16">
        <v>24</v>
      </c>
      <c r="D46" s="16"/>
      <c r="E46" s="16">
        <v>16</v>
      </c>
      <c r="F46" s="16"/>
    </row>
    <row r="47" spans="1:6">
      <c r="A47" s="14">
        <v>50702</v>
      </c>
      <c r="B47" s="14" t="s">
        <v>1905</v>
      </c>
      <c r="C47" s="16">
        <v>5415</v>
      </c>
      <c r="D47" s="16"/>
      <c r="E47" s="16">
        <v>3831</v>
      </c>
      <c r="F47" s="16"/>
    </row>
    <row r="48" spans="1:6">
      <c r="A48" s="14">
        <v>50799</v>
      </c>
      <c r="B48" s="14" t="s">
        <v>1906</v>
      </c>
      <c r="C48" s="16">
        <v>11009</v>
      </c>
      <c r="D48" s="16"/>
      <c r="E48" s="16">
        <v>9284</v>
      </c>
      <c r="F48" s="16"/>
    </row>
    <row r="49" spans="1:6">
      <c r="A49" s="14">
        <v>508</v>
      </c>
      <c r="B49" s="91" t="s">
        <v>1907</v>
      </c>
      <c r="C49" s="16"/>
      <c r="D49" s="16"/>
      <c r="E49" s="16"/>
      <c r="F49" s="16"/>
    </row>
    <row r="50" spans="1:6">
      <c r="A50" s="14">
        <v>50803</v>
      </c>
      <c r="B50" s="14" t="s">
        <v>1908</v>
      </c>
      <c r="C50" s="16"/>
      <c r="D50" s="16"/>
      <c r="E50" s="16"/>
      <c r="F50" s="16"/>
    </row>
    <row r="51" spans="1:6">
      <c r="A51" s="14">
        <v>50804</v>
      </c>
      <c r="B51" s="14" t="s">
        <v>1909</v>
      </c>
      <c r="C51" s="16"/>
      <c r="D51" s="16"/>
      <c r="E51" s="16"/>
      <c r="F51" s="16"/>
    </row>
    <row r="52" spans="1:6">
      <c r="A52" s="14">
        <v>50805</v>
      </c>
      <c r="B52" s="14" t="s">
        <v>1910</v>
      </c>
      <c r="C52" s="16"/>
      <c r="D52" s="16"/>
      <c r="E52" s="16"/>
      <c r="F52" s="16"/>
    </row>
    <row r="53" spans="1:6">
      <c r="A53" s="14">
        <v>50899</v>
      </c>
      <c r="B53" s="14" t="s">
        <v>1911</v>
      </c>
      <c r="C53" s="16"/>
      <c r="D53" s="16"/>
      <c r="E53" s="16"/>
      <c r="F53" s="16"/>
    </row>
    <row r="54" spans="1:6">
      <c r="A54" s="14">
        <v>509</v>
      </c>
      <c r="B54" s="91" t="s">
        <v>1912</v>
      </c>
      <c r="C54" s="16">
        <f t="shared" ref="C54:F54" si="4">SUM(C55:C59)</f>
        <v>80077</v>
      </c>
      <c r="D54" s="16">
        <f t="shared" si="4"/>
        <v>23608</v>
      </c>
      <c r="E54" s="16">
        <f t="shared" si="4"/>
        <v>70845</v>
      </c>
      <c r="F54" s="16">
        <f t="shared" si="4"/>
        <v>21282</v>
      </c>
    </row>
    <row r="55" spans="1:6">
      <c r="A55" s="14">
        <v>50901</v>
      </c>
      <c r="B55" s="14" t="s">
        <v>1913</v>
      </c>
      <c r="C55" s="16">
        <v>19276</v>
      </c>
      <c r="D55" s="16">
        <v>14420</v>
      </c>
      <c r="E55" s="16">
        <v>27805</v>
      </c>
      <c r="F55" s="16">
        <v>14116</v>
      </c>
    </row>
    <row r="56" spans="1:6">
      <c r="A56" s="14">
        <v>50902</v>
      </c>
      <c r="B56" s="14" t="s">
        <v>1914</v>
      </c>
      <c r="C56" s="16">
        <v>1271</v>
      </c>
      <c r="D56" s="16"/>
      <c r="E56" s="16">
        <v>899</v>
      </c>
      <c r="F56" s="16"/>
    </row>
    <row r="57" spans="1:6">
      <c r="A57" s="14">
        <v>50903</v>
      </c>
      <c r="B57" s="14" t="s">
        <v>1915</v>
      </c>
      <c r="C57" s="16">
        <v>8794</v>
      </c>
      <c r="D57" s="16"/>
      <c r="E57" s="16">
        <v>6225</v>
      </c>
      <c r="F57" s="16"/>
    </row>
    <row r="58" spans="1:6">
      <c r="A58" s="14">
        <v>50905</v>
      </c>
      <c r="B58" s="14" t="s">
        <v>1916</v>
      </c>
      <c r="C58" s="16">
        <v>8598</v>
      </c>
      <c r="D58" s="16">
        <v>6478</v>
      </c>
      <c r="E58" s="16">
        <v>6086</v>
      </c>
      <c r="F58" s="16">
        <v>5930</v>
      </c>
    </row>
    <row r="59" spans="1:6">
      <c r="A59" s="14">
        <v>50999</v>
      </c>
      <c r="B59" s="14" t="s">
        <v>1917</v>
      </c>
      <c r="C59" s="16">
        <v>42138</v>
      </c>
      <c r="D59" s="16">
        <v>2710</v>
      </c>
      <c r="E59" s="16">
        <v>29830</v>
      </c>
      <c r="F59" s="16">
        <v>1236</v>
      </c>
    </row>
    <row r="60" spans="1:6">
      <c r="A60" s="14">
        <v>510</v>
      </c>
      <c r="B60" s="91" t="s">
        <v>1918</v>
      </c>
      <c r="C60" s="16">
        <f>SUM(C61:C63)</f>
        <v>31279</v>
      </c>
      <c r="D60" s="16"/>
      <c r="E60" s="16">
        <f>SUM(E61:E63)</f>
        <v>24798</v>
      </c>
      <c r="F60" s="16"/>
    </row>
    <row r="61" spans="1:6">
      <c r="A61" s="14">
        <v>51002</v>
      </c>
      <c r="B61" s="14" t="s">
        <v>1919</v>
      </c>
      <c r="C61" s="16">
        <v>28748</v>
      </c>
      <c r="D61" s="16"/>
      <c r="E61" s="16">
        <v>22773</v>
      </c>
      <c r="F61" s="16"/>
    </row>
    <row r="62" spans="1:6">
      <c r="A62" s="14">
        <v>51003</v>
      </c>
      <c r="B62" s="14" t="s">
        <v>892</v>
      </c>
      <c r="C62" s="16"/>
      <c r="D62" s="16"/>
      <c r="E62" s="16"/>
      <c r="F62" s="16"/>
    </row>
    <row r="63" spans="1:6">
      <c r="A63" s="14">
        <v>51004</v>
      </c>
      <c r="B63" s="14" t="s">
        <v>1920</v>
      </c>
      <c r="C63" s="16">
        <v>2531</v>
      </c>
      <c r="D63" s="16"/>
      <c r="E63" s="16">
        <v>2025</v>
      </c>
      <c r="F63" s="16"/>
    </row>
    <row r="64" spans="1:6">
      <c r="A64" s="14">
        <v>511</v>
      </c>
      <c r="B64" s="91" t="s">
        <v>1921</v>
      </c>
      <c r="C64" s="16">
        <f>SUM(C65:C68)</f>
        <v>8345</v>
      </c>
      <c r="D64" s="16"/>
      <c r="E64" s="16">
        <f>SUM(E65:E68)</f>
        <v>5800</v>
      </c>
      <c r="F64" s="16"/>
    </row>
    <row r="65" spans="1:6">
      <c r="A65" s="14">
        <v>51101</v>
      </c>
      <c r="B65" s="14" t="s">
        <v>1922</v>
      </c>
      <c r="C65" s="16">
        <v>8345</v>
      </c>
      <c r="D65" s="16"/>
      <c r="E65" s="16">
        <v>5799</v>
      </c>
      <c r="F65" s="16"/>
    </row>
    <row r="66" spans="1:6">
      <c r="A66" s="14">
        <v>51102</v>
      </c>
      <c r="B66" s="14" t="s">
        <v>1923</v>
      </c>
      <c r="C66" s="16"/>
      <c r="D66" s="16"/>
      <c r="E66" s="16"/>
      <c r="F66" s="16"/>
    </row>
    <row r="67" spans="1:6">
      <c r="A67" s="14">
        <v>51103</v>
      </c>
      <c r="B67" s="14" t="s">
        <v>1924</v>
      </c>
      <c r="C67" s="16"/>
      <c r="D67" s="16"/>
      <c r="E67" s="16">
        <v>1</v>
      </c>
      <c r="F67" s="16"/>
    </row>
    <row r="68" spans="1:6">
      <c r="A68" s="14">
        <v>51104</v>
      </c>
      <c r="B68" s="14" t="s">
        <v>1925</v>
      </c>
      <c r="C68" s="16"/>
      <c r="D68" s="16"/>
      <c r="E68" s="16"/>
      <c r="F68" s="16"/>
    </row>
    <row r="69" spans="1:6">
      <c r="A69" s="14">
        <v>514</v>
      </c>
      <c r="B69" s="91" t="s">
        <v>1926</v>
      </c>
      <c r="C69" s="16">
        <v>4500</v>
      </c>
      <c r="D69" s="16"/>
      <c r="E69" s="16"/>
      <c r="F69" s="16"/>
    </row>
    <row r="70" spans="1:6">
      <c r="A70" s="14">
        <v>51401</v>
      </c>
      <c r="B70" s="14" t="s">
        <v>1927</v>
      </c>
      <c r="C70" s="16">
        <v>4500</v>
      </c>
      <c r="D70" s="16"/>
      <c r="E70" s="16"/>
      <c r="F70" s="16"/>
    </row>
    <row r="71" spans="1:6">
      <c r="A71" s="14">
        <v>51402</v>
      </c>
      <c r="B71" s="14" t="s">
        <v>1928</v>
      </c>
      <c r="C71" s="16"/>
      <c r="D71" s="16"/>
      <c r="E71" s="16"/>
      <c r="F71" s="16"/>
    </row>
    <row r="72" spans="1:6">
      <c r="A72" s="14">
        <v>599</v>
      </c>
      <c r="B72" s="91" t="s">
        <v>1929</v>
      </c>
      <c r="C72" s="16">
        <v>1500</v>
      </c>
      <c r="D72" s="16"/>
      <c r="E72" s="16">
        <f>SUM(E73:E77)</f>
        <v>1425</v>
      </c>
      <c r="F72" s="16"/>
    </row>
    <row r="73" spans="1:6">
      <c r="A73" s="14">
        <v>59907</v>
      </c>
      <c r="B73" s="14" t="s">
        <v>1930</v>
      </c>
      <c r="C73" s="16"/>
      <c r="D73" s="16"/>
      <c r="E73" s="16"/>
      <c r="F73" s="16"/>
    </row>
    <row r="74" spans="1:6">
      <c r="A74" s="14">
        <v>59908</v>
      </c>
      <c r="B74" s="14" t="s">
        <v>1931</v>
      </c>
      <c r="C74" s="16"/>
      <c r="D74" s="16"/>
      <c r="E74" s="16"/>
      <c r="F74" s="16"/>
    </row>
    <row r="75" spans="1:6">
      <c r="A75" s="14">
        <v>59909</v>
      </c>
      <c r="B75" s="14" t="s">
        <v>1932</v>
      </c>
      <c r="C75" s="16"/>
      <c r="D75" s="16"/>
      <c r="E75" s="16"/>
      <c r="F75" s="16"/>
    </row>
    <row r="76" spans="1:6">
      <c r="A76" s="14">
        <v>59910</v>
      </c>
      <c r="B76" s="14" t="s">
        <v>1933</v>
      </c>
      <c r="C76" s="16"/>
      <c r="D76" s="16"/>
      <c r="E76" s="16"/>
      <c r="F76" s="16"/>
    </row>
    <row r="77" spans="1:6">
      <c r="A77" s="14">
        <v>59999</v>
      </c>
      <c r="B77" s="14" t="s">
        <v>989</v>
      </c>
      <c r="C77" s="16">
        <v>1500</v>
      </c>
      <c r="D77" s="16"/>
      <c r="E77" s="16">
        <v>1425</v>
      </c>
      <c r="F77" s="16"/>
    </row>
  </sheetData>
  <mergeCells count="5">
    <mergeCell ref="A1:F1"/>
    <mergeCell ref="C4:D4"/>
    <mergeCell ref="E4:F4"/>
    <mergeCell ref="A4:A5"/>
    <mergeCell ref="B4:B5"/>
  </mergeCells>
  <pageMargins left="0.75" right="0.75" top="1" bottom="1" header="0.51" footer="0.5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54"/>
  <sheetViews>
    <sheetView showGridLines="0" showZeros="0" workbookViewId="0">
      <selection activeCell="D21" sqref="D21"/>
    </sheetView>
  </sheetViews>
  <sheetFormatPr defaultColWidth="8.7" defaultRowHeight="15.6" outlineLevelCol="3"/>
  <cols>
    <col min="1" max="1" width="26.2" style="11" customWidth="1"/>
    <col min="2" max="2" width="25.5" style="11" customWidth="1"/>
    <col min="3" max="3" width="38.7" style="11" customWidth="1"/>
    <col min="4" max="4" width="13.9" style="11" customWidth="1"/>
    <col min="5" max="7" width="9" customWidth="1"/>
    <col min="8" max="8" width="7.6" customWidth="1"/>
    <col min="9" max="9" width="7.9" customWidth="1"/>
    <col min="10" max="10" width="7.1" customWidth="1"/>
    <col min="11" max="11" width="7.9" customWidth="1"/>
    <col min="12" max="12" width="7.5" customWidth="1"/>
    <col min="13" max="254" width="9.1" customWidth="1"/>
    <col min="255" max="255" width="9.1"/>
  </cols>
  <sheetData>
    <row r="1" s="11" customFormat="1" ht="22.2" spans="1:4">
      <c r="A1" s="12" t="s">
        <v>1936</v>
      </c>
      <c r="B1" s="12"/>
      <c r="C1" s="12"/>
      <c r="D1" s="12"/>
    </row>
    <row r="2" s="11" customFormat="1" spans="1:4">
      <c r="A2" s="3" t="s">
        <v>1937</v>
      </c>
      <c r="B2" s="3"/>
      <c r="C2" s="3"/>
      <c r="D2" s="3"/>
    </row>
    <row r="3" s="11" customFormat="1" spans="1:4">
      <c r="A3" s="3" t="s">
        <v>44</v>
      </c>
      <c r="B3" s="3"/>
      <c r="C3" s="3"/>
      <c r="D3" s="3"/>
    </row>
    <row r="4" s="11" customFormat="1" spans="1:4">
      <c r="A4" s="13" t="s">
        <v>45</v>
      </c>
      <c r="B4" s="66" t="s">
        <v>48</v>
      </c>
      <c r="C4" s="13" t="s">
        <v>45</v>
      </c>
      <c r="D4" s="66" t="s">
        <v>48</v>
      </c>
    </row>
    <row r="5" s="11" customFormat="1" spans="1:4">
      <c r="A5" s="51" t="s">
        <v>1938</v>
      </c>
      <c r="B5" s="16">
        <v>9305</v>
      </c>
      <c r="C5" s="78" t="s">
        <v>1939</v>
      </c>
      <c r="D5" s="16">
        <v>0</v>
      </c>
    </row>
    <row r="6" s="11" customFormat="1" spans="1:4">
      <c r="A6" s="51" t="s">
        <v>1940</v>
      </c>
      <c r="B6" s="16">
        <v>531</v>
      </c>
      <c r="C6" s="78" t="s">
        <v>1941</v>
      </c>
      <c r="D6" s="16">
        <v>15</v>
      </c>
    </row>
    <row r="7" s="11" customFormat="1" spans="1:4">
      <c r="A7" s="51" t="s">
        <v>1942</v>
      </c>
      <c r="B7" s="16">
        <v>629</v>
      </c>
      <c r="C7" s="78" t="s">
        <v>1943</v>
      </c>
      <c r="D7" s="16">
        <v>57</v>
      </c>
    </row>
    <row r="8" s="11" customFormat="1" spans="1:4">
      <c r="A8" s="51" t="s">
        <v>1944</v>
      </c>
      <c r="B8" s="16">
        <v>2927</v>
      </c>
      <c r="C8" s="78" t="s">
        <v>1945</v>
      </c>
      <c r="D8" s="16">
        <v>2485</v>
      </c>
    </row>
    <row r="9" s="11" customFormat="1" spans="1:4">
      <c r="A9" s="51" t="s">
        <v>1946</v>
      </c>
      <c r="B9" s="16">
        <v>4</v>
      </c>
      <c r="C9" s="78" t="s">
        <v>1947</v>
      </c>
      <c r="D9" s="16">
        <v>86</v>
      </c>
    </row>
    <row r="10" s="11" customFormat="1" spans="1:4">
      <c r="A10" s="51" t="s">
        <v>1948</v>
      </c>
      <c r="B10" s="16">
        <v>5214</v>
      </c>
      <c r="C10" s="78" t="s">
        <v>1949</v>
      </c>
      <c r="D10" s="16">
        <v>69</v>
      </c>
    </row>
    <row r="11" s="11" customFormat="1" spans="1:4">
      <c r="A11" s="51" t="s">
        <v>1950</v>
      </c>
      <c r="B11" s="16">
        <v>0</v>
      </c>
      <c r="C11" s="78" t="s">
        <v>1951</v>
      </c>
      <c r="D11" s="16">
        <v>13</v>
      </c>
    </row>
    <row r="12" s="11" customFormat="1" spans="1:4">
      <c r="A12" s="51" t="s">
        <v>1952</v>
      </c>
      <c r="B12" s="16">
        <v>284015</v>
      </c>
      <c r="C12" s="78" t="s">
        <v>1953</v>
      </c>
      <c r="D12" s="16">
        <v>1277</v>
      </c>
    </row>
    <row r="13" s="11" customFormat="1" spans="1:4">
      <c r="A13" s="51" t="s">
        <v>1954</v>
      </c>
      <c r="B13" s="16">
        <v>0</v>
      </c>
      <c r="C13" s="78" t="s">
        <v>1955</v>
      </c>
      <c r="D13" s="16">
        <v>9570</v>
      </c>
    </row>
    <row r="14" s="11" customFormat="1" spans="1:4">
      <c r="A14" s="51" t="s">
        <v>1956</v>
      </c>
      <c r="B14" s="16">
        <v>65200</v>
      </c>
      <c r="C14" s="78" t="s">
        <v>1957</v>
      </c>
      <c r="D14" s="16">
        <v>4382</v>
      </c>
    </row>
    <row r="15" s="11" customFormat="1" spans="1:4">
      <c r="A15" s="51" t="s">
        <v>1958</v>
      </c>
      <c r="B15" s="16">
        <v>24984</v>
      </c>
      <c r="C15" s="78" t="s">
        <v>1959</v>
      </c>
      <c r="D15" s="16">
        <v>8641</v>
      </c>
    </row>
    <row r="16" s="11" customFormat="1" spans="1:4">
      <c r="A16" s="51" t="s">
        <v>1960</v>
      </c>
      <c r="B16" s="16">
        <v>8785</v>
      </c>
      <c r="C16" s="78" t="s">
        <v>1961</v>
      </c>
      <c r="D16" s="16">
        <v>4208</v>
      </c>
    </row>
    <row r="17" s="11" customFormat="1" spans="1:4">
      <c r="A17" s="51" t="s">
        <v>1962</v>
      </c>
      <c r="B17" s="16">
        <v>0</v>
      </c>
      <c r="C17" s="78" t="s">
        <v>1963</v>
      </c>
      <c r="D17" s="16">
        <v>1650</v>
      </c>
    </row>
    <row r="18" s="11" customFormat="1" spans="1:4">
      <c r="A18" s="51" t="s">
        <v>1964</v>
      </c>
      <c r="B18" s="16">
        <v>0</v>
      </c>
      <c r="C18" s="78" t="s">
        <v>1965</v>
      </c>
      <c r="D18" s="16">
        <v>1500</v>
      </c>
    </row>
    <row r="19" s="11" customFormat="1" spans="1:4">
      <c r="A19" s="51" t="s">
        <v>1966</v>
      </c>
      <c r="B19" s="16">
        <v>3862</v>
      </c>
      <c r="C19" s="78" t="s">
        <v>1967</v>
      </c>
      <c r="D19" s="16">
        <v>0</v>
      </c>
    </row>
    <row r="20" s="11" customFormat="1" spans="1:4">
      <c r="A20" s="51" t="s">
        <v>1968</v>
      </c>
      <c r="B20" s="16">
        <v>25207</v>
      </c>
      <c r="C20" s="78" t="s">
        <v>1969</v>
      </c>
      <c r="D20" s="16">
        <v>884</v>
      </c>
    </row>
    <row r="21" s="11" customFormat="1" spans="1:4">
      <c r="A21" s="51" t="s">
        <v>1970</v>
      </c>
      <c r="B21" s="16">
        <v>32973</v>
      </c>
      <c r="C21" s="78" t="s">
        <v>1971</v>
      </c>
      <c r="D21" s="16"/>
    </row>
    <row r="22" s="11" customFormat="1" spans="1:4">
      <c r="A22" s="51" t="s">
        <v>1972</v>
      </c>
      <c r="B22" s="16">
        <v>0</v>
      </c>
      <c r="C22" s="78" t="s">
        <v>1973</v>
      </c>
      <c r="D22" s="16">
        <v>7</v>
      </c>
    </row>
    <row r="23" s="11" customFormat="1" spans="1:4">
      <c r="A23" s="51" t="s">
        <v>1974</v>
      </c>
      <c r="B23" s="16">
        <v>0</v>
      </c>
      <c r="C23" s="78" t="s">
        <v>1975</v>
      </c>
      <c r="D23" s="16">
        <v>34</v>
      </c>
    </row>
    <row r="24" s="11" customFormat="1" spans="1:4">
      <c r="A24" s="51" t="s">
        <v>1976</v>
      </c>
      <c r="B24" s="16">
        <v>0</v>
      </c>
      <c r="C24" s="78" t="s">
        <v>1977</v>
      </c>
      <c r="D24" s="16">
        <v>0</v>
      </c>
    </row>
    <row r="25" s="11" customFormat="1" spans="1:4">
      <c r="A25" s="51" t="s">
        <v>1978</v>
      </c>
      <c r="B25" s="16">
        <v>12038</v>
      </c>
      <c r="C25" s="78" t="s">
        <v>1979</v>
      </c>
      <c r="D25" s="16">
        <v>11800</v>
      </c>
    </row>
    <row r="26" s="11" customFormat="1" spans="1:4">
      <c r="A26" s="51" t="s">
        <v>1980</v>
      </c>
      <c r="B26" s="16">
        <v>0</v>
      </c>
      <c r="C26" s="78" t="s">
        <v>1981</v>
      </c>
      <c r="D26" s="16">
        <v>11800</v>
      </c>
    </row>
    <row r="27" s="11" customFormat="1" spans="1:4">
      <c r="A27" s="51" t="s">
        <v>1982</v>
      </c>
      <c r="B27" s="16">
        <v>0</v>
      </c>
      <c r="C27" s="78" t="s">
        <v>1983</v>
      </c>
      <c r="D27" s="16">
        <v>0</v>
      </c>
    </row>
    <row r="28" s="11" customFormat="1" spans="1:4">
      <c r="A28" s="51" t="s">
        <v>1984</v>
      </c>
      <c r="B28" s="16">
        <v>0</v>
      </c>
      <c r="C28" s="78" t="s">
        <v>1985</v>
      </c>
      <c r="D28" s="16">
        <v>0</v>
      </c>
    </row>
    <row r="29" s="11" customFormat="1" spans="1:4">
      <c r="A29" s="51" t="s">
        <v>1986</v>
      </c>
      <c r="B29" s="16">
        <v>1788</v>
      </c>
      <c r="C29" s="78" t="s">
        <v>1987</v>
      </c>
      <c r="D29" s="16">
        <v>0</v>
      </c>
    </row>
    <row r="30" s="11" customFormat="1" spans="1:4">
      <c r="A30" s="51" t="s">
        <v>1988</v>
      </c>
      <c r="B30" s="16">
        <v>28691</v>
      </c>
      <c r="C30" s="78" t="s">
        <v>1989</v>
      </c>
      <c r="D30" s="16">
        <v>0</v>
      </c>
    </row>
    <row r="31" s="11" customFormat="1" spans="1:4">
      <c r="A31" s="51" t="s">
        <v>1990</v>
      </c>
      <c r="B31" s="16"/>
      <c r="C31" s="78" t="s">
        <v>1991</v>
      </c>
      <c r="D31" s="16">
        <v>0</v>
      </c>
    </row>
    <row r="32" s="11" customFormat="1" spans="1:4">
      <c r="A32" s="51" t="s">
        <v>1992</v>
      </c>
      <c r="B32" s="16">
        <v>600</v>
      </c>
      <c r="C32" s="78" t="s">
        <v>1993</v>
      </c>
      <c r="D32" s="16">
        <v>0</v>
      </c>
    </row>
    <row r="33" s="11" customFormat="1" spans="1:4">
      <c r="A33" s="51" t="s">
        <v>1994</v>
      </c>
      <c r="B33" s="16">
        <v>16389</v>
      </c>
      <c r="C33" s="78" t="s">
        <v>1995</v>
      </c>
      <c r="D33" s="16">
        <v>0</v>
      </c>
    </row>
    <row r="34" s="11" customFormat="1" spans="1:4">
      <c r="A34" s="51" t="s">
        <v>1996</v>
      </c>
      <c r="B34" s="16">
        <v>9056</v>
      </c>
      <c r="C34" s="78" t="s">
        <v>1997</v>
      </c>
      <c r="D34" s="16">
        <v>0</v>
      </c>
    </row>
    <row r="35" s="11" customFormat="1" spans="1:4">
      <c r="A35" s="51" t="s">
        <v>1998</v>
      </c>
      <c r="B35" s="16">
        <v>979</v>
      </c>
      <c r="C35" s="78" t="s">
        <v>1999</v>
      </c>
      <c r="D35" s="16">
        <v>0</v>
      </c>
    </row>
    <row r="36" s="11" customFormat="1" spans="1:4">
      <c r="A36" s="51" t="s">
        <v>2000</v>
      </c>
      <c r="B36" s="16"/>
      <c r="C36" s="78" t="s">
        <v>2001</v>
      </c>
      <c r="D36" s="16">
        <v>0</v>
      </c>
    </row>
    <row r="37" s="11" customFormat="1" spans="1:4">
      <c r="A37" s="51" t="s">
        <v>2002</v>
      </c>
      <c r="B37" s="16">
        <v>26958</v>
      </c>
      <c r="C37" s="78" t="s">
        <v>2003</v>
      </c>
      <c r="D37" s="16">
        <v>0</v>
      </c>
    </row>
    <row r="38" s="11" customFormat="1" spans="1:4">
      <c r="A38" s="51" t="s">
        <v>2004</v>
      </c>
      <c r="B38" s="16">
        <v>21341</v>
      </c>
      <c r="C38" s="78" t="s">
        <v>2005</v>
      </c>
      <c r="D38" s="16">
        <v>0</v>
      </c>
    </row>
    <row r="39" s="11" customFormat="1" spans="1:4">
      <c r="A39" s="51" t="s">
        <v>2006</v>
      </c>
      <c r="B39" s="16">
        <v>0</v>
      </c>
      <c r="C39" s="78" t="s">
        <v>2007</v>
      </c>
      <c r="D39" s="16">
        <v>39217</v>
      </c>
    </row>
    <row r="40" s="11" customFormat="1" spans="1:4">
      <c r="A40" s="51" t="s">
        <v>2008</v>
      </c>
      <c r="B40" s="16">
        <v>0</v>
      </c>
      <c r="C40" s="78" t="s">
        <v>2009</v>
      </c>
      <c r="D40" s="16">
        <v>6535</v>
      </c>
    </row>
    <row r="41" s="11" customFormat="1" spans="1:4">
      <c r="A41" s="51" t="s">
        <v>2010</v>
      </c>
      <c r="B41" s="16">
        <v>0</v>
      </c>
      <c r="C41" s="79" t="s">
        <v>2011</v>
      </c>
      <c r="D41" s="76">
        <v>32682</v>
      </c>
    </row>
    <row r="42" s="11" customFormat="1" spans="1:4">
      <c r="A42" s="51" t="s">
        <v>2012</v>
      </c>
      <c r="B42" s="67">
        <v>45</v>
      </c>
      <c r="C42" s="51" t="s">
        <v>2013</v>
      </c>
      <c r="D42" s="16">
        <v>6446</v>
      </c>
    </row>
    <row r="43" s="11" customFormat="1" spans="1:4">
      <c r="A43" s="51" t="s">
        <v>2014</v>
      </c>
      <c r="B43" s="67">
        <v>1974</v>
      </c>
      <c r="C43" s="51" t="s">
        <v>2015</v>
      </c>
      <c r="D43" s="16">
        <v>6443</v>
      </c>
    </row>
    <row r="44" s="11" customFormat="1" spans="1:4">
      <c r="A44" s="51" t="s">
        <v>2016</v>
      </c>
      <c r="B44" s="67">
        <v>0</v>
      </c>
      <c r="C44" s="51" t="s">
        <v>2017</v>
      </c>
      <c r="D44" s="16"/>
    </row>
    <row r="45" s="11" customFormat="1" spans="1:4">
      <c r="A45" s="51" t="s">
        <v>2018</v>
      </c>
      <c r="B45" s="67">
        <v>508</v>
      </c>
      <c r="C45" s="51" t="s">
        <v>2019</v>
      </c>
      <c r="D45" s="16">
        <v>3</v>
      </c>
    </row>
    <row r="46" s="11" customFormat="1" spans="1:4">
      <c r="A46" s="51" t="s">
        <v>2020</v>
      </c>
      <c r="B46" s="80">
        <v>0</v>
      </c>
      <c r="C46" s="51" t="s">
        <v>2021</v>
      </c>
      <c r="D46" s="16">
        <v>0</v>
      </c>
    </row>
    <row r="47" s="11" customFormat="1" spans="1:4">
      <c r="A47" s="81" t="s">
        <v>2022</v>
      </c>
      <c r="B47" s="76"/>
      <c r="C47" s="82" t="s">
        <v>2023</v>
      </c>
      <c r="D47" s="70">
        <v>0</v>
      </c>
    </row>
    <row r="48" s="11" customFormat="1" spans="1:4">
      <c r="A48" s="78" t="s">
        <v>2024</v>
      </c>
      <c r="B48" s="76"/>
      <c r="C48" s="78" t="s">
        <v>2025</v>
      </c>
      <c r="D48" s="70">
        <v>0</v>
      </c>
    </row>
    <row r="49" s="11" customFormat="1" spans="1:4">
      <c r="A49" s="83" t="s">
        <v>2026</v>
      </c>
      <c r="B49" s="76">
        <v>0</v>
      </c>
      <c r="C49" s="78" t="s">
        <v>2027</v>
      </c>
      <c r="D49" s="70">
        <v>0</v>
      </c>
    </row>
    <row r="50" s="11" customFormat="1" spans="1:4">
      <c r="A50" s="78" t="s">
        <v>2028</v>
      </c>
      <c r="B50" s="76">
        <v>2637</v>
      </c>
      <c r="C50" s="78" t="s">
        <v>2029</v>
      </c>
      <c r="D50" s="70">
        <v>0</v>
      </c>
    </row>
    <row r="51" s="11" customFormat="1" spans="1:4">
      <c r="A51" s="78" t="s">
        <v>2030</v>
      </c>
      <c r="B51" s="76">
        <v>34923</v>
      </c>
      <c r="C51" s="78" t="s">
        <v>2031</v>
      </c>
      <c r="D51" s="70">
        <v>0</v>
      </c>
    </row>
    <row r="52" s="11" customFormat="1" spans="1:4">
      <c r="A52" s="78" t="s">
        <v>2032</v>
      </c>
      <c r="B52" s="16">
        <v>45</v>
      </c>
      <c r="C52" s="84"/>
      <c r="D52" s="72"/>
    </row>
    <row r="53" s="11" customFormat="1"/>
    <row r="54" customHeight="1"/>
  </sheetData>
  <mergeCells count="3">
    <mergeCell ref="A1:D1"/>
    <mergeCell ref="A2:D2"/>
    <mergeCell ref="A3:D3"/>
  </mergeCells>
  <printOptions horizontalCentered="1" verticalCentered="1" gridLines="1"/>
  <pageMargins left="0.748031496062992" right="0.31496062992126" top="0.354330708661417" bottom="0.433070866141732" header="0" footer="0"/>
  <pageSetup paperSize="9" orientation="landscape" blackAndWhite="1"/>
  <headerFooter alignWithMargins="0">
    <oddHeader>&amp;C@$</oddHeader>
    <oddFooter>&amp;C@&amp;- &amp;P&amp;-$</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X12"/>
  <sheetViews>
    <sheetView workbookViewId="0">
      <selection activeCell="B4" sqref="B4:F4"/>
    </sheetView>
  </sheetViews>
  <sheetFormatPr defaultColWidth="9" defaultRowHeight="15.6"/>
  <cols>
    <col min="1" max="1" width="35.2" style="22" customWidth="1"/>
    <col min="2" max="3" width="9" style="22"/>
    <col min="4" max="5" width="14.8" style="22" customWidth="1"/>
    <col min="6" max="6" width="14.1" style="22" customWidth="1"/>
    <col min="7" max="7" width="9.875" style="22" customWidth="1"/>
    <col min="8" max="9" width="9" style="22"/>
    <col min="10" max="10" width="14.75" style="22" customWidth="1"/>
    <col min="11" max="16378" width="9" style="22"/>
  </cols>
  <sheetData>
    <row r="1" s="43" customFormat="1" ht="18.7" customHeight="1" spans="1:10">
      <c r="A1" s="12" t="s">
        <v>2033</v>
      </c>
      <c r="B1" s="12"/>
      <c r="C1" s="12"/>
      <c r="D1" s="12"/>
      <c r="E1" s="12"/>
      <c r="F1" s="12"/>
      <c r="G1" s="44"/>
      <c r="H1" s="44"/>
      <c r="I1" s="44"/>
      <c r="J1" s="44"/>
    </row>
    <row r="2" s="43" customFormat="1" ht="18.7" customHeight="1" spans="1:10">
      <c r="A2" s="3" t="s">
        <v>2034</v>
      </c>
      <c r="B2" s="3"/>
      <c r="C2" s="3"/>
      <c r="D2" s="3"/>
      <c r="E2" s="3"/>
      <c r="F2" s="3"/>
      <c r="G2" s="45"/>
      <c r="H2" s="45"/>
      <c r="I2" s="45"/>
      <c r="J2" s="45"/>
    </row>
    <row r="3" s="43" customFormat="1" ht="18.7" customHeight="1" spans="1:10">
      <c r="A3" s="3" t="s">
        <v>44</v>
      </c>
      <c r="B3" s="3"/>
      <c r="C3" s="3"/>
      <c r="D3" s="3"/>
      <c r="E3" s="3"/>
      <c r="F3" s="3"/>
      <c r="G3" s="45"/>
      <c r="H3" s="45"/>
      <c r="I3" s="45"/>
      <c r="J3" s="45"/>
    </row>
    <row r="4" spans="1:16378">
      <c r="A4" s="46" t="s">
        <v>101</v>
      </c>
      <c r="B4" s="47" t="s">
        <v>2035</v>
      </c>
      <c r="C4" s="48"/>
      <c r="D4" s="48"/>
      <c r="E4" s="48"/>
      <c r="F4" s="48"/>
      <c r="XEU4"/>
      <c r="XEV4"/>
      <c r="XEW4"/>
      <c r="XEX4"/>
    </row>
    <row r="5" spans="1:16378">
      <c r="A5" s="49"/>
      <c r="B5" s="77" t="s">
        <v>2036</v>
      </c>
      <c r="C5" s="77" t="s">
        <v>2037</v>
      </c>
      <c r="D5" s="77" t="s">
        <v>2038</v>
      </c>
      <c r="E5" s="77" t="s">
        <v>2039</v>
      </c>
      <c r="F5" s="77" t="s">
        <v>2040</v>
      </c>
      <c r="XEU5"/>
      <c r="XEV5"/>
      <c r="XEW5"/>
      <c r="XEX5"/>
    </row>
    <row r="6" spans="1:16378">
      <c r="A6" s="51" t="s">
        <v>2041</v>
      </c>
      <c r="B6" s="16">
        <f>SUM(C6:F6)</f>
        <v>180346</v>
      </c>
      <c r="C6" s="16">
        <v>180346</v>
      </c>
      <c r="D6" s="16"/>
      <c r="E6" s="16"/>
      <c r="F6" s="16"/>
      <c r="XEU6"/>
      <c r="XEV6"/>
      <c r="XEW6"/>
      <c r="XEX6"/>
    </row>
    <row r="7" spans="1:16378">
      <c r="A7" s="51" t="s">
        <v>2042</v>
      </c>
      <c r="B7" s="16">
        <f>SUM(C7:F7)</f>
        <v>186440</v>
      </c>
      <c r="C7" s="16">
        <v>186440</v>
      </c>
      <c r="D7" s="16"/>
      <c r="E7" s="16"/>
      <c r="F7" s="16"/>
      <c r="XEU7"/>
      <c r="XEV7"/>
      <c r="XEW7"/>
      <c r="XEX7"/>
    </row>
    <row r="8" spans="1:16378">
      <c r="A8" s="51" t="s">
        <v>2043</v>
      </c>
      <c r="B8" s="16">
        <f>SUM(C8:F8)</f>
        <v>11800</v>
      </c>
      <c r="C8" s="16">
        <v>11800</v>
      </c>
      <c r="D8" s="16"/>
      <c r="E8" s="16"/>
      <c r="F8" s="16"/>
      <c r="XEU8"/>
      <c r="XEV8"/>
      <c r="XEW8"/>
      <c r="XEX8"/>
    </row>
    <row r="9" spans="1:16378">
      <c r="A9" s="51" t="s">
        <v>2044</v>
      </c>
      <c r="B9" s="16">
        <f>SUM(C9:F9)</f>
        <v>6446</v>
      </c>
      <c r="C9" s="16">
        <v>6443</v>
      </c>
      <c r="D9" s="16"/>
      <c r="E9" s="16">
        <v>3</v>
      </c>
      <c r="F9" s="16"/>
      <c r="XEU9"/>
      <c r="XEV9"/>
      <c r="XEW9"/>
      <c r="XEX9"/>
    </row>
    <row r="10" spans="1:16378">
      <c r="A10" s="51" t="s">
        <v>2045</v>
      </c>
      <c r="B10" s="16">
        <f>SUM(C10:F10)</f>
        <v>0</v>
      </c>
      <c r="C10" s="16">
        <v>0</v>
      </c>
      <c r="D10" s="16"/>
      <c r="E10" s="16"/>
      <c r="F10" s="16"/>
      <c r="XEU10"/>
      <c r="XEV10"/>
      <c r="XEW10"/>
      <c r="XEX10"/>
    </row>
    <row r="11" spans="1:16378">
      <c r="A11" s="51" t="s">
        <v>2046</v>
      </c>
      <c r="B11" s="16">
        <f>SUM(C11:F11)</f>
        <v>185700</v>
      </c>
      <c r="C11" s="16">
        <v>185700</v>
      </c>
      <c r="D11" s="16"/>
      <c r="E11" s="16"/>
      <c r="F11" s="16"/>
      <c r="XEU11"/>
      <c r="XEV11"/>
      <c r="XEW11"/>
      <c r="XEX11"/>
    </row>
    <row r="12" spans="16376:16378">
      <c r="XEV12"/>
      <c r="XEW12"/>
      <c r="XEX12"/>
    </row>
  </sheetData>
  <mergeCells count="5">
    <mergeCell ref="A1:F1"/>
    <mergeCell ref="A2:F2"/>
    <mergeCell ref="A3:F3"/>
    <mergeCell ref="B4:F4"/>
    <mergeCell ref="A4:A5"/>
  </mergeCells>
  <pageMargins left="0.75" right="0.75" top="1" bottom="1" header="0.51" footer="0.5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3"/>
  <sheetViews>
    <sheetView showGridLines="0" showZeros="0" workbookViewId="0">
      <selection activeCell="L46" sqref="L46"/>
    </sheetView>
  </sheetViews>
  <sheetFormatPr defaultColWidth="9.1" defaultRowHeight="15.6" outlineLevelCol="7"/>
  <cols>
    <col min="1" max="1" width="26.1" style="11" customWidth="1"/>
    <col min="2" max="2" width="11.2" style="11" customWidth="1"/>
    <col min="3" max="3" width="11.4" style="11" customWidth="1"/>
    <col min="4" max="4" width="11.2" style="11" customWidth="1"/>
    <col min="5" max="5" width="25.1" style="11" customWidth="1"/>
    <col min="6" max="6" width="11.6" style="11" customWidth="1"/>
    <col min="7" max="7" width="12.5" style="11" customWidth="1"/>
    <col min="8" max="8" width="11.7" style="11" customWidth="1"/>
    <col min="9" max="241" width="9.1" customWidth="1"/>
  </cols>
  <sheetData>
    <row r="1" s="11" customFormat="1" ht="34.2" customHeight="1" spans="1:8">
      <c r="A1" s="12" t="s">
        <v>2047</v>
      </c>
      <c r="B1" s="12"/>
      <c r="C1" s="12"/>
      <c r="D1" s="12"/>
      <c r="E1" s="12"/>
      <c r="F1" s="12"/>
      <c r="G1" s="12"/>
      <c r="H1" s="12"/>
    </row>
    <row r="2" s="11" customFormat="1" ht="16.65" customHeight="1" spans="1:8">
      <c r="A2" s="3" t="s">
        <v>2048</v>
      </c>
      <c r="B2" s="3"/>
      <c r="C2" s="3"/>
      <c r="D2" s="3"/>
      <c r="E2" s="3"/>
      <c r="F2" s="3"/>
      <c r="G2" s="3"/>
      <c r="H2" s="3"/>
    </row>
    <row r="3" s="11" customFormat="1" ht="16.65" customHeight="1" spans="1:8">
      <c r="A3" s="3" t="s">
        <v>44</v>
      </c>
      <c r="B3" s="3"/>
      <c r="C3" s="3"/>
      <c r="D3" s="3"/>
      <c r="E3" s="3"/>
      <c r="F3" s="3"/>
      <c r="G3" s="3"/>
      <c r="H3" s="3"/>
    </row>
    <row r="4" s="11" customFormat="1" ht="16.95" customHeight="1" spans="1:8">
      <c r="A4" s="66" t="s">
        <v>45</v>
      </c>
      <c r="B4" s="66" t="s">
        <v>46</v>
      </c>
      <c r="C4" s="66" t="s">
        <v>47</v>
      </c>
      <c r="D4" s="66" t="s">
        <v>48</v>
      </c>
      <c r="E4" s="66" t="s">
        <v>45</v>
      </c>
      <c r="F4" s="66" t="s">
        <v>46</v>
      </c>
      <c r="G4" s="66" t="s">
        <v>47</v>
      </c>
      <c r="H4" s="66" t="s">
        <v>48</v>
      </c>
    </row>
    <row r="5" s="11" customFormat="1" ht="16.95" customHeight="1" spans="1:8">
      <c r="A5" s="14" t="s">
        <v>2049</v>
      </c>
      <c r="B5" s="16">
        <v>101305</v>
      </c>
      <c r="C5" s="16">
        <v>101305</v>
      </c>
      <c r="D5" s="67">
        <v>78915</v>
      </c>
      <c r="E5" s="14" t="s">
        <v>871</v>
      </c>
      <c r="F5" s="16">
        <v>0</v>
      </c>
      <c r="G5" s="16">
        <v>0</v>
      </c>
      <c r="H5" s="16">
        <v>0</v>
      </c>
    </row>
    <row r="6" s="11" customFormat="1" ht="16.95" customHeight="1" spans="1:8">
      <c r="A6" s="65" t="s">
        <v>2050</v>
      </c>
      <c r="B6" s="16">
        <v>0</v>
      </c>
      <c r="C6" s="16">
        <v>0</v>
      </c>
      <c r="D6" s="67">
        <v>0</v>
      </c>
      <c r="E6" s="14" t="s">
        <v>882</v>
      </c>
      <c r="F6" s="16"/>
      <c r="G6" s="16">
        <v>10</v>
      </c>
      <c r="H6" s="16">
        <v>1</v>
      </c>
    </row>
    <row r="7" s="11" customFormat="1" ht="16.95" customHeight="1" spans="1:8">
      <c r="A7" s="68"/>
      <c r="B7" s="15"/>
      <c r="C7" s="15"/>
      <c r="D7" s="15"/>
      <c r="E7" s="69" t="s">
        <v>889</v>
      </c>
      <c r="F7" s="70"/>
      <c r="G7" s="70"/>
      <c r="H7" s="70"/>
    </row>
    <row r="8" s="11" customFormat="1" ht="16.95" customHeight="1" spans="1:8">
      <c r="A8" s="71"/>
      <c r="B8" s="72"/>
      <c r="C8" s="72"/>
      <c r="D8" s="72"/>
      <c r="E8" s="14" t="s">
        <v>911</v>
      </c>
      <c r="F8" s="70"/>
      <c r="G8" s="70">
        <v>1848</v>
      </c>
      <c r="H8" s="70">
        <v>30</v>
      </c>
    </row>
    <row r="9" s="11" customFormat="1" ht="16.95" customHeight="1" spans="1:8">
      <c r="A9" s="14"/>
      <c r="B9" s="15"/>
      <c r="C9" s="15"/>
      <c r="D9" s="15"/>
      <c r="E9" s="14" t="s">
        <v>941</v>
      </c>
      <c r="F9" s="16">
        <v>81477</v>
      </c>
      <c r="G9" s="16">
        <v>103759</v>
      </c>
      <c r="H9" s="16">
        <v>59424</v>
      </c>
    </row>
    <row r="10" s="11" customFormat="1" ht="16.95" customHeight="1" spans="1:8">
      <c r="A10" s="14"/>
      <c r="B10" s="15"/>
      <c r="C10" s="15"/>
      <c r="D10" s="15"/>
      <c r="E10" s="14" t="s">
        <v>948</v>
      </c>
      <c r="F10" s="16">
        <v>930</v>
      </c>
      <c r="G10" s="16">
        <v>1342</v>
      </c>
      <c r="H10" s="16">
        <v>919</v>
      </c>
    </row>
    <row r="11" s="11" customFormat="1" ht="16.95" customHeight="1" spans="1:8">
      <c r="A11" s="14"/>
      <c r="B11" s="15"/>
      <c r="C11" s="15"/>
      <c r="D11" s="15"/>
      <c r="E11" s="14" t="s">
        <v>957</v>
      </c>
      <c r="F11" s="16"/>
      <c r="G11" s="16"/>
      <c r="H11" s="16"/>
    </row>
    <row r="12" s="11" customFormat="1" ht="16.95" customHeight="1" spans="1:8">
      <c r="A12" s="14"/>
      <c r="B12" s="15"/>
      <c r="C12" s="15"/>
      <c r="D12" s="15"/>
      <c r="E12" s="14" t="s">
        <v>963</v>
      </c>
      <c r="F12" s="16"/>
      <c r="G12" s="16"/>
      <c r="H12" s="16"/>
    </row>
    <row r="13" s="11" customFormat="1" ht="16.95" customHeight="1" spans="1:8">
      <c r="A13" s="14"/>
      <c r="B13" s="15"/>
      <c r="C13" s="15"/>
      <c r="D13" s="15"/>
      <c r="E13" s="14" t="s">
        <v>998</v>
      </c>
      <c r="F13" s="16"/>
      <c r="G13" s="16">
        <v>12200</v>
      </c>
      <c r="H13" s="16">
        <v>3660</v>
      </c>
    </row>
    <row r="14" s="11" customFormat="1" ht="16.95" customHeight="1" spans="1:8">
      <c r="A14" s="14"/>
      <c r="B14" s="15"/>
      <c r="C14" s="15"/>
      <c r="D14" s="15"/>
      <c r="E14" s="14" t="s">
        <v>1929</v>
      </c>
      <c r="F14" s="16">
        <v>87312</v>
      </c>
      <c r="G14" s="16">
        <v>111719</v>
      </c>
      <c r="H14" s="16">
        <v>92342</v>
      </c>
    </row>
    <row r="15" s="11" customFormat="1" ht="16.95" customHeight="1" spans="1:8">
      <c r="A15" s="14"/>
      <c r="B15" s="15"/>
      <c r="C15" s="15"/>
      <c r="D15" s="15"/>
      <c r="E15" s="14" t="s">
        <v>1015</v>
      </c>
      <c r="F15" s="16">
        <v>14995</v>
      </c>
      <c r="G15" s="16">
        <v>15546</v>
      </c>
      <c r="H15" s="16">
        <v>15546</v>
      </c>
    </row>
    <row r="16" s="11" customFormat="1" ht="16.95" customHeight="1" spans="1:8">
      <c r="A16" s="14"/>
      <c r="B16" s="15"/>
      <c r="C16" s="15"/>
      <c r="D16" s="15"/>
      <c r="E16" s="14" t="s">
        <v>1019</v>
      </c>
      <c r="F16" s="16"/>
      <c r="G16" s="16">
        <v>4</v>
      </c>
      <c r="H16" s="16">
        <v>4</v>
      </c>
    </row>
    <row r="17" s="11" customFormat="1" ht="16.95" customHeight="1" spans="1:8">
      <c r="A17" s="13" t="s">
        <v>98</v>
      </c>
      <c r="B17" s="16">
        <v>101305</v>
      </c>
      <c r="C17" s="16">
        <v>101305</v>
      </c>
      <c r="D17" s="16">
        <v>78915</v>
      </c>
      <c r="E17" s="14" t="s">
        <v>2051</v>
      </c>
      <c r="F17" s="16">
        <v>0</v>
      </c>
      <c r="G17" s="16">
        <v>0</v>
      </c>
      <c r="H17" s="16">
        <v>0</v>
      </c>
    </row>
    <row r="18" s="11" customFormat="1" ht="16.95" customHeight="1" spans="1:8">
      <c r="A18" s="14" t="s">
        <v>102</v>
      </c>
      <c r="B18" s="15"/>
      <c r="C18" s="15"/>
      <c r="D18" s="16">
        <v>21933</v>
      </c>
      <c r="E18" s="13" t="s">
        <v>99</v>
      </c>
      <c r="F18" s="16">
        <v>184714</v>
      </c>
      <c r="G18" s="16">
        <v>246428</v>
      </c>
      <c r="H18" s="16">
        <v>171926</v>
      </c>
    </row>
    <row r="19" s="11" customFormat="1" ht="16.95" customHeight="1" spans="1:8">
      <c r="A19" s="14" t="s">
        <v>2052</v>
      </c>
      <c r="B19" s="15"/>
      <c r="C19" s="15"/>
      <c r="D19" s="16">
        <v>21933</v>
      </c>
      <c r="E19" s="14" t="s">
        <v>103</v>
      </c>
      <c r="F19" s="15"/>
      <c r="G19" s="15"/>
      <c r="H19" s="16">
        <v>450</v>
      </c>
    </row>
    <row r="20" s="11" customFormat="1" ht="16.95" customHeight="1" spans="1:8">
      <c r="A20" s="14" t="s">
        <v>2053</v>
      </c>
      <c r="B20" s="15"/>
      <c r="C20" s="15"/>
      <c r="D20" s="16">
        <v>0</v>
      </c>
      <c r="E20" s="14"/>
      <c r="F20" s="15"/>
      <c r="G20" s="15"/>
      <c r="H20" s="15"/>
    </row>
    <row r="21" s="11" customFormat="1" ht="16.95" customHeight="1" spans="1:8">
      <c r="A21" s="14" t="s">
        <v>1949</v>
      </c>
      <c r="B21" s="15"/>
      <c r="C21" s="15"/>
      <c r="D21" s="16">
        <v>10</v>
      </c>
      <c r="E21" s="14"/>
      <c r="F21" s="15"/>
      <c r="G21" s="15"/>
      <c r="H21" s="15"/>
    </row>
    <row r="22" s="11" customFormat="1" ht="16.95" customHeight="1" spans="1:8">
      <c r="A22" s="14" t="s">
        <v>2054</v>
      </c>
      <c r="B22" s="15"/>
      <c r="C22" s="15"/>
      <c r="D22" s="16"/>
      <c r="E22" s="14"/>
      <c r="F22" s="15"/>
      <c r="G22" s="15"/>
      <c r="H22" s="15"/>
    </row>
    <row r="23" s="11" customFormat="1" ht="16.95" customHeight="1" spans="1:8">
      <c r="A23" s="14" t="s">
        <v>2055</v>
      </c>
      <c r="B23" s="15"/>
      <c r="C23" s="15"/>
      <c r="D23" s="16">
        <v>0</v>
      </c>
      <c r="E23" s="14"/>
      <c r="F23" s="15"/>
      <c r="G23" s="15"/>
      <c r="H23" s="15"/>
    </row>
    <row r="24" s="11" customFormat="1" ht="16.95" customHeight="1" spans="1:8">
      <c r="A24" s="14" t="s">
        <v>2056</v>
      </c>
      <c r="B24" s="15"/>
      <c r="C24" s="15"/>
      <c r="D24" s="16">
        <v>4508</v>
      </c>
      <c r="E24" s="14"/>
      <c r="F24" s="15"/>
      <c r="G24" s="15"/>
      <c r="H24" s="15"/>
    </row>
    <row r="25" s="11" customFormat="1" ht="16.95" customHeight="1" spans="1:8">
      <c r="A25" s="14" t="s">
        <v>2057</v>
      </c>
      <c r="B25" s="15"/>
      <c r="C25" s="15"/>
      <c r="D25" s="16">
        <v>871</v>
      </c>
      <c r="E25" s="14"/>
      <c r="F25" s="15"/>
      <c r="G25" s="15"/>
      <c r="H25" s="15"/>
    </row>
    <row r="26" s="11" customFormat="1" spans="1:8">
      <c r="A26" s="14" t="s">
        <v>2058</v>
      </c>
      <c r="B26" s="15"/>
      <c r="C26" s="15"/>
      <c r="D26" s="16">
        <v>0</v>
      </c>
      <c r="E26" s="14"/>
      <c r="F26" s="15"/>
      <c r="G26" s="15"/>
      <c r="H26" s="15"/>
    </row>
    <row r="27" s="11" customFormat="1" spans="1:8">
      <c r="A27" s="14" t="s">
        <v>2059</v>
      </c>
      <c r="B27" s="15"/>
      <c r="C27" s="15"/>
      <c r="D27" s="16">
        <v>0</v>
      </c>
      <c r="E27" s="14"/>
      <c r="F27" s="15"/>
      <c r="G27" s="15"/>
      <c r="H27" s="15"/>
    </row>
    <row r="28" s="11" customFormat="1" spans="1:8">
      <c r="A28" s="14" t="s">
        <v>2060</v>
      </c>
      <c r="B28" s="15"/>
      <c r="C28" s="15"/>
      <c r="D28" s="16">
        <v>15333</v>
      </c>
      <c r="E28" s="14"/>
      <c r="F28" s="15"/>
      <c r="G28" s="15"/>
      <c r="H28" s="15"/>
    </row>
    <row r="29" s="11" customFormat="1" spans="1:8">
      <c r="A29" s="14" t="s">
        <v>2061</v>
      </c>
      <c r="B29" s="15"/>
      <c r="C29" s="15"/>
      <c r="D29" s="16">
        <v>1211</v>
      </c>
      <c r="E29" s="14"/>
      <c r="F29" s="15"/>
      <c r="G29" s="15"/>
      <c r="H29" s="15"/>
    </row>
    <row r="30" s="11" customFormat="1" spans="1:8">
      <c r="A30" s="14" t="s">
        <v>2062</v>
      </c>
      <c r="B30" s="15"/>
      <c r="C30" s="15"/>
      <c r="D30" s="16">
        <v>0</v>
      </c>
      <c r="E30" s="14"/>
      <c r="F30" s="15"/>
      <c r="G30" s="15"/>
      <c r="H30" s="15"/>
    </row>
    <row r="31" s="11" customFormat="1" spans="1:8">
      <c r="A31" s="14" t="s">
        <v>108</v>
      </c>
      <c r="B31" s="15"/>
      <c r="C31" s="15"/>
      <c r="D31" s="16">
        <v>65330</v>
      </c>
      <c r="E31" s="14"/>
      <c r="F31" s="15"/>
      <c r="G31" s="15"/>
      <c r="H31" s="15"/>
    </row>
    <row r="32" s="11" customFormat="1" spans="1:8">
      <c r="A32" s="14" t="s">
        <v>109</v>
      </c>
      <c r="B32" s="15"/>
      <c r="C32" s="15"/>
      <c r="D32" s="67">
        <v>285</v>
      </c>
      <c r="E32" s="73"/>
      <c r="F32" s="74"/>
      <c r="G32" s="74"/>
      <c r="H32" s="74"/>
    </row>
    <row r="33" s="11" customFormat="1" spans="1:8">
      <c r="A33" s="14" t="s">
        <v>111</v>
      </c>
      <c r="B33" s="15"/>
      <c r="C33" s="15"/>
      <c r="D33" s="67">
        <v>200900</v>
      </c>
      <c r="E33" s="14" t="s">
        <v>110</v>
      </c>
      <c r="F33" s="15"/>
      <c r="G33" s="15"/>
      <c r="H33" s="16">
        <v>285</v>
      </c>
    </row>
    <row r="34" s="11" customFormat="1" spans="1:8">
      <c r="A34" s="14" t="s">
        <v>120</v>
      </c>
      <c r="B34" s="15"/>
      <c r="C34" s="15"/>
      <c r="D34" s="67">
        <v>0</v>
      </c>
      <c r="E34" s="14" t="s">
        <v>112</v>
      </c>
      <c r="F34" s="15"/>
      <c r="G34" s="15"/>
      <c r="H34" s="16">
        <v>120200</v>
      </c>
    </row>
    <row r="35" s="11" customFormat="1" spans="1:8">
      <c r="A35" s="14"/>
      <c r="B35" s="15"/>
      <c r="C35" s="15"/>
      <c r="D35" s="15"/>
      <c r="E35" s="14" t="s">
        <v>121</v>
      </c>
      <c r="F35" s="15"/>
      <c r="G35" s="15"/>
      <c r="H35" s="16">
        <v>0</v>
      </c>
    </row>
    <row r="36" s="11" customFormat="1" spans="1:8">
      <c r="A36" s="14"/>
      <c r="B36" s="15"/>
      <c r="C36" s="15"/>
      <c r="D36" s="15"/>
      <c r="E36" s="14" t="s">
        <v>2063</v>
      </c>
      <c r="F36" s="15"/>
      <c r="G36" s="15"/>
      <c r="H36" s="16">
        <v>0</v>
      </c>
    </row>
    <row r="37" s="11" customFormat="1" spans="1:8">
      <c r="A37" s="14"/>
      <c r="B37" s="15"/>
      <c r="C37" s="15"/>
      <c r="D37" s="75"/>
      <c r="E37" s="73" t="s">
        <v>123</v>
      </c>
      <c r="F37" s="74"/>
      <c r="G37" s="74"/>
      <c r="H37" s="76">
        <v>74502</v>
      </c>
    </row>
    <row r="38" s="11" customFormat="1" spans="1:8">
      <c r="A38" s="14"/>
      <c r="B38" s="15"/>
      <c r="C38" s="15"/>
      <c r="D38" s="75"/>
      <c r="E38" s="73"/>
      <c r="F38" s="74"/>
      <c r="G38" s="74"/>
      <c r="H38" s="74"/>
    </row>
    <row r="39" s="11" customFormat="1" spans="1:8">
      <c r="A39" s="14"/>
      <c r="B39" s="15"/>
      <c r="C39" s="15"/>
      <c r="D39" s="75"/>
      <c r="E39" s="73"/>
      <c r="F39" s="74"/>
      <c r="G39" s="74"/>
      <c r="H39" s="74"/>
    </row>
    <row r="40" s="11" customFormat="1" spans="1:8">
      <c r="A40" s="14"/>
      <c r="B40" s="15"/>
      <c r="C40" s="15"/>
      <c r="D40" s="75"/>
      <c r="E40" s="68"/>
      <c r="F40" s="15"/>
      <c r="G40" s="15"/>
      <c r="H40" s="15"/>
    </row>
    <row r="41" s="11" customFormat="1" spans="1:8">
      <c r="A41" s="14"/>
      <c r="B41" s="15"/>
      <c r="C41" s="15"/>
      <c r="D41" s="75"/>
      <c r="E41" s="68"/>
      <c r="F41" s="15"/>
      <c r="G41" s="15"/>
      <c r="H41" s="15"/>
    </row>
    <row r="42" s="11" customFormat="1" spans="1:8">
      <c r="A42" s="13" t="s">
        <v>2064</v>
      </c>
      <c r="B42" s="15"/>
      <c r="C42" s="15"/>
      <c r="D42" s="16">
        <v>367363</v>
      </c>
      <c r="E42" s="13" t="s">
        <v>2065</v>
      </c>
      <c r="F42" s="15"/>
      <c r="G42" s="15"/>
      <c r="H42" s="16">
        <v>367363</v>
      </c>
    </row>
    <row r="43" s="11" customFormat="1"/>
  </sheetData>
  <mergeCells count="3">
    <mergeCell ref="A1:H1"/>
    <mergeCell ref="A2:H2"/>
    <mergeCell ref="A3:H3"/>
  </mergeCells>
  <printOptions horizontalCentered="1" verticalCentered="1" gridLines="1"/>
  <pageMargins left="0.75" right="0.5" top="0.63" bottom="0.62" header="0" footer="0"/>
  <pageSetup paperSize="9" orientation="landscape" blackAndWhite="1"/>
  <headerFooter alignWithMargins="0">
    <oddHeader>&amp;C@$</oddHeader>
    <oddFooter>&amp;C@&amp;- &amp;P&amp;-$</oddFoot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87"/>
  <sheetViews>
    <sheetView showGridLines="0" showZeros="0" workbookViewId="0">
      <selection activeCell="D24" sqref="D24"/>
    </sheetView>
  </sheetViews>
  <sheetFormatPr defaultColWidth="9.1" defaultRowHeight="15.6" outlineLevelCol="1"/>
  <cols>
    <col min="1" max="1" width="48.6" style="11" customWidth="1"/>
    <col min="2" max="2" width="32.5" style="11" customWidth="1"/>
    <col min="3" max="256" width="9.1" customWidth="1"/>
    <col min="257" max="257" width="48.6" customWidth="1"/>
    <col min="258" max="258" width="21.4" customWidth="1"/>
    <col min="259" max="512" width="9.1" customWidth="1"/>
    <col min="513" max="513" width="48.6" customWidth="1"/>
    <col min="514" max="514" width="21.4" customWidth="1"/>
    <col min="515" max="768" width="9.1" customWidth="1"/>
    <col min="769" max="769" width="48.6" customWidth="1"/>
    <col min="770" max="770" width="21.4" customWidth="1"/>
    <col min="771" max="1024" width="9.1" customWidth="1"/>
    <col min="1025" max="1025" width="48.6" customWidth="1"/>
    <col min="1026" max="1026" width="21.4" customWidth="1"/>
    <col min="1027" max="1280" width="9.1" customWidth="1"/>
    <col min="1281" max="1281" width="48.6" customWidth="1"/>
    <col min="1282" max="1282" width="21.4" customWidth="1"/>
    <col min="1283" max="1536" width="9.1" customWidth="1"/>
    <col min="1537" max="1537" width="48.6" customWidth="1"/>
    <col min="1538" max="1538" width="21.4" customWidth="1"/>
    <col min="1539" max="1792" width="9.1" customWidth="1"/>
    <col min="1793" max="1793" width="48.6" customWidth="1"/>
    <col min="1794" max="1794" width="21.4" customWidth="1"/>
    <col min="1795" max="2048" width="9.1" customWidth="1"/>
    <col min="2049" max="2049" width="48.6" customWidth="1"/>
    <col min="2050" max="2050" width="21.4" customWidth="1"/>
    <col min="2051" max="2304" width="9.1" customWidth="1"/>
    <col min="2305" max="2305" width="48.6" customWidth="1"/>
    <col min="2306" max="2306" width="21.4" customWidth="1"/>
    <col min="2307" max="2560" width="9.1" customWidth="1"/>
    <col min="2561" max="2561" width="48.6" customWidth="1"/>
    <col min="2562" max="2562" width="21.4" customWidth="1"/>
    <col min="2563" max="2816" width="9.1" customWidth="1"/>
    <col min="2817" max="2817" width="48.6" customWidth="1"/>
    <col min="2818" max="2818" width="21.4" customWidth="1"/>
    <col min="2819" max="3072" width="9.1" customWidth="1"/>
    <col min="3073" max="3073" width="48.6" customWidth="1"/>
    <col min="3074" max="3074" width="21.4" customWidth="1"/>
    <col min="3075" max="3328" width="9.1" customWidth="1"/>
    <col min="3329" max="3329" width="48.6" customWidth="1"/>
    <col min="3330" max="3330" width="21.4" customWidth="1"/>
    <col min="3331" max="3584" width="9.1" customWidth="1"/>
    <col min="3585" max="3585" width="48.6" customWidth="1"/>
    <col min="3586" max="3586" width="21.4" customWidth="1"/>
    <col min="3587" max="3840" width="9.1" customWidth="1"/>
    <col min="3841" max="3841" width="48.6" customWidth="1"/>
    <col min="3842" max="3842" width="21.4" customWidth="1"/>
    <col min="3843" max="4096" width="9.1" customWidth="1"/>
    <col min="4097" max="4097" width="48.6" customWidth="1"/>
    <col min="4098" max="4098" width="21.4" customWidth="1"/>
    <col min="4099" max="4352" width="9.1" customWidth="1"/>
    <col min="4353" max="4353" width="48.6" customWidth="1"/>
    <col min="4354" max="4354" width="21.4" customWidth="1"/>
    <col min="4355" max="4608" width="9.1" customWidth="1"/>
    <col min="4609" max="4609" width="48.6" customWidth="1"/>
    <col min="4610" max="4610" width="21.4" customWidth="1"/>
    <col min="4611" max="4864" width="9.1" customWidth="1"/>
    <col min="4865" max="4865" width="48.6" customWidth="1"/>
    <col min="4866" max="4866" width="21.4" customWidth="1"/>
    <col min="4867" max="5120" width="9.1" customWidth="1"/>
    <col min="5121" max="5121" width="48.6" customWidth="1"/>
    <col min="5122" max="5122" width="21.4" customWidth="1"/>
    <col min="5123" max="5376" width="9.1" customWidth="1"/>
    <col min="5377" max="5377" width="48.6" customWidth="1"/>
    <col min="5378" max="5378" width="21.4" customWidth="1"/>
    <col min="5379" max="5632" width="9.1" customWidth="1"/>
    <col min="5633" max="5633" width="48.6" customWidth="1"/>
    <col min="5634" max="5634" width="21.4" customWidth="1"/>
    <col min="5635" max="5888" width="9.1" customWidth="1"/>
    <col min="5889" max="5889" width="48.6" customWidth="1"/>
    <col min="5890" max="5890" width="21.4" customWidth="1"/>
    <col min="5891" max="6144" width="9.1" customWidth="1"/>
    <col min="6145" max="6145" width="48.6" customWidth="1"/>
    <col min="6146" max="6146" width="21.4" customWidth="1"/>
    <col min="6147" max="6400" width="9.1" customWidth="1"/>
    <col min="6401" max="6401" width="48.6" customWidth="1"/>
    <col min="6402" max="6402" width="21.4" customWidth="1"/>
    <col min="6403" max="6656" width="9.1" customWidth="1"/>
    <col min="6657" max="6657" width="48.6" customWidth="1"/>
    <col min="6658" max="6658" width="21.4" customWidth="1"/>
    <col min="6659" max="6912" width="9.1" customWidth="1"/>
    <col min="6913" max="6913" width="48.6" customWidth="1"/>
    <col min="6914" max="6914" width="21.4" customWidth="1"/>
    <col min="6915" max="7168" width="9.1" customWidth="1"/>
    <col min="7169" max="7169" width="48.6" customWidth="1"/>
    <col min="7170" max="7170" width="21.4" customWidth="1"/>
    <col min="7171" max="7424" width="9.1" customWidth="1"/>
    <col min="7425" max="7425" width="48.6" customWidth="1"/>
    <col min="7426" max="7426" width="21.4" customWidth="1"/>
    <col min="7427" max="7680" width="9.1" customWidth="1"/>
    <col min="7681" max="7681" width="48.6" customWidth="1"/>
    <col min="7682" max="7682" width="21.4" customWidth="1"/>
    <col min="7683" max="7936" width="9.1" customWidth="1"/>
    <col min="7937" max="7937" width="48.6" customWidth="1"/>
    <col min="7938" max="7938" width="21.4" customWidth="1"/>
    <col min="7939" max="8192" width="9.1" customWidth="1"/>
    <col min="8193" max="8193" width="48.6" customWidth="1"/>
    <col min="8194" max="8194" width="21.4" customWidth="1"/>
    <col min="8195" max="8448" width="9.1" customWidth="1"/>
    <col min="8449" max="8449" width="48.6" customWidth="1"/>
    <col min="8450" max="8450" width="21.4" customWidth="1"/>
    <col min="8451" max="8704" width="9.1" customWidth="1"/>
    <col min="8705" max="8705" width="48.6" customWidth="1"/>
    <col min="8706" max="8706" width="21.4" customWidth="1"/>
    <col min="8707" max="8960" width="9.1" customWidth="1"/>
    <col min="8961" max="8961" width="48.6" customWidth="1"/>
    <col min="8962" max="8962" width="21.4" customWidth="1"/>
    <col min="8963" max="9216" width="9.1" customWidth="1"/>
    <col min="9217" max="9217" width="48.6" customWidth="1"/>
    <col min="9218" max="9218" width="21.4" customWidth="1"/>
    <col min="9219" max="9472" width="9.1" customWidth="1"/>
    <col min="9473" max="9473" width="48.6" customWidth="1"/>
    <col min="9474" max="9474" width="21.4" customWidth="1"/>
    <col min="9475" max="9728" width="9.1" customWidth="1"/>
    <col min="9729" max="9729" width="48.6" customWidth="1"/>
    <col min="9730" max="9730" width="21.4" customWidth="1"/>
    <col min="9731" max="9984" width="9.1" customWidth="1"/>
    <col min="9985" max="9985" width="48.6" customWidth="1"/>
    <col min="9986" max="9986" width="21.4" customWidth="1"/>
    <col min="9987" max="10240" width="9.1" customWidth="1"/>
    <col min="10241" max="10241" width="48.6" customWidth="1"/>
    <col min="10242" max="10242" width="21.4" customWidth="1"/>
    <col min="10243" max="10496" width="9.1" customWidth="1"/>
    <col min="10497" max="10497" width="48.6" customWidth="1"/>
    <col min="10498" max="10498" width="21.4" customWidth="1"/>
    <col min="10499" max="10752" width="9.1" customWidth="1"/>
    <col min="10753" max="10753" width="48.6" customWidth="1"/>
    <col min="10754" max="10754" width="21.4" customWidth="1"/>
    <col min="10755" max="11008" width="9.1" customWidth="1"/>
    <col min="11009" max="11009" width="48.6" customWidth="1"/>
    <col min="11010" max="11010" width="21.4" customWidth="1"/>
    <col min="11011" max="11264" width="9.1" customWidth="1"/>
    <col min="11265" max="11265" width="48.6" customWidth="1"/>
    <col min="11266" max="11266" width="21.4" customWidth="1"/>
    <col min="11267" max="11520" width="9.1" customWidth="1"/>
    <col min="11521" max="11521" width="48.6" customWidth="1"/>
    <col min="11522" max="11522" width="21.4" customWidth="1"/>
    <col min="11523" max="11776" width="9.1" customWidth="1"/>
    <col min="11777" max="11777" width="48.6" customWidth="1"/>
    <col min="11778" max="11778" width="21.4" customWidth="1"/>
    <col min="11779" max="12032" width="9.1" customWidth="1"/>
    <col min="12033" max="12033" width="48.6" customWidth="1"/>
    <col min="12034" max="12034" width="21.4" customWidth="1"/>
    <col min="12035" max="12288" width="9.1" customWidth="1"/>
    <col min="12289" max="12289" width="48.6" customWidth="1"/>
    <col min="12290" max="12290" width="21.4" customWidth="1"/>
    <col min="12291" max="12544" width="9.1" customWidth="1"/>
    <col min="12545" max="12545" width="48.6" customWidth="1"/>
    <col min="12546" max="12546" width="21.4" customWidth="1"/>
    <col min="12547" max="12800" width="9.1" customWidth="1"/>
    <col min="12801" max="12801" width="48.6" customWidth="1"/>
    <col min="12802" max="12802" width="21.4" customWidth="1"/>
    <col min="12803" max="13056" width="9.1" customWidth="1"/>
    <col min="13057" max="13057" width="48.6" customWidth="1"/>
    <col min="13058" max="13058" width="21.4" customWidth="1"/>
    <col min="13059" max="13312" width="9.1" customWidth="1"/>
    <col min="13313" max="13313" width="48.6" customWidth="1"/>
    <col min="13314" max="13314" width="21.4" customWidth="1"/>
    <col min="13315" max="13568" width="9.1" customWidth="1"/>
    <col min="13569" max="13569" width="48.6" customWidth="1"/>
    <col min="13570" max="13570" width="21.4" customWidth="1"/>
    <col min="13571" max="13824" width="9.1" customWidth="1"/>
    <col min="13825" max="13825" width="48.6" customWidth="1"/>
    <col min="13826" max="13826" width="21.4" customWidth="1"/>
    <col min="13827" max="14080" width="9.1" customWidth="1"/>
    <col min="14081" max="14081" width="48.6" customWidth="1"/>
    <col min="14082" max="14082" width="21.4" customWidth="1"/>
    <col min="14083" max="14336" width="9.1" customWidth="1"/>
    <col min="14337" max="14337" width="48.6" customWidth="1"/>
    <col min="14338" max="14338" width="21.4" customWidth="1"/>
    <col min="14339" max="14592" width="9.1" customWidth="1"/>
    <col min="14593" max="14593" width="48.6" customWidth="1"/>
    <col min="14594" max="14594" width="21.4" customWidth="1"/>
    <col min="14595" max="14848" width="9.1" customWidth="1"/>
    <col min="14849" max="14849" width="48.6" customWidth="1"/>
    <col min="14850" max="14850" width="21.4" customWidth="1"/>
    <col min="14851" max="15104" width="9.1" customWidth="1"/>
    <col min="15105" max="15105" width="48.6" customWidth="1"/>
    <col min="15106" max="15106" width="21.4" customWidth="1"/>
    <col min="15107" max="15360" width="9.1" customWidth="1"/>
    <col min="15361" max="15361" width="48.6" customWidth="1"/>
    <col min="15362" max="15362" width="21.4" customWidth="1"/>
    <col min="15363" max="15616" width="9.1" customWidth="1"/>
    <col min="15617" max="15617" width="48.6" customWidth="1"/>
    <col min="15618" max="15618" width="21.4" customWidth="1"/>
    <col min="15619" max="15872" width="9.1" customWidth="1"/>
    <col min="15873" max="15873" width="48.6" customWidth="1"/>
    <col min="15874" max="15874" width="21.4" customWidth="1"/>
    <col min="15875" max="16128" width="9.1" customWidth="1"/>
    <col min="16129" max="16129" width="48.6" customWidth="1"/>
    <col min="16130" max="16130" width="21.4" customWidth="1"/>
    <col min="16131" max="16384" width="9.1" customWidth="1"/>
  </cols>
  <sheetData>
    <row r="1" s="11" customFormat="1" ht="46.5" customHeight="1" spans="1:2">
      <c r="A1" s="12" t="s">
        <v>2066</v>
      </c>
      <c r="B1" s="12"/>
    </row>
    <row r="2" s="11" customFormat="1" ht="16.95" customHeight="1" spans="1:2">
      <c r="A2" s="3" t="s">
        <v>2067</v>
      </c>
      <c r="B2" s="3"/>
    </row>
    <row r="3" s="11" customFormat="1" ht="16.95" customHeight="1" spans="1:2">
      <c r="A3" s="3" t="s">
        <v>44</v>
      </c>
      <c r="B3" s="3"/>
    </row>
    <row r="4" s="11" customFormat="1" ht="16.95" customHeight="1" spans="1:2">
      <c r="A4" s="13" t="s">
        <v>45</v>
      </c>
      <c r="B4" s="13" t="s">
        <v>48</v>
      </c>
    </row>
    <row r="5" s="11" customFormat="1" ht="16.95" customHeight="1" spans="1:2">
      <c r="A5" s="61" t="s">
        <v>2068</v>
      </c>
      <c r="B5" s="16">
        <f>SUM(B6,B9:B16,B22:B23,B26:B29,B32:B34,B37:B41,B44:B45,B53:B56)</f>
        <v>78915</v>
      </c>
    </row>
    <row r="6" s="11" customFormat="1" ht="16.95" customHeight="1" spans="1:2">
      <c r="A6" s="61" t="s">
        <v>2069</v>
      </c>
      <c r="B6" s="16">
        <f>SUM(B7:B8)</f>
        <v>0</v>
      </c>
    </row>
    <row r="7" s="11" customFormat="1" ht="16.95" customHeight="1" spans="1:2">
      <c r="A7" s="62" t="s">
        <v>2070</v>
      </c>
      <c r="B7" s="16"/>
    </row>
    <row r="8" s="11" customFormat="1" ht="16.95" customHeight="1" spans="1:2">
      <c r="A8" s="62" t="s">
        <v>2071</v>
      </c>
      <c r="B8" s="16"/>
    </row>
    <row r="9" s="11" customFormat="1" ht="16.95" customHeight="1" spans="1:2">
      <c r="A9" s="61" t="s">
        <v>2072</v>
      </c>
      <c r="B9" s="16"/>
    </row>
    <row r="10" s="11" customFormat="1" ht="16.95" customHeight="1" spans="1:2">
      <c r="A10" s="61" t="s">
        <v>2073</v>
      </c>
      <c r="B10" s="16"/>
    </row>
    <row r="11" s="11" customFormat="1" ht="16.95" customHeight="1" spans="1:2">
      <c r="A11" s="61" t="s">
        <v>2074</v>
      </c>
      <c r="B11" s="16"/>
    </row>
    <row r="12" s="11" customFormat="1" ht="16.95" customHeight="1" spans="1:2">
      <c r="A12" s="61" t="s">
        <v>2075</v>
      </c>
      <c r="B12" s="16"/>
    </row>
    <row r="13" s="11" customFormat="1" ht="16.95" customHeight="1" spans="1:2">
      <c r="A13" s="61" t="s">
        <v>2076</v>
      </c>
      <c r="B13" s="16"/>
    </row>
    <row r="14" s="11" customFormat="1" ht="16.95" customHeight="1" spans="1:2">
      <c r="A14" s="61" t="s">
        <v>2077</v>
      </c>
      <c r="B14" s="16">
        <v>1763</v>
      </c>
    </row>
    <row r="15" s="11" customFormat="1" ht="16.95" customHeight="1" spans="1:2">
      <c r="A15" s="61" t="s">
        <v>2078</v>
      </c>
      <c r="B15" s="16">
        <v>1338</v>
      </c>
    </row>
    <row r="16" s="11" customFormat="1" ht="16.95" customHeight="1" spans="1:2">
      <c r="A16" s="61" t="s">
        <v>2079</v>
      </c>
      <c r="B16" s="16">
        <f>SUM(B17:B21)</f>
        <v>75275</v>
      </c>
    </row>
    <row r="17" s="11" customFormat="1" ht="16.95" customHeight="1" spans="1:2">
      <c r="A17" s="62" t="s">
        <v>2080</v>
      </c>
      <c r="B17" s="16">
        <v>75611</v>
      </c>
    </row>
    <row r="18" s="11" customFormat="1" ht="16.95" customHeight="1" spans="1:2">
      <c r="A18" s="62" t="s">
        <v>2081</v>
      </c>
      <c r="B18" s="16">
        <v>278</v>
      </c>
    </row>
    <row r="19" s="11" customFormat="1" ht="16.95" customHeight="1" spans="1:2">
      <c r="A19" s="62" t="s">
        <v>2082</v>
      </c>
      <c r="B19" s="16"/>
    </row>
    <row r="20" s="11" customFormat="1" ht="16.95" customHeight="1" spans="1:2">
      <c r="A20" s="62" t="s">
        <v>2083</v>
      </c>
      <c r="B20" s="16">
        <v>-614</v>
      </c>
    </row>
    <row r="21" s="11" customFormat="1" ht="16.95" customHeight="1" spans="1:2">
      <c r="A21" s="62" t="s">
        <v>2084</v>
      </c>
      <c r="B21" s="16"/>
    </row>
    <row r="22" s="11" customFormat="1" ht="16.95" customHeight="1" spans="1:2">
      <c r="A22" s="61" t="s">
        <v>2085</v>
      </c>
      <c r="B22" s="16"/>
    </row>
    <row r="23" s="11" customFormat="1" ht="16.95" customHeight="1" spans="1:2">
      <c r="A23" s="61" t="s">
        <v>2086</v>
      </c>
      <c r="B23" s="16">
        <f>SUM(B24:B25)</f>
        <v>0</v>
      </c>
    </row>
    <row r="24" s="11" customFormat="1" ht="16.95" customHeight="1" spans="1:2">
      <c r="A24" s="62" t="s">
        <v>2087</v>
      </c>
      <c r="B24" s="16"/>
    </row>
    <row r="25" s="11" customFormat="1" ht="16.95" customHeight="1" spans="1:2">
      <c r="A25" s="62" t="s">
        <v>2088</v>
      </c>
      <c r="B25" s="16"/>
    </row>
    <row r="26" s="11" customFormat="1" ht="16.95" customHeight="1" spans="1:2">
      <c r="A26" s="61" t="s">
        <v>2089</v>
      </c>
      <c r="B26" s="16"/>
    </row>
    <row r="27" s="11" customFormat="1" ht="16.95" customHeight="1" spans="1:2">
      <c r="A27" s="61" t="s">
        <v>2090</v>
      </c>
      <c r="B27" s="16"/>
    </row>
    <row r="28" s="11" customFormat="1" ht="16.95" customHeight="1" spans="1:2">
      <c r="A28" s="61" t="s">
        <v>2091</v>
      </c>
      <c r="B28" s="16"/>
    </row>
    <row r="29" s="11" customFormat="1" ht="16.95" customHeight="1" spans="1:2">
      <c r="A29" s="61" t="s">
        <v>2092</v>
      </c>
      <c r="B29" s="16">
        <f>SUM(B30:B31)</f>
        <v>0</v>
      </c>
    </row>
    <row r="30" s="11" customFormat="1" ht="16.95" customHeight="1" spans="1:2">
      <c r="A30" s="62" t="s">
        <v>2093</v>
      </c>
      <c r="B30" s="16"/>
    </row>
    <row r="31" s="11" customFormat="1" ht="16.95" customHeight="1" spans="1:2">
      <c r="A31" s="62" t="s">
        <v>2094</v>
      </c>
      <c r="B31" s="16"/>
    </row>
    <row r="32" s="11" customFormat="1" ht="16.95" customHeight="1" spans="1:2">
      <c r="A32" s="61" t="s">
        <v>2095</v>
      </c>
      <c r="B32" s="16">
        <v>413</v>
      </c>
    </row>
    <row r="33" s="11" customFormat="1" ht="16.95" customHeight="1" spans="1:2">
      <c r="A33" s="61" t="s">
        <v>2096</v>
      </c>
      <c r="B33" s="16"/>
    </row>
    <row r="34" s="11" customFormat="1" ht="16.95" customHeight="1" spans="1:2">
      <c r="A34" s="61" t="s">
        <v>2097</v>
      </c>
      <c r="B34" s="16">
        <f>SUM(B35:B36)</f>
        <v>0</v>
      </c>
    </row>
    <row r="35" s="11" customFormat="1" ht="16.95" customHeight="1" spans="1:2">
      <c r="A35" s="62" t="s">
        <v>2098</v>
      </c>
      <c r="B35" s="16"/>
    </row>
    <row r="36" s="11" customFormat="1" ht="16.95" customHeight="1" spans="1:2">
      <c r="A36" s="62" t="s">
        <v>2099</v>
      </c>
      <c r="B36" s="16"/>
    </row>
    <row r="37" s="11" customFormat="1" ht="16.95" customHeight="1" spans="1:2">
      <c r="A37" s="61" t="s">
        <v>2100</v>
      </c>
      <c r="B37" s="16"/>
    </row>
    <row r="38" s="11" customFormat="1" ht="16.95" customHeight="1" spans="1:2">
      <c r="A38" s="61" t="s">
        <v>2101</v>
      </c>
      <c r="B38" s="16"/>
    </row>
    <row r="39" s="11" customFormat="1" ht="16.95" customHeight="1" spans="1:2">
      <c r="A39" s="61" t="s">
        <v>2102</v>
      </c>
      <c r="B39" s="16"/>
    </row>
    <row r="40" s="11" customFormat="1" ht="16.95" customHeight="1" spans="1:2">
      <c r="A40" s="61" t="s">
        <v>2103</v>
      </c>
      <c r="B40" s="16"/>
    </row>
    <row r="41" s="11" customFormat="1" ht="16.95" customHeight="1" spans="1:2">
      <c r="A41" s="61" t="s">
        <v>2104</v>
      </c>
      <c r="B41" s="16">
        <f>SUM(B42:B43)</f>
        <v>0</v>
      </c>
    </row>
    <row r="42" s="11" customFormat="1" ht="16.95" customHeight="1" spans="1:2">
      <c r="A42" s="62" t="s">
        <v>2105</v>
      </c>
      <c r="B42" s="16"/>
    </row>
    <row r="43" s="11" customFormat="1" ht="16.95" customHeight="1" spans="1:2">
      <c r="A43" s="62" t="s">
        <v>2106</v>
      </c>
      <c r="B43" s="16"/>
    </row>
    <row r="44" s="11" customFormat="1" ht="16.95" customHeight="1" spans="1:2">
      <c r="A44" s="61" t="s">
        <v>2107</v>
      </c>
      <c r="B44" s="16">
        <v>120</v>
      </c>
    </row>
    <row r="45" s="11" customFormat="1" ht="16.95" customHeight="1" spans="1:2">
      <c r="A45" s="61" t="s">
        <v>2108</v>
      </c>
      <c r="B45" s="16">
        <f>SUM(B46:B52)</f>
        <v>6</v>
      </c>
    </row>
    <row r="46" s="11" customFormat="1" ht="16.95" customHeight="1" spans="1:2">
      <c r="A46" s="62" t="s">
        <v>2109</v>
      </c>
      <c r="B46" s="16"/>
    </row>
    <row r="47" s="11" customFormat="1" ht="16.95" customHeight="1" spans="1:2">
      <c r="A47" s="62" t="s">
        <v>2110</v>
      </c>
      <c r="B47" s="16"/>
    </row>
    <row r="48" s="11" customFormat="1" ht="16.95" customHeight="1" spans="1:2">
      <c r="A48" s="62" t="s">
        <v>2111</v>
      </c>
      <c r="B48" s="16">
        <v>6</v>
      </c>
    </row>
    <row r="49" s="11" customFormat="1" ht="16.95" customHeight="1" spans="1:2">
      <c r="A49" s="62" t="s">
        <v>2112</v>
      </c>
      <c r="B49" s="16"/>
    </row>
    <row r="50" s="11" customFormat="1" ht="16.95" customHeight="1" spans="1:2">
      <c r="A50" s="62" t="s">
        <v>2113</v>
      </c>
      <c r="B50" s="16"/>
    </row>
    <row r="51" s="11" customFormat="1" ht="16.95" customHeight="1" spans="1:2">
      <c r="A51" s="62" t="s">
        <v>2114</v>
      </c>
      <c r="B51" s="16"/>
    </row>
    <row r="52" s="11" customFormat="1" ht="16.95" customHeight="1" spans="1:2">
      <c r="A52" s="62" t="s">
        <v>2115</v>
      </c>
      <c r="B52" s="16"/>
    </row>
    <row r="53" s="11" customFormat="1" ht="16.95" customHeight="1" spans="1:2">
      <c r="A53" s="63" t="s">
        <v>2116</v>
      </c>
      <c r="B53" s="16"/>
    </row>
    <row r="54" s="11" customFormat="1" ht="16.95" customHeight="1" spans="1:2">
      <c r="A54" s="64" t="s">
        <v>2117</v>
      </c>
      <c r="B54" s="16"/>
    </row>
    <row r="55" s="11" customFormat="1" ht="16.95" customHeight="1" spans="1:2">
      <c r="A55" s="64" t="s">
        <v>2118</v>
      </c>
      <c r="B55" s="16"/>
    </row>
    <row r="56" s="11" customFormat="1" ht="16.95" customHeight="1" spans="1:2">
      <c r="A56" s="64" t="s">
        <v>2119</v>
      </c>
      <c r="B56" s="16"/>
    </row>
    <row r="57" s="11" customFormat="1" ht="16.95" customHeight="1" spans="1:2">
      <c r="A57" s="63" t="s">
        <v>2050</v>
      </c>
      <c r="B57" s="16">
        <f>SUM(B58:B60,B64:B69,B72:B73)</f>
        <v>0</v>
      </c>
    </row>
    <row r="58" s="11" customFormat="1" ht="16.95" customHeight="1" spans="1:2">
      <c r="A58" s="63" t="s">
        <v>2120</v>
      </c>
      <c r="B58" s="16"/>
    </row>
    <row r="59" s="11" customFormat="1" ht="16.95" customHeight="1" spans="1:2">
      <c r="A59" s="63" t="s">
        <v>2121</v>
      </c>
      <c r="B59" s="16"/>
    </row>
    <row r="60" s="11" customFormat="1" ht="16.95" customHeight="1" spans="1:2">
      <c r="A60" s="61" t="s">
        <v>2122</v>
      </c>
      <c r="B60" s="16">
        <f>SUM(B61:B63)</f>
        <v>0</v>
      </c>
    </row>
    <row r="61" s="11" customFormat="1" ht="16.95" customHeight="1" spans="1:2">
      <c r="A61" s="62" t="s">
        <v>2123</v>
      </c>
      <c r="B61" s="16"/>
    </row>
    <row r="62" s="11" customFormat="1" customHeight="1" spans="1:2">
      <c r="A62" s="62" t="s">
        <v>2124</v>
      </c>
      <c r="B62" s="16"/>
    </row>
    <row r="63" s="11" customFormat="1" spans="1:2">
      <c r="A63" s="62" t="s">
        <v>2125</v>
      </c>
      <c r="B63" s="16"/>
    </row>
    <row r="64" s="11" customFormat="1" spans="1:2">
      <c r="A64" s="61" t="s">
        <v>2126</v>
      </c>
      <c r="B64" s="16"/>
    </row>
    <row r="65" s="11" customFormat="1" spans="1:2">
      <c r="A65" s="61" t="s">
        <v>2127</v>
      </c>
      <c r="B65" s="16"/>
    </row>
    <row r="66" s="11" customFormat="1" spans="1:2">
      <c r="A66" s="61" t="s">
        <v>2128</v>
      </c>
      <c r="B66" s="16"/>
    </row>
    <row r="67" s="11" customFormat="1" spans="1:2">
      <c r="A67" s="61" t="s">
        <v>2129</v>
      </c>
      <c r="B67" s="16"/>
    </row>
    <row r="68" s="11" customFormat="1" spans="1:2">
      <c r="A68" s="61" t="s">
        <v>2130</v>
      </c>
      <c r="B68" s="16"/>
    </row>
    <row r="69" s="11" customFormat="1" spans="1:2">
      <c r="A69" s="61" t="s">
        <v>2131</v>
      </c>
      <c r="B69" s="16">
        <f>SUM(B70:B71)</f>
        <v>0</v>
      </c>
    </row>
    <row r="70" s="11" customFormat="1" spans="1:2">
      <c r="A70" s="62" t="s">
        <v>2132</v>
      </c>
      <c r="B70" s="16"/>
    </row>
    <row r="71" s="11" customFormat="1" spans="1:2">
      <c r="A71" s="62" t="s">
        <v>2133</v>
      </c>
      <c r="B71" s="16"/>
    </row>
    <row r="72" s="11" customFormat="1" spans="1:2">
      <c r="A72" s="61" t="s">
        <v>2134</v>
      </c>
      <c r="B72" s="16"/>
    </row>
    <row r="73" s="11" customFormat="1" spans="1:2">
      <c r="A73" s="61" t="s">
        <v>2135</v>
      </c>
      <c r="B73" s="16">
        <f>SUM(B74:B75)</f>
        <v>0</v>
      </c>
    </row>
    <row r="74" s="11" customFormat="1" spans="1:2">
      <c r="A74" s="62" t="s">
        <v>2136</v>
      </c>
      <c r="B74" s="16"/>
    </row>
    <row r="75" s="11" customFormat="1" spans="1:2">
      <c r="A75" s="62" t="s">
        <v>2137</v>
      </c>
      <c r="B75" s="16"/>
    </row>
    <row r="76" s="11" customFormat="1" spans="1:2">
      <c r="A76" s="65"/>
      <c r="B76" s="15"/>
    </row>
    <row r="77" s="11" customFormat="1" spans="1:2">
      <c r="A77" s="65"/>
      <c r="B77" s="15"/>
    </row>
    <row r="78" s="11" customFormat="1" spans="1:2">
      <c r="A78" s="65"/>
      <c r="B78" s="15"/>
    </row>
    <row r="79" s="11" customFormat="1" spans="1:2">
      <c r="A79" s="65"/>
      <c r="B79" s="15"/>
    </row>
    <row r="80" s="11" customFormat="1" spans="1:2">
      <c r="A80" s="65"/>
      <c r="B80" s="15"/>
    </row>
    <row r="81" s="11" customFormat="1" spans="1:2">
      <c r="A81" s="65"/>
      <c r="B81" s="15"/>
    </row>
    <row r="82" s="11" customFormat="1" spans="1:2">
      <c r="A82" s="65"/>
      <c r="B82" s="15"/>
    </row>
    <row r="83" s="11" customFormat="1" spans="1:2">
      <c r="A83" s="65"/>
      <c r="B83" s="15"/>
    </row>
    <row r="84" s="11" customFormat="1" spans="1:2">
      <c r="A84" s="65"/>
      <c r="B84" s="15"/>
    </row>
    <row r="85" s="11" customFormat="1" spans="1:2">
      <c r="A85" s="65"/>
      <c r="B85" s="15"/>
    </row>
    <row r="86" s="11" customFormat="1" spans="1:2">
      <c r="A86" s="13" t="s">
        <v>98</v>
      </c>
      <c r="B86" s="16">
        <v>78915</v>
      </c>
    </row>
    <row r="87" s="11" customFormat="1"/>
  </sheetData>
  <mergeCells count="3">
    <mergeCell ref="A1:B1"/>
    <mergeCell ref="A2:B2"/>
    <mergeCell ref="A3:B3"/>
  </mergeCells>
  <dataValidations count="1">
    <dataValidation type="decimal" operator="between" allowBlank="1" showInputMessage="1" showErrorMessage="1" sqref="B5:B75">
      <formula1>-99999999999999</formula1>
      <formula2>99999999999999</formula2>
    </dataValidation>
  </dataValidations>
  <printOptions horizontalCentered="1" gridLines="1"/>
  <pageMargins left="3" right="2" top="1" bottom="1" header="0" footer="0"/>
  <pageSetup paperSize="1" scale="90" orientation="landscape" blackAndWhite="1"/>
  <headerFooter alignWithMargins="0">
    <oddHeader>&amp;C@$</oddHeader>
    <oddFooter>&amp;C@&amp;- &amp;P&amp;-$</oddFooter>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39"/>
  <sheetViews>
    <sheetView showGridLines="0" showZeros="0" workbookViewId="0">
      <selection activeCell="C15" sqref="C15"/>
    </sheetView>
  </sheetViews>
  <sheetFormatPr defaultColWidth="9.1" defaultRowHeight="15.6" outlineLevelCol="1"/>
  <cols>
    <col min="1" max="1" width="47.1" style="11" customWidth="1"/>
    <col min="2" max="2" width="32.9" style="11" customWidth="1"/>
    <col min="3" max="3" width="39.4" customWidth="1"/>
    <col min="4" max="4" width="16" customWidth="1"/>
    <col min="5" max="5" width="34" customWidth="1"/>
    <col min="6" max="8" width="15.1" customWidth="1"/>
    <col min="9" max="13" width="9.1" hidden="1" customWidth="1"/>
    <col min="14" max="256" width="9.1" customWidth="1"/>
  </cols>
  <sheetData>
    <row r="1" s="11" customFormat="1" ht="42" customHeight="1" spans="1:2">
      <c r="A1" s="12" t="s">
        <v>2138</v>
      </c>
      <c r="B1" s="12"/>
    </row>
    <row r="2" s="11" customFormat="1" ht="18" customHeight="1" spans="1:2">
      <c r="A2" s="3" t="s">
        <v>2139</v>
      </c>
      <c r="B2" s="3"/>
    </row>
    <row r="3" s="11" customFormat="1" ht="18" customHeight="1" spans="1:2">
      <c r="A3" s="3" t="s">
        <v>44</v>
      </c>
      <c r="B3" s="3"/>
    </row>
    <row r="4" s="11" customFormat="1" ht="24" customHeight="1" spans="1:2">
      <c r="A4" s="13" t="s">
        <v>45</v>
      </c>
      <c r="B4" s="13" t="s">
        <v>48</v>
      </c>
    </row>
    <row r="5" s="11" customFormat="1" ht="17" customHeight="1" spans="1:2">
      <c r="A5" s="58" t="s">
        <v>860</v>
      </c>
      <c r="B5" s="16">
        <f>B6</f>
        <v>0</v>
      </c>
    </row>
    <row r="6" s="11" customFormat="1" ht="17" customHeight="1" spans="1:2">
      <c r="A6" s="58" t="s">
        <v>2140</v>
      </c>
      <c r="B6" s="16">
        <f>SUM(B7:B11)</f>
        <v>0</v>
      </c>
    </row>
    <row r="7" s="11" customFormat="1" ht="17" customHeight="1" spans="1:2">
      <c r="A7" s="59" t="s">
        <v>2141</v>
      </c>
      <c r="B7" s="16"/>
    </row>
    <row r="8" s="11" customFormat="1" ht="17" customHeight="1" spans="1:2">
      <c r="A8" s="59" t="s">
        <v>1216</v>
      </c>
      <c r="B8" s="16"/>
    </row>
    <row r="9" s="11" customFormat="1" ht="17" customHeight="1" spans="1:2">
      <c r="A9" s="59" t="s">
        <v>2142</v>
      </c>
      <c r="B9" s="16"/>
    </row>
    <row r="10" s="11" customFormat="1" ht="17" customHeight="1" spans="1:2">
      <c r="A10" s="59" t="s">
        <v>2143</v>
      </c>
      <c r="B10" s="16"/>
    </row>
    <row r="11" s="11" customFormat="1" ht="17" customHeight="1" spans="1:2">
      <c r="A11" s="59" t="s">
        <v>2144</v>
      </c>
      <c r="B11" s="16"/>
    </row>
    <row r="12" s="11" customFormat="1" ht="17" customHeight="1" spans="1:2">
      <c r="A12" s="55" t="s">
        <v>871</v>
      </c>
      <c r="B12" s="16">
        <f>B13+B20</f>
        <v>0</v>
      </c>
    </row>
    <row r="13" s="11" customFormat="1" ht="17" customHeight="1" spans="1:2">
      <c r="A13" s="55" t="s">
        <v>2145</v>
      </c>
      <c r="B13" s="16">
        <f>SUM(B14:B19)</f>
        <v>0</v>
      </c>
    </row>
    <row r="14" s="11" customFormat="1" ht="17" customHeight="1" spans="1:2">
      <c r="A14" s="60" t="s">
        <v>2146</v>
      </c>
      <c r="B14" s="16"/>
    </row>
    <row r="15" s="11" customFormat="1" ht="17" customHeight="1" spans="1:2">
      <c r="A15" s="60" t="s">
        <v>2147</v>
      </c>
      <c r="B15" s="16"/>
    </row>
    <row r="16" s="11" customFormat="1" ht="17" customHeight="1" spans="1:2">
      <c r="A16" s="60" t="s">
        <v>2148</v>
      </c>
      <c r="B16" s="16"/>
    </row>
    <row r="17" s="11" customFormat="1" ht="17" customHeight="1" spans="1:2">
      <c r="A17" s="60" t="s">
        <v>2149</v>
      </c>
      <c r="B17" s="16"/>
    </row>
    <row r="18" s="11" customFormat="1" ht="17" customHeight="1" spans="1:2">
      <c r="A18" s="60" t="s">
        <v>2150</v>
      </c>
      <c r="B18" s="16"/>
    </row>
    <row r="19" s="11" customFormat="1" ht="17" customHeight="1" spans="1:2">
      <c r="A19" s="60" t="s">
        <v>2151</v>
      </c>
      <c r="B19" s="16"/>
    </row>
    <row r="20" s="11" customFormat="1" ht="17" customHeight="1" spans="1:2">
      <c r="A20" s="55" t="s">
        <v>2140</v>
      </c>
      <c r="B20" s="16">
        <f>SUM(B21:B26)</f>
        <v>0</v>
      </c>
    </row>
    <row r="21" s="11" customFormat="1" ht="17" customHeight="1" spans="1:2">
      <c r="A21" s="60" t="s">
        <v>2152</v>
      </c>
      <c r="B21" s="16"/>
    </row>
    <row r="22" s="11" customFormat="1" ht="17" customHeight="1" spans="1:2">
      <c r="A22" s="60" t="s">
        <v>2153</v>
      </c>
      <c r="B22" s="16"/>
    </row>
    <row r="23" s="11" customFormat="1" ht="17" customHeight="1" spans="1:2">
      <c r="A23" s="60" t="s">
        <v>2154</v>
      </c>
      <c r="B23" s="16"/>
    </row>
    <row r="24" s="11" customFormat="1" ht="17" customHeight="1" spans="1:2">
      <c r="A24" s="60" t="s">
        <v>2155</v>
      </c>
      <c r="B24" s="16"/>
    </row>
    <row r="25" s="11" customFormat="1" ht="17" customHeight="1" spans="1:2">
      <c r="A25" s="60" t="s">
        <v>2156</v>
      </c>
      <c r="B25" s="16"/>
    </row>
    <row r="26" s="11" customFormat="1" ht="17" customHeight="1" spans="1:2">
      <c r="A26" s="60" t="s">
        <v>2157</v>
      </c>
      <c r="B26" s="16"/>
    </row>
    <row r="27" s="11" customFormat="1" ht="17" customHeight="1" spans="1:2">
      <c r="A27" s="55" t="s">
        <v>882</v>
      </c>
      <c r="B27" s="16">
        <f>SUM(B28,B34,B40)</f>
        <v>1</v>
      </c>
    </row>
    <row r="28" s="11" customFormat="1" ht="17" customHeight="1" spans="1:2">
      <c r="A28" s="55" t="s">
        <v>2158</v>
      </c>
      <c r="B28" s="16">
        <f>SUM(B29:B33)</f>
        <v>1</v>
      </c>
    </row>
    <row r="29" s="11" customFormat="1" ht="17" customHeight="1" spans="1:2">
      <c r="A29" s="60" t="s">
        <v>2159</v>
      </c>
      <c r="B29" s="16"/>
    </row>
    <row r="30" s="11" customFormat="1" ht="17" customHeight="1" spans="1:2">
      <c r="A30" s="60" t="s">
        <v>2160</v>
      </c>
      <c r="B30" s="16">
        <v>1</v>
      </c>
    </row>
    <row r="31" s="11" customFormat="1" ht="17" customHeight="1" spans="1:2">
      <c r="A31" s="60" t="s">
        <v>2161</v>
      </c>
      <c r="B31" s="16"/>
    </row>
    <row r="32" s="11" customFormat="1" ht="17" customHeight="1" spans="1:2">
      <c r="A32" s="60" t="s">
        <v>2162</v>
      </c>
      <c r="B32" s="16"/>
    </row>
    <row r="33" s="11" customFormat="1" ht="17" customHeight="1" spans="1:2">
      <c r="A33" s="60" t="s">
        <v>2163</v>
      </c>
      <c r="B33" s="16"/>
    </row>
    <row r="34" s="11" customFormat="1" ht="17" customHeight="1" spans="1:2">
      <c r="A34" s="55" t="s">
        <v>2164</v>
      </c>
      <c r="B34" s="16">
        <f>SUM(B35:B39)</f>
        <v>0</v>
      </c>
    </row>
    <row r="35" s="11" customFormat="1" ht="17" customHeight="1" spans="1:2">
      <c r="A35" s="60" t="s">
        <v>2165</v>
      </c>
      <c r="B35" s="16"/>
    </row>
    <row r="36" s="11" customFormat="1" ht="17" customHeight="1" spans="1:2">
      <c r="A36" s="60" t="s">
        <v>2166</v>
      </c>
      <c r="B36" s="16"/>
    </row>
    <row r="37" s="11" customFormat="1" ht="17" customHeight="1" spans="1:2">
      <c r="A37" s="60" t="s">
        <v>2167</v>
      </c>
      <c r="B37" s="16"/>
    </row>
    <row r="38" s="11" customFormat="1" ht="17" customHeight="1" spans="1:2">
      <c r="A38" s="60" t="s">
        <v>2168</v>
      </c>
      <c r="B38" s="16"/>
    </row>
    <row r="39" s="11" customFormat="1" ht="17" customHeight="1" spans="1:2">
      <c r="A39" s="60" t="s">
        <v>2169</v>
      </c>
      <c r="B39" s="16"/>
    </row>
    <row r="40" s="11" customFormat="1" ht="17" customHeight="1" spans="1:2">
      <c r="A40" s="55" t="s">
        <v>2170</v>
      </c>
      <c r="B40" s="16">
        <f>SUM(B41:B42)</f>
        <v>0</v>
      </c>
    </row>
    <row r="41" s="11" customFormat="1" ht="17" customHeight="1" spans="1:2">
      <c r="A41" s="60" t="s">
        <v>2171</v>
      </c>
      <c r="B41" s="16"/>
    </row>
    <row r="42" s="11" customFormat="1" ht="17" customHeight="1" spans="1:2">
      <c r="A42" s="60" t="s">
        <v>2172</v>
      </c>
      <c r="B42" s="16"/>
    </row>
    <row r="43" s="11" customFormat="1" ht="17" customHeight="1" spans="1:2">
      <c r="A43" s="58" t="s">
        <v>889</v>
      </c>
      <c r="B43" s="16">
        <f>B44</f>
        <v>0</v>
      </c>
    </row>
    <row r="44" s="11" customFormat="1" ht="17" customHeight="1" spans="1:2">
      <c r="A44" s="58" t="s">
        <v>2140</v>
      </c>
      <c r="B44" s="16">
        <f>SUM(B45:B47)</f>
        <v>0</v>
      </c>
    </row>
    <row r="45" s="11" customFormat="1" ht="17" customHeight="1" spans="1:2">
      <c r="A45" s="59" t="s">
        <v>2173</v>
      </c>
      <c r="B45" s="16"/>
    </row>
    <row r="46" s="11" customFormat="1" ht="17" customHeight="1" spans="1:2">
      <c r="A46" s="59" t="s">
        <v>2174</v>
      </c>
      <c r="B46" s="16"/>
    </row>
    <row r="47" s="11" customFormat="1" ht="17" customHeight="1" spans="1:2">
      <c r="A47" s="59" t="s">
        <v>2175</v>
      </c>
      <c r="B47" s="16"/>
    </row>
    <row r="48" s="11" customFormat="1" ht="17" customHeight="1" spans="1:2">
      <c r="A48" s="58" t="s">
        <v>911</v>
      </c>
      <c r="B48" s="16">
        <f>B49</f>
        <v>30</v>
      </c>
    </row>
    <row r="49" s="11" customFormat="1" ht="17" customHeight="1" spans="1:2">
      <c r="A49" s="58" t="s">
        <v>2140</v>
      </c>
      <c r="B49" s="16">
        <f>SUM(B50:B54)</f>
        <v>30</v>
      </c>
    </row>
    <row r="50" s="11" customFormat="1" ht="17" customHeight="1" spans="1:2">
      <c r="A50" s="59" t="s">
        <v>2176</v>
      </c>
      <c r="B50" s="16"/>
    </row>
    <row r="51" s="11" customFormat="1" ht="17" customHeight="1" spans="1:2">
      <c r="A51" s="59" t="s">
        <v>2177</v>
      </c>
      <c r="B51" s="16"/>
    </row>
    <row r="52" s="11" customFormat="1" ht="17" customHeight="1" spans="1:2">
      <c r="A52" s="59" t="s">
        <v>2178</v>
      </c>
      <c r="B52" s="16"/>
    </row>
    <row r="53" s="11" customFormat="1" ht="17" customHeight="1" spans="1:2">
      <c r="A53" s="59" t="s">
        <v>2179</v>
      </c>
      <c r="B53" s="16"/>
    </row>
    <row r="54" s="11" customFormat="1" ht="17" customHeight="1" spans="1:2">
      <c r="A54" s="59" t="s">
        <v>2180</v>
      </c>
      <c r="B54" s="16">
        <v>30</v>
      </c>
    </row>
    <row r="55" s="11" customFormat="1" ht="17" customHeight="1" spans="1:2">
      <c r="A55" s="55" t="s">
        <v>926</v>
      </c>
      <c r="B55" s="16">
        <f>SUM(B56,B61,B66)</f>
        <v>0</v>
      </c>
    </row>
    <row r="56" s="11" customFormat="1" ht="17" customHeight="1" spans="1:2">
      <c r="A56" s="55" t="s">
        <v>2181</v>
      </c>
      <c r="B56" s="16">
        <f>SUM(B57:B60)</f>
        <v>0</v>
      </c>
    </row>
    <row r="57" s="11" customFormat="1" ht="17" customHeight="1" spans="1:2">
      <c r="A57" s="60" t="s">
        <v>2182</v>
      </c>
      <c r="B57" s="16"/>
    </row>
    <row r="58" s="11" customFormat="1" ht="17" customHeight="1" spans="1:2">
      <c r="A58" s="60" t="s">
        <v>2183</v>
      </c>
      <c r="B58" s="16"/>
    </row>
    <row r="59" s="11" customFormat="1" ht="17" customHeight="1" spans="1:2">
      <c r="A59" s="60" t="s">
        <v>2184</v>
      </c>
      <c r="B59" s="16"/>
    </row>
    <row r="60" s="11" customFormat="1" ht="17" customHeight="1" spans="1:2">
      <c r="A60" s="60" t="s">
        <v>2185</v>
      </c>
      <c r="B60" s="16"/>
    </row>
    <row r="61" s="11" customFormat="1" ht="17" customHeight="1" spans="1:2">
      <c r="A61" s="55" t="s">
        <v>2186</v>
      </c>
      <c r="B61" s="16">
        <f>SUM(B62:B65)</f>
        <v>0</v>
      </c>
    </row>
    <row r="62" s="11" customFormat="1" ht="17" customHeight="1" spans="1:2">
      <c r="A62" s="60" t="s">
        <v>2187</v>
      </c>
      <c r="B62" s="16"/>
    </row>
    <row r="63" s="11" customFormat="1" ht="17" customHeight="1" spans="1:2">
      <c r="A63" s="60" t="s">
        <v>2188</v>
      </c>
      <c r="B63" s="16"/>
    </row>
    <row r="64" s="11" customFormat="1" ht="17" customHeight="1" spans="1:2">
      <c r="A64" s="60" t="s">
        <v>2189</v>
      </c>
      <c r="B64" s="16"/>
    </row>
    <row r="65" s="11" customFormat="1" ht="17" customHeight="1" spans="1:2">
      <c r="A65" s="60" t="s">
        <v>2190</v>
      </c>
      <c r="B65" s="16"/>
    </row>
    <row r="66" s="11" customFormat="1" ht="17" customHeight="1" spans="1:2">
      <c r="A66" s="55" t="s">
        <v>2140</v>
      </c>
      <c r="B66" s="16">
        <f>SUM(B67:B70)</f>
        <v>0</v>
      </c>
    </row>
    <row r="67" s="11" customFormat="1" ht="17" customHeight="1" spans="1:2">
      <c r="A67" s="60" t="s">
        <v>2191</v>
      </c>
      <c r="B67" s="16"/>
    </row>
    <row r="68" s="11" customFormat="1" ht="17" customHeight="1" spans="1:2">
      <c r="A68" s="60" t="s">
        <v>2192</v>
      </c>
      <c r="B68" s="16"/>
    </row>
    <row r="69" s="11" customFormat="1" ht="17" customHeight="1" spans="1:2">
      <c r="A69" s="60" t="s">
        <v>2193</v>
      </c>
      <c r="B69" s="16"/>
    </row>
    <row r="70" s="11" customFormat="1" ht="17" customHeight="1" spans="1:2">
      <c r="A70" s="60" t="s">
        <v>2194</v>
      </c>
      <c r="B70" s="16"/>
    </row>
    <row r="71" s="11" customFormat="1" ht="17" customHeight="1" spans="1:2">
      <c r="A71" s="55" t="s">
        <v>941</v>
      </c>
      <c r="B71" s="16">
        <f>SUM(B72,B88,B92:B93,B99,B103,B107,B111,B117,B120,B129)</f>
        <v>59424</v>
      </c>
    </row>
    <row r="72" s="11" customFormat="1" ht="17" customHeight="1" spans="1:2">
      <c r="A72" s="55" t="s">
        <v>2195</v>
      </c>
      <c r="B72" s="16">
        <f>SUM(B73:B87)</f>
        <v>55912</v>
      </c>
    </row>
    <row r="73" s="11" customFormat="1" ht="17" customHeight="1" spans="1:2">
      <c r="A73" s="60" t="s">
        <v>2196</v>
      </c>
      <c r="B73" s="16">
        <v>6795</v>
      </c>
    </row>
    <row r="74" s="11" customFormat="1" ht="17" customHeight="1" spans="1:2">
      <c r="A74" s="60" t="s">
        <v>2197</v>
      </c>
      <c r="B74" s="16">
        <v>35994</v>
      </c>
    </row>
    <row r="75" s="11" customFormat="1" ht="17" customHeight="1" spans="1:2">
      <c r="A75" s="60" t="s">
        <v>2198</v>
      </c>
      <c r="B75" s="16">
        <v>1037</v>
      </c>
    </row>
    <row r="76" s="11" customFormat="1" ht="17" customHeight="1" spans="1:2">
      <c r="A76" s="60" t="s">
        <v>2199</v>
      </c>
      <c r="B76" s="16">
        <v>2147</v>
      </c>
    </row>
    <row r="77" s="11" customFormat="1" ht="17" customHeight="1" spans="1:2">
      <c r="A77" s="60" t="s">
        <v>2200</v>
      </c>
      <c r="B77" s="16">
        <v>1709</v>
      </c>
    </row>
    <row r="78" s="11" customFormat="1" ht="17" customHeight="1" spans="1:2">
      <c r="A78" s="60" t="s">
        <v>2201</v>
      </c>
      <c r="B78" s="16">
        <v>215</v>
      </c>
    </row>
    <row r="79" s="11" customFormat="1" ht="17" customHeight="1" spans="1:2">
      <c r="A79" s="60" t="s">
        <v>2202</v>
      </c>
      <c r="B79" s="16"/>
    </row>
    <row r="80" s="11" customFormat="1" ht="17" customHeight="1" spans="1:2">
      <c r="A80" s="60" t="s">
        <v>2203</v>
      </c>
      <c r="B80" s="16">
        <v>290</v>
      </c>
    </row>
    <row r="81" s="11" customFormat="1" ht="17" customHeight="1" spans="1:2">
      <c r="A81" s="60" t="s">
        <v>2204</v>
      </c>
      <c r="B81" s="16"/>
    </row>
    <row r="82" s="11" customFormat="1" ht="17" customHeight="1" spans="1:2">
      <c r="A82" s="60" t="s">
        <v>2205</v>
      </c>
      <c r="B82" s="16"/>
    </row>
    <row r="83" s="11" customFormat="1" ht="17" customHeight="1" spans="1:2">
      <c r="A83" s="60" t="s">
        <v>1765</v>
      </c>
      <c r="B83" s="16"/>
    </row>
    <row r="84" s="11" customFormat="1" ht="17" customHeight="1" spans="1:2">
      <c r="A84" s="60" t="s">
        <v>2206</v>
      </c>
      <c r="B84" s="16">
        <v>1428</v>
      </c>
    </row>
    <row r="85" s="11" customFormat="1" ht="17" customHeight="1" spans="1:2">
      <c r="A85" s="60" t="s">
        <v>2207</v>
      </c>
      <c r="B85" s="16"/>
    </row>
    <row r="86" s="11" customFormat="1" ht="17" customHeight="1" spans="1:2">
      <c r="A86" s="60" t="s">
        <v>2208</v>
      </c>
      <c r="B86" s="16">
        <v>3700</v>
      </c>
    </row>
    <row r="87" s="11" customFormat="1" ht="17" customHeight="1" spans="1:2">
      <c r="A87" s="60" t="s">
        <v>2209</v>
      </c>
      <c r="B87" s="16">
        <v>2597</v>
      </c>
    </row>
    <row r="88" s="11" customFormat="1" ht="17" customHeight="1" spans="1:2">
      <c r="A88" s="55" t="s">
        <v>2210</v>
      </c>
      <c r="B88" s="16">
        <f>SUM(B89:B91)</f>
        <v>1763</v>
      </c>
    </row>
    <row r="89" s="11" customFormat="1" ht="17" customHeight="1" spans="1:2">
      <c r="A89" s="60" t="s">
        <v>2196</v>
      </c>
      <c r="B89" s="16">
        <v>1763</v>
      </c>
    </row>
    <row r="90" s="11" customFormat="1" ht="17" customHeight="1" spans="1:2">
      <c r="A90" s="60" t="s">
        <v>2197</v>
      </c>
      <c r="B90" s="16"/>
    </row>
    <row r="91" s="11" customFormat="1" ht="17" customHeight="1" spans="1:2">
      <c r="A91" s="60" t="s">
        <v>2211</v>
      </c>
      <c r="B91" s="16"/>
    </row>
    <row r="92" s="11" customFormat="1" ht="17" customHeight="1" spans="1:2">
      <c r="A92" s="55" t="s">
        <v>2212</v>
      </c>
      <c r="B92" s="16">
        <v>1338</v>
      </c>
    </row>
    <row r="93" s="11" customFormat="1" ht="17" customHeight="1" spans="1:2">
      <c r="A93" s="55" t="s">
        <v>2213</v>
      </c>
      <c r="B93" s="16">
        <f>SUM(B94:B98)</f>
        <v>291</v>
      </c>
    </row>
    <row r="94" s="11" customFormat="1" ht="17" customHeight="1" spans="1:2">
      <c r="A94" s="60" t="s">
        <v>2214</v>
      </c>
      <c r="B94" s="16"/>
    </row>
    <row r="95" s="11" customFormat="1" ht="17" customHeight="1" spans="1:2">
      <c r="A95" s="60" t="s">
        <v>2215</v>
      </c>
      <c r="B95" s="16"/>
    </row>
    <row r="96" s="11" customFormat="1" ht="17" customHeight="1" spans="1:2">
      <c r="A96" s="60" t="s">
        <v>2216</v>
      </c>
      <c r="B96" s="16"/>
    </row>
    <row r="97" s="11" customFormat="1" ht="17" customHeight="1" spans="1:2">
      <c r="A97" s="60" t="s">
        <v>2217</v>
      </c>
      <c r="B97" s="16"/>
    </row>
    <row r="98" s="11" customFormat="1" ht="17" customHeight="1" spans="1:2">
      <c r="A98" s="60" t="s">
        <v>2218</v>
      </c>
      <c r="B98" s="16">
        <v>291</v>
      </c>
    </row>
    <row r="99" s="11" customFormat="1" ht="17" customHeight="1" spans="1:2">
      <c r="A99" s="55" t="s">
        <v>2219</v>
      </c>
      <c r="B99" s="16">
        <f>SUM(B100:B102)</f>
        <v>120</v>
      </c>
    </row>
    <row r="100" s="11" customFormat="1" ht="17" customHeight="1" spans="1:2">
      <c r="A100" s="60" t="s">
        <v>2220</v>
      </c>
      <c r="B100" s="16"/>
    </row>
    <row r="101" s="11" customFormat="1" ht="17" customHeight="1" spans="1:2">
      <c r="A101" s="60" t="s">
        <v>2221</v>
      </c>
      <c r="B101" s="16"/>
    </row>
    <row r="102" s="11" customFormat="1" ht="17" customHeight="1" spans="1:2">
      <c r="A102" s="60" t="s">
        <v>2222</v>
      </c>
      <c r="B102" s="16">
        <v>120</v>
      </c>
    </row>
    <row r="103" s="11" customFormat="1" ht="17" customHeight="1" spans="1:2">
      <c r="A103" s="55" t="s">
        <v>2223</v>
      </c>
      <c r="B103" s="16">
        <f>SUM(B104:B106)</f>
        <v>0</v>
      </c>
    </row>
    <row r="104" s="11" customFormat="1" ht="17" customHeight="1" spans="1:2">
      <c r="A104" s="60" t="s">
        <v>2224</v>
      </c>
      <c r="B104" s="16"/>
    </row>
    <row r="105" s="11" customFormat="1" ht="17" customHeight="1" spans="1:2">
      <c r="A105" s="60" t="s">
        <v>2225</v>
      </c>
      <c r="B105" s="16"/>
    </row>
    <row r="106" s="11" customFormat="1" ht="17" customHeight="1" spans="1:2">
      <c r="A106" s="60" t="s">
        <v>2226</v>
      </c>
      <c r="B106" s="16"/>
    </row>
    <row r="107" s="11" customFormat="1" ht="17" customHeight="1" spans="1:2">
      <c r="A107" s="55" t="s">
        <v>2227</v>
      </c>
      <c r="B107" s="16">
        <f>SUM(B108:B110)</f>
        <v>0</v>
      </c>
    </row>
    <row r="108" s="11" customFormat="1" ht="17" customHeight="1" spans="1:2">
      <c r="A108" s="60" t="s">
        <v>2224</v>
      </c>
      <c r="B108" s="16"/>
    </row>
    <row r="109" s="11" customFormat="1" ht="17" customHeight="1" spans="1:2">
      <c r="A109" s="60" t="s">
        <v>2225</v>
      </c>
      <c r="B109" s="16"/>
    </row>
    <row r="110" s="11" customFormat="1" ht="17" customHeight="1" spans="1:2">
      <c r="A110" s="60" t="s">
        <v>2228</v>
      </c>
      <c r="B110" s="16"/>
    </row>
    <row r="111" s="11" customFormat="1" ht="17" customHeight="1" spans="1:2">
      <c r="A111" s="55" t="s">
        <v>2229</v>
      </c>
      <c r="B111" s="16">
        <f>SUM(B112:B116)</f>
        <v>0</v>
      </c>
    </row>
    <row r="112" s="11" customFormat="1" ht="17" customHeight="1" spans="1:2">
      <c r="A112" s="60" t="s">
        <v>2230</v>
      </c>
      <c r="B112" s="16"/>
    </row>
    <row r="113" s="11" customFormat="1" ht="17" customHeight="1" spans="1:2">
      <c r="A113" s="60" t="s">
        <v>2231</v>
      </c>
      <c r="B113" s="16"/>
    </row>
    <row r="114" s="11" customFormat="1" ht="17" customHeight="1" spans="1:2">
      <c r="A114" s="60" t="s">
        <v>2232</v>
      </c>
      <c r="B114" s="16"/>
    </row>
    <row r="115" s="11" customFormat="1" ht="17" customHeight="1" spans="1:2">
      <c r="A115" s="60" t="s">
        <v>2233</v>
      </c>
      <c r="B115" s="16"/>
    </row>
    <row r="116" s="11" customFormat="1" ht="17" customHeight="1" spans="1:2">
      <c r="A116" s="60" t="s">
        <v>2234</v>
      </c>
      <c r="B116" s="16"/>
    </row>
    <row r="117" s="11" customFormat="1" ht="17" customHeight="1" spans="1:2">
      <c r="A117" s="55" t="s">
        <v>2235</v>
      </c>
      <c r="B117" s="16">
        <f>SUM(B118:B119)</f>
        <v>0</v>
      </c>
    </row>
    <row r="118" s="11" customFormat="1" ht="17" customHeight="1" spans="1:2">
      <c r="A118" s="60" t="s">
        <v>2236</v>
      </c>
      <c r="B118" s="16"/>
    </row>
    <row r="119" s="11" customFormat="1" ht="17" customHeight="1" spans="1:2">
      <c r="A119" s="60" t="s">
        <v>2237</v>
      </c>
      <c r="B119" s="16"/>
    </row>
    <row r="120" s="11" customFormat="1" ht="17" customHeight="1" spans="1:2">
      <c r="A120" s="55" t="s">
        <v>2238</v>
      </c>
      <c r="B120" s="16">
        <f>SUM(B121:B128)</f>
        <v>0</v>
      </c>
    </row>
    <row r="121" s="11" customFormat="1" ht="17" customHeight="1" spans="1:2">
      <c r="A121" s="60" t="s">
        <v>2224</v>
      </c>
      <c r="B121" s="16"/>
    </row>
    <row r="122" s="11" customFormat="1" ht="17" customHeight="1" spans="1:2">
      <c r="A122" s="60" t="s">
        <v>2225</v>
      </c>
      <c r="B122" s="16"/>
    </row>
    <row r="123" s="11" customFormat="1" ht="17" customHeight="1" spans="1:2">
      <c r="A123" s="60" t="s">
        <v>2239</v>
      </c>
      <c r="B123" s="16"/>
    </row>
    <row r="124" s="11" customFormat="1" ht="17" customHeight="1" spans="1:2">
      <c r="A124" s="60" t="s">
        <v>2240</v>
      </c>
      <c r="B124" s="16"/>
    </row>
    <row r="125" s="11" customFormat="1" ht="17" customHeight="1" spans="1:2">
      <c r="A125" s="60" t="s">
        <v>2241</v>
      </c>
      <c r="B125" s="16"/>
    </row>
    <row r="126" s="11" customFormat="1" ht="17" customHeight="1" spans="1:2">
      <c r="A126" s="60" t="s">
        <v>2242</v>
      </c>
      <c r="B126" s="16"/>
    </row>
    <row r="127" s="11" customFormat="1" ht="17" customHeight="1" spans="1:2">
      <c r="A127" s="60" t="s">
        <v>2243</v>
      </c>
      <c r="B127" s="16"/>
    </row>
    <row r="128" s="11" customFormat="1" ht="17" customHeight="1" spans="1:2">
      <c r="A128" s="60" t="s">
        <v>2244</v>
      </c>
      <c r="B128" s="16"/>
    </row>
    <row r="129" s="11" customFormat="1" ht="17" customHeight="1" spans="1:2">
      <c r="A129" s="55" t="s">
        <v>2140</v>
      </c>
      <c r="B129" s="16">
        <f>SUM(B130:B131)</f>
        <v>0</v>
      </c>
    </row>
    <row r="130" s="11" customFormat="1" ht="17" customHeight="1" spans="1:2">
      <c r="A130" s="60" t="s">
        <v>2245</v>
      </c>
      <c r="B130" s="16"/>
    </row>
    <row r="131" s="11" customFormat="1" ht="17" customHeight="1" spans="1:2">
      <c r="A131" s="60" t="s">
        <v>2246</v>
      </c>
      <c r="B131" s="16"/>
    </row>
    <row r="132" s="11" customFormat="1" ht="17" customHeight="1" spans="1:2">
      <c r="A132" s="55" t="s">
        <v>948</v>
      </c>
      <c r="B132" s="16">
        <f>SUM(B133,B138,B143,B148,B151,B156,B160,B164,B167)</f>
        <v>919</v>
      </c>
    </row>
    <row r="133" s="11" customFormat="1" ht="17" customHeight="1" spans="1:2">
      <c r="A133" s="55" t="s">
        <v>2247</v>
      </c>
      <c r="B133" s="16">
        <f>SUM(B134:B137)</f>
        <v>12</v>
      </c>
    </row>
    <row r="134" s="11" customFormat="1" ht="17" customHeight="1" spans="1:2">
      <c r="A134" s="60" t="s">
        <v>2248</v>
      </c>
      <c r="B134" s="16">
        <v>12</v>
      </c>
    </row>
    <row r="135" s="11" customFormat="1" ht="17" customHeight="1" spans="1:2">
      <c r="A135" s="60" t="s">
        <v>2249</v>
      </c>
      <c r="B135" s="16"/>
    </row>
    <row r="136" s="11" customFormat="1" ht="17" customHeight="1" spans="1:2">
      <c r="A136" s="60" t="s">
        <v>2250</v>
      </c>
      <c r="B136" s="16"/>
    </row>
    <row r="137" s="11" customFormat="1" ht="17" customHeight="1" spans="1:2">
      <c r="A137" s="60" t="s">
        <v>2251</v>
      </c>
      <c r="B137" s="16"/>
    </row>
    <row r="138" s="11" customFormat="1" ht="17" customHeight="1" spans="1:2">
      <c r="A138" s="55" t="s">
        <v>2252</v>
      </c>
      <c r="B138" s="16">
        <f>SUM(B139:B142)</f>
        <v>0</v>
      </c>
    </row>
    <row r="139" s="11" customFormat="1" ht="17" customHeight="1" spans="1:2">
      <c r="A139" s="60" t="s">
        <v>2248</v>
      </c>
      <c r="B139" s="16"/>
    </row>
    <row r="140" s="11" customFormat="1" ht="17" customHeight="1" spans="1:2">
      <c r="A140" s="60" t="s">
        <v>2249</v>
      </c>
      <c r="B140" s="16"/>
    </row>
    <row r="141" s="11" customFormat="1" ht="17" customHeight="1" spans="1:2">
      <c r="A141" s="60" t="s">
        <v>2253</v>
      </c>
      <c r="B141" s="16"/>
    </row>
    <row r="142" s="11" customFormat="1" ht="17" customHeight="1" spans="1:2">
      <c r="A142" s="60" t="s">
        <v>2254</v>
      </c>
      <c r="B142" s="16"/>
    </row>
    <row r="143" s="11" customFormat="1" ht="17" customHeight="1" spans="1:2">
      <c r="A143" s="55" t="s">
        <v>2255</v>
      </c>
      <c r="B143" s="16">
        <f>SUM(B144:B147)</f>
        <v>0</v>
      </c>
    </row>
    <row r="144" s="11" customFormat="1" ht="17" customHeight="1" spans="1:2">
      <c r="A144" s="60" t="s">
        <v>1596</v>
      </c>
      <c r="B144" s="16"/>
    </row>
    <row r="145" s="11" customFormat="1" ht="17" customHeight="1" spans="1:2">
      <c r="A145" s="60" t="s">
        <v>2256</v>
      </c>
      <c r="B145" s="16"/>
    </row>
    <row r="146" s="11" customFormat="1" ht="17" customHeight="1" spans="1:2">
      <c r="A146" s="60" t="s">
        <v>2257</v>
      </c>
      <c r="B146" s="16"/>
    </row>
    <row r="147" s="11" customFormat="1" ht="17" customHeight="1" spans="1:2">
      <c r="A147" s="60" t="s">
        <v>2258</v>
      </c>
      <c r="B147" s="16"/>
    </row>
    <row r="148" s="11" customFormat="1" ht="17" customHeight="1" spans="1:2">
      <c r="A148" s="55" t="s">
        <v>2259</v>
      </c>
      <c r="B148" s="16">
        <f>SUM(B149:B150)</f>
        <v>0</v>
      </c>
    </row>
    <row r="149" s="11" customFormat="1" ht="17" customHeight="1" spans="1:2">
      <c r="A149" s="60" t="s">
        <v>2260</v>
      </c>
      <c r="B149" s="16"/>
    </row>
    <row r="150" s="11" customFormat="1" ht="17" customHeight="1" spans="1:2">
      <c r="A150" s="60" t="s">
        <v>2261</v>
      </c>
      <c r="B150" s="16"/>
    </row>
    <row r="151" s="11" customFormat="1" ht="17" customHeight="1" spans="1:2">
      <c r="A151" s="55" t="s">
        <v>2262</v>
      </c>
      <c r="B151" s="16">
        <f>SUM(B152:B155)</f>
        <v>0</v>
      </c>
    </row>
    <row r="152" s="11" customFormat="1" ht="17" customHeight="1" spans="1:2">
      <c r="A152" s="60" t="s">
        <v>2263</v>
      </c>
      <c r="B152" s="16"/>
    </row>
    <row r="153" s="11" customFormat="1" ht="17" customHeight="1" spans="1:2">
      <c r="A153" s="60" t="s">
        <v>2264</v>
      </c>
      <c r="B153" s="16"/>
    </row>
    <row r="154" s="11" customFormat="1" ht="17" customHeight="1" spans="1:2">
      <c r="A154" s="60" t="s">
        <v>2265</v>
      </c>
      <c r="B154" s="16"/>
    </row>
    <row r="155" s="11" customFormat="1" ht="17" customHeight="1" spans="1:2">
      <c r="A155" s="60" t="s">
        <v>2266</v>
      </c>
      <c r="B155" s="16"/>
    </row>
    <row r="156" s="11" customFormat="1" ht="17" customHeight="1" spans="1:2">
      <c r="A156" s="55" t="s">
        <v>2267</v>
      </c>
      <c r="B156" s="16">
        <f>SUM(B157:B159)</f>
        <v>669</v>
      </c>
    </row>
    <row r="157" s="11" customFormat="1" ht="17" customHeight="1" spans="1:2">
      <c r="A157" s="60" t="s">
        <v>2268</v>
      </c>
      <c r="B157" s="16">
        <v>669</v>
      </c>
    </row>
    <row r="158" s="11" customFormat="1" ht="17" customHeight="1" spans="1:2">
      <c r="A158" s="60" t="s">
        <v>2248</v>
      </c>
      <c r="B158" s="16"/>
    </row>
    <row r="159" s="11" customFormat="1" ht="17" customHeight="1" spans="1:2">
      <c r="A159" s="60" t="s">
        <v>2269</v>
      </c>
      <c r="B159" s="16"/>
    </row>
    <row r="160" s="11" customFormat="1" ht="17" customHeight="1" spans="1:2">
      <c r="A160" s="55" t="s">
        <v>2270</v>
      </c>
      <c r="B160" s="16">
        <f>SUM(B161:B163)</f>
        <v>238</v>
      </c>
    </row>
    <row r="161" s="11" customFormat="1" ht="17" customHeight="1" spans="1:2">
      <c r="A161" s="60" t="s">
        <v>2268</v>
      </c>
      <c r="B161" s="16">
        <v>238</v>
      </c>
    </row>
    <row r="162" s="11" customFormat="1" ht="17" customHeight="1" spans="1:2">
      <c r="A162" s="60" t="s">
        <v>2248</v>
      </c>
      <c r="B162" s="16"/>
    </row>
    <row r="163" s="11" customFormat="1" ht="17" customHeight="1" spans="1:2">
      <c r="A163" s="60" t="s">
        <v>2271</v>
      </c>
      <c r="B163" s="16"/>
    </row>
    <row r="164" s="11" customFormat="1" ht="17" customHeight="1" spans="1:2">
      <c r="A164" s="55" t="s">
        <v>2272</v>
      </c>
      <c r="B164" s="16">
        <f>SUM(B165:B166)</f>
        <v>0</v>
      </c>
    </row>
    <row r="165" s="11" customFormat="1" ht="17" customHeight="1" spans="1:2">
      <c r="A165" s="60" t="s">
        <v>2248</v>
      </c>
      <c r="B165" s="16"/>
    </row>
    <row r="166" s="11" customFormat="1" ht="17" customHeight="1" spans="1:2">
      <c r="A166" s="60" t="s">
        <v>2273</v>
      </c>
      <c r="B166" s="16"/>
    </row>
    <row r="167" s="11" customFormat="1" ht="17" customHeight="1" spans="1:2">
      <c r="A167" s="55" t="s">
        <v>2140</v>
      </c>
      <c r="B167" s="16">
        <f>SUM(B168:B170)</f>
        <v>0</v>
      </c>
    </row>
    <row r="168" s="11" customFormat="1" ht="17" customHeight="1" spans="1:2">
      <c r="A168" s="60" t="s">
        <v>2274</v>
      </c>
      <c r="B168" s="16"/>
    </row>
    <row r="169" s="11" customFormat="1" ht="17" customHeight="1" spans="1:2">
      <c r="A169" s="60" t="s">
        <v>2275</v>
      </c>
      <c r="B169" s="16"/>
    </row>
    <row r="170" s="11" customFormat="1" ht="17" customHeight="1" spans="1:2">
      <c r="A170" s="60" t="s">
        <v>2276</v>
      </c>
      <c r="B170" s="16"/>
    </row>
    <row r="171" s="11" customFormat="1" ht="17" customHeight="1" spans="1:2">
      <c r="A171" s="55" t="s">
        <v>957</v>
      </c>
      <c r="B171" s="16">
        <f>SUM(B172,B177,B182,B191,B198,B208,B211,B214,B215)</f>
        <v>0</v>
      </c>
    </row>
    <row r="172" s="11" customFormat="1" ht="17" customHeight="1" spans="1:2">
      <c r="A172" s="55" t="s">
        <v>2277</v>
      </c>
      <c r="B172" s="16">
        <f>SUM(B173:B176)</f>
        <v>0</v>
      </c>
    </row>
    <row r="173" s="11" customFormat="1" ht="17" customHeight="1" spans="1:2">
      <c r="A173" s="60" t="s">
        <v>1621</v>
      </c>
      <c r="B173" s="16"/>
    </row>
    <row r="174" s="11" customFormat="1" ht="17" customHeight="1" spans="1:2">
      <c r="A174" s="60" t="s">
        <v>1622</v>
      </c>
      <c r="B174" s="16"/>
    </row>
    <row r="175" s="11" customFormat="1" ht="17" customHeight="1" spans="1:2">
      <c r="A175" s="60" t="s">
        <v>2278</v>
      </c>
      <c r="B175" s="16"/>
    </row>
    <row r="176" s="11" customFormat="1" ht="17" customHeight="1" spans="1:2">
      <c r="A176" s="60" t="s">
        <v>2279</v>
      </c>
      <c r="B176" s="16"/>
    </row>
    <row r="177" s="11" customFormat="1" ht="17" customHeight="1" spans="1:2">
      <c r="A177" s="55" t="s">
        <v>2280</v>
      </c>
      <c r="B177" s="16">
        <f>SUM(B178:B181)</f>
        <v>0</v>
      </c>
    </row>
    <row r="178" s="11" customFormat="1" ht="17" customHeight="1" spans="1:2">
      <c r="A178" s="60" t="s">
        <v>2278</v>
      </c>
      <c r="B178" s="16"/>
    </row>
    <row r="179" s="11" customFormat="1" ht="17" customHeight="1" spans="1:2">
      <c r="A179" s="60" t="s">
        <v>2281</v>
      </c>
      <c r="B179" s="16"/>
    </row>
    <row r="180" s="11" customFormat="1" ht="17" customHeight="1" spans="1:2">
      <c r="A180" s="60" t="s">
        <v>2282</v>
      </c>
      <c r="B180" s="16"/>
    </row>
    <row r="181" s="11" customFormat="1" ht="17" customHeight="1" spans="1:2">
      <c r="A181" s="60" t="s">
        <v>2283</v>
      </c>
      <c r="B181" s="16"/>
    </row>
    <row r="182" s="11" customFormat="1" ht="17" customHeight="1" spans="1:2">
      <c r="A182" s="55" t="s">
        <v>2284</v>
      </c>
      <c r="B182" s="16">
        <f>SUM(B183:B190)</f>
        <v>0</v>
      </c>
    </row>
    <row r="183" s="11" customFormat="1" ht="17" customHeight="1" spans="1:2">
      <c r="A183" s="60" t="s">
        <v>2285</v>
      </c>
      <c r="B183" s="16"/>
    </row>
    <row r="184" s="11" customFormat="1" ht="17" customHeight="1" spans="1:2">
      <c r="A184" s="60" t="s">
        <v>2286</v>
      </c>
      <c r="B184" s="16"/>
    </row>
    <row r="185" s="11" customFormat="1" ht="17" customHeight="1" spans="1:2">
      <c r="A185" s="60" t="s">
        <v>2287</v>
      </c>
      <c r="B185" s="16"/>
    </row>
    <row r="186" s="11" customFormat="1" ht="17" customHeight="1" spans="1:2">
      <c r="A186" s="60" t="s">
        <v>2288</v>
      </c>
      <c r="B186" s="16"/>
    </row>
    <row r="187" s="11" customFormat="1" ht="17" customHeight="1" spans="1:2">
      <c r="A187" s="60" t="s">
        <v>2289</v>
      </c>
      <c r="B187" s="16"/>
    </row>
    <row r="188" s="11" customFormat="1" ht="17" customHeight="1" spans="1:2">
      <c r="A188" s="60" t="s">
        <v>2290</v>
      </c>
      <c r="B188" s="16"/>
    </row>
    <row r="189" s="11" customFormat="1" ht="17" customHeight="1" spans="1:2">
      <c r="A189" s="60" t="s">
        <v>2291</v>
      </c>
      <c r="B189" s="16"/>
    </row>
    <row r="190" s="11" customFormat="1" ht="17" customHeight="1" spans="1:2">
      <c r="A190" s="60" t="s">
        <v>2292</v>
      </c>
      <c r="B190" s="16"/>
    </row>
    <row r="191" s="11" customFormat="1" ht="17" customHeight="1" spans="1:2">
      <c r="A191" s="55" t="s">
        <v>2293</v>
      </c>
      <c r="B191" s="16">
        <f>SUM(B192:B197)</f>
        <v>0</v>
      </c>
    </row>
    <row r="192" s="11" customFormat="1" ht="17" customHeight="1" spans="1:2">
      <c r="A192" s="60" t="s">
        <v>2294</v>
      </c>
      <c r="B192" s="16"/>
    </row>
    <row r="193" s="11" customFormat="1" ht="17" customHeight="1" spans="1:2">
      <c r="A193" s="60" t="s">
        <v>2295</v>
      </c>
      <c r="B193" s="16"/>
    </row>
    <row r="194" s="11" customFormat="1" ht="17" customHeight="1" spans="1:2">
      <c r="A194" s="60" t="s">
        <v>2296</v>
      </c>
      <c r="B194" s="16"/>
    </row>
    <row r="195" s="11" customFormat="1" ht="17" customHeight="1" spans="1:2">
      <c r="A195" s="60" t="s">
        <v>2297</v>
      </c>
      <c r="B195" s="16"/>
    </row>
    <row r="196" s="11" customFormat="1" ht="17" customHeight="1" spans="1:2">
      <c r="A196" s="60" t="s">
        <v>2298</v>
      </c>
      <c r="B196" s="16"/>
    </row>
    <row r="197" s="11" customFormat="1" ht="17" customHeight="1" spans="1:2">
      <c r="A197" s="60" t="s">
        <v>2299</v>
      </c>
      <c r="B197" s="16"/>
    </row>
    <row r="198" s="11" customFormat="1" ht="17" customHeight="1" spans="1:2">
      <c r="A198" s="55" t="s">
        <v>2300</v>
      </c>
      <c r="B198" s="16">
        <f>SUM(B199:B207)</f>
        <v>0</v>
      </c>
    </row>
    <row r="199" s="11" customFormat="1" ht="17" customHeight="1" spans="1:2">
      <c r="A199" s="60" t="s">
        <v>2301</v>
      </c>
      <c r="B199" s="16"/>
    </row>
    <row r="200" s="11" customFormat="1" ht="17" customHeight="1" spans="1:2">
      <c r="A200" s="60" t="s">
        <v>1645</v>
      </c>
      <c r="B200" s="16"/>
    </row>
    <row r="201" s="11" customFormat="1" ht="17" customHeight="1" spans="1:2">
      <c r="A201" s="60" t="s">
        <v>2302</v>
      </c>
      <c r="B201" s="16"/>
    </row>
    <row r="202" s="11" customFormat="1" ht="17" customHeight="1" spans="1:2">
      <c r="A202" s="60" t="s">
        <v>2303</v>
      </c>
      <c r="B202" s="16"/>
    </row>
    <row r="203" s="11" customFormat="1" ht="17" customHeight="1" spans="1:2">
      <c r="A203" s="60" t="s">
        <v>2304</v>
      </c>
      <c r="B203" s="16"/>
    </row>
    <row r="204" s="11" customFormat="1" ht="17" customHeight="1" spans="1:2">
      <c r="A204" s="60" t="s">
        <v>2305</v>
      </c>
      <c r="B204" s="16"/>
    </row>
    <row r="205" s="11" customFormat="1" ht="17" customHeight="1" spans="1:2">
      <c r="A205" s="60" t="s">
        <v>2306</v>
      </c>
      <c r="B205" s="16"/>
    </row>
    <row r="206" s="11" customFormat="1" ht="17" customHeight="1" spans="1:2">
      <c r="A206" s="60" t="s">
        <v>2307</v>
      </c>
      <c r="B206" s="16"/>
    </row>
    <row r="207" s="11" customFormat="1" ht="17" customHeight="1" spans="1:2">
      <c r="A207" s="60" t="s">
        <v>2308</v>
      </c>
      <c r="B207" s="16"/>
    </row>
    <row r="208" s="11" customFormat="1" ht="17" customHeight="1" spans="1:2">
      <c r="A208" s="55" t="s">
        <v>2309</v>
      </c>
      <c r="B208" s="16">
        <f>SUM(B209:B210)</f>
        <v>0</v>
      </c>
    </row>
    <row r="209" s="11" customFormat="1" ht="17" customHeight="1" spans="1:2">
      <c r="A209" s="60" t="s">
        <v>2310</v>
      </c>
      <c r="B209" s="16"/>
    </row>
    <row r="210" s="11" customFormat="1" ht="17" customHeight="1" spans="1:2">
      <c r="A210" s="60" t="s">
        <v>2311</v>
      </c>
      <c r="B210" s="16"/>
    </row>
    <row r="211" s="11" customFormat="1" ht="17" customHeight="1" spans="1:2">
      <c r="A211" s="55" t="s">
        <v>2312</v>
      </c>
      <c r="B211" s="16">
        <f>SUM(B212:B213)</f>
        <v>0</v>
      </c>
    </row>
    <row r="212" s="11" customFormat="1" ht="17" customHeight="1" spans="1:2">
      <c r="A212" s="60" t="s">
        <v>2310</v>
      </c>
      <c r="B212" s="16"/>
    </row>
    <row r="213" s="11" customFormat="1" ht="17" customHeight="1" spans="1:2">
      <c r="A213" s="60" t="s">
        <v>2313</v>
      </c>
      <c r="B213" s="16"/>
    </row>
    <row r="214" s="11" customFormat="1" ht="17" customHeight="1" spans="1:2">
      <c r="A214" s="55" t="s">
        <v>2314</v>
      </c>
      <c r="B214" s="16"/>
    </row>
    <row r="215" s="11" customFormat="1" ht="17" customHeight="1" spans="1:2">
      <c r="A215" s="55" t="s">
        <v>2140</v>
      </c>
      <c r="B215" s="16">
        <f>SUM(B216:B220)</f>
        <v>0</v>
      </c>
    </row>
    <row r="216" s="11" customFormat="1" ht="17" customHeight="1" spans="1:2">
      <c r="A216" s="60" t="s">
        <v>2315</v>
      </c>
      <c r="B216" s="16"/>
    </row>
    <row r="217" s="11" customFormat="1" ht="17" customHeight="1" spans="1:2">
      <c r="A217" s="60" t="s">
        <v>2316</v>
      </c>
      <c r="B217" s="16"/>
    </row>
    <row r="218" s="11" customFormat="1" ht="17" customHeight="1" spans="1:2">
      <c r="A218" s="60" t="s">
        <v>2317</v>
      </c>
      <c r="B218" s="16"/>
    </row>
    <row r="219" s="11" customFormat="1" ht="17" customHeight="1" spans="1:2">
      <c r="A219" s="60" t="s">
        <v>2318</v>
      </c>
      <c r="B219" s="16"/>
    </row>
    <row r="220" s="11" customFormat="1" ht="17" customHeight="1" spans="1:2">
      <c r="A220" s="60" t="s">
        <v>2319</v>
      </c>
      <c r="B220" s="16"/>
    </row>
    <row r="221" s="11" customFormat="1" ht="17" customHeight="1" spans="1:2">
      <c r="A221" s="55" t="s">
        <v>963</v>
      </c>
      <c r="B221" s="16">
        <f>B222+B226</f>
        <v>0</v>
      </c>
    </row>
    <row r="222" s="11" customFormat="1" ht="17" customHeight="1" spans="1:2">
      <c r="A222" s="55" t="s">
        <v>2320</v>
      </c>
      <c r="B222" s="16">
        <f>SUM(B223:B225)</f>
        <v>0</v>
      </c>
    </row>
    <row r="223" s="11" customFormat="1" ht="17" customHeight="1" spans="1:2">
      <c r="A223" s="60" t="s">
        <v>2321</v>
      </c>
      <c r="B223" s="16"/>
    </row>
    <row r="224" s="11" customFormat="1" ht="17" customHeight="1" spans="1:2">
      <c r="A224" s="60" t="s">
        <v>2322</v>
      </c>
      <c r="B224" s="16"/>
    </row>
    <row r="225" s="11" customFormat="1" ht="17" customHeight="1" spans="1:2">
      <c r="A225" s="60" t="s">
        <v>2323</v>
      </c>
      <c r="B225" s="16"/>
    </row>
    <row r="226" s="11" customFormat="1" ht="17" customHeight="1" spans="1:2">
      <c r="A226" s="55" t="s">
        <v>2140</v>
      </c>
      <c r="B226" s="16">
        <f>SUM(B227:B230)</f>
        <v>0</v>
      </c>
    </row>
    <row r="227" s="11" customFormat="1" ht="17" customHeight="1" spans="1:2">
      <c r="A227" s="60" t="s">
        <v>2324</v>
      </c>
      <c r="B227" s="16"/>
    </row>
    <row r="228" s="11" customFormat="1" ht="17" customHeight="1" spans="1:2">
      <c r="A228" s="60" t="s">
        <v>2325</v>
      </c>
      <c r="B228" s="16"/>
    </row>
    <row r="229" s="11" customFormat="1" ht="17" customHeight="1" spans="1:2">
      <c r="A229" s="60" t="s">
        <v>2326</v>
      </c>
      <c r="B229" s="16"/>
    </row>
    <row r="230" s="11" customFormat="1" ht="17" customHeight="1" spans="1:2">
      <c r="A230" s="60" t="s">
        <v>2327</v>
      </c>
      <c r="B230" s="16"/>
    </row>
    <row r="231" s="11" customFormat="1" ht="17" customHeight="1" spans="1:2">
      <c r="A231" s="55" t="s">
        <v>975</v>
      </c>
      <c r="B231" s="16">
        <f>B232</f>
        <v>0</v>
      </c>
    </row>
    <row r="232" s="11" customFormat="1" ht="17" customHeight="1" spans="1:2">
      <c r="A232" s="55" t="s">
        <v>979</v>
      </c>
      <c r="B232" s="16">
        <f>SUM(B233:B234)</f>
        <v>0</v>
      </c>
    </row>
    <row r="233" s="11" customFormat="1" ht="17" customHeight="1" spans="1:2">
      <c r="A233" s="60" t="s">
        <v>2328</v>
      </c>
      <c r="B233" s="16"/>
    </row>
    <row r="234" s="11" customFormat="1" ht="17" customHeight="1" spans="1:2">
      <c r="A234" s="60" t="s">
        <v>2329</v>
      </c>
      <c r="B234" s="16"/>
    </row>
    <row r="235" s="11" customFormat="1" ht="17" customHeight="1" spans="1:2">
      <c r="A235" s="55" t="s">
        <v>990</v>
      </c>
      <c r="B235" s="16">
        <f>B236</f>
        <v>0</v>
      </c>
    </row>
    <row r="236" s="11" customFormat="1" ht="17" customHeight="1" spans="1:2">
      <c r="A236" s="55" t="s">
        <v>2330</v>
      </c>
      <c r="B236" s="16">
        <f>SUM(B237:B238)</f>
        <v>0</v>
      </c>
    </row>
    <row r="237" s="11" customFormat="1" ht="17" customHeight="1" spans="1:2">
      <c r="A237" s="60" t="s">
        <v>2331</v>
      </c>
      <c r="B237" s="16"/>
    </row>
    <row r="238" s="11" customFormat="1" ht="17" customHeight="1" spans="1:2">
      <c r="A238" s="60" t="s">
        <v>2332</v>
      </c>
      <c r="B238" s="16"/>
    </row>
    <row r="239" s="11" customFormat="1" ht="17" customHeight="1" spans="1:2">
      <c r="A239" s="55" t="s">
        <v>994</v>
      </c>
      <c r="B239" s="16">
        <f>B240</f>
        <v>0</v>
      </c>
    </row>
    <row r="240" s="11" customFormat="1" ht="17" customHeight="1" spans="1:2">
      <c r="A240" s="55" t="s">
        <v>2140</v>
      </c>
      <c r="B240" s="16">
        <f>SUM(B241:B242)</f>
        <v>0</v>
      </c>
    </row>
    <row r="241" s="11" customFormat="1" ht="17" customHeight="1" spans="1:2">
      <c r="A241" s="60" t="s">
        <v>1768</v>
      </c>
      <c r="B241" s="16"/>
    </row>
    <row r="242" s="11" customFormat="1" ht="17" customHeight="1" spans="1:2">
      <c r="A242" s="60" t="s">
        <v>2333</v>
      </c>
      <c r="B242" s="16"/>
    </row>
    <row r="243" s="11" customFormat="1" ht="17" customHeight="1" spans="1:2">
      <c r="A243" s="55" t="s">
        <v>998</v>
      </c>
      <c r="B243" s="16">
        <f>B244</f>
        <v>3660</v>
      </c>
    </row>
    <row r="244" s="11" customFormat="1" ht="17" customHeight="1" spans="1:2">
      <c r="A244" s="55" t="s">
        <v>2140</v>
      </c>
      <c r="B244" s="16">
        <f>SUM(B245:B246)</f>
        <v>3660</v>
      </c>
    </row>
    <row r="245" s="11" customFormat="1" ht="17" customHeight="1" spans="1:2">
      <c r="A245" s="60" t="s">
        <v>1785</v>
      </c>
      <c r="B245" s="16">
        <v>3660</v>
      </c>
    </row>
    <row r="246" s="11" customFormat="1" ht="17" customHeight="1" spans="1:2">
      <c r="A246" s="60" t="s">
        <v>2334</v>
      </c>
      <c r="B246" s="16"/>
    </row>
    <row r="247" s="11" customFormat="1" ht="17" customHeight="1" spans="1:2">
      <c r="A247" s="55" t="s">
        <v>1003</v>
      </c>
      <c r="B247" s="16">
        <f>B248</f>
        <v>0</v>
      </c>
    </row>
    <row r="248" s="11" customFormat="1" ht="17" customHeight="1" spans="1:2">
      <c r="A248" s="55" t="s">
        <v>2335</v>
      </c>
      <c r="B248" s="16">
        <f>SUM(B249:B251)</f>
        <v>0</v>
      </c>
    </row>
    <row r="249" s="11" customFormat="1" ht="17" customHeight="1" spans="1:2">
      <c r="A249" s="60" t="s">
        <v>2336</v>
      </c>
      <c r="B249" s="16"/>
    </row>
    <row r="250" s="11" customFormat="1" ht="17" customHeight="1" spans="1:2">
      <c r="A250" s="60" t="s">
        <v>2337</v>
      </c>
      <c r="B250" s="16"/>
    </row>
    <row r="251" s="11" customFormat="1" ht="17" customHeight="1" spans="1:2">
      <c r="A251" s="60" t="s">
        <v>2338</v>
      </c>
      <c r="B251" s="16"/>
    </row>
    <row r="252" s="11" customFormat="1" ht="17" customHeight="1" spans="1:2">
      <c r="A252" s="55" t="s">
        <v>1929</v>
      </c>
      <c r="B252" s="16">
        <f>SUM(B253,B257,B266,B268,B270,B282)</f>
        <v>92342</v>
      </c>
    </row>
    <row r="253" s="11" customFormat="1" ht="17" customHeight="1" spans="1:2">
      <c r="A253" s="55" t="s">
        <v>2339</v>
      </c>
      <c r="B253" s="16">
        <f>SUM(B254:B256)</f>
        <v>91529</v>
      </c>
    </row>
    <row r="254" s="11" customFormat="1" ht="17" customHeight="1" spans="1:2">
      <c r="A254" s="60" t="s">
        <v>2340</v>
      </c>
      <c r="B254" s="16"/>
    </row>
    <row r="255" s="11" customFormat="1" ht="17" customHeight="1" spans="1:2">
      <c r="A255" s="60" t="s">
        <v>2341</v>
      </c>
      <c r="B255" s="16">
        <v>91529</v>
      </c>
    </row>
    <row r="256" s="11" customFormat="1" ht="17" customHeight="1" spans="1:2">
      <c r="A256" s="60" t="s">
        <v>2342</v>
      </c>
      <c r="B256" s="16"/>
    </row>
    <row r="257" s="11" customFormat="1" spans="1:2">
      <c r="A257" s="55" t="s">
        <v>2343</v>
      </c>
      <c r="B257" s="16">
        <f>SUM(B258:B265)</f>
        <v>0</v>
      </c>
    </row>
    <row r="258" spans="1:2">
      <c r="A258" s="60" t="s">
        <v>2344</v>
      </c>
      <c r="B258" s="16"/>
    </row>
    <row r="259" spans="1:2">
      <c r="A259" s="60" t="s">
        <v>2345</v>
      </c>
      <c r="B259" s="16"/>
    </row>
    <row r="260" spans="1:2">
      <c r="A260" s="60" t="s">
        <v>2346</v>
      </c>
      <c r="B260" s="16"/>
    </row>
    <row r="261" spans="1:2">
      <c r="A261" s="60" t="s">
        <v>2347</v>
      </c>
      <c r="B261" s="16"/>
    </row>
    <row r="262" spans="1:2">
      <c r="A262" s="60" t="s">
        <v>2348</v>
      </c>
      <c r="B262" s="16"/>
    </row>
    <row r="263" spans="1:2">
      <c r="A263" s="60" t="s">
        <v>2349</v>
      </c>
      <c r="B263" s="16"/>
    </row>
    <row r="264" spans="1:2">
      <c r="A264" s="60" t="s">
        <v>2350</v>
      </c>
      <c r="B264" s="16"/>
    </row>
    <row r="265" spans="1:2">
      <c r="A265" s="60" t="s">
        <v>2351</v>
      </c>
      <c r="B265" s="16"/>
    </row>
    <row r="266" spans="1:2">
      <c r="A266" s="55" t="s">
        <v>2352</v>
      </c>
      <c r="B266" s="16">
        <f>B267</f>
        <v>0</v>
      </c>
    </row>
    <row r="267" spans="1:2">
      <c r="A267" s="60" t="s">
        <v>2353</v>
      </c>
      <c r="B267" s="16"/>
    </row>
    <row r="268" spans="1:2">
      <c r="A268" s="55" t="s">
        <v>2354</v>
      </c>
      <c r="B268" s="16">
        <f>B269</f>
        <v>0</v>
      </c>
    </row>
    <row r="269" spans="1:2">
      <c r="A269" s="60" t="s">
        <v>2355</v>
      </c>
      <c r="B269" s="16"/>
    </row>
    <row r="270" spans="1:2">
      <c r="A270" s="55" t="s">
        <v>2356</v>
      </c>
      <c r="B270" s="16">
        <f>SUM(B271:B281)</f>
        <v>813</v>
      </c>
    </row>
    <row r="271" spans="1:2">
      <c r="A271" s="60" t="s">
        <v>2357</v>
      </c>
      <c r="B271" s="16"/>
    </row>
    <row r="272" spans="1:2">
      <c r="A272" s="60" t="s">
        <v>2358</v>
      </c>
      <c r="B272" s="16">
        <v>418</v>
      </c>
    </row>
    <row r="273" spans="1:2">
      <c r="A273" s="60" t="s">
        <v>2359</v>
      </c>
      <c r="B273" s="16">
        <v>193</v>
      </c>
    </row>
    <row r="274" spans="1:2">
      <c r="A274" s="60" t="s">
        <v>2360</v>
      </c>
      <c r="B274" s="16"/>
    </row>
    <row r="275" spans="1:2">
      <c r="A275" s="60" t="s">
        <v>2361</v>
      </c>
      <c r="B275" s="16"/>
    </row>
    <row r="276" spans="1:2">
      <c r="A276" s="60" t="s">
        <v>2362</v>
      </c>
      <c r="B276" s="16">
        <v>187</v>
      </c>
    </row>
    <row r="277" spans="1:2">
      <c r="A277" s="60" t="s">
        <v>2363</v>
      </c>
      <c r="B277" s="16"/>
    </row>
    <row r="278" spans="1:2">
      <c r="A278" s="60" t="s">
        <v>2364</v>
      </c>
      <c r="B278" s="16"/>
    </row>
    <row r="279" spans="1:2">
      <c r="A279" s="60" t="s">
        <v>2365</v>
      </c>
      <c r="B279" s="16"/>
    </row>
    <row r="280" spans="1:2">
      <c r="A280" s="60" t="s">
        <v>2366</v>
      </c>
      <c r="B280" s="16"/>
    </row>
    <row r="281" spans="1:2">
      <c r="A281" s="60" t="s">
        <v>2367</v>
      </c>
      <c r="B281" s="16">
        <v>15</v>
      </c>
    </row>
    <row r="282" spans="1:2">
      <c r="A282" s="55" t="s">
        <v>2368</v>
      </c>
      <c r="B282" s="16">
        <f>B283</f>
        <v>0</v>
      </c>
    </row>
    <row r="283" spans="1:2">
      <c r="A283" s="60" t="s">
        <v>1150</v>
      </c>
      <c r="B283" s="16"/>
    </row>
    <row r="284" spans="1:2">
      <c r="A284" s="55" t="s">
        <v>1015</v>
      </c>
      <c r="B284" s="16">
        <f>B285</f>
        <v>15546</v>
      </c>
    </row>
    <row r="285" spans="1:2">
      <c r="A285" s="55" t="s">
        <v>2369</v>
      </c>
      <c r="B285" s="16">
        <f>SUM(B286:B300)</f>
        <v>15546</v>
      </c>
    </row>
    <row r="286" spans="1:2">
      <c r="A286" s="60" t="s">
        <v>2370</v>
      </c>
      <c r="B286" s="16"/>
    </row>
    <row r="287" spans="1:2">
      <c r="A287" s="60" t="s">
        <v>2371</v>
      </c>
      <c r="B287" s="16"/>
    </row>
    <row r="288" spans="1:2">
      <c r="A288" s="60" t="s">
        <v>2372</v>
      </c>
      <c r="B288" s="16">
        <v>4299</v>
      </c>
    </row>
    <row r="289" spans="1:2">
      <c r="A289" s="60" t="s">
        <v>2373</v>
      </c>
      <c r="B289" s="16"/>
    </row>
    <row r="290" spans="1:2">
      <c r="A290" s="60" t="s">
        <v>2374</v>
      </c>
      <c r="B290" s="16"/>
    </row>
    <row r="291" spans="1:2">
      <c r="A291" s="60" t="s">
        <v>2375</v>
      </c>
      <c r="B291" s="16"/>
    </row>
    <row r="292" spans="1:2">
      <c r="A292" s="60" t="s">
        <v>2376</v>
      </c>
      <c r="B292" s="16"/>
    </row>
    <row r="293" spans="1:2">
      <c r="A293" s="60" t="s">
        <v>2377</v>
      </c>
      <c r="B293" s="16"/>
    </row>
    <row r="294" spans="1:2">
      <c r="A294" s="60" t="s">
        <v>2378</v>
      </c>
      <c r="B294" s="16"/>
    </row>
    <row r="295" spans="1:2">
      <c r="A295" s="60" t="s">
        <v>2379</v>
      </c>
      <c r="B295" s="16"/>
    </row>
    <row r="296" spans="1:2">
      <c r="A296" s="60" t="s">
        <v>2380</v>
      </c>
      <c r="B296" s="16">
        <v>1734</v>
      </c>
    </row>
    <row r="297" spans="1:2">
      <c r="A297" s="60" t="s">
        <v>2381</v>
      </c>
      <c r="B297" s="16"/>
    </row>
    <row r="298" spans="1:2">
      <c r="A298" s="60" t="s">
        <v>2382</v>
      </c>
      <c r="B298" s="16">
        <v>26</v>
      </c>
    </row>
    <row r="299" spans="1:2">
      <c r="A299" s="60" t="s">
        <v>2383</v>
      </c>
      <c r="B299" s="16">
        <v>9487</v>
      </c>
    </row>
    <row r="300" spans="1:2">
      <c r="A300" s="60" t="s">
        <v>2384</v>
      </c>
      <c r="B300" s="16"/>
    </row>
    <row r="301" spans="1:2">
      <c r="A301" s="55" t="s">
        <v>1019</v>
      </c>
      <c r="B301" s="16">
        <f>B302</f>
        <v>4</v>
      </c>
    </row>
    <row r="302" spans="1:2">
      <c r="A302" s="55" t="s">
        <v>2385</v>
      </c>
      <c r="B302" s="16">
        <f>SUM(B303:B317)</f>
        <v>4</v>
      </c>
    </row>
    <row r="303" spans="1:2">
      <c r="A303" s="60" t="s">
        <v>2386</v>
      </c>
      <c r="B303" s="16"/>
    </row>
    <row r="304" spans="1:2">
      <c r="A304" s="60" t="s">
        <v>2387</v>
      </c>
      <c r="B304" s="16"/>
    </row>
    <row r="305" spans="1:2">
      <c r="A305" s="60" t="s">
        <v>2388</v>
      </c>
      <c r="B305" s="16"/>
    </row>
    <row r="306" spans="1:2">
      <c r="A306" s="60" t="s">
        <v>2389</v>
      </c>
      <c r="B306" s="16"/>
    </row>
    <row r="307" spans="1:2">
      <c r="A307" s="60" t="s">
        <v>2390</v>
      </c>
      <c r="B307" s="16"/>
    </row>
    <row r="308" spans="1:2">
      <c r="A308" s="60" t="s">
        <v>2391</v>
      </c>
      <c r="B308" s="16"/>
    </row>
    <row r="309" spans="1:2">
      <c r="A309" s="60" t="s">
        <v>2392</v>
      </c>
      <c r="B309" s="16"/>
    </row>
    <row r="310" spans="1:2">
      <c r="A310" s="60" t="s">
        <v>2393</v>
      </c>
      <c r="B310" s="16"/>
    </row>
    <row r="311" spans="1:2">
      <c r="A311" s="60" t="s">
        <v>2394</v>
      </c>
      <c r="B311" s="16"/>
    </row>
    <row r="312" spans="1:2">
      <c r="A312" s="60" t="s">
        <v>2395</v>
      </c>
      <c r="B312" s="16"/>
    </row>
    <row r="313" spans="1:2">
      <c r="A313" s="60" t="s">
        <v>2396</v>
      </c>
      <c r="B313" s="16"/>
    </row>
    <row r="314" spans="1:2">
      <c r="A314" s="60" t="s">
        <v>2397</v>
      </c>
      <c r="B314" s="16"/>
    </row>
    <row r="315" spans="1:2">
      <c r="A315" s="60" t="s">
        <v>2398</v>
      </c>
      <c r="B315" s="16"/>
    </row>
    <row r="316" spans="1:2">
      <c r="A316" s="60" t="s">
        <v>2399</v>
      </c>
      <c r="B316" s="16">
        <v>4</v>
      </c>
    </row>
    <row r="317" spans="1:2">
      <c r="A317" s="60" t="s">
        <v>2400</v>
      </c>
      <c r="B317" s="16"/>
    </row>
    <row r="318" spans="1:2">
      <c r="A318" s="58" t="s">
        <v>2051</v>
      </c>
      <c r="B318" s="16">
        <f>SUM(B319,B332)</f>
        <v>0</v>
      </c>
    </row>
    <row r="319" spans="1:2">
      <c r="A319" s="58" t="s">
        <v>1889</v>
      </c>
      <c r="B319" s="16">
        <f>SUM(B320:B331)</f>
        <v>0</v>
      </c>
    </row>
    <row r="320" spans="1:2">
      <c r="A320" s="59" t="s">
        <v>2401</v>
      </c>
      <c r="B320" s="16"/>
    </row>
    <row r="321" spans="1:2">
      <c r="A321" s="59" t="s">
        <v>2402</v>
      </c>
      <c r="B321" s="16"/>
    </row>
    <row r="322" spans="1:2">
      <c r="A322" s="59" t="s">
        <v>2403</v>
      </c>
      <c r="B322" s="16"/>
    </row>
    <row r="323" spans="1:2">
      <c r="A323" s="59" t="s">
        <v>2404</v>
      </c>
      <c r="B323" s="16"/>
    </row>
    <row r="324" spans="1:2">
      <c r="A324" s="59" t="s">
        <v>2405</v>
      </c>
      <c r="B324" s="16"/>
    </row>
    <row r="325" spans="1:2">
      <c r="A325" s="59" t="s">
        <v>2406</v>
      </c>
      <c r="B325" s="16"/>
    </row>
    <row r="326" spans="1:2">
      <c r="A326" s="59" t="s">
        <v>2407</v>
      </c>
      <c r="B326" s="16"/>
    </row>
    <row r="327" spans="1:2">
      <c r="A327" s="59" t="s">
        <v>2408</v>
      </c>
      <c r="B327" s="16"/>
    </row>
    <row r="328" spans="1:2">
      <c r="A328" s="59" t="s">
        <v>2409</v>
      </c>
      <c r="B328" s="16"/>
    </row>
    <row r="329" spans="1:2">
      <c r="A329" s="59" t="s">
        <v>2410</v>
      </c>
      <c r="B329" s="16"/>
    </row>
    <row r="330" spans="1:2">
      <c r="A330" s="59" t="s">
        <v>2411</v>
      </c>
      <c r="B330" s="16"/>
    </row>
    <row r="331" spans="1:2">
      <c r="A331" s="59" t="s">
        <v>2412</v>
      </c>
      <c r="B331" s="16"/>
    </row>
    <row r="332" spans="1:2">
      <c r="A332" s="58" t="s">
        <v>2413</v>
      </c>
      <c r="B332" s="16">
        <f>SUM(B333:B338)</f>
        <v>0</v>
      </c>
    </row>
    <row r="333" spans="1:2">
      <c r="A333" s="59" t="s">
        <v>1685</v>
      </c>
      <c r="B333" s="16"/>
    </row>
    <row r="334" spans="1:2">
      <c r="A334" s="59" t="s">
        <v>1722</v>
      </c>
      <c r="B334" s="16"/>
    </row>
    <row r="335" spans="1:2">
      <c r="A335" s="59" t="s">
        <v>2414</v>
      </c>
      <c r="B335" s="16"/>
    </row>
    <row r="336" spans="1:2">
      <c r="A336" s="59" t="s">
        <v>2415</v>
      </c>
      <c r="B336" s="16"/>
    </row>
    <row r="337" spans="1:2">
      <c r="A337" s="59" t="s">
        <v>2416</v>
      </c>
      <c r="B337" s="16"/>
    </row>
    <row r="338" spans="1:2">
      <c r="A338" s="59" t="s">
        <v>2417</v>
      </c>
      <c r="B338" s="16"/>
    </row>
    <row r="339" spans="1:2">
      <c r="A339" s="13" t="s">
        <v>99</v>
      </c>
      <c r="B339" s="16">
        <v>171926</v>
      </c>
    </row>
  </sheetData>
  <mergeCells count="3">
    <mergeCell ref="A1:B1"/>
    <mergeCell ref="A2:B2"/>
    <mergeCell ref="A3:B3"/>
  </mergeCells>
  <dataValidations count="1">
    <dataValidation type="decimal" operator="between" allowBlank="1" showInputMessage="1" showErrorMessage="1" sqref="B5:B338">
      <formula1>-99999999999999</formula1>
      <formula2>99999999999999</formula2>
    </dataValidation>
  </dataValidations>
  <printOptions horizontalCentered="1" verticalCentered="1" gridLines="1"/>
  <pageMargins left="0.826771653543307" right="0.511811023622047" top="0.37" bottom="0.31" header="0.17" footer="0"/>
  <pageSetup paperSize="9" orientation="portrait" blackAndWhite="1"/>
  <headerFooter alignWithMargins="0">
    <oddHeader>&amp;C@$</oddHeader>
    <oddFooter>&amp;C@&amp;- &amp;P&amp;-$</oddFooter>
  </headerFooter>
  <ignoredErrors>
    <ignoredError sqref="B332" formulaRange="1"/>
  </ignoredErrors>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39"/>
  <sheetViews>
    <sheetView showGridLines="0" showZeros="0" workbookViewId="0">
      <selection activeCell="B10" sqref="B10"/>
    </sheetView>
  </sheetViews>
  <sheetFormatPr defaultColWidth="9.1" defaultRowHeight="15.6" outlineLevelCol="1"/>
  <cols>
    <col min="1" max="1" width="47.1" style="11" customWidth="1"/>
    <col min="2" max="2" width="44.8" style="11" customWidth="1"/>
    <col min="3" max="3" width="39.4" customWidth="1"/>
    <col min="4" max="4" width="16" customWidth="1"/>
    <col min="5" max="5" width="34" customWidth="1"/>
    <col min="6" max="8" width="15.1" customWidth="1"/>
    <col min="9" max="13" width="9.1" hidden="1" customWidth="1"/>
    <col min="14" max="256" width="9.1" customWidth="1"/>
  </cols>
  <sheetData>
    <row r="1" s="11" customFormat="1" ht="22.2" spans="1:2">
      <c r="A1" s="12" t="s">
        <v>2418</v>
      </c>
      <c r="B1" s="12"/>
    </row>
    <row r="2" s="11" customFormat="1" spans="1:2">
      <c r="A2" s="3" t="s">
        <v>2419</v>
      </c>
      <c r="B2" s="3"/>
    </row>
    <row r="3" s="11" customFormat="1" ht="12" customHeight="1" spans="1:2">
      <c r="A3" s="3" t="s">
        <v>44</v>
      </c>
      <c r="B3" s="3"/>
    </row>
    <row r="4" s="11" customFormat="1" ht="17" customHeight="1" spans="1:2">
      <c r="A4" s="13" t="s">
        <v>45</v>
      </c>
      <c r="B4" s="13" t="s">
        <v>48</v>
      </c>
    </row>
    <row r="5" s="11" customFormat="1" ht="17" customHeight="1" spans="1:2">
      <c r="A5" s="58" t="s">
        <v>860</v>
      </c>
      <c r="B5" s="16">
        <f>B6</f>
        <v>0</v>
      </c>
    </row>
    <row r="6" s="11" customFormat="1" ht="17" customHeight="1" spans="1:2">
      <c r="A6" s="58" t="s">
        <v>2140</v>
      </c>
      <c r="B6" s="16">
        <f>SUM(B7:B11)</f>
        <v>0</v>
      </c>
    </row>
    <row r="7" s="11" customFormat="1" ht="17" customHeight="1" spans="1:2">
      <c r="A7" s="59" t="s">
        <v>2141</v>
      </c>
      <c r="B7" s="16"/>
    </row>
    <row r="8" s="11" customFormat="1" ht="17" customHeight="1" spans="1:2">
      <c r="A8" s="59" t="s">
        <v>1216</v>
      </c>
      <c r="B8" s="16"/>
    </row>
    <row r="9" s="11" customFormat="1" ht="17" customHeight="1" spans="1:2">
      <c r="A9" s="59" t="s">
        <v>2142</v>
      </c>
      <c r="B9" s="16"/>
    </row>
    <row r="10" s="11" customFormat="1" ht="17" customHeight="1" spans="1:2">
      <c r="A10" s="59" t="s">
        <v>2143</v>
      </c>
      <c r="B10" s="16"/>
    </row>
    <row r="11" s="11" customFormat="1" ht="17" customHeight="1" spans="1:2">
      <c r="A11" s="59" t="s">
        <v>2144</v>
      </c>
      <c r="B11" s="16"/>
    </row>
    <row r="12" s="11" customFormat="1" ht="17" customHeight="1" spans="1:2">
      <c r="A12" s="55" t="s">
        <v>871</v>
      </c>
      <c r="B12" s="16">
        <f>B13+B20</f>
        <v>0</v>
      </c>
    </row>
    <row r="13" s="11" customFormat="1" ht="17" customHeight="1" spans="1:2">
      <c r="A13" s="55" t="s">
        <v>2145</v>
      </c>
      <c r="B13" s="16">
        <f>SUM(B14:B19)</f>
        <v>0</v>
      </c>
    </row>
    <row r="14" s="11" customFormat="1" ht="17" customHeight="1" spans="1:2">
      <c r="A14" s="60" t="s">
        <v>2146</v>
      </c>
      <c r="B14" s="16"/>
    </row>
    <row r="15" s="11" customFormat="1" ht="17" customHeight="1" spans="1:2">
      <c r="A15" s="60" t="s">
        <v>2147</v>
      </c>
      <c r="B15" s="16"/>
    </row>
    <row r="16" s="11" customFormat="1" ht="17" customHeight="1" spans="1:2">
      <c r="A16" s="60" t="s">
        <v>2148</v>
      </c>
      <c r="B16" s="16"/>
    </row>
    <row r="17" s="11" customFormat="1" ht="17" customHeight="1" spans="1:2">
      <c r="A17" s="60" t="s">
        <v>2149</v>
      </c>
      <c r="B17" s="16"/>
    </row>
    <row r="18" s="11" customFormat="1" ht="17" customHeight="1" spans="1:2">
      <c r="A18" s="60" t="s">
        <v>2150</v>
      </c>
      <c r="B18" s="16"/>
    </row>
    <row r="19" s="11" customFormat="1" ht="17" customHeight="1" spans="1:2">
      <c r="A19" s="60" t="s">
        <v>2151</v>
      </c>
      <c r="B19" s="16"/>
    </row>
    <row r="20" s="11" customFormat="1" ht="17" customHeight="1" spans="1:2">
      <c r="A20" s="55" t="s">
        <v>2140</v>
      </c>
      <c r="B20" s="16">
        <f>SUM(B21:B26)</f>
        <v>0</v>
      </c>
    </row>
    <row r="21" s="11" customFormat="1" ht="17" customHeight="1" spans="1:2">
      <c r="A21" s="60" t="s">
        <v>2152</v>
      </c>
      <c r="B21" s="16"/>
    </row>
    <row r="22" s="11" customFormat="1" ht="17" customHeight="1" spans="1:2">
      <c r="A22" s="60" t="s">
        <v>2153</v>
      </c>
      <c r="B22" s="16"/>
    </row>
    <row r="23" s="11" customFormat="1" ht="17" customHeight="1" spans="1:2">
      <c r="A23" s="60" t="s">
        <v>2154</v>
      </c>
      <c r="B23" s="16"/>
    </row>
    <row r="24" s="11" customFormat="1" ht="17" customHeight="1" spans="1:2">
      <c r="A24" s="60" t="s">
        <v>2155</v>
      </c>
      <c r="B24" s="16"/>
    </row>
    <row r="25" s="11" customFormat="1" ht="17" customHeight="1" spans="1:2">
      <c r="A25" s="60" t="s">
        <v>2156</v>
      </c>
      <c r="B25" s="16"/>
    </row>
    <row r="26" s="11" customFormat="1" ht="17" customHeight="1" spans="1:2">
      <c r="A26" s="60" t="s">
        <v>2157</v>
      </c>
      <c r="B26" s="16"/>
    </row>
    <row r="27" s="11" customFormat="1" ht="17" customHeight="1" spans="1:2">
      <c r="A27" s="55" t="s">
        <v>882</v>
      </c>
      <c r="B27" s="16">
        <f>SUM(B28,B34,B40)</f>
        <v>1</v>
      </c>
    </row>
    <row r="28" s="11" customFormat="1" ht="17" customHeight="1" spans="1:2">
      <c r="A28" s="55" t="s">
        <v>2158</v>
      </c>
      <c r="B28" s="16">
        <f>SUM(B29:B33)</f>
        <v>1</v>
      </c>
    </row>
    <row r="29" s="11" customFormat="1" ht="17" customHeight="1" spans="1:2">
      <c r="A29" s="60" t="s">
        <v>2159</v>
      </c>
      <c r="B29" s="16"/>
    </row>
    <row r="30" s="11" customFormat="1" ht="17" customHeight="1" spans="1:2">
      <c r="A30" s="60" t="s">
        <v>2160</v>
      </c>
      <c r="B30" s="16">
        <v>1</v>
      </c>
    </row>
    <row r="31" s="11" customFormat="1" ht="17" customHeight="1" spans="1:2">
      <c r="A31" s="60" t="s">
        <v>2161</v>
      </c>
      <c r="B31" s="16"/>
    </row>
    <row r="32" s="11" customFormat="1" ht="17" customHeight="1" spans="1:2">
      <c r="A32" s="60" t="s">
        <v>2162</v>
      </c>
      <c r="B32" s="16"/>
    </row>
    <row r="33" s="11" customFormat="1" ht="17" customHeight="1" spans="1:2">
      <c r="A33" s="60" t="s">
        <v>2163</v>
      </c>
      <c r="B33" s="16"/>
    </row>
    <row r="34" s="11" customFormat="1" ht="17" customHeight="1" spans="1:2">
      <c r="A34" s="55" t="s">
        <v>2164</v>
      </c>
      <c r="B34" s="16">
        <f>SUM(B35:B39)</f>
        <v>0</v>
      </c>
    </row>
    <row r="35" s="11" customFormat="1" ht="17" customHeight="1" spans="1:2">
      <c r="A35" s="60" t="s">
        <v>2165</v>
      </c>
      <c r="B35" s="16"/>
    </row>
    <row r="36" s="11" customFormat="1" ht="17" customHeight="1" spans="1:2">
      <c r="A36" s="60" t="s">
        <v>2166</v>
      </c>
      <c r="B36" s="16"/>
    </row>
    <row r="37" s="11" customFormat="1" ht="17" customHeight="1" spans="1:2">
      <c r="A37" s="60" t="s">
        <v>2167</v>
      </c>
      <c r="B37" s="16"/>
    </row>
    <row r="38" s="11" customFormat="1" ht="17" customHeight="1" spans="1:2">
      <c r="A38" s="60" t="s">
        <v>2168</v>
      </c>
      <c r="B38" s="16"/>
    </row>
    <row r="39" s="11" customFormat="1" ht="17" customHeight="1" spans="1:2">
      <c r="A39" s="60" t="s">
        <v>2169</v>
      </c>
      <c r="B39" s="16"/>
    </row>
    <row r="40" s="11" customFormat="1" ht="17" customHeight="1" spans="1:2">
      <c r="A40" s="55" t="s">
        <v>2170</v>
      </c>
      <c r="B40" s="16">
        <f>SUM(B41:B42)</f>
        <v>0</v>
      </c>
    </row>
    <row r="41" s="11" customFormat="1" ht="17" customHeight="1" spans="1:2">
      <c r="A41" s="60" t="s">
        <v>2171</v>
      </c>
      <c r="B41" s="16"/>
    </row>
    <row r="42" s="11" customFormat="1" ht="17" customHeight="1" spans="1:2">
      <c r="A42" s="60" t="s">
        <v>2172</v>
      </c>
      <c r="B42" s="16"/>
    </row>
    <row r="43" s="11" customFormat="1" ht="17" customHeight="1" spans="1:2">
      <c r="A43" s="58" t="s">
        <v>889</v>
      </c>
      <c r="B43" s="16">
        <f>B44</f>
        <v>0</v>
      </c>
    </row>
    <row r="44" s="11" customFormat="1" ht="17" customHeight="1" spans="1:2">
      <c r="A44" s="58" t="s">
        <v>2140</v>
      </c>
      <c r="B44" s="16">
        <f>SUM(B45:B47)</f>
        <v>0</v>
      </c>
    </row>
    <row r="45" s="11" customFormat="1" ht="17" customHeight="1" spans="1:2">
      <c r="A45" s="59" t="s">
        <v>2173</v>
      </c>
      <c r="B45" s="16"/>
    </row>
    <row r="46" s="11" customFormat="1" ht="17" customHeight="1" spans="1:2">
      <c r="A46" s="59" t="s">
        <v>2174</v>
      </c>
      <c r="B46" s="16"/>
    </row>
    <row r="47" s="11" customFormat="1" ht="17" customHeight="1" spans="1:2">
      <c r="A47" s="59" t="s">
        <v>2175</v>
      </c>
      <c r="B47" s="16"/>
    </row>
    <row r="48" s="11" customFormat="1" ht="17" customHeight="1" spans="1:2">
      <c r="A48" s="58" t="s">
        <v>911</v>
      </c>
      <c r="B48" s="16">
        <f>B49</f>
        <v>30</v>
      </c>
    </row>
    <row r="49" s="11" customFormat="1" ht="17" customHeight="1" spans="1:2">
      <c r="A49" s="58" t="s">
        <v>2140</v>
      </c>
      <c r="B49" s="16">
        <f>SUM(B50:B54)</f>
        <v>30</v>
      </c>
    </row>
    <row r="50" s="11" customFormat="1" ht="17" customHeight="1" spans="1:2">
      <c r="A50" s="59" t="s">
        <v>2176</v>
      </c>
      <c r="B50" s="16"/>
    </row>
    <row r="51" s="11" customFormat="1" ht="17" customHeight="1" spans="1:2">
      <c r="A51" s="59" t="s">
        <v>2177</v>
      </c>
      <c r="B51" s="16"/>
    </row>
    <row r="52" s="11" customFormat="1" ht="17" customHeight="1" spans="1:2">
      <c r="A52" s="59" t="s">
        <v>2178</v>
      </c>
      <c r="B52" s="16"/>
    </row>
    <row r="53" s="11" customFormat="1" ht="17" customHeight="1" spans="1:2">
      <c r="A53" s="59" t="s">
        <v>2179</v>
      </c>
      <c r="B53" s="16"/>
    </row>
    <row r="54" s="11" customFormat="1" ht="17" customHeight="1" spans="1:2">
      <c r="A54" s="59" t="s">
        <v>2180</v>
      </c>
      <c r="B54" s="16">
        <v>30</v>
      </c>
    </row>
    <row r="55" s="11" customFormat="1" ht="17" customHeight="1" spans="1:2">
      <c r="A55" s="55" t="s">
        <v>926</v>
      </c>
      <c r="B55" s="16">
        <f>SUM(B56,B61,B66)</f>
        <v>0</v>
      </c>
    </row>
    <row r="56" s="11" customFormat="1" ht="17" customHeight="1" spans="1:2">
      <c r="A56" s="55" t="s">
        <v>2181</v>
      </c>
      <c r="B56" s="16">
        <f>SUM(B57:B60)</f>
        <v>0</v>
      </c>
    </row>
    <row r="57" s="11" customFormat="1" ht="17" customHeight="1" spans="1:2">
      <c r="A57" s="60" t="s">
        <v>2182</v>
      </c>
      <c r="B57" s="16"/>
    </row>
    <row r="58" s="11" customFormat="1" ht="17" customHeight="1" spans="1:2">
      <c r="A58" s="60" t="s">
        <v>2183</v>
      </c>
      <c r="B58" s="16"/>
    </row>
    <row r="59" s="11" customFormat="1" ht="17" customHeight="1" spans="1:2">
      <c r="A59" s="60" t="s">
        <v>2184</v>
      </c>
      <c r="B59" s="16"/>
    </row>
    <row r="60" s="11" customFormat="1" ht="17" customHeight="1" spans="1:2">
      <c r="A60" s="60" t="s">
        <v>2185</v>
      </c>
      <c r="B60" s="16"/>
    </row>
    <row r="61" s="11" customFormat="1" ht="17" customHeight="1" spans="1:2">
      <c r="A61" s="55" t="s">
        <v>2186</v>
      </c>
      <c r="B61" s="16">
        <f>SUM(B62:B65)</f>
        <v>0</v>
      </c>
    </row>
    <row r="62" s="11" customFormat="1" ht="17" customHeight="1" spans="1:2">
      <c r="A62" s="60" t="s">
        <v>2187</v>
      </c>
      <c r="B62" s="16"/>
    </row>
    <row r="63" s="11" customFormat="1" ht="17" customHeight="1" spans="1:2">
      <c r="A63" s="60" t="s">
        <v>2188</v>
      </c>
      <c r="B63" s="16"/>
    </row>
    <row r="64" s="11" customFormat="1" ht="17" customHeight="1" spans="1:2">
      <c r="A64" s="60" t="s">
        <v>2189</v>
      </c>
      <c r="B64" s="16"/>
    </row>
    <row r="65" s="11" customFormat="1" ht="17" customHeight="1" spans="1:2">
      <c r="A65" s="60" t="s">
        <v>2190</v>
      </c>
      <c r="B65" s="16"/>
    </row>
    <row r="66" s="11" customFormat="1" ht="17" customHeight="1" spans="1:2">
      <c r="A66" s="55" t="s">
        <v>2140</v>
      </c>
      <c r="B66" s="16">
        <f>SUM(B67:B70)</f>
        <v>0</v>
      </c>
    </row>
    <row r="67" s="11" customFormat="1" ht="17" customHeight="1" spans="1:2">
      <c r="A67" s="60" t="s">
        <v>2191</v>
      </c>
      <c r="B67" s="16"/>
    </row>
    <row r="68" s="11" customFormat="1" ht="17" customHeight="1" spans="1:2">
      <c r="A68" s="60" t="s">
        <v>2192</v>
      </c>
      <c r="B68" s="16"/>
    </row>
    <row r="69" s="11" customFormat="1" ht="17" customHeight="1" spans="1:2">
      <c r="A69" s="60" t="s">
        <v>2193</v>
      </c>
      <c r="B69" s="16"/>
    </row>
    <row r="70" s="11" customFormat="1" ht="17" customHeight="1" spans="1:2">
      <c r="A70" s="60" t="s">
        <v>2194</v>
      </c>
      <c r="B70" s="16"/>
    </row>
    <row r="71" s="11" customFormat="1" ht="17" customHeight="1" spans="1:2">
      <c r="A71" s="55" t="s">
        <v>941</v>
      </c>
      <c r="B71" s="16">
        <f>SUM(B72,B88,B92:B93,B99,B103,B107,B111,B117,B120,B129)</f>
        <v>59424</v>
      </c>
    </row>
    <row r="72" s="11" customFormat="1" ht="17" customHeight="1" spans="1:2">
      <c r="A72" s="55" t="s">
        <v>2195</v>
      </c>
      <c r="B72" s="16">
        <f>SUM(B73:B87)</f>
        <v>55912</v>
      </c>
    </row>
    <row r="73" s="11" customFormat="1" ht="17" customHeight="1" spans="1:2">
      <c r="A73" s="60" t="s">
        <v>2196</v>
      </c>
      <c r="B73" s="16">
        <v>6795</v>
      </c>
    </row>
    <row r="74" s="11" customFormat="1" ht="17" customHeight="1" spans="1:2">
      <c r="A74" s="60" t="s">
        <v>2197</v>
      </c>
      <c r="B74" s="16">
        <v>35994</v>
      </c>
    </row>
    <row r="75" s="11" customFormat="1" ht="17" customHeight="1" spans="1:2">
      <c r="A75" s="60" t="s">
        <v>2198</v>
      </c>
      <c r="B75" s="16">
        <v>1037</v>
      </c>
    </row>
    <row r="76" s="11" customFormat="1" ht="17" customHeight="1" spans="1:2">
      <c r="A76" s="60" t="s">
        <v>2199</v>
      </c>
      <c r="B76" s="16">
        <v>2147</v>
      </c>
    </row>
    <row r="77" s="11" customFormat="1" ht="17" customHeight="1" spans="1:2">
      <c r="A77" s="60" t="s">
        <v>2200</v>
      </c>
      <c r="B77" s="16">
        <v>1709</v>
      </c>
    </row>
    <row r="78" s="11" customFormat="1" ht="17" customHeight="1" spans="1:2">
      <c r="A78" s="60" t="s">
        <v>2201</v>
      </c>
      <c r="B78" s="16">
        <v>215</v>
      </c>
    </row>
    <row r="79" s="11" customFormat="1" ht="17" customHeight="1" spans="1:2">
      <c r="A79" s="60" t="s">
        <v>2202</v>
      </c>
      <c r="B79" s="16"/>
    </row>
    <row r="80" s="11" customFormat="1" ht="17" customHeight="1" spans="1:2">
      <c r="A80" s="60" t="s">
        <v>2203</v>
      </c>
      <c r="B80" s="16">
        <v>290</v>
      </c>
    </row>
    <row r="81" s="11" customFormat="1" ht="17" customHeight="1" spans="1:2">
      <c r="A81" s="60" t="s">
        <v>2204</v>
      </c>
      <c r="B81" s="16"/>
    </row>
    <row r="82" s="11" customFormat="1" ht="17" customHeight="1" spans="1:2">
      <c r="A82" s="60" t="s">
        <v>2205</v>
      </c>
      <c r="B82" s="16"/>
    </row>
    <row r="83" s="11" customFormat="1" ht="17" customHeight="1" spans="1:2">
      <c r="A83" s="60" t="s">
        <v>1765</v>
      </c>
      <c r="B83" s="16"/>
    </row>
    <row r="84" s="11" customFormat="1" ht="17" customHeight="1" spans="1:2">
      <c r="A84" s="60" t="s">
        <v>2206</v>
      </c>
      <c r="B84" s="16">
        <v>1428</v>
      </c>
    </row>
    <row r="85" s="11" customFormat="1" ht="17" customHeight="1" spans="1:2">
      <c r="A85" s="60" t="s">
        <v>2207</v>
      </c>
      <c r="B85" s="16"/>
    </row>
    <row r="86" s="11" customFormat="1" ht="17" customHeight="1" spans="1:2">
      <c r="A86" s="60" t="s">
        <v>2208</v>
      </c>
      <c r="B86" s="16">
        <v>3700</v>
      </c>
    </row>
    <row r="87" s="11" customFormat="1" ht="17" customHeight="1" spans="1:2">
      <c r="A87" s="60" t="s">
        <v>2209</v>
      </c>
      <c r="B87" s="16">
        <v>2597</v>
      </c>
    </row>
    <row r="88" s="11" customFormat="1" ht="17" customHeight="1" spans="1:2">
      <c r="A88" s="55" t="s">
        <v>2210</v>
      </c>
      <c r="B88" s="16">
        <f>SUM(B89:B91)</f>
        <v>1763</v>
      </c>
    </row>
    <row r="89" s="11" customFormat="1" ht="17" customHeight="1" spans="1:2">
      <c r="A89" s="60" t="s">
        <v>2196</v>
      </c>
      <c r="B89" s="16">
        <v>1763</v>
      </c>
    </row>
    <row r="90" s="11" customFormat="1" ht="17" customHeight="1" spans="1:2">
      <c r="A90" s="60" t="s">
        <v>2197</v>
      </c>
      <c r="B90" s="16"/>
    </row>
    <row r="91" s="11" customFormat="1" ht="17" customHeight="1" spans="1:2">
      <c r="A91" s="60" t="s">
        <v>2211</v>
      </c>
      <c r="B91" s="16"/>
    </row>
    <row r="92" s="11" customFormat="1" ht="17" customHeight="1" spans="1:2">
      <c r="A92" s="55" t="s">
        <v>2212</v>
      </c>
      <c r="B92" s="16">
        <v>1338</v>
      </c>
    </row>
    <row r="93" s="11" customFormat="1" ht="17" customHeight="1" spans="1:2">
      <c r="A93" s="55" t="s">
        <v>2213</v>
      </c>
      <c r="B93" s="16">
        <f>SUM(B94:B98)</f>
        <v>291</v>
      </c>
    </row>
    <row r="94" s="11" customFormat="1" ht="17" customHeight="1" spans="1:2">
      <c r="A94" s="60" t="s">
        <v>2214</v>
      </c>
      <c r="B94" s="16"/>
    </row>
    <row r="95" s="11" customFormat="1" ht="17" customHeight="1" spans="1:2">
      <c r="A95" s="60" t="s">
        <v>2215</v>
      </c>
      <c r="B95" s="16"/>
    </row>
    <row r="96" s="11" customFormat="1" ht="17" customHeight="1" spans="1:2">
      <c r="A96" s="60" t="s">
        <v>2216</v>
      </c>
      <c r="B96" s="16"/>
    </row>
    <row r="97" s="11" customFormat="1" ht="17" customHeight="1" spans="1:2">
      <c r="A97" s="60" t="s">
        <v>2217</v>
      </c>
      <c r="B97" s="16"/>
    </row>
    <row r="98" s="11" customFormat="1" ht="17" customHeight="1" spans="1:2">
      <c r="A98" s="60" t="s">
        <v>2218</v>
      </c>
      <c r="B98" s="16">
        <v>291</v>
      </c>
    </row>
    <row r="99" s="11" customFormat="1" ht="17" customHeight="1" spans="1:2">
      <c r="A99" s="55" t="s">
        <v>2219</v>
      </c>
      <c r="B99" s="16">
        <f>SUM(B100:B102)</f>
        <v>120</v>
      </c>
    </row>
    <row r="100" s="11" customFormat="1" ht="17" customHeight="1" spans="1:2">
      <c r="A100" s="60" t="s">
        <v>2220</v>
      </c>
      <c r="B100" s="16"/>
    </row>
    <row r="101" s="11" customFormat="1" ht="17" customHeight="1" spans="1:2">
      <c r="A101" s="60" t="s">
        <v>2221</v>
      </c>
      <c r="B101" s="16"/>
    </row>
    <row r="102" s="11" customFormat="1" ht="17" customHeight="1" spans="1:2">
      <c r="A102" s="60" t="s">
        <v>2222</v>
      </c>
      <c r="B102" s="16">
        <v>120</v>
      </c>
    </row>
    <row r="103" s="11" customFormat="1" ht="17" customHeight="1" spans="1:2">
      <c r="A103" s="55" t="s">
        <v>2223</v>
      </c>
      <c r="B103" s="16">
        <f>SUM(B104:B106)</f>
        <v>0</v>
      </c>
    </row>
    <row r="104" s="11" customFormat="1" ht="17" customHeight="1" spans="1:2">
      <c r="A104" s="60" t="s">
        <v>2224</v>
      </c>
      <c r="B104" s="16"/>
    </row>
    <row r="105" s="11" customFormat="1" ht="17" customHeight="1" spans="1:2">
      <c r="A105" s="60" t="s">
        <v>2225</v>
      </c>
      <c r="B105" s="16"/>
    </row>
    <row r="106" s="11" customFormat="1" ht="17" customHeight="1" spans="1:2">
      <c r="A106" s="60" t="s">
        <v>2226</v>
      </c>
      <c r="B106" s="16"/>
    </row>
    <row r="107" s="11" customFormat="1" ht="17" customHeight="1" spans="1:2">
      <c r="A107" s="55" t="s">
        <v>2227</v>
      </c>
      <c r="B107" s="16">
        <f>SUM(B108:B110)</f>
        <v>0</v>
      </c>
    </row>
    <row r="108" s="11" customFormat="1" ht="17" customHeight="1" spans="1:2">
      <c r="A108" s="60" t="s">
        <v>2224</v>
      </c>
      <c r="B108" s="16"/>
    </row>
    <row r="109" s="11" customFormat="1" ht="17" customHeight="1" spans="1:2">
      <c r="A109" s="60" t="s">
        <v>2225</v>
      </c>
      <c r="B109" s="16"/>
    </row>
    <row r="110" s="11" customFormat="1" ht="17" customHeight="1" spans="1:2">
      <c r="A110" s="60" t="s">
        <v>2228</v>
      </c>
      <c r="B110" s="16"/>
    </row>
    <row r="111" s="11" customFormat="1" ht="17" customHeight="1" spans="1:2">
      <c r="A111" s="55" t="s">
        <v>2229</v>
      </c>
      <c r="B111" s="16">
        <f>SUM(B112:B116)</f>
        <v>0</v>
      </c>
    </row>
    <row r="112" s="11" customFormat="1" ht="17" customHeight="1" spans="1:2">
      <c r="A112" s="60" t="s">
        <v>2230</v>
      </c>
      <c r="B112" s="16"/>
    </row>
    <row r="113" s="11" customFormat="1" ht="17" customHeight="1" spans="1:2">
      <c r="A113" s="60" t="s">
        <v>2231</v>
      </c>
      <c r="B113" s="16"/>
    </row>
    <row r="114" s="11" customFormat="1" ht="17" customHeight="1" spans="1:2">
      <c r="A114" s="60" t="s">
        <v>2232</v>
      </c>
      <c r="B114" s="16"/>
    </row>
    <row r="115" s="11" customFormat="1" ht="17" customHeight="1" spans="1:2">
      <c r="A115" s="60" t="s">
        <v>2233</v>
      </c>
      <c r="B115" s="16"/>
    </row>
    <row r="116" s="11" customFormat="1" ht="17" customHeight="1" spans="1:2">
      <c r="A116" s="60" t="s">
        <v>2234</v>
      </c>
      <c r="B116" s="16"/>
    </row>
    <row r="117" s="11" customFormat="1" ht="17" customHeight="1" spans="1:2">
      <c r="A117" s="55" t="s">
        <v>2235</v>
      </c>
      <c r="B117" s="16">
        <f>SUM(B118:B119)</f>
        <v>0</v>
      </c>
    </row>
    <row r="118" s="11" customFormat="1" ht="17" customHeight="1" spans="1:2">
      <c r="A118" s="60" t="s">
        <v>2236</v>
      </c>
      <c r="B118" s="16"/>
    </row>
    <row r="119" s="11" customFormat="1" ht="17" customHeight="1" spans="1:2">
      <c r="A119" s="60" t="s">
        <v>2237</v>
      </c>
      <c r="B119" s="16"/>
    </row>
    <row r="120" s="11" customFormat="1" ht="17" customHeight="1" spans="1:2">
      <c r="A120" s="55" t="s">
        <v>2238</v>
      </c>
      <c r="B120" s="16">
        <f>SUM(B121:B128)</f>
        <v>0</v>
      </c>
    </row>
    <row r="121" s="11" customFormat="1" ht="17" customHeight="1" spans="1:2">
      <c r="A121" s="60" t="s">
        <v>2224</v>
      </c>
      <c r="B121" s="16"/>
    </row>
    <row r="122" s="11" customFormat="1" ht="17" customHeight="1" spans="1:2">
      <c r="A122" s="60" t="s">
        <v>2225</v>
      </c>
      <c r="B122" s="16"/>
    </row>
    <row r="123" s="11" customFormat="1" ht="17" customHeight="1" spans="1:2">
      <c r="A123" s="60" t="s">
        <v>2239</v>
      </c>
      <c r="B123" s="16"/>
    </row>
    <row r="124" s="11" customFormat="1" ht="17" customHeight="1" spans="1:2">
      <c r="A124" s="60" t="s">
        <v>2240</v>
      </c>
      <c r="B124" s="16"/>
    </row>
    <row r="125" s="11" customFormat="1" ht="17" customHeight="1" spans="1:2">
      <c r="A125" s="60" t="s">
        <v>2241</v>
      </c>
      <c r="B125" s="16"/>
    </row>
    <row r="126" s="11" customFormat="1" ht="17" customHeight="1" spans="1:2">
      <c r="A126" s="60" t="s">
        <v>2242</v>
      </c>
      <c r="B126" s="16"/>
    </row>
    <row r="127" s="11" customFormat="1" ht="17" customHeight="1" spans="1:2">
      <c r="A127" s="60" t="s">
        <v>2243</v>
      </c>
      <c r="B127" s="16"/>
    </row>
    <row r="128" s="11" customFormat="1" ht="17" customHeight="1" spans="1:2">
      <c r="A128" s="60" t="s">
        <v>2244</v>
      </c>
      <c r="B128" s="16"/>
    </row>
    <row r="129" s="11" customFormat="1" ht="17" customHeight="1" spans="1:2">
      <c r="A129" s="55" t="s">
        <v>2140</v>
      </c>
      <c r="B129" s="16">
        <f>SUM(B130:B131)</f>
        <v>0</v>
      </c>
    </row>
    <row r="130" s="11" customFormat="1" ht="17" customHeight="1" spans="1:2">
      <c r="A130" s="60" t="s">
        <v>2245</v>
      </c>
      <c r="B130" s="16"/>
    </row>
    <row r="131" s="11" customFormat="1" ht="17" customHeight="1" spans="1:2">
      <c r="A131" s="60" t="s">
        <v>2246</v>
      </c>
      <c r="B131" s="16"/>
    </row>
    <row r="132" s="11" customFormat="1" ht="17" customHeight="1" spans="1:2">
      <c r="A132" s="55" t="s">
        <v>948</v>
      </c>
      <c r="B132" s="16">
        <f>SUM(B133,B138,B143,B148,B151,B156,B160,B164,B167)</f>
        <v>919</v>
      </c>
    </row>
    <row r="133" s="11" customFormat="1" ht="17" customHeight="1" spans="1:2">
      <c r="A133" s="55" t="s">
        <v>2247</v>
      </c>
      <c r="B133" s="16">
        <f>SUM(B134:B137)</f>
        <v>12</v>
      </c>
    </row>
    <row r="134" s="11" customFormat="1" ht="17" customHeight="1" spans="1:2">
      <c r="A134" s="60" t="s">
        <v>2248</v>
      </c>
      <c r="B134" s="16">
        <v>12</v>
      </c>
    </row>
    <row r="135" s="11" customFormat="1" ht="17" customHeight="1" spans="1:2">
      <c r="A135" s="60" t="s">
        <v>2249</v>
      </c>
      <c r="B135" s="16"/>
    </row>
    <row r="136" s="11" customFormat="1" ht="17" customHeight="1" spans="1:2">
      <c r="A136" s="60" t="s">
        <v>2250</v>
      </c>
      <c r="B136" s="16"/>
    </row>
    <row r="137" s="11" customFormat="1" ht="17" customHeight="1" spans="1:2">
      <c r="A137" s="60" t="s">
        <v>2251</v>
      </c>
      <c r="B137" s="16"/>
    </row>
    <row r="138" s="11" customFormat="1" ht="17" customHeight="1" spans="1:2">
      <c r="A138" s="55" t="s">
        <v>2252</v>
      </c>
      <c r="B138" s="16">
        <f>SUM(B139:B142)</f>
        <v>0</v>
      </c>
    </row>
    <row r="139" s="11" customFormat="1" ht="17" customHeight="1" spans="1:2">
      <c r="A139" s="60" t="s">
        <v>2248</v>
      </c>
      <c r="B139" s="16"/>
    </row>
    <row r="140" s="11" customFormat="1" ht="17" customHeight="1" spans="1:2">
      <c r="A140" s="60" t="s">
        <v>2249</v>
      </c>
      <c r="B140" s="16"/>
    </row>
    <row r="141" s="11" customFormat="1" ht="17" customHeight="1" spans="1:2">
      <c r="A141" s="60" t="s">
        <v>2253</v>
      </c>
      <c r="B141" s="16"/>
    </row>
    <row r="142" s="11" customFormat="1" ht="17" customHeight="1" spans="1:2">
      <c r="A142" s="60" t="s">
        <v>2254</v>
      </c>
      <c r="B142" s="16"/>
    </row>
    <row r="143" s="11" customFormat="1" ht="17" customHeight="1" spans="1:2">
      <c r="A143" s="55" t="s">
        <v>2255</v>
      </c>
      <c r="B143" s="16">
        <f>SUM(B144:B147)</f>
        <v>0</v>
      </c>
    </row>
    <row r="144" s="11" customFormat="1" ht="17" customHeight="1" spans="1:2">
      <c r="A144" s="60" t="s">
        <v>1596</v>
      </c>
      <c r="B144" s="16"/>
    </row>
    <row r="145" s="11" customFormat="1" ht="17" customHeight="1" spans="1:2">
      <c r="A145" s="60" t="s">
        <v>2256</v>
      </c>
      <c r="B145" s="16"/>
    </row>
    <row r="146" s="11" customFormat="1" ht="17" customHeight="1" spans="1:2">
      <c r="A146" s="60" t="s">
        <v>2257</v>
      </c>
      <c r="B146" s="16"/>
    </row>
    <row r="147" s="11" customFormat="1" ht="17" customHeight="1" spans="1:2">
      <c r="A147" s="60" t="s">
        <v>2258</v>
      </c>
      <c r="B147" s="16"/>
    </row>
    <row r="148" s="11" customFormat="1" ht="17" customHeight="1" spans="1:2">
      <c r="A148" s="55" t="s">
        <v>2259</v>
      </c>
      <c r="B148" s="16">
        <f>SUM(B149:B150)</f>
        <v>0</v>
      </c>
    </row>
    <row r="149" s="11" customFormat="1" ht="17" customHeight="1" spans="1:2">
      <c r="A149" s="60" t="s">
        <v>2260</v>
      </c>
      <c r="B149" s="16"/>
    </row>
    <row r="150" s="11" customFormat="1" ht="17" customHeight="1" spans="1:2">
      <c r="A150" s="60" t="s">
        <v>2261</v>
      </c>
      <c r="B150" s="16"/>
    </row>
    <row r="151" s="11" customFormat="1" ht="17" customHeight="1" spans="1:2">
      <c r="A151" s="55" t="s">
        <v>2262</v>
      </c>
      <c r="B151" s="16">
        <f>SUM(B152:B155)</f>
        <v>0</v>
      </c>
    </row>
    <row r="152" s="11" customFormat="1" ht="17" customHeight="1" spans="1:2">
      <c r="A152" s="60" t="s">
        <v>2263</v>
      </c>
      <c r="B152" s="16"/>
    </row>
    <row r="153" s="11" customFormat="1" ht="17" customHeight="1" spans="1:2">
      <c r="A153" s="60" t="s">
        <v>2264</v>
      </c>
      <c r="B153" s="16"/>
    </row>
    <row r="154" s="11" customFormat="1" ht="17" customHeight="1" spans="1:2">
      <c r="A154" s="60" t="s">
        <v>2265</v>
      </c>
      <c r="B154" s="16"/>
    </row>
    <row r="155" s="11" customFormat="1" ht="17" customHeight="1" spans="1:2">
      <c r="A155" s="60" t="s">
        <v>2266</v>
      </c>
      <c r="B155" s="16"/>
    </row>
    <row r="156" s="11" customFormat="1" ht="17" customHeight="1" spans="1:2">
      <c r="A156" s="55" t="s">
        <v>2267</v>
      </c>
      <c r="B156" s="16">
        <f>SUM(B157:B159)</f>
        <v>669</v>
      </c>
    </row>
    <row r="157" s="11" customFormat="1" ht="17" customHeight="1" spans="1:2">
      <c r="A157" s="60" t="s">
        <v>2268</v>
      </c>
      <c r="B157" s="16">
        <v>669</v>
      </c>
    </row>
    <row r="158" s="11" customFormat="1" ht="17" customHeight="1" spans="1:2">
      <c r="A158" s="60" t="s">
        <v>2248</v>
      </c>
      <c r="B158" s="16"/>
    </row>
    <row r="159" s="11" customFormat="1" ht="17" customHeight="1" spans="1:2">
      <c r="A159" s="60" t="s">
        <v>2269</v>
      </c>
      <c r="B159" s="16"/>
    </row>
    <row r="160" s="11" customFormat="1" ht="17" customHeight="1" spans="1:2">
      <c r="A160" s="55" t="s">
        <v>2270</v>
      </c>
      <c r="B160" s="16">
        <f>SUM(B161:B163)</f>
        <v>238</v>
      </c>
    </row>
    <row r="161" s="11" customFormat="1" ht="17" customHeight="1" spans="1:2">
      <c r="A161" s="60" t="s">
        <v>2268</v>
      </c>
      <c r="B161" s="16">
        <v>238</v>
      </c>
    </row>
    <row r="162" s="11" customFormat="1" ht="17" customHeight="1" spans="1:2">
      <c r="A162" s="60" t="s">
        <v>2248</v>
      </c>
      <c r="B162" s="16"/>
    </row>
    <row r="163" s="11" customFormat="1" ht="17" customHeight="1" spans="1:2">
      <c r="A163" s="60" t="s">
        <v>2271</v>
      </c>
      <c r="B163" s="16"/>
    </row>
    <row r="164" s="11" customFormat="1" ht="17" customHeight="1" spans="1:2">
      <c r="A164" s="55" t="s">
        <v>2272</v>
      </c>
      <c r="B164" s="16">
        <f>SUM(B165:B166)</f>
        <v>0</v>
      </c>
    </row>
    <row r="165" s="11" customFormat="1" ht="17" customHeight="1" spans="1:2">
      <c r="A165" s="60" t="s">
        <v>2248</v>
      </c>
      <c r="B165" s="16"/>
    </row>
    <row r="166" s="11" customFormat="1" ht="17" customHeight="1" spans="1:2">
      <c r="A166" s="60" t="s">
        <v>2273</v>
      </c>
      <c r="B166" s="16"/>
    </row>
    <row r="167" s="11" customFormat="1" ht="17" customHeight="1" spans="1:2">
      <c r="A167" s="55" t="s">
        <v>2140</v>
      </c>
      <c r="B167" s="16">
        <f>SUM(B168:B170)</f>
        <v>0</v>
      </c>
    </row>
    <row r="168" s="11" customFormat="1" ht="17" customHeight="1" spans="1:2">
      <c r="A168" s="60" t="s">
        <v>2274</v>
      </c>
      <c r="B168" s="16"/>
    </row>
    <row r="169" s="11" customFormat="1" ht="17" customHeight="1" spans="1:2">
      <c r="A169" s="60" t="s">
        <v>2275</v>
      </c>
      <c r="B169" s="16"/>
    </row>
    <row r="170" s="11" customFormat="1" ht="17" customHeight="1" spans="1:2">
      <c r="A170" s="60" t="s">
        <v>2276</v>
      </c>
      <c r="B170" s="16"/>
    </row>
    <row r="171" s="11" customFormat="1" ht="17" customHeight="1" spans="1:2">
      <c r="A171" s="55" t="s">
        <v>957</v>
      </c>
      <c r="B171" s="16">
        <f>SUM(B172,B177,B182,B191,B198,B208,B211,B214,B215)</f>
        <v>0</v>
      </c>
    </row>
    <row r="172" s="11" customFormat="1" ht="17" customHeight="1" spans="1:2">
      <c r="A172" s="55" t="s">
        <v>2277</v>
      </c>
      <c r="B172" s="16">
        <f>SUM(B173:B176)</f>
        <v>0</v>
      </c>
    </row>
    <row r="173" s="11" customFormat="1" ht="17" customHeight="1" spans="1:2">
      <c r="A173" s="60" t="s">
        <v>1621</v>
      </c>
      <c r="B173" s="16"/>
    </row>
    <row r="174" s="11" customFormat="1" ht="17" customHeight="1" spans="1:2">
      <c r="A174" s="60" t="s">
        <v>1622</v>
      </c>
      <c r="B174" s="16"/>
    </row>
    <row r="175" s="11" customFormat="1" ht="17" customHeight="1" spans="1:2">
      <c r="A175" s="60" t="s">
        <v>2278</v>
      </c>
      <c r="B175" s="16"/>
    </row>
    <row r="176" s="11" customFormat="1" ht="17" customHeight="1" spans="1:2">
      <c r="A176" s="60" t="s">
        <v>2279</v>
      </c>
      <c r="B176" s="16"/>
    </row>
    <row r="177" s="11" customFormat="1" ht="17" customHeight="1" spans="1:2">
      <c r="A177" s="55" t="s">
        <v>2280</v>
      </c>
      <c r="B177" s="16">
        <f>SUM(B178:B181)</f>
        <v>0</v>
      </c>
    </row>
    <row r="178" s="11" customFormat="1" ht="17" customHeight="1" spans="1:2">
      <c r="A178" s="60" t="s">
        <v>2278</v>
      </c>
      <c r="B178" s="16"/>
    </row>
    <row r="179" s="11" customFormat="1" ht="17" customHeight="1" spans="1:2">
      <c r="A179" s="60" t="s">
        <v>2281</v>
      </c>
      <c r="B179" s="16"/>
    </row>
    <row r="180" s="11" customFormat="1" ht="17" customHeight="1" spans="1:2">
      <c r="A180" s="60" t="s">
        <v>2282</v>
      </c>
      <c r="B180" s="16"/>
    </row>
    <row r="181" s="11" customFormat="1" ht="17" customHeight="1" spans="1:2">
      <c r="A181" s="60" t="s">
        <v>2283</v>
      </c>
      <c r="B181" s="16"/>
    </row>
    <row r="182" s="11" customFormat="1" ht="17" customHeight="1" spans="1:2">
      <c r="A182" s="55" t="s">
        <v>2284</v>
      </c>
      <c r="B182" s="16">
        <f>SUM(B183:B190)</f>
        <v>0</v>
      </c>
    </row>
    <row r="183" s="11" customFormat="1" ht="17" customHeight="1" spans="1:2">
      <c r="A183" s="60" t="s">
        <v>2285</v>
      </c>
      <c r="B183" s="16"/>
    </row>
    <row r="184" s="11" customFormat="1" ht="17" customHeight="1" spans="1:2">
      <c r="A184" s="60" t="s">
        <v>2286</v>
      </c>
      <c r="B184" s="16"/>
    </row>
    <row r="185" s="11" customFormat="1" ht="17" customHeight="1" spans="1:2">
      <c r="A185" s="60" t="s">
        <v>2287</v>
      </c>
      <c r="B185" s="16"/>
    </row>
    <row r="186" s="11" customFormat="1" ht="17" customHeight="1" spans="1:2">
      <c r="A186" s="60" t="s">
        <v>2288</v>
      </c>
      <c r="B186" s="16"/>
    </row>
    <row r="187" s="11" customFormat="1" ht="17" customHeight="1" spans="1:2">
      <c r="A187" s="60" t="s">
        <v>2289</v>
      </c>
      <c r="B187" s="16"/>
    </row>
    <row r="188" s="11" customFormat="1" ht="17" customHeight="1" spans="1:2">
      <c r="A188" s="60" t="s">
        <v>2290</v>
      </c>
      <c r="B188" s="16"/>
    </row>
    <row r="189" s="11" customFormat="1" ht="17" customHeight="1" spans="1:2">
      <c r="A189" s="60" t="s">
        <v>2291</v>
      </c>
      <c r="B189" s="16"/>
    </row>
    <row r="190" s="11" customFormat="1" ht="17" customHeight="1" spans="1:2">
      <c r="A190" s="60" t="s">
        <v>2292</v>
      </c>
      <c r="B190" s="16"/>
    </row>
    <row r="191" s="11" customFormat="1" ht="17" customHeight="1" spans="1:2">
      <c r="A191" s="55" t="s">
        <v>2293</v>
      </c>
      <c r="B191" s="16">
        <f>SUM(B192:B197)</f>
        <v>0</v>
      </c>
    </row>
    <row r="192" s="11" customFormat="1" ht="17" customHeight="1" spans="1:2">
      <c r="A192" s="60" t="s">
        <v>2294</v>
      </c>
      <c r="B192" s="16"/>
    </row>
    <row r="193" s="11" customFormat="1" ht="17" customHeight="1" spans="1:2">
      <c r="A193" s="60" t="s">
        <v>2295</v>
      </c>
      <c r="B193" s="16"/>
    </row>
    <row r="194" s="11" customFormat="1" ht="17" customHeight="1" spans="1:2">
      <c r="A194" s="60" t="s">
        <v>2296</v>
      </c>
      <c r="B194" s="16"/>
    </row>
    <row r="195" s="11" customFormat="1" ht="17" customHeight="1" spans="1:2">
      <c r="A195" s="60" t="s">
        <v>2297</v>
      </c>
      <c r="B195" s="16"/>
    </row>
    <row r="196" s="11" customFormat="1" ht="17" customHeight="1" spans="1:2">
      <c r="A196" s="60" t="s">
        <v>2298</v>
      </c>
      <c r="B196" s="16"/>
    </row>
    <row r="197" s="11" customFormat="1" ht="17" customHeight="1" spans="1:2">
      <c r="A197" s="60" t="s">
        <v>2299</v>
      </c>
      <c r="B197" s="16"/>
    </row>
    <row r="198" s="11" customFormat="1" ht="17" customHeight="1" spans="1:2">
      <c r="A198" s="55" t="s">
        <v>2300</v>
      </c>
      <c r="B198" s="16">
        <f>SUM(B199:B207)</f>
        <v>0</v>
      </c>
    </row>
    <row r="199" s="11" customFormat="1" ht="17" customHeight="1" spans="1:2">
      <c r="A199" s="60" t="s">
        <v>2301</v>
      </c>
      <c r="B199" s="16"/>
    </row>
    <row r="200" s="11" customFormat="1" ht="17" customHeight="1" spans="1:2">
      <c r="A200" s="60" t="s">
        <v>1645</v>
      </c>
      <c r="B200" s="16"/>
    </row>
    <row r="201" s="11" customFormat="1" ht="17" customHeight="1" spans="1:2">
      <c r="A201" s="60" t="s">
        <v>2302</v>
      </c>
      <c r="B201" s="16"/>
    </row>
    <row r="202" s="11" customFormat="1" ht="17" customHeight="1" spans="1:2">
      <c r="A202" s="60" t="s">
        <v>2303</v>
      </c>
      <c r="B202" s="16"/>
    </row>
    <row r="203" s="11" customFormat="1" ht="17" customHeight="1" spans="1:2">
      <c r="A203" s="60" t="s">
        <v>2304</v>
      </c>
      <c r="B203" s="16"/>
    </row>
    <row r="204" s="11" customFormat="1" ht="17" customHeight="1" spans="1:2">
      <c r="A204" s="60" t="s">
        <v>2305</v>
      </c>
      <c r="B204" s="16"/>
    </row>
    <row r="205" s="11" customFormat="1" ht="17" customHeight="1" spans="1:2">
      <c r="A205" s="60" t="s">
        <v>2306</v>
      </c>
      <c r="B205" s="16"/>
    </row>
    <row r="206" s="11" customFormat="1" ht="17" customHeight="1" spans="1:2">
      <c r="A206" s="60" t="s">
        <v>2307</v>
      </c>
      <c r="B206" s="16"/>
    </row>
    <row r="207" s="11" customFormat="1" ht="17" customHeight="1" spans="1:2">
      <c r="A207" s="60" t="s">
        <v>2308</v>
      </c>
      <c r="B207" s="16"/>
    </row>
    <row r="208" s="11" customFormat="1" ht="17" customHeight="1" spans="1:2">
      <c r="A208" s="55" t="s">
        <v>2309</v>
      </c>
      <c r="B208" s="16">
        <f>SUM(B209:B210)</f>
        <v>0</v>
      </c>
    </row>
    <row r="209" s="11" customFormat="1" ht="17" customHeight="1" spans="1:2">
      <c r="A209" s="60" t="s">
        <v>2310</v>
      </c>
      <c r="B209" s="16"/>
    </row>
    <row r="210" s="11" customFormat="1" ht="17" customHeight="1" spans="1:2">
      <c r="A210" s="60" t="s">
        <v>2311</v>
      </c>
      <c r="B210" s="16"/>
    </row>
    <row r="211" s="11" customFormat="1" ht="17" customHeight="1" spans="1:2">
      <c r="A211" s="55" t="s">
        <v>2312</v>
      </c>
      <c r="B211" s="16">
        <f>SUM(B212:B213)</f>
        <v>0</v>
      </c>
    </row>
    <row r="212" s="11" customFormat="1" ht="17" customHeight="1" spans="1:2">
      <c r="A212" s="60" t="s">
        <v>2310</v>
      </c>
      <c r="B212" s="16"/>
    </row>
    <row r="213" s="11" customFormat="1" ht="17" customHeight="1" spans="1:2">
      <c r="A213" s="60" t="s">
        <v>2313</v>
      </c>
      <c r="B213" s="16"/>
    </row>
    <row r="214" s="11" customFormat="1" ht="17" customHeight="1" spans="1:2">
      <c r="A214" s="55" t="s">
        <v>2314</v>
      </c>
      <c r="B214" s="16"/>
    </row>
    <row r="215" s="11" customFormat="1" ht="17" customHeight="1" spans="1:2">
      <c r="A215" s="55" t="s">
        <v>2140</v>
      </c>
      <c r="B215" s="16">
        <f>SUM(B216:B220)</f>
        <v>0</v>
      </c>
    </row>
    <row r="216" s="11" customFormat="1" ht="17" customHeight="1" spans="1:2">
      <c r="A216" s="60" t="s">
        <v>2315</v>
      </c>
      <c r="B216" s="16"/>
    </row>
    <row r="217" s="11" customFormat="1" ht="17" customHeight="1" spans="1:2">
      <c r="A217" s="60" t="s">
        <v>2316</v>
      </c>
      <c r="B217" s="16"/>
    </row>
    <row r="218" s="11" customFormat="1" ht="17" customHeight="1" spans="1:2">
      <c r="A218" s="60" t="s">
        <v>2317</v>
      </c>
      <c r="B218" s="16"/>
    </row>
    <row r="219" s="11" customFormat="1" ht="17" customHeight="1" spans="1:2">
      <c r="A219" s="60" t="s">
        <v>2318</v>
      </c>
      <c r="B219" s="16"/>
    </row>
    <row r="220" s="11" customFormat="1" ht="17" customHeight="1" spans="1:2">
      <c r="A220" s="60" t="s">
        <v>2319</v>
      </c>
      <c r="B220" s="16"/>
    </row>
    <row r="221" s="11" customFormat="1" ht="17" customHeight="1" spans="1:2">
      <c r="A221" s="55" t="s">
        <v>963</v>
      </c>
      <c r="B221" s="16">
        <f>B222+B226</f>
        <v>0</v>
      </c>
    </row>
    <row r="222" s="11" customFormat="1" ht="17" customHeight="1" spans="1:2">
      <c r="A222" s="55" t="s">
        <v>2320</v>
      </c>
      <c r="B222" s="16">
        <f>SUM(B223:B225)</f>
        <v>0</v>
      </c>
    </row>
    <row r="223" s="11" customFormat="1" ht="17" customHeight="1" spans="1:2">
      <c r="A223" s="60" t="s">
        <v>2321</v>
      </c>
      <c r="B223" s="16"/>
    </row>
    <row r="224" s="11" customFormat="1" ht="17" customHeight="1" spans="1:2">
      <c r="A224" s="60" t="s">
        <v>2322</v>
      </c>
      <c r="B224" s="16"/>
    </row>
    <row r="225" s="11" customFormat="1" ht="17" customHeight="1" spans="1:2">
      <c r="A225" s="60" t="s">
        <v>2323</v>
      </c>
      <c r="B225" s="16"/>
    </row>
    <row r="226" s="11" customFormat="1" ht="17" customHeight="1" spans="1:2">
      <c r="A226" s="55" t="s">
        <v>2140</v>
      </c>
      <c r="B226" s="16">
        <f>SUM(B227:B230)</f>
        <v>0</v>
      </c>
    </row>
    <row r="227" s="11" customFormat="1" ht="17" customHeight="1" spans="1:2">
      <c r="A227" s="60" t="s">
        <v>2324</v>
      </c>
      <c r="B227" s="16"/>
    </row>
    <row r="228" s="11" customFormat="1" ht="17" customHeight="1" spans="1:2">
      <c r="A228" s="60" t="s">
        <v>2325</v>
      </c>
      <c r="B228" s="16"/>
    </row>
    <row r="229" s="11" customFormat="1" ht="17" customHeight="1" spans="1:2">
      <c r="A229" s="60" t="s">
        <v>2326</v>
      </c>
      <c r="B229" s="16"/>
    </row>
    <row r="230" s="11" customFormat="1" ht="17" customHeight="1" spans="1:2">
      <c r="A230" s="60" t="s">
        <v>2327</v>
      </c>
      <c r="B230" s="16"/>
    </row>
    <row r="231" s="11" customFormat="1" ht="17" customHeight="1" spans="1:2">
      <c r="A231" s="55" t="s">
        <v>975</v>
      </c>
      <c r="B231" s="16">
        <f>B232</f>
        <v>0</v>
      </c>
    </row>
    <row r="232" s="11" customFormat="1" ht="17" customHeight="1" spans="1:2">
      <c r="A232" s="55" t="s">
        <v>979</v>
      </c>
      <c r="B232" s="16">
        <f>SUM(B233:B234)</f>
        <v>0</v>
      </c>
    </row>
    <row r="233" s="11" customFormat="1" ht="17" customHeight="1" spans="1:2">
      <c r="A233" s="60" t="s">
        <v>2328</v>
      </c>
      <c r="B233" s="16"/>
    </row>
    <row r="234" s="11" customFormat="1" ht="17" customHeight="1" spans="1:2">
      <c r="A234" s="60" t="s">
        <v>2329</v>
      </c>
      <c r="B234" s="16"/>
    </row>
    <row r="235" s="11" customFormat="1" ht="17" customHeight="1" spans="1:2">
      <c r="A235" s="55" t="s">
        <v>990</v>
      </c>
      <c r="B235" s="16">
        <f>B236</f>
        <v>0</v>
      </c>
    </row>
    <row r="236" s="11" customFormat="1" ht="17" customHeight="1" spans="1:2">
      <c r="A236" s="55" t="s">
        <v>2330</v>
      </c>
      <c r="B236" s="16">
        <f>SUM(B237:B238)</f>
        <v>0</v>
      </c>
    </row>
    <row r="237" s="11" customFormat="1" ht="17" customHeight="1" spans="1:2">
      <c r="A237" s="60" t="s">
        <v>2331</v>
      </c>
      <c r="B237" s="16"/>
    </row>
    <row r="238" s="11" customFormat="1" ht="17" customHeight="1" spans="1:2">
      <c r="A238" s="60" t="s">
        <v>2332</v>
      </c>
      <c r="B238" s="16"/>
    </row>
    <row r="239" s="11" customFormat="1" ht="17" customHeight="1" spans="1:2">
      <c r="A239" s="55" t="s">
        <v>994</v>
      </c>
      <c r="B239" s="16">
        <f>B240</f>
        <v>0</v>
      </c>
    </row>
    <row r="240" s="11" customFormat="1" ht="17" customHeight="1" spans="1:2">
      <c r="A240" s="55" t="s">
        <v>2140</v>
      </c>
      <c r="B240" s="16">
        <f>SUM(B241:B242)</f>
        <v>0</v>
      </c>
    </row>
    <row r="241" s="11" customFormat="1" ht="17" customHeight="1" spans="1:2">
      <c r="A241" s="60" t="s">
        <v>1768</v>
      </c>
      <c r="B241" s="16"/>
    </row>
    <row r="242" s="11" customFormat="1" ht="17" customHeight="1" spans="1:2">
      <c r="A242" s="60" t="s">
        <v>2333</v>
      </c>
      <c r="B242" s="16"/>
    </row>
    <row r="243" s="11" customFormat="1" ht="17" customHeight="1" spans="1:2">
      <c r="A243" s="55" t="s">
        <v>998</v>
      </c>
      <c r="B243" s="16">
        <f>B244</f>
        <v>3660</v>
      </c>
    </row>
    <row r="244" s="11" customFormat="1" ht="17" customHeight="1" spans="1:2">
      <c r="A244" s="55" t="s">
        <v>2140</v>
      </c>
      <c r="B244" s="16">
        <f>SUM(B245:B246)</f>
        <v>3660</v>
      </c>
    </row>
    <row r="245" s="11" customFormat="1" ht="17" customHeight="1" spans="1:2">
      <c r="A245" s="60" t="s">
        <v>1785</v>
      </c>
      <c r="B245" s="16">
        <v>3660</v>
      </c>
    </row>
    <row r="246" s="11" customFormat="1" ht="17" customHeight="1" spans="1:2">
      <c r="A246" s="60" t="s">
        <v>2334</v>
      </c>
      <c r="B246" s="16"/>
    </row>
    <row r="247" s="11" customFormat="1" ht="17" customHeight="1" spans="1:2">
      <c r="A247" s="55" t="s">
        <v>1003</v>
      </c>
      <c r="B247" s="16">
        <f>B248</f>
        <v>0</v>
      </c>
    </row>
    <row r="248" s="11" customFormat="1" ht="17" customHeight="1" spans="1:2">
      <c r="A248" s="55" t="s">
        <v>2335</v>
      </c>
      <c r="B248" s="16">
        <f>SUM(B249:B251)</f>
        <v>0</v>
      </c>
    </row>
    <row r="249" s="11" customFormat="1" ht="17" customHeight="1" spans="1:2">
      <c r="A249" s="60" t="s">
        <v>2336</v>
      </c>
      <c r="B249" s="16"/>
    </row>
    <row r="250" s="11" customFormat="1" ht="17" customHeight="1" spans="1:2">
      <c r="A250" s="60" t="s">
        <v>2337</v>
      </c>
      <c r="B250" s="16"/>
    </row>
    <row r="251" s="11" customFormat="1" ht="17" customHeight="1" spans="1:2">
      <c r="A251" s="60" t="s">
        <v>2338</v>
      </c>
      <c r="B251" s="16"/>
    </row>
    <row r="252" s="11" customFormat="1" ht="17" customHeight="1" spans="1:2">
      <c r="A252" s="55" t="s">
        <v>1929</v>
      </c>
      <c r="B252" s="16">
        <f>SUM(B253,B257,B266,B268,B270,B282)</f>
        <v>92342</v>
      </c>
    </row>
    <row r="253" s="11" customFormat="1" ht="17" customHeight="1" spans="1:2">
      <c r="A253" s="55" t="s">
        <v>2339</v>
      </c>
      <c r="B253" s="16">
        <f>SUM(B254:B256)</f>
        <v>91529</v>
      </c>
    </row>
    <row r="254" s="11" customFormat="1" ht="17" customHeight="1" spans="1:2">
      <c r="A254" s="60" t="s">
        <v>2340</v>
      </c>
      <c r="B254" s="16"/>
    </row>
    <row r="255" s="11" customFormat="1" ht="17" customHeight="1" spans="1:2">
      <c r="A255" s="60" t="s">
        <v>2341</v>
      </c>
      <c r="B255" s="16">
        <v>91529</v>
      </c>
    </row>
    <row r="256" s="11" customFormat="1" ht="17" customHeight="1" spans="1:2">
      <c r="A256" s="60" t="s">
        <v>2342</v>
      </c>
      <c r="B256" s="16"/>
    </row>
    <row r="257" s="11" customFormat="1" ht="17" customHeight="1" spans="1:2">
      <c r="A257" s="55" t="s">
        <v>2343</v>
      </c>
      <c r="B257" s="16">
        <f>SUM(B258:B265)</f>
        <v>0</v>
      </c>
    </row>
    <row r="258" ht="17" customHeight="1" spans="1:2">
      <c r="A258" s="60" t="s">
        <v>2344</v>
      </c>
      <c r="B258" s="16"/>
    </row>
    <row r="259" spans="1:2">
      <c r="A259" s="60" t="s">
        <v>2345</v>
      </c>
      <c r="B259" s="16"/>
    </row>
    <row r="260" spans="1:2">
      <c r="A260" s="60" t="s">
        <v>2346</v>
      </c>
      <c r="B260" s="16"/>
    </row>
    <row r="261" spans="1:2">
      <c r="A261" s="60" t="s">
        <v>2347</v>
      </c>
      <c r="B261" s="16"/>
    </row>
    <row r="262" spans="1:2">
      <c r="A262" s="60" t="s">
        <v>2348</v>
      </c>
      <c r="B262" s="16"/>
    </row>
    <row r="263" spans="1:2">
      <c r="A263" s="60" t="s">
        <v>2349</v>
      </c>
      <c r="B263" s="16"/>
    </row>
    <row r="264" spans="1:2">
      <c r="A264" s="60" t="s">
        <v>2350</v>
      </c>
      <c r="B264" s="16"/>
    </row>
    <row r="265" spans="1:2">
      <c r="A265" s="60" t="s">
        <v>2351</v>
      </c>
      <c r="B265" s="16"/>
    </row>
    <row r="266" spans="1:2">
      <c r="A266" s="55" t="s">
        <v>2352</v>
      </c>
      <c r="B266" s="16">
        <f>B267</f>
        <v>0</v>
      </c>
    </row>
    <row r="267" spans="1:2">
      <c r="A267" s="60" t="s">
        <v>2353</v>
      </c>
      <c r="B267" s="16"/>
    </row>
    <row r="268" spans="1:2">
      <c r="A268" s="55" t="s">
        <v>2354</v>
      </c>
      <c r="B268" s="16">
        <f>B269</f>
        <v>0</v>
      </c>
    </row>
    <row r="269" spans="1:2">
      <c r="A269" s="60" t="s">
        <v>2355</v>
      </c>
      <c r="B269" s="16"/>
    </row>
    <row r="270" spans="1:2">
      <c r="A270" s="55" t="s">
        <v>2356</v>
      </c>
      <c r="B270" s="16">
        <f>SUM(B271:B281)</f>
        <v>813</v>
      </c>
    </row>
    <row r="271" spans="1:2">
      <c r="A271" s="60" t="s">
        <v>2357</v>
      </c>
      <c r="B271" s="16"/>
    </row>
    <row r="272" spans="1:2">
      <c r="A272" s="60" t="s">
        <v>2358</v>
      </c>
      <c r="B272" s="16">
        <v>418</v>
      </c>
    </row>
    <row r="273" spans="1:2">
      <c r="A273" s="60" t="s">
        <v>2359</v>
      </c>
      <c r="B273" s="16">
        <v>193</v>
      </c>
    </row>
    <row r="274" spans="1:2">
      <c r="A274" s="60" t="s">
        <v>2360</v>
      </c>
      <c r="B274" s="16"/>
    </row>
    <row r="275" spans="1:2">
      <c r="A275" s="60" t="s">
        <v>2361</v>
      </c>
      <c r="B275" s="16"/>
    </row>
    <row r="276" spans="1:2">
      <c r="A276" s="60" t="s">
        <v>2362</v>
      </c>
      <c r="B276" s="16">
        <v>187</v>
      </c>
    </row>
    <row r="277" spans="1:2">
      <c r="A277" s="60" t="s">
        <v>2363</v>
      </c>
      <c r="B277" s="16"/>
    </row>
    <row r="278" spans="1:2">
      <c r="A278" s="60" t="s">
        <v>2364</v>
      </c>
      <c r="B278" s="16"/>
    </row>
    <row r="279" spans="1:2">
      <c r="A279" s="60" t="s">
        <v>2365</v>
      </c>
      <c r="B279" s="16"/>
    </row>
    <row r="280" spans="1:2">
      <c r="A280" s="60" t="s">
        <v>2366</v>
      </c>
      <c r="B280" s="16"/>
    </row>
    <row r="281" spans="1:2">
      <c r="A281" s="60" t="s">
        <v>2367</v>
      </c>
      <c r="B281" s="16">
        <v>15</v>
      </c>
    </row>
    <row r="282" spans="1:2">
      <c r="A282" s="55" t="s">
        <v>2368</v>
      </c>
      <c r="B282" s="16">
        <f>B283</f>
        <v>0</v>
      </c>
    </row>
    <row r="283" spans="1:2">
      <c r="A283" s="60" t="s">
        <v>1150</v>
      </c>
      <c r="B283" s="16"/>
    </row>
    <row r="284" spans="1:2">
      <c r="A284" s="55" t="s">
        <v>1015</v>
      </c>
      <c r="B284" s="16">
        <f>B285</f>
        <v>15546</v>
      </c>
    </row>
    <row r="285" spans="1:2">
      <c r="A285" s="55" t="s">
        <v>2369</v>
      </c>
      <c r="B285" s="16">
        <f>SUM(B286:B300)</f>
        <v>15546</v>
      </c>
    </row>
    <row r="286" spans="1:2">
      <c r="A286" s="60" t="s">
        <v>2370</v>
      </c>
      <c r="B286" s="16"/>
    </row>
    <row r="287" spans="1:2">
      <c r="A287" s="60" t="s">
        <v>2371</v>
      </c>
      <c r="B287" s="16"/>
    </row>
    <row r="288" spans="1:2">
      <c r="A288" s="60" t="s">
        <v>2372</v>
      </c>
      <c r="B288" s="16">
        <v>4299</v>
      </c>
    </row>
    <row r="289" spans="1:2">
      <c r="A289" s="60" t="s">
        <v>2373</v>
      </c>
      <c r="B289" s="16"/>
    </row>
    <row r="290" spans="1:2">
      <c r="A290" s="60" t="s">
        <v>2374</v>
      </c>
      <c r="B290" s="16"/>
    </row>
    <row r="291" spans="1:2">
      <c r="A291" s="60" t="s">
        <v>2375</v>
      </c>
      <c r="B291" s="16"/>
    </row>
    <row r="292" spans="1:2">
      <c r="A292" s="60" t="s">
        <v>2376</v>
      </c>
      <c r="B292" s="16"/>
    </row>
    <row r="293" spans="1:2">
      <c r="A293" s="60" t="s">
        <v>2377</v>
      </c>
      <c r="B293" s="16"/>
    </row>
    <row r="294" spans="1:2">
      <c r="A294" s="60" t="s">
        <v>2378</v>
      </c>
      <c r="B294" s="16"/>
    </row>
    <row r="295" spans="1:2">
      <c r="A295" s="60" t="s">
        <v>2379</v>
      </c>
      <c r="B295" s="16"/>
    </row>
    <row r="296" spans="1:2">
      <c r="A296" s="60" t="s">
        <v>2380</v>
      </c>
      <c r="B296" s="16">
        <v>1734</v>
      </c>
    </row>
    <row r="297" spans="1:2">
      <c r="A297" s="60" t="s">
        <v>2381</v>
      </c>
      <c r="B297" s="16"/>
    </row>
    <row r="298" spans="1:2">
      <c r="A298" s="60" t="s">
        <v>2382</v>
      </c>
      <c r="B298" s="16">
        <v>26</v>
      </c>
    </row>
    <row r="299" spans="1:2">
      <c r="A299" s="60" t="s">
        <v>2383</v>
      </c>
      <c r="B299" s="16">
        <v>9487</v>
      </c>
    </row>
    <row r="300" spans="1:2">
      <c r="A300" s="60" t="s">
        <v>2384</v>
      </c>
      <c r="B300" s="16"/>
    </row>
    <row r="301" spans="1:2">
      <c r="A301" s="55" t="s">
        <v>1019</v>
      </c>
      <c r="B301" s="16">
        <f>B302</f>
        <v>4</v>
      </c>
    </row>
    <row r="302" spans="1:2">
      <c r="A302" s="55" t="s">
        <v>2385</v>
      </c>
      <c r="B302" s="16">
        <f>SUM(B303:B317)</f>
        <v>4</v>
      </c>
    </row>
    <row r="303" spans="1:2">
      <c r="A303" s="60" t="s">
        <v>2386</v>
      </c>
      <c r="B303" s="16"/>
    </row>
    <row r="304" spans="1:2">
      <c r="A304" s="60" t="s">
        <v>2387</v>
      </c>
      <c r="B304" s="16"/>
    </row>
    <row r="305" spans="1:2">
      <c r="A305" s="60" t="s">
        <v>2388</v>
      </c>
      <c r="B305" s="16"/>
    </row>
    <row r="306" spans="1:2">
      <c r="A306" s="60" t="s">
        <v>2389</v>
      </c>
      <c r="B306" s="16"/>
    </row>
    <row r="307" spans="1:2">
      <c r="A307" s="60" t="s">
        <v>2390</v>
      </c>
      <c r="B307" s="16"/>
    </row>
    <row r="308" spans="1:2">
      <c r="A308" s="60" t="s">
        <v>2391</v>
      </c>
      <c r="B308" s="16"/>
    </row>
    <row r="309" spans="1:2">
      <c r="A309" s="60" t="s">
        <v>2392</v>
      </c>
      <c r="B309" s="16"/>
    </row>
    <row r="310" spans="1:2">
      <c r="A310" s="60" t="s">
        <v>2393</v>
      </c>
      <c r="B310" s="16"/>
    </row>
    <row r="311" spans="1:2">
      <c r="A311" s="60" t="s">
        <v>2394</v>
      </c>
      <c r="B311" s="16"/>
    </row>
    <row r="312" spans="1:2">
      <c r="A312" s="60" t="s">
        <v>2395</v>
      </c>
      <c r="B312" s="16"/>
    </row>
    <row r="313" spans="1:2">
      <c r="A313" s="60" t="s">
        <v>2396</v>
      </c>
      <c r="B313" s="16"/>
    </row>
    <row r="314" spans="1:2">
      <c r="A314" s="60" t="s">
        <v>2397</v>
      </c>
      <c r="B314" s="16"/>
    </row>
    <row r="315" spans="1:2">
      <c r="A315" s="60" t="s">
        <v>2398</v>
      </c>
      <c r="B315" s="16"/>
    </row>
    <row r="316" spans="1:2">
      <c r="A316" s="60" t="s">
        <v>2399</v>
      </c>
      <c r="B316" s="16">
        <v>4</v>
      </c>
    </row>
    <row r="317" spans="1:2">
      <c r="A317" s="60" t="s">
        <v>2400</v>
      </c>
      <c r="B317" s="16"/>
    </row>
    <row r="318" spans="1:2">
      <c r="A318" s="58" t="s">
        <v>2051</v>
      </c>
      <c r="B318" s="16">
        <f>SUM(B319,B332)</f>
        <v>0</v>
      </c>
    </row>
    <row r="319" spans="1:2">
      <c r="A319" s="58" t="s">
        <v>1889</v>
      </c>
      <c r="B319" s="16">
        <f>SUM(B320:B331)</f>
        <v>0</v>
      </c>
    </row>
    <row r="320" spans="1:2">
      <c r="A320" s="59" t="s">
        <v>2401</v>
      </c>
      <c r="B320" s="16"/>
    </row>
    <row r="321" spans="1:2">
      <c r="A321" s="59" t="s">
        <v>2402</v>
      </c>
      <c r="B321" s="16"/>
    </row>
    <row r="322" spans="1:2">
      <c r="A322" s="59" t="s">
        <v>2403</v>
      </c>
      <c r="B322" s="16"/>
    </row>
    <row r="323" spans="1:2">
      <c r="A323" s="59" t="s">
        <v>2404</v>
      </c>
      <c r="B323" s="16"/>
    </row>
    <row r="324" spans="1:2">
      <c r="A324" s="59" t="s">
        <v>2405</v>
      </c>
      <c r="B324" s="16"/>
    </row>
    <row r="325" spans="1:2">
      <c r="A325" s="59" t="s">
        <v>2406</v>
      </c>
      <c r="B325" s="16"/>
    </row>
    <row r="326" spans="1:2">
      <c r="A326" s="59" t="s">
        <v>2407</v>
      </c>
      <c r="B326" s="16"/>
    </row>
    <row r="327" spans="1:2">
      <c r="A327" s="59" t="s">
        <v>2408</v>
      </c>
      <c r="B327" s="16"/>
    </row>
    <row r="328" spans="1:2">
      <c r="A328" s="59" t="s">
        <v>2409</v>
      </c>
      <c r="B328" s="16"/>
    </row>
    <row r="329" spans="1:2">
      <c r="A329" s="59" t="s">
        <v>2410</v>
      </c>
      <c r="B329" s="16"/>
    </row>
    <row r="330" spans="1:2">
      <c r="A330" s="59" t="s">
        <v>2411</v>
      </c>
      <c r="B330" s="16"/>
    </row>
    <row r="331" spans="1:2">
      <c r="A331" s="59" t="s">
        <v>2412</v>
      </c>
      <c r="B331" s="16"/>
    </row>
    <row r="332" spans="1:2">
      <c r="A332" s="58" t="s">
        <v>2413</v>
      </c>
      <c r="B332" s="16">
        <f>SUM(B333:B338)</f>
        <v>0</v>
      </c>
    </row>
    <row r="333" spans="1:2">
      <c r="A333" s="59" t="s">
        <v>1685</v>
      </c>
      <c r="B333" s="16"/>
    </row>
    <row r="334" spans="1:2">
      <c r="A334" s="59" t="s">
        <v>1722</v>
      </c>
      <c r="B334" s="16"/>
    </row>
    <row r="335" spans="1:2">
      <c r="A335" s="59" t="s">
        <v>2414</v>
      </c>
      <c r="B335" s="16"/>
    </row>
    <row r="336" spans="1:2">
      <c r="A336" s="59" t="s">
        <v>2415</v>
      </c>
      <c r="B336" s="16"/>
    </row>
    <row r="337" spans="1:2">
      <c r="A337" s="59" t="s">
        <v>2416</v>
      </c>
      <c r="B337" s="16"/>
    </row>
    <row r="338" spans="1:2">
      <c r="A338" s="59" t="s">
        <v>2417</v>
      </c>
      <c r="B338" s="16"/>
    </row>
    <row r="339" spans="1:2">
      <c r="A339" s="13" t="s">
        <v>99</v>
      </c>
      <c r="B339" s="16">
        <v>171926</v>
      </c>
    </row>
  </sheetData>
  <mergeCells count="3">
    <mergeCell ref="A1:B1"/>
    <mergeCell ref="A2:B2"/>
    <mergeCell ref="A3:B3"/>
  </mergeCells>
  <dataValidations count="1">
    <dataValidation type="decimal" operator="between" allowBlank="1" showInputMessage="1" showErrorMessage="1" sqref="B5:B338">
      <formula1>-99999999999999</formula1>
      <formula2>99999999999999</formula2>
    </dataValidation>
  </dataValidations>
  <printOptions horizontalCentered="1" verticalCentered="1" gridLines="1"/>
  <pageMargins left="0.826771653543307" right="0.511811023622047" top="0.37" bottom="0.31" header="0.17" footer="0"/>
  <pageSetup paperSize="9" orientation="portrait" blackAndWhite="1"/>
  <headerFooter alignWithMargins="0">
    <oddHeader>&amp;C@$</oddHeader>
    <oddFooter>&amp;C@&amp;- &amp;P&amp;-$</oddFooter>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4"/>
  <sheetViews>
    <sheetView zoomScale="115" zoomScaleNormal="115" workbookViewId="0">
      <selection activeCell="B8" sqref="B8"/>
    </sheetView>
  </sheetViews>
  <sheetFormatPr defaultColWidth="9" defaultRowHeight="15.6" outlineLevelCol="1"/>
  <cols>
    <col min="1" max="1" width="38.8666666666667" style="22" customWidth="1"/>
    <col min="2" max="2" width="36" style="22" customWidth="1"/>
    <col min="3" max="16376" width="9" style="22"/>
  </cols>
  <sheetData>
    <row r="1" ht="22.2" spans="1:2">
      <c r="A1" s="52" t="s">
        <v>2420</v>
      </c>
      <c r="B1" s="52"/>
    </row>
    <row r="2" spans="1:2">
      <c r="A2" s="45"/>
      <c r="B2" s="45" t="s">
        <v>2421</v>
      </c>
    </row>
    <row r="3" spans="1:2">
      <c r="A3" s="45"/>
      <c r="B3" s="45" t="s">
        <v>2422</v>
      </c>
    </row>
    <row r="4" spans="1:2">
      <c r="A4" s="25" t="s">
        <v>2423</v>
      </c>
      <c r="B4" s="53" t="s">
        <v>2424</v>
      </c>
    </row>
    <row r="5" spans="1:2">
      <c r="A5" s="54" t="s">
        <v>882</v>
      </c>
      <c r="B5" s="16">
        <v>10</v>
      </c>
    </row>
    <row r="6" spans="1:2">
      <c r="A6" s="26" t="s">
        <v>2158</v>
      </c>
      <c r="B6" s="16">
        <v>1</v>
      </c>
    </row>
    <row r="7" spans="1:2">
      <c r="A7" s="26" t="s">
        <v>2164</v>
      </c>
      <c r="B7" s="16">
        <v>9</v>
      </c>
    </row>
    <row r="8" spans="1:2">
      <c r="A8" s="26" t="s">
        <v>2170</v>
      </c>
      <c r="B8" s="16"/>
    </row>
    <row r="9" spans="1:2">
      <c r="A9" s="54" t="s">
        <v>889</v>
      </c>
      <c r="B9" s="16"/>
    </row>
    <row r="10" spans="1:2">
      <c r="A10" s="54" t="s">
        <v>926</v>
      </c>
      <c r="B10" s="16"/>
    </row>
    <row r="11" spans="1:2">
      <c r="A11" s="26" t="s">
        <v>2181</v>
      </c>
      <c r="B11" s="16"/>
    </row>
    <row r="12" spans="1:2">
      <c r="A12" s="54" t="s">
        <v>941</v>
      </c>
      <c r="B12" s="16">
        <v>4508</v>
      </c>
    </row>
    <row r="13" spans="1:2">
      <c r="A13" s="26" t="s">
        <v>2195</v>
      </c>
      <c r="B13" s="16">
        <v>4508</v>
      </c>
    </row>
    <row r="14" spans="1:2">
      <c r="A14" s="54" t="s">
        <v>948</v>
      </c>
      <c r="B14" s="16">
        <v>871</v>
      </c>
    </row>
    <row r="15" spans="1:2">
      <c r="A15" s="26" t="s">
        <v>2247</v>
      </c>
      <c r="B15" s="16">
        <v>16</v>
      </c>
    </row>
    <row r="16" spans="1:2">
      <c r="A16" s="26" t="s">
        <v>2267</v>
      </c>
      <c r="B16" s="16">
        <v>619</v>
      </c>
    </row>
    <row r="17" spans="1:2">
      <c r="A17" s="26" t="s">
        <v>2270</v>
      </c>
      <c r="B17" s="16">
        <v>236</v>
      </c>
    </row>
    <row r="18" spans="1:2">
      <c r="A18" s="26" t="s">
        <v>2272</v>
      </c>
      <c r="B18" s="16"/>
    </row>
    <row r="19" spans="1:2">
      <c r="A19" s="55" t="s">
        <v>2425</v>
      </c>
      <c r="B19" s="16">
        <v>15333</v>
      </c>
    </row>
    <row r="20" spans="1:2">
      <c r="A20" s="54" t="s">
        <v>1929</v>
      </c>
      <c r="B20" s="16">
        <v>1211</v>
      </c>
    </row>
    <row r="21" spans="1:2">
      <c r="A21" s="26" t="s">
        <v>2339</v>
      </c>
      <c r="B21" s="16"/>
    </row>
    <row r="22" spans="1:2">
      <c r="A22" s="56" t="s">
        <v>2343</v>
      </c>
      <c r="B22" s="16"/>
    </row>
    <row r="23" spans="1:2">
      <c r="A23" s="56" t="s">
        <v>2356</v>
      </c>
      <c r="B23" s="16">
        <v>1211</v>
      </c>
    </row>
    <row r="24" spans="1:2">
      <c r="A24" s="57" t="s">
        <v>2426</v>
      </c>
      <c r="B24" s="16">
        <v>21933</v>
      </c>
    </row>
  </sheetData>
  <mergeCells count="1">
    <mergeCell ref="A1:B1"/>
  </mergeCells>
  <dataValidations count="1">
    <dataValidation type="decimal" operator="between" allowBlank="1" showInputMessage="1" showErrorMessage="1" sqref="B19 B20 B22 B23">
      <formula1>-99999999999999</formula1>
      <formula2>99999999999999</formula2>
    </dataValidation>
  </dataValidations>
  <pageMargins left="0.75" right="0.75" top="1" bottom="1" header="0.51" footer="0.51"/>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X11"/>
  <sheetViews>
    <sheetView workbookViewId="0">
      <selection activeCell="F20" sqref="F20"/>
    </sheetView>
  </sheetViews>
  <sheetFormatPr defaultColWidth="9" defaultRowHeight="15.6"/>
  <cols>
    <col min="1" max="1" width="29.2" style="22" customWidth="1"/>
    <col min="2" max="4" width="25.3" style="22" customWidth="1"/>
    <col min="5" max="5" width="14.8" style="22" customWidth="1"/>
    <col min="6" max="6" width="14.1" style="22" customWidth="1"/>
    <col min="7" max="7" width="9.875" style="22" customWidth="1"/>
    <col min="8" max="9" width="9" style="22"/>
    <col min="10" max="10" width="14.75" style="22" customWidth="1"/>
    <col min="11" max="16378" width="9" style="22"/>
  </cols>
  <sheetData>
    <row r="1" s="43" customFormat="1" ht="18.7" customHeight="1" spans="1:10">
      <c r="A1" s="12" t="s">
        <v>2427</v>
      </c>
      <c r="B1" s="12"/>
      <c r="C1" s="12"/>
      <c r="D1" s="12"/>
      <c r="E1" s="44"/>
      <c r="F1" s="44"/>
      <c r="G1" s="44"/>
      <c r="H1" s="44"/>
      <c r="I1" s="44"/>
      <c r="J1" s="44"/>
    </row>
    <row r="2" s="43" customFormat="1" ht="18.7" customHeight="1" spans="1:10">
      <c r="A2" s="3" t="s">
        <v>2428</v>
      </c>
      <c r="B2" s="3"/>
      <c r="C2" s="3"/>
      <c r="D2" s="3"/>
      <c r="E2" s="45"/>
      <c r="F2" s="45"/>
      <c r="G2" s="45"/>
      <c r="H2" s="45"/>
      <c r="I2" s="45"/>
      <c r="J2" s="45"/>
    </row>
    <row r="3" s="43" customFormat="1" ht="18.7" customHeight="1" spans="1:10">
      <c r="A3" s="3" t="s">
        <v>44</v>
      </c>
      <c r="B3" s="3"/>
      <c r="C3" s="3"/>
      <c r="D3" s="3"/>
      <c r="E3" s="45"/>
      <c r="F3" s="45"/>
      <c r="G3" s="45"/>
      <c r="H3" s="45"/>
      <c r="I3" s="45"/>
      <c r="J3" s="45"/>
    </row>
    <row r="4" spans="1:16378">
      <c r="A4" s="46" t="s">
        <v>101</v>
      </c>
      <c r="B4" s="47" t="s">
        <v>2429</v>
      </c>
      <c r="C4" s="48"/>
      <c r="D4" s="48"/>
      <c r="XES4"/>
      <c r="XET4"/>
      <c r="XEU4"/>
      <c r="XEV4"/>
      <c r="XEW4"/>
      <c r="XEX4"/>
    </row>
    <row r="5" spans="1:16378">
      <c r="A5" s="49"/>
      <c r="B5" s="50" t="s">
        <v>2036</v>
      </c>
      <c r="C5" s="50" t="s">
        <v>2430</v>
      </c>
      <c r="D5" s="50" t="s">
        <v>2431</v>
      </c>
      <c r="XES5"/>
      <c r="XET5"/>
      <c r="XEU5"/>
      <c r="XEV5"/>
      <c r="XEW5"/>
      <c r="XEX5"/>
    </row>
    <row r="6" spans="1:16378">
      <c r="A6" s="51" t="s">
        <v>2041</v>
      </c>
      <c r="B6" s="16">
        <f>SUM(C6:D6)</f>
        <v>464037</v>
      </c>
      <c r="C6" s="16">
        <v>464037</v>
      </c>
      <c r="D6" s="16">
        <v>0</v>
      </c>
      <c r="XES6"/>
      <c r="XET6"/>
      <c r="XEU6"/>
      <c r="XEV6"/>
      <c r="XEW6"/>
      <c r="XEX6"/>
    </row>
    <row r="7" spans="1:16378">
      <c r="A7" s="51" t="s">
        <v>2042</v>
      </c>
      <c r="B7" s="16">
        <f>SUM(C7:D7)</f>
        <v>609700</v>
      </c>
      <c r="C7" s="16">
        <v>609700</v>
      </c>
      <c r="D7" s="16"/>
      <c r="XES7"/>
      <c r="XET7"/>
      <c r="XEU7"/>
      <c r="XEV7"/>
      <c r="XEW7"/>
      <c r="XEX7"/>
    </row>
    <row r="8" spans="1:16378">
      <c r="A8" s="51" t="s">
        <v>2043</v>
      </c>
      <c r="B8" s="16">
        <f>SUM(C8:D8)</f>
        <v>200900</v>
      </c>
      <c r="C8" s="16">
        <v>200900</v>
      </c>
      <c r="D8" s="16"/>
      <c r="XES8"/>
      <c r="XET8"/>
      <c r="XEU8"/>
      <c r="XEV8"/>
      <c r="XEW8"/>
      <c r="XEX8"/>
    </row>
    <row r="9" spans="1:16378">
      <c r="A9" s="51" t="s">
        <v>2044</v>
      </c>
      <c r="B9" s="16">
        <f>SUM(C9:D9)</f>
        <v>120200</v>
      </c>
      <c r="C9" s="16">
        <v>63200</v>
      </c>
      <c r="D9" s="16">
        <v>57000</v>
      </c>
      <c r="XES9"/>
      <c r="XET9"/>
      <c r="XEU9"/>
      <c r="XEV9"/>
      <c r="XEW9"/>
      <c r="XEX9"/>
    </row>
    <row r="10" spans="1:16378">
      <c r="A10" s="51" t="s">
        <v>2045</v>
      </c>
      <c r="B10" s="16">
        <f>SUM(C10:D10)</f>
        <v>-57000</v>
      </c>
      <c r="C10" s="16"/>
      <c r="D10" s="16">
        <v>-57000</v>
      </c>
      <c r="XES10"/>
      <c r="XET10"/>
      <c r="XEU10"/>
      <c r="XEV10"/>
      <c r="XEW10"/>
      <c r="XEX10"/>
    </row>
    <row r="11" spans="1:16378">
      <c r="A11" s="51" t="s">
        <v>2046</v>
      </c>
      <c r="B11" s="16">
        <f>SUM(C11:D11)</f>
        <v>601737</v>
      </c>
      <c r="C11" s="16">
        <v>601737</v>
      </c>
      <c r="D11" s="16">
        <f>D6-D9-D10</f>
        <v>0</v>
      </c>
      <c r="XES11"/>
      <c r="XET11"/>
      <c r="XEU11"/>
      <c r="XEV11"/>
      <c r="XEW11"/>
      <c r="XEX11"/>
    </row>
  </sheetData>
  <mergeCells count="5">
    <mergeCell ref="A1:D1"/>
    <mergeCell ref="A2:D2"/>
    <mergeCell ref="A3:D3"/>
    <mergeCell ref="B4:D4"/>
    <mergeCell ref="A4:A5"/>
  </mergeCells>
  <pageMargins left="0.75" right="0.75" top="1" bottom="1" header="0.51" footer="0.51"/>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4"/>
  <sheetViews>
    <sheetView showGridLines="0" showZeros="0" workbookViewId="0">
      <selection activeCell="F5" sqref="F5"/>
    </sheetView>
  </sheetViews>
  <sheetFormatPr defaultColWidth="8.8" defaultRowHeight="15.6"/>
  <cols>
    <col min="1" max="1" width="26.6" style="30" customWidth="1"/>
    <col min="2" max="2" width="9.1" style="30" customWidth="1"/>
    <col min="3" max="3" width="9.5" style="30" customWidth="1"/>
    <col min="4" max="4" width="11" style="30" customWidth="1"/>
    <col min="5" max="5" width="24.1" style="30" customWidth="1"/>
    <col min="6" max="6" width="26" style="30" customWidth="1"/>
    <col min="7" max="7" width="9.1" style="30" customWidth="1"/>
    <col min="8" max="8" width="10.9" style="30" customWidth="1"/>
    <col min="9" max="9" width="11.5" style="30" customWidth="1"/>
    <col min="10" max="10" width="10.9" style="30" customWidth="1"/>
    <col min="11" max="13" width="9.1" style="30" customWidth="1"/>
    <col min="14" max="256" width="9.1" style="31" customWidth="1"/>
    <col min="257" max="16384" width="8.8" style="31"/>
  </cols>
  <sheetData>
    <row r="1" s="30" customFormat="1" ht="22.2" spans="1:11">
      <c r="A1" s="12" t="s">
        <v>2432</v>
      </c>
      <c r="B1" s="12"/>
      <c r="C1" s="12"/>
      <c r="D1" s="12"/>
      <c r="E1" s="12"/>
      <c r="F1" s="12"/>
      <c r="G1" s="12"/>
      <c r="H1" s="12"/>
      <c r="I1" s="41"/>
      <c r="J1" s="41"/>
      <c r="K1" s="41"/>
    </row>
    <row r="2" s="30" customFormat="1" spans="2:11">
      <c r="B2" s="39"/>
      <c r="C2" s="39"/>
      <c r="D2" s="39"/>
      <c r="E2" s="39"/>
      <c r="F2" s="39"/>
      <c r="G2" s="39"/>
      <c r="H2" s="3" t="s">
        <v>2433</v>
      </c>
      <c r="I2" s="41"/>
      <c r="J2" s="41"/>
      <c r="K2" s="41"/>
    </row>
    <row r="3" s="30" customFormat="1" spans="1:11">
      <c r="A3" s="40"/>
      <c r="B3" s="40"/>
      <c r="C3" s="40"/>
      <c r="D3" s="40"/>
      <c r="E3" s="40"/>
      <c r="F3" s="40"/>
      <c r="G3" s="40"/>
      <c r="H3" s="18" t="s">
        <v>44</v>
      </c>
      <c r="I3" s="41"/>
      <c r="J3" s="41"/>
      <c r="K3" s="41"/>
    </row>
    <row r="4" s="30" customFormat="1" spans="1:12">
      <c r="A4" s="19" t="s">
        <v>45</v>
      </c>
      <c r="B4" s="19" t="s">
        <v>46</v>
      </c>
      <c r="C4" s="19" t="s">
        <v>47</v>
      </c>
      <c r="D4" s="19" t="s">
        <v>48</v>
      </c>
      <c r="E4" s="19" t="s">
        <v>45</v>
      </c>
      <c r="F4" s="19" t="s">
        <v>46</v>
      </c>
      <c r="G4" s="19" t="s">
        <v>47</v>
      </c>
      <c r="H4" s="19" t="s">
        <v>48</v>
      </c>
      <c r="I4" s="39"/>
      <c r="J4" s="39"/>
      <c r="K4" s="39"/>
      <c r="L4" s="42"/>
    </row>
    <row r="5" s="30" customFormat="1" spans="1:12">
      <c r="A5" s="14" t="s">
        <v>2434</v>
      </c>
      <c r="B5" s="16">
        <v>0</v>
      </c>
      <c r="C5" s="16">
        <v>0</v>
      </c>
      <c r="D5" s="16">
        <v>0</v>
      </c>
      <c r="E5" s="14" t="s">
        <v>2435</v>
      </c>
      <c r="F5" s="16">
        <v>0</v>
      </c>
      <c r="G5" s="16"/>
      <c r="H5" s="16">
        <v>0</v>
      </c>
      <c r="I5" s="3"/>
      <c r="J5" s="3"/>
      <c r="K5" s="3"/>
      <c r="L5" s="42"/>
    </row>
    <row r="6" s="30" customFormat="1" spans="1:12">
      <c r="A6" s="14" t="s">
        <v>2436</v>
      </c>
      <c r="B6" s="16">
        <v>0</v>
      </c>
      <c r="C6" s="16">
        <v>0</v>
      </c>
      <c r="D6" s="16">
        <v>0</v>
      </c>
      <c r="E6" s="14" t="s">
        <v>2437</v>
      </c>
      <c r="F6" s="16">
        <v>0</v>
      </c>
      <c r="G6" s="16">
        <v>0</v>
      </c>
      <c r="H6" s="16">
        <v>0</v>
      </c>
      <c r="I6" s="3"/>
      <c r="J6" s="3"/>
      <c r="K6" s="3"/>
      <c r="L6" s="42"/>
    </row>
    <row r="7" s="30" customFormat="1" spans="1:12">
      <c r="A7" s="14" t="s">
        <v>2438</v>
      </c>
      <c r="B7" s="16">
        <v>0</v>
      </c>
      <c r="C7" s="16">
        <v>0</v>
      </c>
      <c r="D7" s="16">
        <v>0</v>
      </c>
      <c r="E7" s="14" t="s">
        <v>2439</v>
      </c>
      <c r="F7" s="16">
        <v>0</v>
      </c>
      <c r="G7" s="16">
        <v>0</v>
      </c>
      <c r="H7" s="16">
        <v>0</v>
      </c>
      <c r="I7" s="3"/>
      <c r="J7" s="3"/>
      <c r="K7" s="3"/>
      <c r="L7" s="42"/>
    </row>
    <row r="8" s="30" customFormat="1" spans="1:12">
      <c r="A8" s="14" t="s">
        <v>2440</v>
      </c>
      <c r="B8" s="16">
        <v>0</v>
      </c>
      <c r="C8" s="16">
        <v>0</v>
      </c>
      <c r="D8" s="16">
        <v>0</v>
      </c>
      <c r="E8" s="14" t="s">
        <v>2441</v>
      </c>
      <c r="F8" s="16">
        <v>0</v>
      </c>
      <c r="G8" s="16">
        <v>445</v>
      </c>
      <c r="H8" s="16">
        <v>0</v>
      </c>
      <c r="I8" s="3"/>
      <c r="J8" s="3"/>
      <c r="K8" s="3"/>
      <c r="L8" s="42"/>
    </row>
    <row r="9" s="30" customFormat="1" spans="1:12">
      <c r="A9" s="14" t="s">
        <v>2442</v>
      </c>
      <c r="B9" s="16">
        <v>0</v>
      </c>
      <c r="C9" s="16">
        <v>0</v>
      </c>
      <c r="D9" s="16">
        <v>0</v>
      </c>
      <c r="E9" s="14"/>
      <c r="F9" s="15"/>
      <c r="G9" s="15"/>
      <c r="H9" s="15"/>
      <c r="I9" s="3"/>
      <c r="J9" s="3"/>
      <c r="K9" s="3"/>
      <c r="L9" s="42"/>
    </row>
    <row r="10" s="30" customFormat="1" spans="1:12">
      <c r="A10" s="13" t="s">
        <v>98</v>
      </c>
      <c r="B10" s="16">
        <v>0</v>
      </c>
      <c r="C10" s="16">
        <v>0</v>
      </c>
      <c r="D10" s="16">
        <v>0</v>
      </c>
      <c r="E10" s="13" t="s">
        <v>99</v>
      </c>
      <c r="F10" s="16">
        <v>0</v>
      </c>
      <c r="G10" s="16">
        <v>445</v>
      </c>
      <c r="H10" s="16">
        <v>0</v>
      </c>
      <c r="I10" s="3"/>
      <c r="J10" s="3"/>
      <c r="K10" s="3"/>
      <c r="L10" s="42"/>
    </row>
    <row r="11" s="30" customFormat="1" spans="1:12">
      <c r="A11" s="14" t="s">
        <v>102</v>
      </c>
      <c r="B11" s="15"/>
      <c r="C11" s="15"/>
      <c r="D11" s="16">
        <v>32</v>
      </c>
      <c r="E11" s="14" t="s">
        <v>103</v>
      </c>
      <c r="F11" s="15"/>
      <c r="G11" s="15"/>
      <c r="H11" s="16">
        <v>0</v>
      </c>
      <c r="I11" s="3"/>
      <c r="J11" s="3"/>
      <c r="K11" s="3"/>
      <c r="L11" s="42"/>
    </row>
    <row r="12" s="30" customFormat="1" spans="1:12">
      <c r="A12" s="14" t="s">
        <v>108</v>
      </c>
      <c r="B12" s="15"/>
      <c r="C12" s="15"/>
      <c r="D12" s="16">
        <v>413</v>
      </c>
      <c r="E12" s="14"/>
      <c r="F12" s="15"/>
      <c r="G12" s="15"/>
      <c r="H12" s="15"/>
      <c r="I12" s="3"/>
      <c r="J12" s="3"/>
      <c r="K12" s="3"/>
      <c r="L12" s="42"/>
    </row>
    <row r="13" s="30" customFormat="1" spans="1:12">
      <c r="A13" s="14" t="s">
        <v>120</v>
      </c>
      <c r="B13" s="15"/>
      <c r="C13" s="15"/>
      <c r="D13" s="16">
        <v>0</v>
      </c>
      <c r="E13" s="14" t="s">
        <v>121</v>
      </c>
      <c r="F13" s="15"/>
      <c r="G13" s="15"/>
      <c r="H13" s="16">
        <v>0</v>
      </c>
      <c r="I13" s="3"/>
      <c r="J13" s="3"/>
      <c r="K13" s="3"/>
      <c r="L13" s="42"/>
    </row>
    <row r="14" s="30" customFormat="1" spans="1:12">
      <c r="A14" s="14"/>
      <c r="B14" s="15"/>
      <c r="C14" s="15"/>
      <c r="D14" s="15"/>
      <c r="E14" s="14" t="s">
        <v>110</v>
      </c>
      <c r="F14" s="15"/>
      <c r="G14" s="15"/>
      <c r="H14" s="16">
        <v>0</v>
      </c>
      <c r="I14" s="3"/>
      <c r="J14" s="3"/>
      <c r="K14" s="3"/>
      <c r="L14" s="42"/>
    </row>
    <row r="15" s="30" customFormat="1" spans="1:12">
      <c r="A15" s="14"/>
      <c r="B15" s="15"/>
      <c r="C15" s="15"/>
      <c r="D15" s="15"/>
      <c r="E15" s="14" t="s">
        <v>123</v>
      </c>
      <c r="F15" s="15"/>
      <c r="G15" s="15"/>
      <c r="H15" s="16">
        <v>445</v>
      </c>
      <c r="I15" s="3"/>
      <c r="J15" s="3"/>
      <c r="K15" s="3"/>
      <c r="L15" s="42"/>
    </row>
    <row r="16" s="30" customFormat="1" spans="1:12">
      <c r="A16" s="14"/>
      <c r="B16" s="15"/>
      <c r="C16" s="15"/>
      <c r="D16" s="15"/>
      <c r="E16" s="14"/>
      <c r="F16" s="15"/>
      <c r="G16" s="15"/>
      <c r="H16" s="15"/>
      <c r="I16" s="3"/>
      <c r="J16" s="3"/>
      <c r="K16" s="3"/>
      <c r="L16" s="42"/>
    </row>
    <row r="17" s="30" customFormat="1" spans="1:12">
      <c r="A17" s="14"/>
      <c r="B17" s="15"/>
      <c r="C17" s="15"/>
      <c r="D17" s="15"/>
      <c r="E17" s="14"/>
      <c r="F17" s="15"/>
      <c r="G17" s="15"/>
      <c r="H17" s="15"/>
      <c r="I17" s="3"/>
      <c r="J17" s="3"/>
      <c r="K17" s="3"/>
      <c r="L17" s="42"/>
    </row>
    <row r="18" s="30" customFormat="1" spans="1:12">
      <c r="A18" s="14"/>
      <c r="B18" s="15"/>
      <c r="C18" s="15"/>
      <c r="D18" s="15"/>
      <c r="E18" s="14"/>
      <c r="F18" s="15"/>
      <c r="G18" s="15"/>
      <c r="H18" s="15"/>
      <c r="I18" s="3"/>
      <c r="J18" s="3"/>
      <c r="K18" s="3"/>
      <c r="L18" s="42"/>
    </row>
    <row r="19" s="30" customFormat="1" spans="1:12">
      <c r="A19" s="14"/>
      <c r="B19" s="15"/>
      <c r="C19" s="15"/>
      <c r="D19" s="15"/>
      <c r="E19" s="14"/>
      <c r="F19" s="15"/>
      <c r="G19" s="15"/>
      <c r="H19" s="15"/>
      <c r="I19" s="3"/>
      <c r="J19" s="3"/>
      <c r="K19" s="3"/>
      <c r="L19" s="42"/>
    </row>
    <row r="20" s="30" customFormat="1" spans="1:12">
      <c r="A20" s="14"/>
      <c r="B20" s="15"/>
      <c r="C20" s="15"/>
      <c r="D20" s="15"/>
      <c r="E20" s="14"/>
      <c r="F20" s="15"/>
      <c r="G20" s="15"/>
      <c r="H20" s="15" t="s">
        <v>2443</v>
      </c>
      <c r="I20" s="3"/>
      <c r="J20" s="3"/>
      <c r="K20" s="3"/>
      <c r="L20" s="42"/>
    </row>
    <row r="21" s="30" customFormat="1" spans="1:12">
      <c r="A21" s="14"/>
      <c r="B21" s="15"/>
      <c r="C21" s="15"/>
      <c r="D21" s="15"/>
      <c r="E21" s="14"/>
      <c r="F21" s="15"/>
      <c r="G21" s="15"/>
      <c r="H21" s="15"/>
      <c r="I21" s="3"/>
      <c r="J21" s="3"/>
      <c r="K21" s="3"/>
      <c r="L21" s="42"/>
    </row>
    <row r="22" s="30" customFormat="1" spans="1:12">
      <c r="A22" s="14"/>
      <c r="B22" s="15"/>
      <c r="C22" s="15"/>
      <c r="D22" s="15"/>
      <c r="E22" s="14"/>
      <c r="F22" s="15"/>
      <c r="G22" s="15"/>
      <c r="H22" s="15"/>
      <c r="I22" s="3"/>
      <c r="J22" s="3"/>
      <c r="K22" s="3"/>
      <c r="L22" s="42"/>
    </row>
    <row r="23" s="30" customFormat="1" spans="1:12">
      <c r="A23" s="14"/>
      <c r="B23" s="15"/>
      <c r="C23" s="15"/>
      <c r="D23" s="15"/>
      <c r="E23" s="14"/>
      <c r="F23" s="15"/>
      <c r="G23" s="15"/>
      <c r="H23" s="15"/>
      <c r="I23" s="3"/>
      <c r="J23" s="3"/>
      <c r="K23" s="3"/>
      <c r="L23" s="42"/>
    </row>
    <row r="24" s="30" customFormat="1" spans="1:12">
      <c r="A24" s="14"/>
      <c r="B24" s="15"/>
      <c r="C24" s="15"/>
      <c r="D24" s="15"/>
      <c r="E24" s="14"/>
      <c r="F24" s="15"/>
      <c r="G24" s="15"/>
      <c r="H24" s="15"/>
      <c r="I24" s="3"/>
      <c r="J24" s="3"/>
      <c r="K24" s="3"/>
      <c r="L24" s="42"/>
    </row>
    <row r="25" s="30" customFormat="1" spans="1:12">
      <c r="A25" s="14"/>
      <c r="B25" s="15"/>
      <c r="C25" s="15"/>
      <c r="D25" s="15"/>
      <c r="E25" s="14"/>
      <c r="F25" s="15"/>
      <c r="G25" s="15"/>
      <c r="H25" s="15"/>
      <c r="I25" s="3"/>
      <c r="J25" s="3"/>
      <c r="K25" s="3"/>
      <c r="L25" s="42"/>
    </row>
    <row r="26" s="30" customFormat="1" spans="1:12">
      <c r="A26" s="14"/>
      <c r="B26" s="15"/>
      <c r="C26" s="15"/>
      <c r="D26" s="15"/>
      <c r="E26" s="14"/>
      <c r="F26" s="15"/>
      <c r="G26" s="15"/>
      <c r="H26" s="15"/>
      <c r="I26" s="3"/>
      <c r="J26" s="3"/>
      <c r="K26" s="3"/>
      <c r="L26" s="42"/>
    </row>
    <row r="27" s="30" customFormat="1" spans="1:12">
      <c r="A27" s="14"/>
      <c r="B27" s="15"/>
      <c r="C27" s="15"/>
      <c r="D27" s="15"/>
      <c r="E27" s="14"/>
      <c r="F27" s="15"/>
      <c r="G27" s="15"/>
      <c r="H27" s="15"/>
      <c r="I27" s="3"/>
      <c r="J27" s="3"/>
      <c r="K27" s="3"/>
      <c r="L27" s="42"/>
    </row>
    <row r="28" s="30" customFormat="1" spans="1:12">
      <c r="A28" s="14"/>
      <c r="B28" s="15"/>
      <c r="C28" s="15"/>
      <c r="D28" s="15"/>
      <c r="E28" s="14"/>
      <c r="F28" s="15"/>
      <c r="G28" s="15"/>
      <c r="H28" s="15"/>
      <c r="I28" s="3"/>
      <c r="J28" s="3"/>
      <c r="K28" s="3"/>
      <c r="L28" s="42"/>
    </row>
    <row r="29" s="30" customFormat="1" spans="1:12">
      <c r="A29" s="14"/>
      <c r="B29" s="15"/>
      <c r="C29" s="15"/>
      <c r="D29" s="15"/>
      <c r="E29" s="14"/>
      <c r="F29" s="15"/>
      <c r="G29" s="15"/>
      <c r="H29" s="15"/>
      <c r="I29" s="3"/>
      <c r="J29" s="3"/>
      <c r="K29" s="3"/>
      <c r="L29" s="42"/>
    </row>
    <row r="30" s="30" customFormat="1" spans="1:12">
      <c r="A30" s="14"/>
      <c r="B30" s="15"/>
      <c r="C30" s="15"/>
      <c r="D30" s="15"/>
      <c r="E30" s="14"/>
      <c r="F30" s="15"/>
      <c r="G30" s="15"/>
      <c r="H30" s="15"/>
      <c r="I30" s="3"/>
      <c r="J30" s="3"/>
      <c r="K30" s="3"/>
      <c r="L30" s="42"/>
    </row>
    <row r="31" s="30" customFormat="1" spans="1:12">
      <c r="A31" s="14"/>
      <c r="B31" s="15"/>
      <c r="C31" s="15"/>
      <c r="D31" s="15"/>
      <c r="E31" s="14"/>
      <c r="F31" s="15"/>
      <c r="G31" s="15"/>
      <c r="H31" s="15"/>
      <c r="I31" s="3"/>
      <c r="J31" s="3"/>
      <c r="K31" s="3"/>
      <c r="L31" s="42"/>
    </row>
    <row r="32" s="30" customFormat="1" spans="1:12">
      <c r="A32" s="14"/>
      <c r="B32" s="15"/>
      <c r="C32" s="15"/>
      <c r="D32" s="15"/>
      <c r="E32" s="14"/>
      <c r="F32" s="15"/>
      <c r="G32" s="15"/>
      <c r="H32" s="15"/>
      <c r="I32" s="3"/>
      <c r="J32" s="3"/>
      <c r="K32" s="3"/>
      <c r="L32" s="42"/>
    </row>
    <row r="33" s="30" customFormat="1" spans="1:12">
      <c r="A33" s="14"/>
      <c r="B33" s="15"/>
      <c r="C33" s="15"/>
      <c r="D33" s="15"/>
      <c r="E33" s="14"/>
      <c r="F33" s="15"/>
      <c r="G33" s="15"/>
      <c r="H33" s="15"/>
      <c r="I33" s="3"/>
      <c r="J33" s="3"/>
      <c r="K33" s="3"/>
      <c r="L33" s="42"/>
    </row>
    <row r="34" s="30" customFormat="1" spans="1:12">
      <c r="A34" s="14"/>
      <c r="B34" s="15"/>
      <c r="C34" s="15"/>
      <c r="D34" s="15"/>
      <c r="E34" s="14"/>
      <c r="F34" s="15"/>
      <c r="G34" s="15"/>
      <c r="H34" s="15"/>
      <c r="I34" s="3"/>
      <c r="J34" s="3"/>
      <c r="K34" s="3"/>
      <c r="L34" s="42"/>
    </row>
    <row r="35" s="30" customFormat="1" spans="1:12">
      <c r="A35" s="14"/>
      <c r="B35" s="15"/>
      <c r="C35" s="15"/>
      <c r="D35" s="15"/>
      <c r="E35" s="14"/>
      <c r="F35" s="15"/>
      <c r="G35" s="15"/>
      <c r="H35" s="15"/>
      <c r="I35" s="3"/>
      <c r="J35" s="3"/>
      <c r="K35" s="3"/>
      <c r="L35" s="42"/>
    </row>
    <row r="36" s="30" customFormat="1" spans="1:12">
      <c r="A36" s="14"/>
      <c r="B36" s="15"/>
      <c r="C36" s="15"/>
      <c r="D36" s="15"/>
      <c r="E36" s="14"/>
      <c r="F36" s="15"/>
      <c r="G36" s="15"/>
      <c r="H36" s="15"/>
      <c r="I36" s="3"/>
      <c r="J36" s="3"/>
      <c r="K36" s="3"/>
      <c r="L36" s="42"/>
    </row>
    <row r="37" s="30" customFormat="1" spans="1:12">
      <c r="A37" s="14"/>
      <c r="B37" s="15"/>
      <c r="C37" s="15"/>
      <c r="D37" s="15"/>
      <c r="E37" s="14"/>
      <c r="F37" s="15"/>
      <c r="G37" s="15"/>
      <c r="H37" s="15"/>
      <c r="I37" s="3"/>
      <c r="J37" s="3"/>
      <c r="K37" s="3"/>
      <c r="L37" s="42"/>
    </row>
    <row r="38" s="30" customFormat="1" spans="1:12">
      <c r="A38" s="14"/>
      <c r="B38" s="15"/>
      <c r="C38" s="15"/>
      <c r="D38" s="15"/>
      <c r="E38" s="14"/>
      <c r="F38" s="15"/>
      <c r="G38" s="15"/>
      <c r="H38" s="15"/>
      <c r="I38" s="3"/>
      <c r="J38" s="3"/>
      <c r="K38" s="3"/>
      <c r="L38" s="42"/>
    </row>
    <row r="39" s="30" customFormat="1" spans="1:12">
      <c r="A39" s="14"/>
      <c r="B39" s="15"/>
      <c r="C39" s="15"/>
      <c r="D39" s="15"/>
      <c r="E39" s="14"/>
      <c r="F39" s="15"/>
      <c r="G39" s="15"/>
      <c r="H39" s="15"/>
      <c r="I39" s="3"/>
      <c r="J39" s="3"/>
      <c r="K39" s="3"/>
      <c r="L39" s="42"/>
    </row>
    <row r="40" s="30" customFormat="1" spans="1:12">
      <c r="A40" s="14"/>
      <c r="B40" s="15"/>
      <c r="C40" s="15"/>
      <c r="D40" s="15"/>
      <c r="E40" s="14"/>
      <c r="F40" s="15"/>
      <c r="G40" s="15"/>
      <c r="H40" s="15"/>
      <c r="I40" s="3"/>
      <c r="J40" s="3"/>
      <c r="K40" s="3"/>
      <c r="L40" s="42"/>
    </row>
    <row r="41" s="30" customFormat="1" spans="1:12">
      <c r="A41" s="14"/>
      <c r="B41" s="15"/>
      <c r="C41" s="15"/>
      <c r="D41" s="15"/>
      <c r="E41" s="14"/>
      <c r="F41" s="15"/>
      <c r="G41" s="15"/>
      <c r="H41" s="15"/>
      <c r="I41" s="3"/>
      <c r="J41" s="3"/>
      <c r="K41" s="3"/>
      <c r="L41" s="42"/>
    </row>
    <row r="42" s="30" customFormat="1" spans="1:12">
      <c r="A42" s="14"/>
      <c r="B42" s="15"/>
      <c r="C42" s="15"/>
      <c r="D42" s="15"/>
      <c r="E42" s="14"/>
      <c r="F42" s="15"/>
      <c r="G42" s="15"/>
      <c r="H42" s="15"/>
      <c r="I42" s="3"/>
      <c r="J42" s="3"/>
      <c r="K42" s="3"/>
      <c r="L42" s="42"/>
    </row>
    <row r="43" s="30" customFormat="1" spans="1:12">
      <c r="A43" s="13" t="s">
        <v>126</v>
      </c>
      <c r="B43" s="15"/>
      <c r="C43" s="15"/>
      <c r="D43" s="16">
        <v>445</v>
      </c>
      <c r="E43" s="13" t="s">
        <v>127</v>
      </c>
      <c r="F43" s="15"/>
      <c r="G43" s="15"/>
      <c r="H43" s="16">
        <v>445</v>
      </c>
      <c r="I43" s="3"/>
      <c r="J43" s="3"/>
      <c r="K43" s="3"/>
      <c r="L43" s="42"/>
    </row>
    <row r="44" s="30" customFormat="1"/>
  </sheetData>
  <mergeCells count="1">
    <mergeCell ref="A1:H1"/>
  </mergeCells>
  <printOptions horizontalCentered="1" verticalCentered="1" gridLines="1"/>
  <pageMargins left="1.11" right="0.6" top="0.984251968503937" bottom="0.984251968503937" header="0.511811023622047" footer="0"/>
  <pageSetup paperSize="9" orientation="landscape" blackAndWhite="1"/>
  <headerFooter alignWithMargins="0">
    <oddHeader>&amp;C@$</oddHeader>
    <oddFooter>&amp;C@&amp;- &amp;P&amp;-$</oddFooter>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2"/>
  <sheetViews>
    <sheetView showGridLines="0" showZeros="0" workbookViewId="0">
      <selection activeCell="B8" sqref="B8"/>
    </sheetView>
  </sheetViews>
  <sheetFormatPr defaultColWidth="9.1" defaultRowHeight="15.6" outlineLevelCol="7"/>
  <cols>
    <col min="1" max="1" width="39.2" style="30" customWidth="1"/>
    <col min="2" max="2" width="31.2" style="30" customWidth="1"/>
    <col min="3" max="254" width="9.1" style="31" customWidth="1"/>
    <col min="255" max="16384" width="9.1" style="31"/>
  </cols>
  <sheetData>
    <row r="1" s="30" customFormat="1" ht="35.25" customHeight="1" spans="1:2">
      <c r="A1" s="12" t="s">
        <v>2444</v>
      </c>
      <c r="B1" s="12"/>
    </row>
    <row r="2" s="30" customFormat="1" ht="16.95" customHeight="1" spans="1:2">
      <c r="A2" s="3" t="s">
        <v>2445</v>
      </c>
      <c r="B2" s="3"/>
    </row>
    <row r="3" s="30" customFormat="1" ht="16.95" customHeight="1" spans="1:2">
      <c r="A3" s="3" t="s">
        <v>44</v>
      </c>
      <c r="B3" s="3"/>
    </row>
    <row r="4" s="30" customFormat="1" ht="16.95" customHeight="1" spans="1:2">
      <c r="A4" s="33" t="s">
        <v>45</v>
      </c>
      <c r="B4" s="33" t="s">
        <v>48</v>
      </c>
    </row>
    <row r="5" s="30" customFormat="1" ht="16.95" customHeight="1" spans="1:2">
      <c r="A5" s="38" t="s">
        <v>2434</v>
      </c>
      <c r="B5" s="16">
        <v>0</v>
      </c>
    </row>
    <row r="6" s="30" customFormat="1" ht="16.95" customHeight="1" spans="1:2">
      <c r="A6" s="38" t="s">
        <v>2446</v>
      </c>
      <c r="B6" s="16">
        <v>0</v>
      </c>
    </row>
    <row r="7" s="30" customFormat="1" ht="16.95" customHeight="1" spans="1:2">
      <c r="A7" s="38" t="s">
        <v>2447</v>
      </c>
      <c r="B7" s="16">
        <v>0</v>
      </c>
    </row>
    <row r="8" s="30" customFormat="1" ht="16.95" customHeight="1" spans="1:2">
      <c r="A8" s="38" t="s">
        <v>2448</v>
      </c>
      <c r="B8" s="16">
        <v>0</v>
      </c>
    </row>
    <row r="9" s="30" customFormat="1" ht="16.95" customHeight="1" spans="1:2">
      <c r="A9" s="38" t="s">
        <v>2449</v>
      </c>
      <c r="B9" s="16">
        <v>0</v>
      </c>
    </row>
    <row r="10" s="30" customFormat="1" ht="16.95" customHeight="1" spans="1:2">
      <c r="A10" s="38" t="s">
        <v>2450</v>
      </c>
      <c r="B10" s="16">
        <v>0</v>
      </c>
    </row>
    <row r="11" s="30" customFormat="1" ht="16.95" customHeight="1" spans="1:2">
      <c r="A11" s="38" t="s">
        <v>2451</v>
      </c>
      <c r="B11" s="16">
        <v>0</v>
      </c>
    </row>
    <row r="12" s="30" customFormat="1" ht="16.95" customHeight="1" spans="1:2">
      <c r="A12" s="38" t="s">
        <v>2452</v>
      </c>
      <c r="B12" s="16">
        <v>0</v>
      </c>
    </row>
    <row r="13" s="30" customFormat="1" ht="16.95" customHeight="1" spans="1:2">
      <c r="A13" s="38" t="s">
        <v>2453</v>
      </c>
      <c r="B13" s="16">
        <v>0</v>
      </c>
    </row>
    <row r="14" s="30" customFormat="1" ht="16.95" customHeight="1" spans="1:2">
      <c r="A14" s="38" t="s">
        <v>2454</v>
      </c>
      <c r="B14" s="16">
        <v>0</v>
      </c>
    </row>
    <row r="15" s="30" customFormat="1" ht="16.95" customHeight="1" spans="1:2">
      <c r="A15" s="38" t="s">
        <v>2455</v>
      </c>
      <c r="B15" s="16">
        <v>0</v>
      </c>
    </row>
    <row r="16" s="30" customFormat="1" ht="16.95" customHeight="1" spans="1:2">
      <c r="A16" s="38" t="s">
        <v>2456</v>
      </c>
      <c r="B16" s="16">
        <v>0</v>
      </c>
    </row>
    <row r="17" s="30" customFormat="1" ht="16.95" customHeight="1" spans="1:2">
      <c r="A17" s="38" t="s">
        <v>2457</v>
      </c>
      <c r="B17" s="16">
        <v>0</v>
      </c>
    </row>
    <row r="18" s="30" customFormat="1" ht="16.95" customHeight="1" spans="1:2">
      <c r="A18" s="38" t="s">
        <v>2458</v>
      </c>
      <c r="B18" s="16">
        <v>0</v>
      </c>
    </row>
    <row r="19" s="30" customFormat="1" ht="16.95" customHeight="1" spans="1:2">
      <c r="A19" s="38" t="s">
        <v>2459</v>
      </c>
      <c r="B19" s="16">
        <v>0</v>
      </c>
    </row>
    <row r="20" s="30" customFormat="1" ht="16.95" customHeight="1" spans="1:2">
      <c r="A20" s="38" t="s">
        <v>2460</v>
      </c>
      <c r="B20" s="16">
        <v>0</v>
      </c>
    </row>
    <row r="21" s="30" customFormat="1" ht="16.95" customHeight="1" spans="1:2">
      <c r="A21" s="38" t="s">
        <v>2461</v>
      </c>
      <c r="B21" s="16">
        <v>0</v>
      </c>
    </row>
    <row r="22" s="30" customFormat="1" ht="16.95" customHeight="1" spans="1:2">
      <c r="A22" s="38" t="s">
        <v>2462</v>
      </c>
      <c r="B22" s="16">
        <v>0</v>
      </c>
    </row>
    <row r="23" s="30" customFormat="1" ht="16.95" customHeight="1" spans="1:2">
      <c r="A23" s="38" t="s">
        <v>2463</v>
      </c>
      <c r="B23" s="16">
        <v>0</v>
      </c>
    </row>
    <row r="24" s="30" customFormat="1" ht="16.95" customHeight="1" spans="1:2">
      <c r="A24" s="38" t="s">
        <v>2464</v>
      </c>
      <c r="B24" s="16">
        <v>0</v>
      </c>
    </row>
    <row r="25" s="30" customFormat="1" ht="16.95" customHeight="1" spans="1:2">
      <c r="A25" s="38" t="s">
        <v>2465</v>
      </c>
      <c r="B25" s="16">
        <v>0</v>
      </c>
    </row>
    <row r="26" s="30" customFormat="1" ht="16.95" customHeight="1" spans="1:2">
      <c r="A26" s="38" t="s">
        <v>2466</v>
      </c>
      <c r="B26" s="16">
        <v>0</v>
      </c>
    </row>
    <row r="27" s="30" customFormat="1" ht="16.95" customHeight="1" spans="1:2">
      <c r="A27" s="38" t="s">
        <v>2467</v>
      </c>
      <c r="B27" s="16">
        <v>0</v>
      </c>
    </row>
    <row r="28" s="30" customFormat="1" ht="16.95" customHeight="1" spans="1:2">
      <c r="A28" s="38" t="s">
        <v>2468</v>
      </c>
      <c r="B28" s="16">
        <v>0</v>
      </c>
    </row>
    <row r="29" s="30" customFormat="1" ht="16.95" customHeight="1" spans="1:2">
      <c r="A29" s="38" t="s">
        <v>2469</v>
      </c>
      <c r="B29" s="16">
        <v>0</v>
      </c>
    </row>
    <row r="30" s="30" customFormat="1" ht="16.95" customHeight="1" spans="1:2">
      <c r="A30" s="38" t="s">
        <v>2470</v>
      </c>
      <c r="B30" s="16">
        <v>0</v>
      </c>
    </row>
    <row r="31" s="30" customFormat="1" ht="16.95" customHeight="1" spans="1:2">
      <c r="A31" s="38" t="s">
        <v>2471</v>
      </c>
      <c r="B31" s="16">
        <v>0</v>
      </c>
    </row>
    <row r="32" s="30" customFormat="1" ht="16.95" customHeight="1" spans="1:2">
      <c r="A32" s="38" t="s">
        <v>2472</v>
      </c>
      <c r="B32" s="16"/>
    </row>
    <row r="33" s="30" customFormat="1" ht="16.95" customHeight="1" spans="1:2">
      <c r="A33" s="38" t="s">
        <v>2473</v>
      </c>
      <c r="B33" s="16"/>
    </row>
    <row r="34" s="30" customFormat="1" ht="16.95" customHeight="1" spans="1:2">
      <c r="A34" s="38" t="s">
        <v>2474</v>
      </c>
      <c r="B34" s="16"/>
    </row>
    <row r="35" s="30" customFormat="1" ht="16.95" customHeight="1" spans="1:2">
      <c r="A35" s="38" t="s">
        <v>2475</v>
      </c>
      <c r="B35" s="16"/>
    </row>
    <row r="36" s="30" customFormat="1" ht="16.95" customHeight="1" spans="1:2">
      <c r="A36" s="38" t="s">
        <v>2436</v>
      </c>
      <c r="B36" s="16"/>
    </row>
    <row r="37" s="30" customFormat="1" ht="16.95" customHeight="1" spans="1:2">
      <c r="A37" s="38" t="s">
        <v>2476</v>
      </c>
      <c r="B37" s="16"/>
    </row>
    <row r="38" s="30" customFormat="1" ht="16.95" customHeight="1" spans="1:2">
      <c r="A38" s="38" t="s">
        <v>2477</v>
      </c>
      <c r="B38" s="16"/>
    </row>
    <row r="39" s="30" customFormat="1" ht="16.95" customHeight="1" spans="1:2">
      <c r="A39" s="38" t="s">
        <v>2478</v>
      </c>
      <c r="B39" s="16"/>
    </row>
    <row r="40" s="30" customFormat="1" ht="16.95" customHeight="1" spans="1:2">
      <c r="A40" s="38" t="s">
        <v>2479</v>
      </c>
      <c r="B40" s="16"/>
    </row>
    <row r="41" s="30" customFormat="1" ht="16.95" customHeight="1" spans="1:2">
      <c r="A41" s="38" t="s">
        <v>2438</v>
      </c>
      <c r="B41" s="16"/>
    </row>
    <row r="42" s="30" customFormat="1" ht="16.95" customHeight="1" spans="1:2">
      <c r="A42" s="38" t="s">
        <v>2480</v>
      </c>
      <c r="B42" s="16"/>
    </row>
    <row r="43" s="30" customFormat="1" ht="16.95" customHeight="1" spans="1:2">
      <c r="A43" s="38" t="s">
        <v>2481</v>
      </c>
      <c r="B43" s="16"/>
    </row>
    <row r="44" s="30" customFormat="1" ht="16.95" customHeight="1" spans="1:2">
      <c r="A44" s="38" t="s">
        <v>2482</v>
      </c>
      <c r="B44" s="16"/>
    </row>
    <row r="45" s="30" customFormat="1" ht="16.95" customHeight="1" spans="1:2">
      <c r="A45" s="38" t="s">
        <v>2483</v>
      </c>
      <c r="B45" s="16"/>
    </row>
    <row r="46" s="30" customFormat="1" ht="16.95" customHeight="1" spans="1:2">
      <c r="A46" s="38" t="s">
        <v>2440</v>
      </c>
      <c r="B46" s="16"/>
    </row>
    <row r="47" s="30" customFormat="1" ht="16.95" customHeight="1" spans="1:2">
      <c r="A47" s="38" t="s">
        <v>2484</v>
      </c>
      <c r="B47" s="16"/>
    </row>
    <row r="48" s="30" customFormat="1" ht="16.95" customHeight="1" spans="1:2">
      <c r="A48" s="38" t="s">
        <v>2485</v>
      </c>
      <c r="B48" s="16"/>
    </row>
    <row r="49" s="30" customFormat="1" ht="16.95" customHeight="1" spans="1:2">
      <c r="A49" s="38" t="s">
        <v>2486</v>
      </c>
      <c r="B49" s="16"/>
    </row>
    <row r="50" s="30" customFormat="1" ht="16.95" customHeight="1" spans="1:2">
      <c r="A50" s="38" t="s">
        <v>2442</v>
      </c>
      <c r="B50" s="16"/>
    </row>
    <row r="51" s="30" customFormat="1" ht="16.95" customHeight="1" spans="1:2">
      <c r="A51" s="33" t="s">
        <v>98</v>
      </c>
      <c r="B51" s="16"/>
    </row>
    <row r="52" ht="44.4" customHeight="1" spans="1:8">
      <c r="A52" s="36"/>
      <c r="B52" s="36"/>
      <c r="C52" s="37"/>
      <c r="D52" s="37"/>
      <c r="E52" s="37"/>
      <c r="F52" s="37"/>
      <c r="G52" s="37"/>
      <c r="H52" s="37"/>
    </row>
  </sheetData>
  <mergeCells count="4">
    <mergeCell ref="A1:B1"/>
    <mergeCell ref="A2:B2"/>
    <mergeCell ref="A3:B3"/>
    <mergeCell ref="A52:B52"/>
  </mergeCells>
  <printOptions horizontalCentered="1" verticalCentered="1" gridLines="1"/>
  <pageMargins left="0.905511811023622" right="0.47244094488189" top="0.393700787401575" bottom="0.393700787401575" header="0" footer="0"/>
  <pageSetup paperSize="9" scale="99" orientation="landscape" blackAndWhite="1"/>
  <headerFooter alignWithMargins="0">
    <oddHeader>&amp;C@$</oddHeader>
    <oddFooter>&amp;C@&amp;- &amp;P&amp;-$</oddFooter>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3"/>
  <sheetViews>
    <sheetView showGridLines="0" showZeros="0" workbookViewId="0">
      <selection activeCell="A2" sqref="A2:B2"/>
    </sheetView>
  </sheetViews>
  <sheetFormatPr defaultColWidth="9.1" defaultRowHeight="15.6" outlineLevelCol="7"/>
  <cols>
    <col min="1" max="1" width="51" style="30" customWidth="1"/>
    <col min="2" max="2" width="21.5" style="30" customWidth="1"/>
    <col min="3" max="254" width="9.1" style="31" customWidth="1"/>
    <col min="255" max="16384" width="9.1" style="31"/>
  </cols>
  <sheetData>
    <row r="1" s="30" customFormat="1" ht="35.25" customHeight="1" spans="1:2">
      <c r="A1" s="32" t="s">
        <v>2487</v>
      </c>
      <c r="B1" s="32"/>
    </row>
    <row r="2" s="30" customFormat="1" ht="16.95" customHeight="1" spans="1:2">
      <c r="A2" s="3" t="s">
        <v>2488</v>
      </c>
      <c r="B2" s="3"/>
    </row>
    <row r="3" s="30" customFormat="1" ht="16.95" customHeight="1" spans="1:2">
      <c r="A3" s="3" t="s">
        <v>44</v>
      </c>
      <c r="B3" s="3"/>
    </row>
    <row r="4" s="30" customFormat="1" ht="16.95" customHeight="1" spans="1:2">
      <c r="A4" s="33" t="s">
        <v>45</v>
      </c>
      <c r="B4" s="33" t="s">
        <v>48</v>
      </c>
    </row>
    <row r="5" s="30" customFormat="1" ht="16.95" customHeight="1" spans="1:2">
      <c r="A5" s="34" t="s">
        <v>2435</v>
      </c>
      <c r="B5" s="16">
        <v>0</v>
      </c>
    </row>
    <row r="6" s="30" customFormat="1" ht="16.95" customHeight="1" spans="1:2">
      <c r="A6" s="34" t="s">
        <v>2489</v>
      </c>
      <c r="B6" s="16">
        <v>0</v>
      </c>
    </row>
    <row r="7" s="30" customFormat="1" ht="16.95" customHeight="1" spans="1:2">
      <c r="A7" s="34" t="s">
        <v>2490</v>
      </c>
      <c r="B7" s="16">
        <v>0</v>
      </c>
    </row>
    <row r="8" s="30" customFormat="1" ht="16.95" customHeight="1" spans="1:2">
      <c r="A8" s="34" t="s">
        <v>2491</v>
      </c>
      <c r="B8" s="16">
        <v>0</v>
      </c>
    </row>
    <row r="9" s="30" customFormat="1" ht="16.95" customHeight="1" spans="1:2">
      <c r="A9" s="34" t="s">
        <v>2492</v>
      </c>
      <c r="B9" s="16">
        <v>0</v>
      </c>
    </row>
    <row r="10" s="30" customFormat="1" ht="16.95" customHeight="1" spans="1:2">
      <c r="A10" s="34" t="s">
        <v>2493</v>
      </c>
      <c r="B10" s="16">
        <v>0</v>
      </c>
    </row>
    <row r="11" s="30" customFormat="1" ht="16.95" customHeight="1" spans="1:2">
      <c r="A11" s="34" t="s">
        <v>2494</v>
      </c>
      <c r="B11" s="16">
        <v>0</v>
      </c>
    </row>
    <row r="12" s="30" customFormat="1" ht="16.95" customHeight="1" spans="1:2">
      <c r="A12" s="34" t="s">
        <v>2495</v>
      </c>
      <c r="B12" s="16">
        <v>0</v>
      </c>
    </row>
    <row r="13" s="30" customFormat="1" ht="16.95" customHeight="1" spans="1:2">
      <c r="A13" s="34" t="s">
        <v>2496</v>
      </c>
      <c r="B13" s="16">
        <v>0</v>
      </c>
    </row>
    <row r="14" s="30" customFormat="1" ht="16.95" customHeight="1" spans="1:2">
      <c r="A14" s="34" t="s">
        <v>2497</v>
      </c>
      <c r="B14" s="16">
        <v>0</v>
      </c>
    </row>
    <row r="15" s="30" customFormat="1" ht="16.95" customHeight="1" spans="1:2">
      <c r="A15" s="34" t="s">
        <v>2437</v>
      </c>
      <c r="B15" s="16">
        <v>0</v>
      </c>
    </row>
    <row r="16" s="30" customFormat="1" ht="16.95" customHeight="1" spans="1:2">
      <c r="A16" s="34" t="s">
        <v>2498</v>
      </c>
      <c r="B16" s="16">
        <v>0</v>
      </c>
    </row>
    <row r="17" s="30" customFormat="1" ht="16.95" customHeight="1" spans="1:2">
      <c r="A17" s="34" t="s">
        <v>2499</v>
      </c>
      <c r="B17" s="16">
        <v>0</v>
      </c>
    </row>
    <row r="18" s="30" customFormat="1" ht="16.95" customHeight="1" spans="1:2">
      <c r="A18" s="34" t="s">
        <v>2500</v>
      </c>
      <c r="B18" s="16">
        <v>0</v>
      </c>
    </row>
    <row r="19" s="30" customFormat="1" ht="16.95" customHeight="1" spans="1:2">
      <c r="A19" s="34" t="s">
        <v>2501</v>
      </c>
      <c r="B19" s="16">
        <v>0</v>
      </c>
    </row>
    <row r="20" s="30" customFormat="1" ht="16.95" customHeight="1" spans="1:2">
      <c r="A20" s="34" t="s">
        <v>2502</v>
      </c>
      <c r="B20" s="16">
        <v>0</v>
      </c>
    </row>
    <row r="21" s="30" customFormat="1" ht="16.95" customHeight="1" spans="1:2">
      <c r="A21" s="34" t="s">
        <v>2503</v>
      </c>
      <c r="B21" s="16">
        <v>0</v>
      </c>
    </row>
    <row r="22" s="30" customFormat="1" ht="16.95" customHeight="1" spans="1:2">
      <c r="A22" s="34" t="s">
        <v>2504</v>
      </c>
      <c r="B22" s="16">
        <v>0</v>
      </c>
    </row>
    <row r="23" s="30" customFormat="1" ht="16.95" customHeight="1" spans="1:2">
      <c r="A23" s="34" t="s">
        <v>2505</v>
      </c>
      <c r="B23" s="16">
        <v>0</v>
      </c>
    </row>
    <row r="24" s="30" customFormat="1" ht="16.95" customHeight="1" spans="1:2">
      <c r="A24" s="34" t="s">
        <v>2506</v>
      </c>
      <c r="B24" s="16">
        <v>0</v>
      </c>
    </row>
    <row r="25" s="30" customFormat="1" ht="16.95" customHeight="1" spans="1:2">
      <c r="A25" s="34" t="s">
        <v>2507</v>
      </c>
      <c r="B25" s="16">
        <v>0</v>
      </c>
    </row>
    <row r="26" s="30" customFormat="1" ht="16.95" customHeight="1" spans="1:2">
      <c r="A26" s="34" t="s">
        <v>2508</v>
      </c>
      <c r="B26" s="16">
        <v>0</v>
      </c>
    </row>
    <row r="27" s="30" customFormat="1" ht="16.95" customHeight="1" spans="1:2">
      <c r="A27" s="34" t="s">
        <v>2509</v>
      </c>
      <c r="B27" s="16">
        <v>0</v>
      </c>
    </row>
    <row r="28" s="30" customFormat="1" ht="16.95" customHeight="1" spans="1:2">
      <c r="A28" s="34" t="s">
        <v>2510</v>
      </c>
      <c r="B28" s="16">
        <v>0</v>
      </c>
    </row>
    <row r="29" s="30" customFormat="1" ht="16.95" customHeight="1" spans="1:2">
      <c r="A29" s="34" t="s">
        <v>2511</v>
      </c>
      <c r="B29" s="16">
        <v>0</v>
      </c>
    </row>
    <row r="30" s="30" customFormat="1" ht="16.95" customHeight="1" spans="1:2">
      <c r="A30" s="34" t="s">
        <v>2512</v>
      </c>
      <c r="B30" s="16">
        <v>0</v>
      </c>
    </row>
    <row r="31" s="30" customFormat="1" ht="16.95" customHeight="1" spans="1:2">
      <c r="A31" s="34" t="s">
        <v>2513</v>
      </c>
      <c r="B31" s="16">
        <v>0</v>
      </c>
    </row>
    <row r="32" s="30" customFormat="1" ht="16.95" customHeight="1" spans="1:2">
      <c r="A32" s="35" t="s">
        <v>99</v>
      </c>
      <c r="B32" s="16">
        <v>0</v>
      </c>
    </row>
    <row r="33" ht="68.4" customHeight="1" spans="1:8">
      <c r="A33" s="36" t="s">
        <v>2514</v>
      </c>
      <c r="B33" s="36"/>
      <c r="C33" s="37"/>
      <c r="D33" s="37"/>
      <c r="E33" s="37"/>
      <c r="F33" s="37"/>
      <c r="G33" s="37"/>
      <c r="H33" s="37"/>
    </row>
  </sheetData>
  <mergeCells count="3">
    <mergeCell ref="A2:B2"/>
    <mergeCell ref="A3:B3"/>
    <mergeCell ref="A33:B33"/>
  </mergeCells>
  <printOptions horizontalCentered="1" verticalCentered="1" gridLines="1"/>
  <pageMargins left="0.905511811023622" right="0.47244094488189" top="0.393700787401575" bottom="0.393700787401575" header="0" footer="0"/>
  <pageSetup paperSize="9" scale="99" orientation="landscape" blackAndWhite="1"/>
  <headerFooter alignWithMargins="0">
    <oddHeader>&amp;C@$</oddHeader>
    <oddFooter>&amp;C@&amp;- &amp;P&amp;-$</oddFooter>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3"/>
  <sheetViews>
    <sheetView showGridLines="0" showZeros="0" workbookViewId="0">
      <selection activeCell="L29" sqref="L29"/>
    </sheetView>
  </sheetViews>
  <sheetFormatPr defaultColWidth="9.1" defaultRowHeight="15.6" outlineLevelCol="6"/>
  <cols>
    <col min="1" max="1" width="51" style="30" customWidth="1"/>
    <col min="2" max="2" width="21.5" style="30" customWidth="1"/>
    <col min="3" max="254" width="9.1" style="31" customWidth="1"/>
    <col min="255" max="16384" width="9.1" style="31"/>
  </cols>
  <sheetData>
    <row r="1" s="30" customFormat="1" ht="35.25" customHeight="1" spans="1:2">
      <c r="A1" s="32" t="s">
        <v>2515</v>
      </c>
      <c r="B1" s="32"/>
    </row>
    <row r="2" s="30" customFormat="1" ht="16.95" customHeight="1" spans="1:2">
      <c r="A2" s="3" t="s">
        <v>2516</v>
      </c>
      <c r="B2" s="3"/>
    </row>
    <row r="3" s="30" customFormat="1" ht="16.95" customHeight="1" spans="1:2">
      <c r="A3" s="3" t="s">
        <v>44</v>
      </c>
      <c r="B3" s="3"/>
    </row>
    <row r="4" s="30" customFormat="1" ht="16.95" customHeight="1" spans="1:2">
      <c r="A4" s="33" t="s">
        <v>45</v>
      </c>
      <c r="B4" s="33" t="s">
        <v>48</v>
      </c>
    </row>
    <row r="5" s="30" customFormat="1" ht="16.95" customHeight="1" spans="1:2">
      <c r="A5" s="34" t="s">
        <v>2435</v>
      </c>
      <c r="B5" s="16">
        <v>0</v>
      </c>
    </row>
    <row r="6" s="30" customFormat="1" ht="16.95" customHeight="1" spans="1:2">
      <c r="A6" s="34" t="s">
        <v>2489</v>
      </c>
      <c r="B6" s="16">
        <v>0</v>
      </c>
    </row>
    <row r="7" s="30" customFormat="1" ht="16.95" customHeight="1" spans="1:2">
      <c r="A7" s="34" t="s">
        <v>2490</v>
      </c>
      <c r="B7" s="16">
        <v>0</v>
      </c>
    </row>
    <row r="8" s="30" customFormat="1" ht="16.95" customHeight="1" spans="1:2">
      <c r="A8" s="34" t="s">
        <v>2491</v>
      </c>
      <c r="B8" s="16">
        <v>0</v>
      </c>
    </row>
    <row r="9" s="30" customFormat="1" ht="16.95" customHeight="1" spans="1:2">
      <c r="A9" s="34" t="s">
        <v>2492</v>
      </c>
      <c r="B9" s="16">
        <v>0</v>
      </c>
    </row>
    <row r="10" s="30" customFormat="1" ht="16.95" customHeight="1" spans="1:2">
      <c r="A10" s="34" t="s">
        <v>2493</v>
      </c>
      <c r="B10" s="16">
        <v>0</v>
      </c>
    </row>
    <row r="11" s="30" customFormat="1" ht="16.95" customHeight="1" spans="1:2">
      <c r="A11" s="34" t="s">
        <v>2494</v>
      </c>
      <c r="B11" s="16">
        <v>0</v>
      </c>
    </row>
    <row r="12" s="30" customFormat="1" ht="16.95" customHeight="1" spans="1:2">
      <c r="A12" s="34" t="s">
        <v>2495</v>
      </c>
      <c r="B12" s="16">
        <v>0</v>
      </c>
    </row>
    <row r="13" s="30" customFormat="1" ht="16.95" customHeight="1" spans="1:2">
      <c r="A13" s="34" t="s">
        <v>2496</v>
      </c>
      <c r="B13" s="16">
        <v>0</v>
      </c>
    </row>
    <row r="14" s="30" customFormat="1" ht="16.95" customHeight="1" spans="1:2">
      <c r="A14" s="34" t="s">
        <v>2497</v>
      </c>
      <c r="B14" s="16">
        <v>0</v>
      </c>
    </row>
    <row r="15" s="30" customFormat="1" ht="16.95" customHeight="1" spans="1:2">
      <c r="A15" s="34" t="s">
        <v>2437</v>
      </c>
      <c r="B15" s="16">
        <v>0</v>
      </c>
    </row>
    <row r="16" s="30" customFormat="1" ht="16.95" customHeight="1" spans="1:2">
      <c r="A16" s="34" t="s">
        <v>2498</v>
      </c>
      <c r="B16" s="16">
        <v>0</v>
      </c>
    </row>
    <row r="17" s="30" customFormat="1" ht="16.95" customHeight="1" spans="1:2">
      <c r="A17" s="34" t="s">
        <v>2499</v>
      </c>
      <c r="B17" s="16">
        <v>0</v>
      </c>
    </row>
    <row r="18" s="30" customFormat="1" ht="16.95" customHeight="1" spans="1:2">
      <c r="A18" s="34" t="s">
        <v>2500</v>
      </c>
      <c r="B18" s="16">
        <v>0</v>
      </c>
    </row>
    <row r="19" s="30" customFormat="1" ht="16.95" customHeight="1" spans="1:2">
      <c r="A19" s="34" t="s">
        <v>2501</v>
      </c>
      <c r="B19" s="16">
        <v>0</v>
      </c>
    </row>
    <row r="20" s="30" customFormat="1" ht="16.95" customHeight="1" spans="1:2">
      <c r="A20" s="34" t="s">
        <v>2502</v>
      </c>
      <c r="B20" s="16">
        <v>0</v>
      </c>
    </row>
    <row r="21" s="30" customFormat="1" ht="16.95" customHeight="1" spans="1:2">
      <c r="A21" s="34" t="s">
        <v>2503</v>
      </c>
      <c r="B21" s="16">
        <v>0</v>
      </c>
    </row>
    <row r="22" s="30" customFormat="1" ht="16.95" customHeight="1" spans="1:2">
      <c r="A22" s="34" t="s">
        <v>2504</v>
      </c>
      <c r="B22" s="16">
        <v>0</v>
      </c>
    </row>
    <row r="23" s="30" customFormat="1" ht="16.95" customHeight="1" spans="1:2">
      <c r="A23" s="34" t="s">
        <v>2505</v>
      </c>
      <c r="B23" s="16">
        <v>0</v>
      </c>
    </row>
    <row r="24" s="30" customFormat="1" ht="16.95" customHeight="1" spans="1:2">
      <c r="A24" s="34" t="s">
        <v>2506</v>
      </c>
      <c r="B24" s="16">
        <v>0</v>
      </c>
    </row>
    <row r="25" s="30" customFormat="1" ht="16.95" customHeight="1" spans="1:2">
      <c r="A25" s="34" t="s">
        <v>2507</v>
      </c>
      <c r="B25" s="16">
        <v>0</v>
      </c>
    </row>
    <row r="26" s="30" customFormat="1" ht="16.95" customHeight="1" spans="1:2">
      <c r="A26" s="34" t="s">
        <v>2508</v>
      </c>
      <c r="B26" s="16">
        <v>0</v>
      </c>
    </row>
    <row r="27" s="30" customFormat="1" ht="16.95" customHeight="1" spans="1:2">
      <c r="A27" s="34" t="s">
        <v>2509</v>
      </c>
      <c r="B27" s="16">
        <v>0</v>
      </c>
    </row>
    <row r="28" s="30" customFormat="1" ht="16.95" customHeight="1" spans="1:2">
      <c r="A28" s="34" t="s">
        <v>2510</v>
      </c>
      <c r="B28" s="16">
        <v>0</v>
      </c>
    </row>
    <row r="29" s="30" customFormat="1" ht="16.95" customHeight="1" spans="1:2">
      <c r="A29" s="34" t="s">
        <v>2511</v>
      </c>
      <c r="B29" s="16">
        <v>0</v>
      </c>
    </row>
    <row r="30" s="30" customFormat="1" ht="16.95" customHeight="1" spans="1:2">
      <c r="A30" s="34" t="s">
        <v>2512</v>
      </c>
      <c r="B30" s="16">
        <v>0</v>
      </c>
    </row>
    <row r="31" s="30" customFormat="1" ht="16.95" customHeight="1" spans="1:2">
      <c r="A31" s="34" t="s">
        <v>2513</v>
      </c>
      <c r="B31" s="16">
        <v>0</v>
      </c>
    </row>
    <row r="32" s="30" customFormat="1" ht="16.95" customHeight="1" spans="1:2">
      <c r="A32" s="35" t="s">
        <v>99</v>
      </c>
      <c r="B32" s="16">
        <v>0</v>
      </c>
    </row>
    <row r="33" ht="68.4" customHeight="1" spans="1:7">
      <c r="A33" s="36" t="s">
        <v>2514</v>
      </c>
      <c r="B33" s="36"/>
      <c r="C33" s="37"/>
      <c r="D33" s="37"/>
      <c r="E33" s="37"/>
      <c r="F33" s="37"/>
      <c r="G33" s="37"/>
    </row>
  </sheetData>
  <mergeCells count="3">
    <mergeCell ref="A2:B2"/>
    <mergeCell ref="A3:B3"/>
    <mergeCell ref="A33:B33"/>
  </mergeCells>
  <printOptions horizontalCentered="1" verticalCentered="1" gridLines="1"/>
  <pageMargins left="0.905511811023622" right="0.47244094488189" top="0.393700787401575" bottom="0.393700787401575" header="0" footer="0"/>
  <pageSetup paperSize="9" scale="99" orientation="landscape" blackAndWhite="1"/>
  <headerFooter alignWithMargins="0">
    <oddHeader>&amp;C@$</oddHeader>
    <oddFooter>&amp;C@&amp;- &amp;P&amp;-$</oddFooter>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4"/>
  <sheetViews>
    <sheetView workbookViewId="0">
      <selection activeCell="G14" sqref="G14"/>
    </sheetView>
  </sheetViews>
  <sheetFormatPr defaultColWidth="9" defaultRowHeight="15.6" outlineLevelCol="3"/>
  <cols>
    <col min="1" max="1" width="37" style="22" customWidth="1"/>
    <col min="2" max="2" width="9" style="22"/>
    <col min="3" max="3" width="39.75" style="22" customWidth="1"/>
    <col min="4" max="16384" width="9" style="22"/>
  </cols>
  <sheetData>
    <row r="1" ht="22.2" spans="1:4">
      <c r="A1" s="23" t="s">
        <v>2517</v>
      </c>
      <c r="B1" s="23"/>
      <c r="C1" s="23"/>
      <c r="D1" s="23"/>
    </row>
    <row r="2" spans="1:4">
      <c r="A2" s="24" t="s">
        <v>2518</v>
      </c>
      <c r="B2" s="24"/>
      <c r="C2" s="24"/>
      <c r="D2" s="24"/>
    </row>
    <row r="3" spans="1:4">
      <c r="A3" s="24" t="s">
        <v>2519</v>
      </c>
      <c r="B3" s="24"/>
      <c r="C3" s="24"/>
      <c r="D3" s="24"/>
    </row>
    <row r="4" spans="1:4">
      <c r="A4" s="25" t="s">
        <v>101</v>
      </c>
      <c r="B4" s="25" t="s">
        <v>48</v>
      </c>
      <c r="C4" s="25" t="s">
        <v>101</v>
      </c>
      <c r="D4" s="25" t="s">
        <v>48</v>
      </c>
    </row>
    <row r="5" spans="1:4">
      <c r="A5" s="26" t="s">
        <v>2520</v>
      </c>
      <c r="B5" s="16"/>
      <c r="C5" s="26" t="s">
        <v>2521</v>
      </c>
      <c r="D5" s="16"/>
    </row>
    <row r="6" spans="1:4">
      <c r="A6" s="26" t="s">
        <v>2522</v>
      </c>
      <c r="B6" s="16">
        <v>32</v>
      </c>
      <c r="C6" s="26" t="s">
        <v>2523</v>
      </c>
      <c r="D6" s="16"/>
    </row>
    <row r="7" spans="1:4">
      <c r="A7" s="26" t="s">
        <v>2524</v>
      </c>
      <c r="B7" s="16"/>
      <c r="C7" s="26" t="s">
        <v>2525</v>
      </c>
      <c r="D7" s="16"/>
    </row>
    <row r="8" spans="1:4">
      <c r="A8" s="26" t="s">
        <v>2526</v>
      </c>
      <c r="B8" s="16">
        <v>413</v>
      </c>
      <c r="C8" s="26" t="s">
        <v>2527</v>
      </c>
      <c r="D8" s="16"/>
    </row>
    <row r="9" spans="1:4">
      <c r="A9" s="26" t="s">
        <v>2528</v>
      </c>
      <c r="B9" s="16"/>
      <c r="C9" s="26" t="s">
        <v>2529</v>
      </c>
      <c r="D9" s="16"/>
    </row>
    <row r="10" spans="1:4">
      <c r="A10" s="26" t="s">
        <v>2530</v>
      </c>
      <c r="B10" s="16"/>
      <c r="C10" s="26" t="s">
        <v>2531</v>
      </c>
      <c r="D10" s="16"/>
    </row>
    <row r="11" spans="1:4">
      <c r="A11" s="26"/>
      <c r="B11" s="16"/>
      <c r="C11" s="26" t="s">
        <v>2532</v>
      </c>
      <c r="D11" s="16">
        <v>445</v>
      </c>
    </row>
    <row r="12" spans="1:4">
      <c r="A12" s="25" t="s">
        <v>126</v>
      </c>
      <c r="B12" s="16">
        <f>SUM(B5:B10)</f>
        <v>445</v>
      </c>
      <c r="C12" s="25" t="s">
        <v>127</v>
      </c>
      <c r="D12" s="16">
        <f>SUM(D5:D11)</f>
        <v>445</v>
      </c>
    </row>
    <row r="13" spans="1:4">
      <c r="A13" s="27"/>
      <c r="B13" s="28"/>
      <c r="C13" s="27"/>
      <c r="D13" s="28"/>
    </row>
    <row r="14" ht="29" customHeight="1" spans="1:4">
      <c r="A14" s="29" t="s">
        <v>2533</v>
      </c>
      <c r="B14" s="29"/>
      <c r="C14" s="29"/>
      <c r="D14" s="29"/>
    </row>
  </sheetData>
  <mergeCells count="4">
    <mergeCell ref="A1:D1"/>
    <mergeCell ref="A2:D2"/>
    <mergeCell ref="A3:D3"/>
    <mergeCell ref="A14:D14"/>
  </mergeCells>
  <pageMargins left="0.75" right="0.75" top="1" bottom="1" header="0.51" footer="0.51"/>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showZeros="0" workbookViewId="0">
      <selection activeCell="L16" sqref="L16:L17"/>
    </sheetView>
  </sheetViews>
  <sheetFormatPr defaultColWidth="9" defaultRowHeight="15.6"/>
  <cols>
    <col min="1" max="1" width="25.7" style="11" customWidth="1"/>
    <col min="2" max="2" width="12.7" style="11" customWidth="1"/>
    <col min="3" max="3" width="11.9" style="11" customWidth="1"/>
    <col min="4" max="4" width="10.7" style="11" customWidth="1"/>
    <col min="5" max="5" width="10.2" style="11" customWidth="1"/>
    <col min="6" max="6" width="9" style="11"/>
    <col min="7" max="7" width="12.9" style="11" customWidth="1"/>
    <col min="8" max="8" width="7.1" style="11" customWidth="1"/>
    <col min="9" max="9" width="5.7" style="11" customWidth="1"/>
    <col min="10" max="10" width="7.1" customWidth="1"/>
  </cols>
  <sheetData>
    <row r="1" s="11" customFormat="1" ht="22.2" spans="1:9">
      <c r="A1" s="12" t="s">
        <v>2534</v>
      </c>
      <c r="B1" s="12"/>
      <c r="C1" s="12"/>
      <c r="D1" s="12"/>
      <c r="E1" s="12"/>
      <c r="F1" s="12"/>
      <c r="G1" s="12"/>
      <c r="H1" s="12"/>
      <c r="I1" s="12"/>
    </row>
    <row r="2" s="11" customFormat="1" spans="1:9">
      <c r="A2" s="3" t="s">
        <v>2535</v>
      </c>
      <c r="B2" s="3"/>
      <c r="C2" s="3"/>
      <c r="D2" s="3"/>
      <c r="E2" s="3"/>
      <c r="F2" s="3"/>
      <c r="G2" s="3"/>
      <c r="H2" s="3"/>
      <c r="I2" s="3"/>
    </row>
    <row r="3" s="11" customFormat="1" spans="1:9">
      <c r="A3" s="18" t="s">
        <v>44</v>
      </c>
      <c r="B3" s="18"/>
      <c r="C3" s="18"/>
      <c r="D3" s="18"/>
      <c r="E3" s="18"/>
      <c r="F3" s="18"/>
      <c r="G3" s="18"/>
      <c r="H3" s="18"/>
      <c r="I3" s="18"/>
    </row>
    <row r="4" s="11" customFormat="1" customHeight="1" spans="1:9">
      <c r="A4" s="19" t="s">
        <v>101</v>
      </c>
      <c r="B4" s="20" t="s">
        <v>2036</v>
      </c>
      <c r="C4" s="20" t="s">
        <v>2536</v>
      </c>
      <c r="D4" s="20" t="s">
        <v>2537</v>
      </c>
      <c r="E4" s="20" t="s">
        <v>2538</v>
      </c>
      <c r="F4" s="20" t="s">
        <v>2539</v>
      </c>
      <c r="G4" s="20" t="s">
        <v>2540</v>
      </c>
      <c r="H4" s="20" t="s">
        <v>2541</v>
      </c>
      <c r="I4" s="20" t="s">
        <v>2542</v>
      </c>
    </row>
    <row r="5" s="11" customFormat="1" ht="38.25" customHeight="1" spans="1:9">
      <c r="A5" s="13"/>
      <c r="B5" s="21"/>
      <c r="C5" s="21"/>
      <c r="D5" s="21"/>
      <c r="E5" s="21"/>
      <c r="F5" s="21"/>
      <c r="G5" s="21"/>
      <c r="H5" s="21"/>
      <c r="I5" s="21"/>
    </row>
    <row r="6" s="11" customFormat="1" spans="1:9">
      <c r="A6" s="14" t="s">
        <v>2543</v>
      </c>
      <c r="B6" s="16">
        <v>35624</v>
      </c>
      <c r="C6" s="16">
        <v>0</v>
      </c>
      <c r="D6" s="16">
        <v>35624</v>
      </c>
      <c r="E6" s="16">
        <v>0</v>
      </c>
      <c r="F6" s="16">
        <v>0</v>
      </c>
      <c r="G6" s="16">
        <v>0</v>
      </c>
      <c r="H6" s="16">
        <v>0</v>
      </c>
      <c r="I6" s="16">
        <v>0</v>
      </c>
    </row>
    <row r="7" s="11" customFormat="1" spans="1:9">
      <c r="A7" s="14" t="s">
        <v>2544</v>
      </c>
      <c r="B7" s="16">
        <v>9702</v>
      </c>
      <c r="C7" s="16">
        <v>0</v>
      </c>
      <c r="D7" s="16">
        <v>9702</v>
      </c>
      <c r="E7" s="16">
        <v>0</v>
      </c>
      <c r="F7" s="16">
        <v>0</v>
      </c>
      <c r="G7" s="16">
        <v>0</v>
      </c>
      <c r="H7" s="16">
        <v>0</v>
      </c>
      <c r="I7" s="16">
        <v>0</v>
      </c>
    </row>
    <row r="8" s="11" customFormat="1" spans="1:9">
      <c r="A8" s="14" t="s">
        <v>2545</v>
      </c>
      <c r="B8" s="16">
        <v>3749</v>
      </c>
      <c r="C8" s="16">
        <v>0</v>
      </c>
      <c r="D8" s="16">
        <v>3749</v>
      </c>
      <c r="E8" s="16">
        <v>0</v>
      </c>
      <c r="F8" s="16">
        <v>0</v>
      </c>
      <c r="G8" s="16">
        <v>0</v>
      </c>
      <c r="H8" s="16">
        <v>0</v>
      </c>
      <c r="I8" s="16">
        <v>0</v>
      </c>
    </row>
    <row r="9" s="11" customFormat="1" spans="1:9">
      <c r="A9" s="14" t="s">
        <v>2546</v>
      </c>
      <c r="B9" s="16">
        <v>2210</v>
      </c>
      <c r="C9" s="16">
        <v>0</v>
      </c>
      <c r="D9" s="16">
        <v>2210</v>
      </c>
      <c r="E9" s="16">
        <v>0</v>
      </c>
      <c r="F9" s="16">
        <v>0</v>
      </c>
      <c r="G9" s="16">
        <v>0</v>
      </c>
      <c r="H9" s="16">
        <v>0</v>
      </c>
      <c r="I9" s="16">
        <v>0</v>
      </c>
    </row>
    <row r="10" s="11" customFormat="1" spans="1:9">
      <c r="A10" s="14" t="s">
        <v>2547</v>
      </c>
      <c r="B10" s="16">
        <v>2541</v>
      </c>
      <c r="C10" s="16">
        <v>0</v>
      </c>
      <c r="D10" s="16">
        <v>2541</v>
      </c>
      <c r="E10" s="16">
        <v>0</v>
      </c>
      <c r="F10" s="16">
        <v>0</v>
      </c>
      <c r="G10" s="16">
        <v>0</v>
      </c>
      <c r="H10" s="16">
        <v>0</v>
      </c>
      <c r="I10" s="16">
        <v>0</v>
      </c>
    </row>
    <row r="11" s="11" customFormat="1" spans="1:9">
      <c r="A11" s="14" t="s">
        <v>2548</v>
      </c>
      <c r="B11" s="16">
        <v>56</v>
      </c>
      <c r="C11" s="16">
        <v>0</v>
      </c>
      <c r="D11" s="16">
        <v>56</v>
      </c>
      <c r="E11" s="16">
        <v>0</v>
      </c>
      <c r="F11" s="16">
        <v>0</v>
      </c>
      <c r="G11" s="16">
        <v>0</v>
      </c>
      <c r="H11" s="16">
        <v>0</v>
      </c>
      <c r="I11" s="16">
        <v>0</v>
      </c>
    </row>
    <row r="12" s="11" customFormat="1" spans="1:9">
      <c r="A12" s="14" t="s">
        <v>2549</v>
      </c>
      <c r="B12" s="16"/>
      <c r="C12" s="16">
        <v>0</v>
      </c>
      <c r="D12" s="16"/>
      <c r="E12" s="16">
        <v>0</v>
      </c>
      <c r="F12" s="16">
        <v>0</v>
      </c>
      <c r="G12" s="16">
        <v>0</v>
      </c>
      <c r="H12" s="16">
        <v>0</v>
      </c>
      <c r="I12" s="16">
        <v>0</v>
      </c>
    </row>
    <row r="13" s="11" customFormat="1" spans="1:9">
      <c r="A13" s="14" t="s">
        <v>2550</v>
      </c>
      <c r="B13" s="16">
        <v>0</v>
      </c>
      <c r="C13" s="16">
        <v>0</v>
      </c>
      <c r="D13" s="16">
        <v>0</v>
      </c>
      <c r="E13" s="16">
        <v>0</v>
      </c>
      <c r="F13" s="16">
        <v>0</v>
      </c>
      <c r="G13" s="16">
        <v>0</v>
      </c>
      <c r="H13" s="16">
        <v>0</v>
      </c>
      <c r="I13" s="16">
        <v>0</v>
      </c>
    </row>
    <row r="14" s="11" customFormat="1" spans="1:9">
      <c r="A14" s="14" t="s">
        <v>2551</v>
      </c>
      <c r="B14" s="16">
        <v>22914</v>
      </c>
      <c r="C14" s="16">
        <v>0</v>
      </c>
      <c r="D14" s="16">
        <v>22914</v>
      </c>
      <c r="E14" s="16">
        <v>0</v>
      </c>
      <c r="F14" s="16">
        <v>0</v>
      </c>
      <c r="G14" s="16">
        <v>0</v>
      </c>
      <c r="H14" s="16">
        <v>0</v>
      </c>
      <c r="I14" s="16">
        <v>0</v>
      </c>
    </row>
    <row r="15" s="11" customFormat="1" spans="1:9">
      <c r="A15" s="14" t="s">
        <v>2552</v>
      </c>
      <c r="B15" s="16">
        <v>22891</v>
      </c>
      <c r="C15" s="16">
        <v>0</v>
      </c>
      <c r="D15" s="16">
        <v>22891</v>
      </c>
      <c r="E15" s="16">
        <v>0</v>
      </c>
      <c r="F15" s="16">
        <v>0</v>
      </c>
      <c r="G15" s="16">
        <v>0</v>
      </c>
      <c r="H15" s="16">
        <v>0</v>
      </c>
      <c r="I15" s="16">
        <v>0</v>
      </c>
    </row>
    <row r="16" s="11" customFormat="1" spans="1:9">
      <c r="A16" s="14" t="s">
        <v>2553</v>
      </c>
      <c r="B16" s="16">
        <v>21</v>
      </c>
      <c r="C16" s="16">
        <v>0</v>
      </c>
      <c r="D16" s="16">
        <v>21</v>
      </c>
      <c r="E16" s="16">
        <v>0</v>
      </c>
      <c r="F16" s="16">
        <v>0</v>
      </c>
      <c r="G16" s="16">
        <v>0</v>
      </c>
      <c r="H16" s="16">
        <v>0</v>
      </c>
      <c r="I16" s="16">
        <v>0</v>
      </c>
    </row>
    <row r="17" s="11" customFormat="1" spans="1:9">
      <c r="A17" s="14" t="s">
        <v>2554</v>
      </c>
      <c r="B17" s="16">
        <v>0</v>
      </c>
      <c r="C17" s="16">
        <v>0</v>
      </c>
      <c r="D17" s="16">
        <v>0</v>
      </c>
      <c r="E17" s="16">
        <v>0</v>
      </c>
      <c r="F17" s="16">
        <v>0</v>
      </c>
      <c r="G17" s="16">
        <v>0</v>
      </c>
      <c r="H17" s="16">
        <v>0</v>
      </c>
      <c r="I17" s="16">
        <v>0</v>
      </c>
    </row>
    <row r="18" s="11" customFormat="1" spans="1:9">
      <c r="A18" s="14" t="s">
        <v>2555</v>
      </c>
      <c r="B18" s="16">
        <v>0</v>
      </c>
      <c r="C18" s="16">
        <v>0</v>
      </c>
      <c r="D18" s="16">
        <v>0</v>
      </c>
      <c r="E18" s="16">
        <v>0</v>
      </c>
      <c r="F18" s="16">
        <v>0</v>
      </c>
      <c r="G18" s="16">
        <v>0</v>
      </c>
      <c r="H18" s="16">
        <v>0</v>
      </c>
      <c r="I18" s="16">
        <v>0</v>
      </c>
    </row>
    <row r="19" s="11" customFormat="1" spans="1:9">
      <c r="A19" s="14" t="s">
        <v>2556</v>
      </c>
      <c r="B19" s="16">
        <v>12710</v>
      </c>
      <c r="C19" s="16">
        <v>0</v>
      </c>
      <c r="D19" s="16">
        <v>12710</v>
      </c>
      <c r="E19" s="16">
        <v>0</v>
      </c>
      <c r="F19" s="16">
        <v>0</v>
      </c>
      <c r="G19" s="16">
        <v>0</v>
      </c>
      <c r="H19" s="16">
        <v>0</v>
      </c>
      <c r="I19" s="16">
        <v>0</v>
      </c>
    </row>
    <row r="20" s="11" customFormat="1" spans="1:9">
      <c r="A20" s="14" t="s">
        <v>2557</v>
      </c>
      <c r="B20" s="16">
        <v>113195</v>
      </c>
      <c r="C20" s="16">
        <v>0</v>
      </c>
      <c r="D20" s="16">
        <v>113195</v>
      </c>
      <c r="E20" s="16">
        <v>0</v>
      </c>
      <c r="F20" s="16">
        <v>0</v>
      </c>
      <c r="G20" s="16">
        <v>0</v>
      </c>
      <c r="H20" s="16">
        <v>0</v>
      </c>
      <c r="I20" s="16">
        <v>0</v>
      </c>
    </row>
    <row r="21" s="11" customFormat="1"/>
  </sheetData>
  <mergeCells count="12">
    <mergeCell ref="A1:I1"/>
    <mergeCell ref="A2:I2"/>
    <mergeCell ref="A3:I3"/>
    <mergeCell ref="A4:A5"/>
    <mergeCell ref="B4:B5"/>
    <mergeCell ref="C4:C5"/>
    <mergeCell ref="D4:D5"/>
    <mergeCell ref="E4:E5"/>
    <mergeCell ref="F4:F5"/>
    <mergeCell ref="G4:G5"/>
    <mergeCell ref="H4:H5"/>
    <mergeCell ref="I4:I5"/>
  </mergeCells>
  <pageMargins left="1.07" right="0.708661417322835" top="1.15" bottom="0.748031496062992" header="0.31496062992126" footer="0.31496062992126"/>
  <pageSetup paperSize="9"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
  <sheetViews>
    <sheetView showZeros="0" workbookViewId="0">
      <selection activeCell="B6" sqref="B6:B12"/>
    </sheetView>
  </sheetViews>
  <sheetFormatPr defaultColWidth="9" defaultRowHeight="15.6"/>
  <cols>
    <col min="1" max="1" width="25.7" style="11" customWidth="1"/>
    <col min="2" max="2" width="12.7" style="11" customWidth="1"/>
    <col min="3" max="3" width="11.9" style="11" customWidth="1"/>
    <col min="4" max="4" width="10.7" style="11" customWidth="1"/>
    <col min="5" max="5" width="10.2" style="11" customWidth="1"/>
    <col min="6" max="6" width="9" style="11"/>
    <col min="7" max="7" width="12.9" style="11" customWidth="1"/>
    <col min="8" max="8" width="7.1" style="11" customWidth="1"/>
    <col min="9" max="9" width="5.7" style="11" customWidth="1"/>
    <col min="10" max="10" width="7.1" customWidth="1"/>
  </cols>
  <sheetData>
    <row r="1" s="11" customFormat="1" ht="22.2" spans="1:9">
      <c r="A1" s="12" t="s">
        <v>2558</v>
      </c>
      <c r="B1" s="12"/>
      <c r="C1" s="12"/>
      <c r="D1" s="12"/>
      <c r="E1" s="12"/>
      <c r="F1" s="12"/>
      <c r="G1" s="12"/>
      <c r="H1" s="12"/>
      <c r="I1" s="12"/>
    </row>
    <row r="2" s="11" customFormat="1" spans="1:9">
      <c r="A2" s="3" t="s">
        <v>2559</v>
      </c>
      <c r="B2" s="3"/>
      <c r="C2" s="3"/>
      <c r="D2" s="3"/>
      <c r="E2" s="3"/>
      <c r="F2" s="3"/>
      <c r="G2" s="3"/>
      <c r="H2" s="3"/>
      <c r="I2" s="3"/>
    </row>
    <row r="3" s="11" customFormat="1" spans="1:9">
      <c r="A3" s="18" t="s">
        <v>44</v>
      </c>
      <c r="B3" s="18"/>
      <c r="C3" s="18"/>
      <c r="D3" s="18"/>
      <c r="E3" s="18"/>
      <c r="F3" s="18"/>
      <c r="G3" s="18"/>
      <c r="H3" s="18"/>
      <c r="I3" s="18"/>
    </row>
    <row r="4" s="11" customFormat="1" customHeight="1" spans="1:9">
      <c r="A4" s="19" t="s">
        <v>101</v>
      </c>
      <c r="B4" s="20" t="s">
        <v>2036</v>
      </c>
      <c r="C4" s="20" t="s">
        <v>2536</v>
      </c>
      <c r="D4" s="20" t="s">
        <v>2537</v>
      </c>
      <c r="E4" s="20" t="s">
        <v>2538</v>
      </c>
      <c r="F4" s="20" t="s">
        <v>2539</v>
      </c>
      <c r="G4" s="20" t="s">
        <v>2540</v>
      </c>
      <c r="H4" s="20" t="s">
        <v>2541</v>
      </c>
      <c r="I4" s="20" t="s">
        <v>2542</v>
      </c>
    </row>
    <row r="5" s="11" customFormat="1" ht="38.25" customHeight="1" spans="1:9">
      <c r="A5" s="13"/>
      <c r="B5" s="21"/>
      <c r="C5" s="21"/>
      <c r="D5" s="21"/>
      <c r="E5" s="21"/>
      <c r="F5" s="21"/>
      <c r="G5" s="21"/>
      <c r="H5" s="21"/>
      <c r="I5" s="21"/>
    </row>
    <row r="6" s="11" customFormat="1" spans="1:9">
      <c r="A6" s="14" t="s">
        <v>2543</v>
      </c>
      <c r="B6" s="16">
        <v>35624</v>
      </c>
      <c r="C6" s="16">
        <v>0</v>
      </c>
      <c r="D6" s="16">
        <v>35624</v>
      </c>
      <c r="E6" s="16">
        <v>0</v>
      </c>
      <c r="F6" s="16">
        <v>0</v>
      </c>
      <c r="G6" s="16">
        <v>0</v>
      </c>
      <c r="H6" s="16">
        <v>0</v>
      </c>
      <c r="I6" s="16">
        <v>0</v>
      </c>
    </row>
    <row r="7" s="11" customFormat="1" spans="1:9">
      <c r="A7" s="14" t="s">
        <v>2544</v>
      </c>
      <c r="B7" s="16">
        <v>9702</v>
      </c>
      <c r="C7" s="16">
        <v>0</v>
      </c>
      <c r="D7" s="16">
        <v>9702</v>
      </c>
      <c r="E7" s="16">
        <v>0</v>
      </c>
      <c r="F7" s="16">
        <v>0</v>
      </c>
      <c r="G7" s="16">
        <v>0</v>
      </c>
      <c r="H7" s="16">
        <v>0</v>
      </c>
      <c r="I7" s="16">
        <v>0</v>
      </c>
    </row>
    <row r="8" s="11" customFormat="1" spans="1:9">
      <c r="A8" s="14" t="s">
        <v>2545</v>
      </c>
      <c r="B8" s="16">
        <v>3749</v>
      </c>
      <c r="C8" s="16">
        <v>0</v>
      </c>
      <c r="D8" s="16">
        <v>3749</v>
      </c>
      <c r="E8" s="16">
        <v>0</v>
      </c>
      <c r="F8" s="16">
        <v>0</v>
      </c>
      <c r="G8" s="16">
        <v>0</v>
      </c>
      <c r="H8" s="16">
        <v>0</v>
      </c>
      <c r="I8" s="16">
        <v>0</v>
      </c>
    </row>
    <row r="9" s="11" customFormat="1" spans="1:9">
      <c r="A9" s="14" t="s">
        <v>2546</v>
      </c>
      <c r="B9" s="16">
        <v>2210</v>
      </c>
      <c r="C9" s="16">
        <v>0</v>
      </c>
      <c r="D9" s="16">
        <v>2210</v>
      </c>
      <c r="E9" s="16">
        <v>0</v>
      </c>
      <c r="F9" s="16">
        <v>0</v>
      </c>
      <c r="G9" s="16">
        <v>0</v>
      </c>
      <c r="H9" s="16">
        <v>0</v>
      </c>
      <c r="I9" s="16">
        <v>0</v>
      </c>
    </row>
    <row r="10" s="11" customFormat="1" spans="1:9">
      <c r="A10" s="14" t="s">
        <v>2547</v>
      </c>
      <c r="B10" s="16">
        <v>2541</v>
      </c>
      <c r="C10" s="16">
        <v>0</v>
      </c>
      <c r="D10" s="16">
        <v>2541</v>
      </c>
      <c r="E10" s="16">
        <v>0</v>
      </c>
      <c r="F10" s="16">
        <v>0</v>
      </c>
      <c r="G10" s="16">
        <v>0</v>
      </c>
      <c r="H10" s="16">
        <v>0</v>
      </c>
      <c r="I10" s="16">
        <v>0</v>
      </c>
    </row>
    <row r="11" s="11" customFormat="1" spans="1:9">
      <c r="A11" s="14" t="s">
        <v>2548</v>
      </c>
      <c r="B11" s="16">
        <v>56</v>
      </c>
      <c r="C11" s="16">
        <v>0</v>
      </c>
      <c r="D11" s="16">
        <v>56</v>
      </c>
      <c r="E11" s="16">
        <v>0</v>
      </c>
      <c r="F11" s="16">
        <v>0</v>
      </c>
      <c r="G11" s="16">
        <v>0</v>
      </c>
      <c r="H11" s="16">
        <v>0</v>
      </c>
      <c r="I11" s="16">
        <v>0</v>
      </c>
    </row>
    <row r="12" s="11" customFormat="1" spans="1:9">
      <c r="A12" s="14" t="s">
        <v>2549</v>
      </c>
      <c r="B12" s="16"/>
      <c r="C12" s="16">
        <v>0</v>
      </c>
      <c r="D12" s="16"/>
      <c r="E12" s="16">
        <v>0</v>
      </c>
      <c r="F12" s="16">
        <v>0</v>
      </c>
      <c r="G12" s="16">
        <v>0</v>
      </c>
      <c r="H12" s="16">
        <v>0</v>
      </c>
      <c r="I12" s="16">
        <v>0</v>
      </c>
    </row>
    <row r="13" s="11" customFormat="1" spans="1:9">
      <c r="A13" s="14" t="s">
        <v>2550</v>
      </c>
      <c r="B13" s="16">
        <v>0</v>
      </c>
      <c r="C13" s="16">
        <v>0</v>
      </c>
      <c r="D13" s="16">
        <v>0</v>
      </c>
      <c r="E13" s="16">
        <v>0</v>
      </c>
      <c r="F13" s="16">
        <v>0</v>
      </c>
      <c r="G13" s="16">
        <v>0</v>
      </c>
      <c r="H13" s="16">
        <v>0</v>
      </c>
      <c r="I13" s="16">
        <v>0</v>
      </c>
    </row>
    <row r="14" s="11" customFormat="1"/>
  </sheetData>
  <mergeCells count="12">
    <mergeCell ref="A1:I1"/>
    <mergeCell ref="A2:I2"/>
    <mergeCell ref="A3:I3"/>
    <mergeCell ref="A4:A5"/>
    <mergeCell ref="B4:B5"/>
    <mergeCell ref="C4:C5"/>
    <mergeCell ref="D4:D5"/>
    <mergeCell ref="E4:E5"/>
    <mergeCell ref="F4:F5"/>
    <mergeCell ref="G4:G5"/>
    <mergeCell ref="H4:H5"/>
    <mergeCell ref="I4:I5"/>
  </mergeCells>
  <dataValidations count="1">
    <dataValidation type="decimal" operator="between" allowBlank="1" showInputMessage="1" showErrorMessage="1" sqref="B6:B11 D6:D11">
      <formula1>-99999999999999</formula1>
      <formula2>99999999999999</formula2>
    </dataValidation>
  </dataValidations>
  <pageMargins left="1.07" right="0.708661417322835" top="1.15" bottom="0.748031496062992" header="0.31496062992126" footer="0.31496062992126"/>
  <pageSetup paperSize="9" orientation="landscape"/>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
  <sheetViews>
    <sheetView showZeros="0" workbookViewId="0">
      <selection activeCell="E16" sqref="E16"/>
    </sheetView>
  </sheetViews>
  <sheetFormatPr defaultColWidth="9" defaultRowHeight="15.6"/>
  <cols>
    <col min="1" max="1" width="25.7" style="11" customWidth="1"/>
    <col min="2" max="2" width="12.7" style="11" customWidth="1"/>
    <col min="3" max="3" width="11.9" style="11" customWidth="1"/>
    <col min="4" max="4" width="10.7" style="11" customWidth="1"/>
    <col min="5" max="5" width="10.2" style="11" customWidth="1"/>
    <col min="6" max="6" width="9" style="11"/>
    <col min="7" max="7" width="12.9" style="11" customWidth="1"/>
    <col min="8" max="8" width="7.1" style="11" customWidth="1"/>
    <col min="9" max="9" width="5.7" style="11" customWidth="1"/>
    <col min="10" max="10" width="7.1" customWidth="1"/>
  </cols>
  <sheetData>
    <row r="1" s="11" customFormat="1" ht="22.2" spans="1:9">
      <c r="A1" s="12" t="s">
        <v>2560</v>
      </c>
      <c r="B1" s="12"/>
      <c r="C1" s="12"/>
      <c r="D1" s="12"/>
      <c r="E1" s="12"/>
      <c r="F1" s="12"/>
      <c r="G1" s="12"/>
      <c r="H1" s="12"/>
      <c r="I1" s="12"/>
    </row>
    <row r="2" s="11" customFormat="1" spans="1:9">
      <c r="A2" s="3" t="s">
        <v>2561</v>
      </c>
      <c r="B2" s="3"/>
      <c r="C2" s="3"/>
      <c r="D2" s="3"/>
      <c r="E2" s="3"/>
      <c r="F2" s="3"/>
      <c r="G2" s="3"/>
      <c r="H2" s="3"/>
      <c r="I2" s="3"/>
    </row>
    <row r="3" s="11" customFormat="1" spans="1:9">
      <c r="A3" s="18" t="s">
        <v>44</v>
      </c>
      <c r="B3" s="18"/>
      <c r="C3" s="18"/>
      <c r="D3" s="18"/>
      <c r="E3" s="18"/>
      <c r="F3" s="18"/>
      <c r="G3" s="18"/>
      <c r="H3" s="18"/>
      <c r="I3" s="18"/>
    </row>
    <row r="4" s="11" customFormat="1" customHeight="1" spans="1:9">
      <c r="A4" s="19" t="s">
        <v>101</v>
      </c>
      <c r="B4" s="20" t="s">
        <v>2036</v>
      </c>
      <c r="C4" s="20" t="s">
        <v>2536</v>
      </c>
      <c r="D4" s="20" t="s">
        <v>2537</v>
      </c>
      <c r="E4" s="20" t="s">
        <v>2538</v>
      </c>
      <c r="F4" s="20" t="s">
        <v>2539</v>
      </c>
      <c r="G4" s="20" t="s">
        <v>2540</v>
      </c>
      <c r="H4" s="20" t="s">
        <v>2541</v>
      </c>
      <c r="I4" s="20" t="s">
        <v>2542</v>
      </c>
    </row>
    <row r="5" s="11" customFormat="1" ht="38.25" customHeight="1" spans="1:9">
      <c r="A5" s="13"/>
      <c r="B5" s="21"/>
      <c r="C5" s="21"/>
      <c r="D5" s="21"/>
      <c r="E5" s="21"/>
      <c r="F5" s="21"/>
      <c r="G5" s="21"/>
      <c r="H5" s="21"/>
      <c r="I5" s="21"/>
    </row>
    <row r="6" s="11" customFormat="1" spans="1:9">
      <c r="A6" s="14" t="s">
        <v>2551</v>
      </c>
      <c r="B6" s="16">
        <v>22914</v>
      </c>
      <c r="C6" s="16">
        <v>0</v>
      </c>
      <c r="D6" s="16">
        <v>22914</v>
      </c>
      <c r="E6" s="16">
        <v>0</v>
      </c>
      <c r="F6" s="16">
        <v>0</v>
      </c>
      <c r="G6" s="16">
        <v>0</v>
      </c>
      <c r="H6" s="16">
        <v>0</v>
      </c>
      <c r="I6" s="16">
        <v>0</v>
      </c>
    </row>
    <row r="7" s="11" customFormat="1" spans="1:9">
      <c r="A7" s="14" t="s">
        <v>2552</v>
      </c>
      <c r="B7" s="16">
        <v>22891</v>
      </c>
      <c r="C7" s="16">
        <v>0</v>
      </c>
      <c r="D7" s="16">
        <v>22891</v>
      </c>
      <c r="E7" s="16">
        <v>0</v>
      </c>
      <c r="F7" s="16">
        <v>0</v>
      </c>
      <c r="G7" s="16">
        <v>0</v>
      </c>
      <c r="H7" s="16">
        <v>0</v>
      </c>
      <c r="I7" s="16">
        <v>0</v>
      </c>
    </row>
    <row r="8" s="11" customFormat="1" spans="1:9">
      <c r="A8" s="14" t="s">
        <v>2553</v>
      </c>
      <c r="B8" s="16">
        <v>21</v>
      </c>
      <c r="C8" s="16">
        <v>0</v>
      </c>
      <c r="D8" s="16">
        <v>21</v>
      </c>
      <c r="E8" s="16">
        <v>0</v>
      </c>
      <c r="F8" s="16">
        <v>0</v>
      </c>
      <c r="G8" s="16">
        <v>0</v>
      </c>
      <c r="H8" s="16">
        <v>0</v>
      </c>
      <c r="I8" s="16">
        <v>0</v>
      </c>
    </row>
    <row r="9" s="11" customFormat="1" spans="1:9">
      <c r="A9" s="14" t="s">
        <v>2554</v>
      </c>
      <c r="B9" s="16">
        <v>0</v>
      </c>
      <c r="C9" s="16">
        <v>0</v>
      </c>
      <c r="D9" s="16">
        <v>0</v>
      </c>
      <c r="E9" s="16">
        <v>0</v>
      </c>
      <c r="F9" s="16">
        <v>0</v>
      </c>
      <c r="G9" s="16">
        <v>0</v>
      </c>
      <c r="H9" s="16">
        <v>0</v>
      </c>
      <c r="I9" s="16">
        <v>0</v>
      </c>
    </row>
    <row r="10" s="11" customFormat="1" spans="1:9">
      <c r="A10" s="14" t="s">
        <v>2562</v>
      </c>
      <c r="B10" s="16">
        <v>0</v>
      </c>
      <c r="C10" s="16">
        <v>0</v>
      </c>
      <c r="D10" s="16">
        <v>0</v>
      </c>
      <c r="E10" s="16">
        <v>0</v>
      </c>
      <c r="F10" s="16">
        <v>0</v>
      </c>
      <c r="G10" s="16">
        <v>0</v>
      </c>
      <c r="H10" s="16">
        <v>0</v>
      </c>
      <c r="I10" s="16">
        <v>0</v>
      </c>
    </row>
    <row r="11" s="11" customFormat="1"/>
  </sheetData>
  <mergeCells count="12">
    <mergeCell ref="A1:I1"/>
    <mergeCell ref="A2:I2"/>
    <mergeCell ref="A3:I3"/>
    <mergeCell ref="A4:A5"/>
    <mergeCell ref="B4:B5"/>
    <mergeCell ref="C4:C5"/>
    <mergeCell ref="D4:D5"/>
    <mergeCell ref="E4:E5"/>
    <mergeCell ref="F4:F5"/>
    <mergeCell ref="G4:G5"/>
    <mergeCell ref="H4:H5"/>
    <mergeCell ref="I4:I5"/>
  </mergeCells>
  <pageMargins left="1.07" right="0.708661417322835" top="1.15" bottom="0.748031496062992" header="0.31496062992126" footer="0.31496062992126"/>
  <pageSetup paperSize="9" orientation="landscape"/>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0"/>
  <sheetViews>
    <sheetView showGridLines="0" showZeros="0" workbookViewId="0">
      <selection activeCell="G11" sqref="G11"/>
    </sheetView>
  </sheetViews>
  <sheetFormatPr defaultColWidth="9.1" defaultRowHeight="15.6" outlineLevelCol="2"/>
  <cols>
    <col min="1" max="1" width="23.7" style="11" customWidth="1"/>
    <col min="2" max="2" width="22.7" style="11" customWidth="1"/>
    <col min="3" max="3" width="23.6" style="11" customWidth="1"/>
    <col min="4" max="256" width="9.1" customWidth="1"/>
  </cols>
  <sheetData>
    <row r="1" s="11" customFormat="1" ht="34.2" customHeight="1" spans="1:3">
      <c r="A1" s="12" t="s">
        <v>2563</v>
      </c>
      <c r="B1" s="12"/>
      <c r="C1" s="12"/>
    </row>
    <row r="2" s="11" customFormat="1" ht="16.95" customHeight="1" spans="1:3">
      <c r="A2" s="3" t="s">
        <v>2564</v>
      </c>
      <c r="B2" s="3"/>
      <c r="C2" s="3"/>
    </row>
    <row r="3" s="11" customFormat="1" ht="16.95" customHeight="1" spans="1:3">
      <c r="A3" s="3" t="s">
        <v>44</v>
      </c>
      <c r="B3" s="3"/>
      <c r="C3" s="3"/>
    </row>
    <row r="4" s="11" customFormat="1" ht="44.4" customHeight="1" spans="1:3">
      <c r="A4" s="13" t="s">
        <v>101</v>
      </c>
      <c r="B4" s="13" t="s">
        <v>46</v>
      </c>
      <c r="C4" s="13" t="s">
        <v>48</v>
      </c>
    </row>
    <row r="5" s="11" customFormat="1" ht="30" customHeight="1" spans="1:3">
      <c r="A5" s="14" t="s">
        <v>2041</v>
      </c>
      <c r="B5" s="15"/>
      <c r="C5" s="16">
        <v>644383</v>
      </c>
    </row>
    <row r="6" s="11" customFormat="1" ht="30" customHeight="1" spans="1:3">
      <c r="A6" s="14" t="s">
        <v>2565</v>
      </c>
      <c r="B6" s="15"/>
      <c r="C6" s="16">
        <v>180346</v>
      </c>
    </row>
    <row r="7" s="11" customFormat="1" ht="30" customHeight="1" spans="1:3">
      <c r="A7" s="14" t="s">
        <v>2566</v>
      </c>
      <c r="B7" s="15"/>
      <c r="C7" s="16">
        <v>464037</v>
      </c>
    </row>
    <row r="8" s="11" customFormat="1" ht="30" customHeight="1" spans="1:3">
      <c r="A8" s="14" t="s">
        <v>2567</v>
      </c>
      <c r="B8" s="16">
        <v>796140</v>
      </c>
      <c r="C8" s="15"/>
    </row>
    <row r="9" s="11" customFormat="1" ht="30" customHeight="1" spans="1:3">
      <c r="A9" s="14" t="s">
        <v>2565</v>
      </c>
      <c r="B9" s="16">
        <v>186440</v>
      </c>
      <c r="C9" s="15"/>
    </row>
    <row r="10" s="11" customFormat="1" ht="30" customHeight="1" spans="1:3">
      <c r="A10" s="14" t="s">
        <v>2566</v>
      </c>
      <c r="B10" s="16">
        <v>609700</v>
      </c>
      <c r="C10" s="15"/>
    </row>
    <row r="11" s="11" customFormat="1" ht="30" customHeight="1" spans="1:3">
      <c r="A11" s="14" t="s">
        <v>2043</v>
      </c>
      <c r="B11" s="15"/>
      <c r="C11" s="16">
        <v>212700</v>
      </c>
    </row>
    <row r="12" s="11" customFormat="1" ht="30" customHeight="1" spans="1:3">
      <c r="A12" s="14" t="s">
        <v>2565</v>
      </c>
      <c r="B12" s="15"/>
      <c r="C12" s="17">
        <v>11800</v>
      </c>
    </row>
    <row r="13" s="11" customFormat="1" ht="30" customHeight="1" spans="1:3">
      <c r="A13" s="14" t="s">
        <v>2566</v>
      </c>
      <c r="B13" s="15"/>
      <c r="C13" s="16">
        <v>200900</v>
      </c>
    </row>
    <row r="14" s="11" customFormat="1" ht="30" customHeight="1" spans="1:3">
      <c r="A14" s="14" t="s">
        <v>2044</v>
      </c>
      <c r="B14" s="15"/>
      <c r="C14" s="16">
        <v>69646</v>
      </c>
    </row>
    <row r="15" s="11" customFormat="1" ht="30" customHeight="1" spans="1:3">
      <c r="A15" s="14" t="s">
        <v>2565</v>
      </c>
      <c r="B15" s="15"/>
      <c r="C15" s="16">
        <v>6446</v>
      </c>
    </row>
    <row r="16" s="11" customFormat="1" ht="30" customHeight="1" spans="1:3">
      <c r="A16" s="14" t="s">
        <v>2566</v>
      </c>
      <c r="B16" s="15"/>
      <c r="C16" s="16">
        <v>63200</v>
      </c>
    </row>
    <row r="17" s="11" customFormat="1" ht="30" customHeight="1" spans="1:3">
      <c r="A17" s="14" t="s">
        <v>2046</v>
      </c>
      <c r="B17" s="15"/>
      <c r="C17" s="16">
        <v>787437</v>
      </c>
    </row>
    <row r="18" s="11" customFormat="1" ht="30" customHeight="1" spans="1:3">
      <c r="A18" s="14" t="s">
        <v>2565</v>
      </c>
      <c r="B18" s="15"/>
      <c r="C18" s="16">
        <v>185700</v>
      </c>
    </row>
    <row r="19" s="11" customFormat="1" ht="30" customHeight="1" spans="1:3">
      <c r="A19" s="14" t="s">
        <v>2566</v>
      </c>
      <c r="B19" s="15"/>
      <c r="C19" s="16">
        <v>601737</v>
      </c>
    </row>
    <row r="20" s="11" customFormat="1" ht="16.95" customHeight="1"/>
  </sheetData>
  <mergeCells count="3">
    <mergeCell ref="A1:C1"/>
    <mergeCell ref="A2:C2"/>
    <mergeCell ref="A3:C3"/>
  </mergeCells>
  <dataValidations count="1">
    <dataValidation type="decimal" operator="between" allowBlank="1" showInputMessage="1" showErrorMessage="1" sqref="C12">
      <formula1>-99999999999999</formula1>
      <formula2>99999999999999</formula2>
    </dataValidation>
  </dataValidations>
  <printOptions horizontalCentered="1" gridLines="1"/>
  <pageMargins left="0.85" right="0.4" top="1.07" bottom="0.984251968503937" header="0.21" footer="0"/>
  <pageSetup paperSize="9" orientation="portrait" blackAndWhite="1"/>
  <headerFooter alignWithMargins="0">
    <oddHeader>&amp;C@$</oddHeader>
    <oddFooter>&amp;C@&amp;- &amp;P&amp;-$</oddFooter>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
  <sheetViews>
    <sheetView workbookViewId="0">
      <selection activeCell="K5" sqref="K5"/>
    </sheetView>
  </sheetViews>
  <sheetFormatPr defaultColWidth="8.8" defaultRowHeight="15.6" outlineLevelCol="6"/>
  <cols>
    <col min="1" max="1" width="27.7" customWidth="1"/>
    <col min="2" max="5" width="17.2" customWidth="1"/>
  </cols>
  <sheetData>
    <row r="1" ht="48" customHeight="1" spans="1:5">
      <c r="A1" s="2" t="s">
        <v>2568</v>
      </c>
      <c r="B1" s="2"/>
      <c r="C1" s="2"/>
      <c r="D1" s="2"/>
      <c r="E1" s="2"/>
    </row>
    <row r="2" ht="19" customHeight="1" spans="1:7">
      <c r="A2" s="3" t="s">
        <v>2569</v>
      </c>
      <c r="B2" s="3"/>
      <c r="C2" s="3"/>
      <c r="D2" s="3"/>
      <c r="E2" s="3"/>
      <c r="F2" s="4"/>
      <c r="G2" s="4"/>
    </row>
    <row r="3" spans="1:5">
      <c r="A3" s="5" t="s">
        <v>2519</v>
      </c>
      <c r="B3" s="5"/>
      <c r="C3" s="5"/>
      <c r="D3" s="5"/>
      <c r="E3" s="5"/>
    </row>
    <row r="4" s="1" customFormat="1" ht="36" customHeight="1" spans="1:5">
      <c r="A4" s="6" t="s">
        <v>2570</v>
      </c>
      <c r="B4" s="6" t="s">
        <v>2571</v>
      </c>
      <c r="C4" s="6" t="s">
        <v>2572</v>
      </c>
      <c r="D4" s="6" t="s">
        <v>2573</v>
      </c>
      <c r="E4" s="6" t="s">
        <v>2574</v>
      </c>
    </row>
    <row r="5" s="1" customFormat="1" ht="31" customHeight="1" spans="1:5">
      <c r="A5" s="7" t="s">
        <v>2575</v>
      </c>
      <c r="B5" s="8">
        <v>0</v>
      </c>
      <c r="C5" s="8">
        <v>0</v>
      </c>
      <c r="D5" s="8">
        <v>0</v>
      </c>
      <c r="E5" s="8">
        <v>0</v>
      </c>
    </row>
    <row r="6" s="1" customFormat="1" ht="31" customHeight="1" spans="1:5">
      <c r="A6" s="7" t="s">
        <v>2576</v>
      </c>
      <c r="B6" s="8">
        <v>1120</v>
      </c>
      <c r="C6" s="8">
        <v>848</v>
      </c>
      <c r="D6" s="9">
        <v>-29.39</v>
      </c>
      <c r="E6" s="9">
        <f>C6/B6*100</f>
        <v>75.7142857142857</v>
      </c>
    </row>
    <row r="7" s="1" customFormat="1" ht="31" customHeight="1" spans="1:5">
      <c r="A7" s="7" t="s">
        <v>2577</v>
      </c>
      <c r="B7" s="8">
        <v>1243</v>
      </c>
      <c r="C7" s="8">
        <v>725</v>
      </c>
      <c r="D7" s="9">
        <v>-41.58</v>
      </c>
      <c r="E7" s="9">
        <f>C7/B7*100</f>
        <v>58.3266291230893</v>
      </c>
    </row>
    <row r="8" s="1" customFormat="1" ht="31" customHeight="1" spans="1:5">
      <c r="A8" s="7" t="s">
        <v>2578</v>
      </c>
      <c r="B8" s="8">
        <v>1213</v>
      </c>
      <c r="C8" s="8">
        <v>697</v>
      </c>
      <c r="D8" s="9">
        <v>-23.24</v>
      </c>
      <c r="E8" s="9">
        <f>C8/B8*100</f>
        <v>57.4608408903545</v>
      </c>
    </row>
    <row r="9" s="1" customFormat="1" ht="31" customHeight="1" spans="1:5">
      <c r="A9" s="7" t="s">
        <v>2579</v>
      </c>
      <c r="B9" s="8">
        <v>30</v>
      </c>
      <c r="C9" s="8">
        <v>28</v>
      </c>
      <c r="D9" s="9">
        <v>-91.59</v>
      </c>
      <c r="E9" s="9">
        <f>C9/B9*100</f>
        <v>93.3333333333333</v>
      </c>
    </row>
    <row r="10" s="1" customFormat="1" ht="31" customHeight="1" spans="1:7">
      <c r="A10" s="6" t="s">
        <v>2580</v>
      </c>
      <c r="B10" s="8">
        <f>SUM(B6:B7)</f>
        <v>2363</v>
      </c>
      <c r="C10" s="8">
        <f>SUM(C7,C6)</f>
        <v>1573</v>
      </c>
      <c r="D10" s="9">
        <v>-35.59</v>
      </c>
      <c r="E10" s="9">
        <f>C10/B10*100</f>
        <v>66.5679221328819</v>
      </c>
      <c r="G10"/>
    </row>
    <row r="11" spans="1:1">
      <c r="A11" s="10" t="s">
        <v>2581</v>
      </c>
    </row>
    <row r="12" spans="1:1">
      <c r="A12" s="10" t="s">
        <v>2582</v>
      </c>
    </row>
    <row r="13" spans="1:1">
      <c r="A13" s="10" t="s">
        <v>2583</v>
      </c>
    </row>
    <row r="14" spans="1:1">
      <c r="A14" s="10" t="s">
        <v>2584</v>
      </c>
    </row>
  </sheetData>
  <mergeCells count="3">
    <mergeCell ref="A1:E1"/>
    <mergeCell ref="A2:E2"/>
    <mergeCell ref="A3:E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SKYGHO.com</Company>
  <Application>Microsoft Excel</Application>
  <HeadingPairs>
    <vt:vector size="2" baseType="variant">
      <vt:variant>
        <vt:lpstr>工作表</vt:lpstr>
      </vt:variant>
      <vt:variant>
        <vt:i4>28</vt:i4>
      </vt:variant>
    </vt:vector>
  </HeadingPairs>
  <TitlesOfParts>
    <vt:vector size="28" baseType="lpstr">
      <vt:lpstr>封面</vt:lpstr>
      <vt:lpstr>财政总决算报表公开目录</vt:lpstr>
      <vt:lpstr>1.一般公共预算收支决算总表-1</vt:lpstr>
      <vt:lpstr>2.一般公共预算收支决算总表-2</vt:lpstr>
      <vt:lpstr>3.一般公共预算收入决算表</vt:lpstr>
      <vt:lpstr>4.一般公共预算支出决算表</vt:lpstr>
      <vt:lpstr>5.内乡县一般公共预算（本级）支出决表</vt:lpstr>
      <vt:lpstr>6.一般公共预算收支决算分县乡级表</vt:lpstr>
      <vt:lpstr>7.一般公共预算基本支出决算表（经济分类）</vt:lpstr>
      <vt:lpstr>8.一般公共预算 (本级)基本支出决算表（经济分类）</vt:lpstr>
      <vt:lpstr>9.一般公共预算税收返还和转移支付决算表</vt:lpstr>
      <vt:lpstr>10.政府一般债务限额和余额情况表</vt:lpstr>
      <vt:lpstr>11.政府性基金收支（本级）决算总表</vt:lpstr>
      <vt:lpstr>12.政府性基金收入决算表</vt:lpstr>
      <vt:lpstr>13.政府性基金支出决算表 </vt:lpstr>
      <vt:lpstr>14.政府性基金支出（本级）决算表  </vt:lpstr>
      <vt:lpstr>15.政府性基金转移支付</vt:lpstr>
      <vt:lpstr>16.政府专项债务限额和余额情况表</vt:lpstr>
      <vt:lpstr>17.国有资本经营收支决算总表</vt:lpstr>
      <vt:lpstr>18.国有资本经营收入决算明细表</vt:lpstr>
      <vt:lpstr>19.国有资本经营支出决算明细表</vt:lpstr>
      <vt:lpstr>20.国有资本经营支出（本级）决算明细表</vt:lpstr>
      <vt:lpstr>21.国有资本经营转移支付表</vt:lpstr>
      <vt:lpstr>22.社会保险基金预算收支情况表</vt:lpstr>
      <vt:lpstr>23.社会保险基金预算收入情况表</vt:lpstr>
      <vt:lpstr>24.社会保险基金预算支出决算表 </vt:lpstr>
      <vt:lpstr>25.地方政府债务限额余额决算情况表（含一般和专项债务）</vt:lpstr>
      <vt:lpstr>26.“三公”经费支出表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SkyUser</dc:creator>
  <cp:lastModifiedBy>随风生长</cp:lastModifiedBy>
  <dcterms:created xsi:type="dcterms:W3CDTF">2018-09-17T02:08:00Z</dcterms:created>
  <cp:lastPrinted>2020-10-28T01:50:00Z</cp:lastPrinted>
  <dcterms:modified xsi:type="dcterms:W3CDTF">2025-10-13T03:10:27Z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BCC2A6506854424D83B24FDC774FA65D_12</vt:lpwstr>
  </property>
  <property fmtid="{D5CDD505-2E9C-101B-9397-08002B2CF9AE}" pid="4" name="KSOReadingLayout">
    <vt:bool>true</vt:bool>
  </property>
</Properties>
</file>