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10.17" sheetId="1" r:id="rId1"/>
  </sheets>
  <definedNames>
    <definedName name="_xlnm._FilterDatabase" localSheetId="0" hidden="1">'10.17'!$A$2:$H$66</definedName>
    <definedName name="_xlnm.Print_Titles" localSheetId="0">'10.17'!$2:$2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<sst xmlns="http://schemas.openxmlformats.org/spreadsheetml/2006/main" count="253" uniqueCount="175">
  <si>
    <t>洛宁县2025年度第五批研究巩固拓展脱贫攻坚成果和乡村振兴项目</t>
  </si>
  <si>
    <t>序号</t>
  </si>
  <si>
    <t>申报单位</t>
  </si>
  <si>
    <t>主管部门</t>
  </si>
  <si>
    <t>项目名称</t>
  </si>
  <si>
    <t>实施地点(村)</t>
  </si>
  <si>
    <t>建设任务</t>
  </si>
  <si>
    <t>资金规模
（万元）</t>
  </si>
  <si>
    <t>备注</t>
  </si>
  <si>
    <t>本次研究通过项目45个</t>
  </si>
  <si>
    <t>1.底张乡申报项目4个</t>
  </si>
  <si>
    <t>底张乡</t>
  </si>
  <si>
    <t>洛宁县农业农村局</t>
  </si>
  <si>
    <t>2025年洛宁县底张乡中高村产业路建设项目</t>
  </si>
  <si>
    <t>中高村</t>
  </si>
  <si>
    <t>新建18cmC25水泥混凝土产业路2条，总长度1760米、宽3.5米</t>
  </si>
  <si>
    <t>2025年洛宁县底张乡中高村新建低压线路工程项目</t>
  </si>
  <si>
    <t>新架设低压线路1000米</t>
  </si>
  <si>
    <t>2025年洛宁县底张乡中高村李翔梧教育基地提升改造项目</t>
  </si>
  <si>
    <t>村内干道两侧残垣断壁整治800米、空闲地整治6处、道路提升300平方米及教育基地周边必要基础设施</t>
  </si>
  <si>
    <t>洛宁县交通局</t>
  </si>
  <si>
    <t>2025年洛宁县底张乡磨底路改建项目</t>
  </si>
  <si>
    <t>底张村</t>
  </si>
  <si>
    <t>采用18cmC25水泥混凝土路面+20cm 石渣垫层，路基宽 7.5 米，路面宽 4.5 米，两侧土路肩宽 1.5 米，修建里程1.12公里。</t>
  </si>
  <si>
    <t>2.兴华镇申报项目7个</t>
  </si>
  <si>
    <t>兴华镇</t>
  </si>
  <si>
    <t>2025年洛宁县兴华镇沟门村香菇深加工提升项目</t>
  </si>
  <si>
    <t>沟门村</t>
  </si>
  <si>
    <t>按照帮扶产业项目“四个一批”工作要求，为使低效闲置项目得到有效盘活和调整，延伸产业链条，提升帮扶产业发展质量和综合效益，本项目计划对2020年洛宁县兴华镇西南村香菇深加工项目现有厂区进行综合提升改造。主要建设内容包括：对厂区地面进行硬化；对现有1280平米钢构厂房按食品生产标准进行规范化装修，并铺设给水、排水及电力线路；配套加装专用变压器一台。</t>
  </si>
  <si>
    <t>2025年洛宁县兴华镇新庄村生产道路提升项目</t>
  </si>
  <si>
    <t>新庄村</t>
  </si>
  <si>
    <t>建设新庄村生产道路长2.7公里，宽2.5米，15公分厚。</t>
  </si>
  <si>
    <t>洛宁县水利局</t>
  </si>
  <si>
    <t>2025年洛宁县兴华镇饮水工程提升项目</t>
  </si>
  <si>
    <t>夏前头村、潘村、烟洞村、沟口村、高凹坪村</t>
  </si>
  <si>
    <t>对夏前头村、潘村、烟洞村、沟口村、高凹坪村5个村饮水工程进行提升修复。其中，夏前头村更换维修管道1500米，维修村内大口并配备电泵；潘村更换维修管道1500米，新建40方拦河坝一座；烟洞村更换维修管道1500米；沟口村维修村内3个蓄水池，维修更换管道500米；高凹坪村维修更换管道1000米。</t>
  </si>
  <si>
    <t>2025年洛宁县兴华镇袁凹村通组道路改造提升项目</t>
  </si>
  <si>
    <t>袁凹村</t>
  </si>
  <si>
    <t>对袁凹村通村道路进行面板悬空修复，修复长30米、宽3.5米、厚18公分水泥路面，并配套护坡、道路护栏、路肩修复等。</t>
  </si>
  <si>
    <t>2025年洛宁县兴华镇高凹坪村高小线通村道路修复项目</t>
  </si>
  <si>
    <t>高凹坪村</t>
  </si>
  <si>
    <t>对高凹坪村通村道路进行面板悬空修复，修复长60米、宽3.5米、厚18公分水泥路面，并配套护坡、道路护栏、路肩修复等。</t>
  </si>
  <si>
    <t>2025年洛宁县兴华镇潘村通组道路改造提升项目</t>
  </si>
  <si>
    <t>潘村</t>
  </si>
  <si>
    <t>对潘村通村道路进行面板悬空修复，修复长10米、宽4.5米、厚18公分水泥路面，并配套护坡、道路护栏、路肩修复等。</t>
  </si>
  <si>
    <t>2025年洛宁县兴华镇椿树下至新庄公路改建项目</t>
  </si>
  <si>
    <t>项目全长7公里，路基宽5.5米，路面宽4.5米，总投资383.7万元，其中争取上级专项补贴210万元，使用衔接资金173.7万元</t>
  </si>
  <si>
    <t>3.凤翼镇申报项目2个</t>
  </si>
  <si>
    <t>凤翼镇</t>
  </si>
  <si>
    <t>2025年洛宁县凤翼镇在礼村北坡农田灌溉改造提升项目</t>
  </si>
  <si>
    <t>在礼村</t>
  </si>
  <si>
    <t>新建水源地蓄水池1座，新建水源地管理房1座，架设380V电线150米，预埋中63MMPE管（上水管）500米，预埋DN63（上水管）镀锌钢管120米，预埋中160MMPE管（灌溉主管维修）150米、预埋中110MMPE管（灌溉主管新做）900米，预埋中75MMPE管（灌溉主管新做）2500米，安装出水口120个，安装高扬潜水泵1台附属设施。原水池防水、给水给电。</t>
  </si>
  <si>
    <t>2025年洛宁县凤翼镇余粮村通组道路改造项目</t>
  </si>
  <si>
    <t>余粮村</t>
  </si>
  <si>
    <t>改建全长0.841公里，路基宽6米，路面宽5米，道路提升方案对现状混凝土路面病害处治理后，加铺5cm厚中粒式沥青混凝土。</t>
  </si>
  <si>
    <t>5.河底镇申报项目3个</t>
  </si>
  <si>
    <t>河底镇</t>
  </si>
  <si>
    <t>2025年洛宁县河底镇城村村、前屯村、杨坟村、牛京村饮水安全巩固提升项目</t>
  </si>
  <si>
    <t>城村村、前屯村、杨坟村、牛京村</t>
  </si>
  <si>
    <r>
      <rPr>
        <sz val="12"/>
        <rFont val="仿宋_GB2312"/>
        <charset val="134"/>
      </rPr>
      <t>城村村西坡组配套维修机井1眼，维修管理房1座，配套水泵、电缆、泵管、铺设管网1650米、安装入户55户等；前屯村中心组更换安装水泵电机1台，南洼组更换UPVC泵管68根、六组新建20m</t>
    </r>
    <r>
      <rPr>
        <sz val="12"/>
        <rFont val="Times New Roman"/>
        <charset val="0"/>
      </rPr>
      <t>³</t>
    </r>
    <r>
      <rPr>
        <sz val="12"/>
        <rFont val="仿宋_GB2312"/>
        <charset val="134"/>
      </rPr>
      <t>水源池1座、安装水泵电缆等；杨坟村更换200QJ10-341/25水泵1台、DN50子母无缝钢管300米、3X25电缆315米等；牛京村后屯组更换200QJ10-295/22KW水泵1台等。</t>
    </r>
  </si>
  <si>
    <t>2025年洛宁县河底镇后坡村通组生产道路硬化及修缮项目</t>
  </si>
  <si>
    <t>河底镇
后坡村</t>
  </si>
  <si>
    <t>修建通组生产道路1.3公里，宽2.5米，厚15cm；其中5队600米，1队-2队300米，1队-4队400米。村内道路修缮200米，宽3.5米。</t>
  </si>
  <si>
    <t>2025年洛宁县河底镇后坡村人居环境整治项目</t>
  </si>
  <si>
    <t>修缮村内塌方路面3处总长35米，护坡2处，道路</t>
  </si>
  <si>
    <t>6.上戈镇申报项目2个</t>
  </si>
  <si>
    <t>上戈镇</t>
  </si>
  <si>
    <t>2025年洛宁县上戈镇人居环境整治项目</t>
  </si>
  <si>
    <t>杜河村、庙洼村、庄子坪村、里石头村、盘城村</t>
  </si>
  <si>
    <t>1、道路果园防护设施：木质防护栏900米、果园门12个、廊架顶1个，竹篱笆100米。2、残垣断壁修复及清理400米。3、其他配套基础工程。</t>
  </si>
  <si>
    <t>洛宁县交通运输局</t>
  </si>
  <si>
    <t>2025年洛宁县上戈镇水毁工程修复项目</t>
  </si>
  <si>
    <t>路基塌方清理、回填砂砾26.299万元；12米高挡土墙66.618万元，其他附属工程7.8万元</t>
  </si>
  <si>
    <t>7.回族镇申报项目1个</t>
  </si>
  <si>
    <t>回族镇</t>
  </si>
  <si>
    <t>2025年洛宁县王范回族镇中原村同心苑社区自来水接入工程</t>
  </si>
  <si>
    <t>中原村</t>
  </si>
  <si>
    <r>
      <rPr>
        <sz val="12"/>
        <rFont val="仿宋_GB2312"/>
        <charset val="134"/>
      </rPr>
      <t>铺设230米给水管网，购置2台不锈钢多级泵，1组稳压机组，1个13kw控制柜，1个增压罐30方，彩钢管理房8</t>
    </r>
    <r>
      <rPr>
        <sz val="12"/>
        <rFont val="宋体"/>
        <charset val="134"/>
      </rPr>
      <t>㎡</t>
    </r>
    <r>
      <rPr>
        <sz val="12"/>
        <rFont val="仿宋_GB2312"/>
        <charset val="134"/>
      </rPr>
      <t>。</t>
    </r>
  </si>
  <si>
    <t>2025年洛宁县王范回族镇中原村冷储项目</t>
  </si>
  <si>
    <t>在中原小学原地址上建造400平方的冷库，其中包含土地平整，冷库建设，、制冷机、管理房等配套设施。</t>
  </si>
  <si>
    <t>8.小界镇申报项目1个</t>
  </si>
  <si>
    <t>小界镇</t>
  </si>
  <si>
    <t>2025年洛宁县小界镇界村庭院经济项目</t>
  </si>
  <si>
    <t>界村村</t>
  </si>
  <si>
    <t>充分利用农村庭院、道路两侧，种植柿树，有效增加村集体和村民收入。</t>
  </si>
  <si>
    <t>9.赵村镇申报项目2个</t>
  </si>
  <si>
    <t>赵村镇</t>
  </si>
  <si>
    <t>2025年洛宁县赵村镇东干渠维修项目</t>
  </si>
  <si>
    <t>南阳村、凡西南村</t>
  </si>
  <si>
    <t>总建设资金12万元。
1.南阳村渡槽损坏安装300管道三根共计45米，硬化渠道宽3米，长7米，渡槽修复长15米，宽3米。
2.凡西南村东干渠渠邦悬空灌水泥浆50方。
3凡西北退水渠60米。</t>
  </si>
  <si>
    <t>2025年洛宁县赵村镇赵村村通组道路建设项目</t>
  </si>
  <si>
    <t>赵村镇
赵村村</t>
  </si>
  <si>
    <t>总建设资金82万元，其中交通局申报50万元，本次项目申报32万元。1.大槐树至东沟通组道路 长340米、宽3.5米、厚度18公分。2.教会门口 长246米+75米、宽3.5米、厚度18公分；3.大坡头至张营村边 长660米+157米；宽3.5米、厚度18公分；4.乡政府东至少国门口 长120米；宽4米、厚度18公分；5.超杰门口至二队路口 长400米；宽3.5米、厚度18公分；6.市场北保彩门口 长140米；宽3.5米厚度18公分。</t>
  </si>
  <si>
    <t>10.陈吴乡申报项目1个</t>
  </si>
  <si>
    <t>陈吴乡</t>
  </si>
  <si>
    <t>2025年洛宁县陈吴乡王阳村供水管网工程项目</t>
  </si>
  <si>
    <t>陈吴乡王阳村</t>
  </si>
  <si>
    <t>供水主管网350m，入户管网630m，支管网1200m，阀门井20座，混凝土路面拆除及恢复1000米</t>
  </si>
  <si>
    <t>11.东宋镇申报项目2个</t>
  </si>
  <si>
    <t>东宋镇</t>
  </si>
  <si>
    <t>2025年洛宁县东宋镇柏原村农田灌溉设施修复项目</t>
  </si>
  <si>
    <t>柏原村</t>
  </si>
  <si>
    <t>新建大口井（6*10m）1座，200QJ40-156-25kw型潜水泵2台，200QJ40-156-37kw型潜水泵2台，55KW自耦减压启动柜一套，37KW自耦减压启动柜两套，DE160Pe（1.6MPa）管4300米，DE200Pe（1.6MPa）提水管3400米，JHS-3*25mm2防水电缆200米，JHS-3*35mm2防水电缆80米，YJV-3*35+1*16mm2低压电线200米，YJV-3*50+1*25mm2低压电线700米，新建150KVA变压器1台等</t>
  </si>
  <si>
    <t>洛宁县住建局</t>
  </si>
  <si>
    <t>2025年洛宁县东宋镇上宋窑村水毁道路及护坡修复项目</t>
  </si>
  <si>
    <t>上宋窑村</t>
  </si>
  <si>
    <t>18厘米厚c25混泥土路面200平方米；c25混凝土挡土墙254.8立方米；Φ100pvc泄水管39米等</t>
  </si>
  <si>
    <t>12.故县镇申报项目4个</t>
  </si>
  <si>
    <t>故县镇</t>
  </si>
  <si>
    <t>2025年洛宁县故县镇东庄村安全饮水项目</t>
  </si>
  <si>
    <t>故县镇东庄村</t>
  </si>
  <si>
    <t>新建5m*5m*5m蓄水池一处，铺设50管径主管网11km</t>
  </si>
  <si>
    <t>2025年洛宁县故县镇言里村饮水安全巩固提升项目</t>
  </si>
  <si>
    <t>故县镇言里村</t>
  </si>
  <si>
    <t>管道1.7公里，蓄水池2座，</t>
  </si>
  <si>
    <t>2025年洛宁县故县镇竹园村水毁修复项目</t>
  </si>
  <si>
    <t>故县镇竹园村</t>
  </si>
  <si>
    <t>河道水毁修复234m，分别位于桩号0+060～0+080、0+225～0+292、0+675～0+735、0+913～1+000；河道水毁修复护坡为15cm厚C20砼护砌，底板为20cm厚C20砼护底，齿墙为M7.5浆砌石齿墙，尺寸为1.5*0.8m；护坡及底板每5m设一道伸缩缝，齿墙每8m设一道伸缩缝。缝宽均为2cm，缝内填闭孔低发聚乙烯板。</t>
  </si>
  <si>
    <t>2025年洛宁县故县镇岭南村水毁道路修复项目</t>
  </si>
  <si>
    <t>故县镇岭南村</t>
  </si>
  <si>
    <t>砌筑30米长10米高衡重式挡土墙，4米宽C30砼路面修复。</t>
  </si>
  <si>
    <t>13.马店镇申报项目1个</t>
  </si>
  <si>
    <t>马店镇</t>
  </si>
  <si>
    <t>2025年洛宁县马店镇马西村饮水巩固提升项目</t>
  </si>
  <si>
    <t>马店镇马西村</t>
  </si>
  <si>
    <t>对2220㎡施工路面进行破拆回填，安装给水管PE-100管道、De110（1050米）、PE-100管道、De63（3890米）、PE-100管道、De25（15300米）；圆形砖砌闸阀井φ1200型1座，圆形砖砌闸阀井φ1400型4座；水表井（总水表-DN100）1座，集中水表井（2000*1000）129座。</t>
  </si>
  <si>
    <t>14.下峪镇申报项目1个</t>
  </si>
  <si>
    <t>水利局</t>
  </si>
  <si>
    <t>2025年洛宁县下峪镇区、下峪、前后庄、庄头村水质净化提升项目</t>
  </si>
  <si>
    <t>镇区、下峪、前后上庄、庄头村</t>
  </si>
  <si>
    <t>计划从故县水库引水，修建主管网4.6公里，其中一级加压抽水3.6公里，二级1公里，新建两个蓄水池，分别为2000方和500方。配套抽水泵，500立方每天超滤饮用水净化设施等。</t>
  </si>
  <si>
    <t>15.疾控中心申报项目1个</t>
  </si>
  <si>
    <t>疾控中心</t>
  </si>
  <si>
    <t>2025年洛宁县疾控中心水质检测管理费项目</t>
  </si>
  <si>
    <t>全县</t>
  </si>
  <si>
    <t>全县388个行政村及所属自然村采取水样及水质检测.其中，1.试剂耗材及设备检定费16.24万元，736个监测点，枯丰两期1472份水样；
2.水样采集袋费用1.76万元，1472份水样，每份水样两个水样采集袋，每个袋6元；</t>
  </si>
  <si>
    <t>16.水利局申报项目3个</t>
  </si>
  <si>
    <t>2025年洛宁县洛北灌区闸门提升改造工程</t>
  </si>
  <si>
    <t>长水、马店、凤翼镇</t>
  </si>
  <si>
    <t>长水镇：①长水南社区闸门②孟家峪闸门③王伙村背后闸门④陈家沟地下涵闸门。 马店镇：①田村霍营村新建闸门②窑湾老点背后闸门。凤翼镇余粮村1个，吴村村2个，寨礼村2个，余庄村1个，共6个。改造一体化闸门，包括拆除、安装、监控。</t>
  </si>
  <si>
    <t>17.农业农村局申报项目2个</t>
  </si>
  <si>
    <t>农业局</t>
  </si>
  <si>
    <t>县农业农村局</t>
  </si>
  <si>
    <t>2025年洛宁县村庄街巷道路硬化补贴项目</t>
  </si>
  <si>
    <t>各乡镇</t>
  </si>
  <si>
    <t>通过“县级补助、乡镇主导、村级主体、群众参与”方式，鼓励群众自愿参与建设，做到自愿整修路基、自愿投工投劳、自愿清违治乱、自愿绿化美化改善群众生产生活条件，提升人民群众的获得感和满意度。一是村内道路硬化和修补，要因地制宜，道路厚度可以分别为0.18米（村内主干道）、0.15米（村内主街道）、0.12米（胡同、连户道路），不通行车辆的入户道路可以根据实际情况铺设0.12米以下厚度，达到C25标准，道路宽度要结合实际，以现状为准。二是路面恢复仅限于农户改厕连接管网入户部分路面恢复，厚度不超过原铺设厚度。三是村域公共基础设施损坏修补，修补厚度不超过原铺设厚度。</t>
  </si>
  <si>
    <t>2025年洛宁县非大豆粮食作物补贴项目</t>
  </si>
  <si>
    <t>发展非大豆粮食作物农作物种植的农户，每亩给予产业发展鼓励资金一次性补贴100元。</t>
  </si>
  <si>
    <t>18.住建局申报项目8个</t>
  </si>
  <si>
    <t>住建局</t>
  </si>
  <si>
    <t>2025年洛宁县低收入群体保洁员补贴项目</t>
  </si>
  <si>
    <t>聘请农村低收入人群1800人参与县域农村人居环境整治提升工作，按照每公里每人500元/月的补贴标准，根据实际需求按照多劳多得对工作区域进行划分，进一步拓宽农村低收入人群增收渠道，进一步巩固拓展脱贫攻坚成果。</t>
  </si>
  <si>
    <t>2025（2024）年洛宁县东宋镇大宋、小宋、贾窑村、小界乡王村村、涧口乡东陶峪村共3个乡镇5个村供排水一体化项目（二期）</t>
  </si>
  <si>
    <t>东宋镇大宋、小宋、贾窑村、小界乡王村村、涧口乡东陶峪村</t>
  </si>
  <si>
    <t>主要内容为3个乡镇、5个行政村建设42.16KM污水管网、6.85KM供水管网、两座一体化污水处理设备（一座300T/天，一座100T/天）及其他配套设施等工程</t>
  </si>
  <si>
    <t>2025年洛宁县乡镇供排一体化项目第二批</t>
  </si>
  <si>
    <t>实施主要内容为陈吴乡东寨子村、西寨子村、坡头村、中益村；赵村镇西沟村、东寨村、中沟村；小界乡徐村村、梅窑村、新兴村；底张乡礼村、上高村、古村；兴华镇夏前头村；故县镇焦子河村等23个行政村的供水管网、污水管网及污水处理站建设等。</t>
  </si>
  <si>
    <t>2025年洛宁县新宁大道赵村工业园区污水管道工程项目</t>
  </si>
  <si>
    <t>赵村工业园区</t>
  </si>
  <si>
    <t>实施内容为新宁大道北侧，西起赵村工业园区污水处理站跨新宁大道排污管线接入，东至上亿广场长虹路与新宁大道交叉口东南角绿化带污水井排出，管线全长1700米。</t>
  </si>
  <si>
    <t>2025年洛宁县张村寨、溪村、寨沟、王村供排水一体化项目材料款</t>
  </si>
  <si>
    <t>实施内容为PE110、PE63供水管材及附属配件</t>
  </si>
  <si>
    <t>2025年洛宁县坡头、东寨子、西寨子、溪村接入自来水配套项目</t>
  </si>
  <si>
    <t>坡头、东寨子、西寨子、溪村</t>
  </si>
  <si>
    <t>实施内容为水表安装及附属配件(包含挖沟、砌井)</t>
  </si>
  <si>
    <t>2025年洛宁县罗岭乡贾沟村污水处理站工程</t>
  </si>
  <si>
    <t>罗岭乡贾沟村</t>
  </si>
  <si>
    <t>实施内容为污水处理一体化设备</t>
  </si>
  <si>
    <t>2025年洛宁县罗岭乡讲理村污水处理厂工程项目</t>
  </si>
  <si>
    <t>罗岭乡讲理村</t>
  </si>
  <si>
    <t>19.项目管理费项目1个</t>
  </si>
  <si>
    <t>县委农办</t>
  </si>
  <si>
    <t>2025年洛宁县项目管理费项目（第一批）</t>
  </si>
  <si>
    <t>各乡镇、行业部门</t>
  </si>
  <si>
    <t>按照中省资金的1%提取项目管理费并按照项目实施和管理情况分配至各业主单位及主管部门（13600*0.01=136）。按照市级资金的3%提取项目管理费并按照项目实施和管理情况分配至各业主单位级主管部门（3125*0.03=93.75）。</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</si>
</sst>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7">
    <font>
      <sz val="11"/>
      <color theme="1"/>
      <name val="宋体"/>
      <charset val="134"/>
      <scheme val="minor"/>
    </font>
    <font>
      <sz val="12"/>
      <name val="宋体"/>
      <charset val="134"/>
    </font>
    <font>
      <sz val="12"/>
      <name val="黑体"/>
      <charset val="134"/>
    </font>
    <font>
      <sz val="14"/>
      <name val="仿宋_GB2312"/>
      <charset val="134"/>
    </font>
    <font>
      <sz val="20"/>
      <name val="方正小标宋简体"/>
      <charset val="134"/>
    </font>
    <font>
      <sz val="14"/>
      <name val="黑体"/>
      <charset val="134"/>
    </font>
    <font>
      <sz val="12"/>
      <name val="仿宋_GB2312"/>
      <charset val="134"/>
    </font>
    <font>
      <b/>
      <sz val="12"/>
      <name val="仿宋_GB2312"/>
      <charset val="134"/>
    </font>
    <font>
      <sz val="12"/>
      <color theme="1"/>
      <name val="仿宋_GB2312"/>
      <charset val="134"/>
    </font>
    <font>
      <sz val="12"/>
      <color rgb="FF000000"/>
      <name val="宋体"/>
      <charset val="134"/>
    </font>
    <font>
      <sz val="12"/>
      <color rgb="FF000000"/>
      <name val="仿宋_GB2312"/>
      <charset val="134"/>
    </font>
    <font>
      <sz val="11"/>
      <color indexed="8"/>
      <name val="仿宋_GB2312"/>
      <charset val="134"/>
    </font>
    <font>
      <sz val="11"/>
      <name val="宋体"/>
      <charset val="134"/>
      <scheme val="minor"/>
    </font>
    <font>
      <sz val="11"/>
      <name val="仿宋_GB2312"/>
      <charset val="134"/>
    </font>
    <font>
      <sz val="11"/>
      <color rgb="FF000000"/>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rgb="FF000000"/>
      <name val="等线"/>
      <charset val="134"/>
    </font>
    <font>
      <sz val="11"/>
      <color indexed="8"/>
      <name val="宋体"/>
      <charset val="134"/>
    </font>
    <font>
      <sz val="12"/>
      <name val="Times New Roman"/>
      <charset val="0"/>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indexed="8"/>
      </right>
      <top style="thin">
        <color auto="1"/>
      </top>
      <bottom/>
      <diagonal/>
    </border>
    <border>
      <left style="thin">
        <color auto="1"/>
      </left>
      <right style="thin">
        <color indexed="8"/>
      </right>
      <top/>
      <bottom/>
      <diagonal/>
    </border>
    <border>
      <left style="thin">
        <color auto="1"/>
      </left>
      <right style="thin">
        <color indexed="8"/>
      </right>
      <top/>
      <bottom style="thin">
        <color auto="1"/>
      </bottom>
      <diagonal/>
    </border>
    <border>
      <left style="thin">
        <color auto="1"/>
      </left>
      <right style="thin">
        <color indexed="8"/>
      </right>
      <top style="thin">
        <color auto="1"/>
      </top>
      <bottom style="thin">
        <color indexed="8"/>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0" fillId="2" borderId="16" applyNumberFormat="0" applyFont="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17" applyNumberFormat="0" applyFill="0" applyAlignment="0" applyProtection="0">
      <alignment vertical="center"/>
    </xf>
    <xf numFmtId="0" fontId="21" fillId="0" borderId="17" applyNumberFormat="0" applyFill="0" applyAlignment="0" applyProtection="0">
      <alignment vertical="center"/>
    </xf>
    <xf numFmtId="0" fontId="22" fillId="0" borderId="18" applyNumberFormat="0" applyFill="0" applyAlignment="0" applyProtection="0">
      <alignment vertical="center"/>
    </xf>
    <xf numFmtId="0" fontId="22" fillId="0" borderId="0" applyNumberFormat="0" applyFill="0" applyBorder="0" applyAlignment="0" applyProtection="0">
      <alignment vertical="center"/>
    </xf>
    <xf numFmtId="0" fontId="23" fillId="3" borderId="19" applyNumberFormat="0" applyAlignment="0" applyProtection="0">
      <alignment vertical="center"/>
    </xf>
    <xf numFmtId="0" fontId="24" fillId="4" borderId="20" applyNumberFormat="0" applyAlignment="0" applyProtection="0">
      <alignment vertical="center"/>
    </xf>
    <xf numFmtId="0" fontId="25" fillId="4" borderId="19" applyNumberFormat="0" applyAlignment="0" applyProtection="0">
      <alignment vertical="center"/>
    </xf>
    <xf numFmtId="0" fontId="26" fillId="5" borderId="21" applyNumberFormat="0" applyAlignment="0" applyProtection="0">
      <alignment vertical="center"/>
    </xf>
    <xf numFmtId="0" fontId="27" fillId="0" borderId="22" applyNumberFormat="0" applyFill="0" applyAlignment="0" applyProtection="0">
      <alignment vertical="center"/>
    </xf>
    <xf numFmtId="0" fontId="28" fillId="0" borderId="23" applyNumberFormat="0" applyFill="0" applyAlignment="0" applyProtection="0">
      <alignment vertical="center"/>
    </xf>
    <xf numFmtId="0" fontId="29" fillId="6" borderId="0" applyNumberFormat="0" applyBorder="0" applyAlignment="0" applyProtection="0">
      <alignment vertical="center"/>
    </xf>
    <xf numFmtId="0" fontId="30" fillId="7" borderId="0" applyNumberFormat="0" applyBorder="0" applyAlignment="0" applyProtection="0">
      <alignment vertical="center"/>
    </xf>
    <xf numFmtId="0" fontId="31" fillId="8" borderId="0" applyNumberFormat="0" applyBorder="0" applyAlignment="0" applyProtection="0">
      <alignment vertical="center"/>
    </xf>
    <xf numFmtId="0" fontId="32" fillId="9" borderId="0" applyNumberFormat="0" applyBorder="0" applyAlignment="0" applyProtection="0">
      <alignment vertical="center"/>
    </xf>
    <xf numFmtId="0" fontId="33" fillId="10" borderId="0" applyNumberFormat="0" applyBorder="0" applyAlignment="0" applyProtection="0">
      <alignment vertical="center"/>
    </xf>
    <xf numFmtId="0" fontId="33" fillId="11" borderId="0" applyNumberFormat="0" applyBorder="0" applyAlignment="0" applyProtection="0">
      <alignment vertical="center"/>
    </xf>
    <xf numFmtId="0" fontId="32" fillId="12" borderId="0" applyNumberFormat="0" applyBorder="0" applyAlignment="0" applyProtection="0">
      <alignment vertical="center"/>
    </xf>
    <xf numFmtId="0" fontId="32" fillId="13" borderId="0" applyNumberFormat="0" applyBorder="0" applyAlignment="0" applyProtection="0">
      <alignment vertical="center"/>
    </xf>
    <xf numFmtId="0" fontId="33" fillId="14" borderId="0" applyNumberFormat="0" applyBorder="0" applyAlignment="0" applyProtection="0">
      <alignment vertical="center"/>
    </xf>
    <xf numFmtId="0" fontId="33" fillId="15" borderId="0" applyNumberFormat="0" applyBorder="0" applyAlignment="0" applyProtection="0">
      <alignment vertical="center"/>
    </xf>
    <xf numFmtId="0" fontId="32" fillId="16" borderId="0" applyNumberFormat="0" applyBorder="0" applyAlignment="0" applyProtection="0">
      <alignment vertical="center"/>
    </xf>
    <xf numFmtId="0" fontId="32" fillId="17" borderId="0" applyNumberFormat="0" applyBorder="0" applyAlignment="0" applyProtection="0">
      <alignment vertical="center"/>
    </xf>
    <xf numFmtId="0" fontId="33" fillId="18" borderId="0" applyNumberFormat="0" applyBorder="0" applyAlignment="0" applyProtection="0">
      <alignment vertical="center"/>
    </xf>
    <xf numFmtId="0" fontId="33" fillId="19" borderId="0" applyNumberFormat="0" applyBorder="0" applyAlignment="0" applyProtection="0">
      <alignment vertical="center"/>
    </xf>
    <xf numFmtId="0" fontId="32" fillId="20" borderId="0" applyNumberFormat="0" applyBorder="0" applyAlignment="0" applyProtection="0">
      <alignment vertical="center"/>
    </xf>
    <xf numFmtId="0" fontId="32" fillId="21" borderId="0" applyNumberFormat="0" applyBorder="0" applyAlignment="0" applyProtection="0">
      <alignment vertical="center"/>
    </xf>
    <xf numFmtId="0" fontId="33" fillId="22" borderId="0" applyNumberFormat="0" applyBorder="0" applyAlignment="0" applyProtection="0">
      <alignment vertical="center"/>
    </xf>
    <xf numFmtId="0" fontId="33" fillId="23" borderId="0" applyNumberFormat="0" applyBorder="0" applyAlignment="0" applyProtection="0">
      <alignment vertical="center"/>
    </xf>
    <xf numFmtId="0" fontId="32" fillId="24" borderId="0" applyNumberFormat="0" applyBorder="0" applyAlignment="0" applyProtection="0">
      <alignment vertical="center"/>
    </xf>
    <xf numFmtId="0" fontId="32" fillId="25" borderId="0" applyNumberFormat="0" applyBorder="0" applyAlignment="0" applyProtection="0">
      <alignment vertical="center"/>
    </xf>
    <xf numFmtId="0" fontId="33" fillId="26" borderId="0" applyNumberFormat="0" applyBorder="0" applyAlignment="0" applyProtection="0">
      <alignment vertical="center"/>
    </xf>
    <xf numFmtId="0" fontId="33" fillId="27" borderId="0" applyNumberFormat="0" applyBorder="0" applyAlignment="0" applyProtection="0">
      <alignment vertical="center"/>
    </xf>
    <xf numFmtId="0" fontId="32" fillId="28" borderId="0" applyNumberFormat="0" applyBorder="0" applyAlignment="0" applyProtection="0">
      <alignment vertical="center"/>
    </xf>
    <xf numFmtId="0" fontId="32" fillId="29" borderId="0" applyNumberFormat="0" applyBorder="0" applyAlignment="0" applyProtection="0">
      <alignment vertical="center"/>
    </xf>
    <xf numFmtId="0" fontId="33" fillId="30" borderId="0" applyNumberFormat="0" applyBorder="0" applyAlignment="0" applyProtection="0">
      <alignment vertical="center"/>
    </xf>
    <xf numFmtId="0" fontId="33" fillId="31" borderId="0" applyNumberFormat="0" applyBorder="0" applyAlignment="0" applyProtection="0">
      <alignment vertical="center"/>
    </xf>
    <xf numFmtId="0" fontId="32" fillId="32" borderId="0" applyNumberFormat="0" applyBorder="0" applyAlignment="0" applyProtection="0">
      <alignment vertical="center"/>
    </xf>
    <xf numFmtId="0" fontId="34" fillId="0" borderId="0">
      <alignment vertical="center"/>
    </xf>
    <xf numFmtId="0" fontId="35" fillId="0" borderId="0"/>
  </cellStyleXfs>
  <cellXfs count="57">
    <xf numFmtId="0" fontId="0" fillId="0" borderId="0" xfId="0">
      <alignment vertical="center"/>
    </xf>
    <xf numFmtId="0" fontId="1" fillId="0" borderId="0" xfId="0" applyFont="1" applyFill="1" applyBorder="1" applyAlignment="1">
      <alignment vertical="center"/>
    </xf>
    <xf numFmtId="0" fontId="2" fillId="0" borderId="0" xfId="0" applyFont="1" applyFill="1" applyBorder="1" applyAlignment="1">
      <alignment vertical="center"/>
    </xf>
    <xf numFmtId="0" fontId="3" fillId="0" borderId="0" xfId="49" applyFont="1" applyFill="1" applyAlignment="1"/>
    <xf numFmtId="0" fontId="1" fillId="0" borderId="0" xfId="0" applyFont="1" applyFill="1" applyBorder="1" applyAlignment="1">
      <alignment horizontal="center" vertical="center"/>
    </xf>
    <xf numFmtId="0" fontId="4" fillId="0" borderId="0" xfId="49" applyFont="1" applyFill="1" applyAlignment="1">
      <alignment horizontal="center" vertical="center" wrapText="1"/>
    </xf>
    <xf numFmtId="0" fontId="4" fillId="0" borderId="0" xfId="49" applyFont="1" applyFill="1" applyAlignment="1">
      <alignment horizontal="left" vertical="center" wrapText="1"/>
    </xf>
    <xf numFmtId="0" fontId="5" fillId="0" borderId="1" xfId="49" applyFont="1" applyFill="1" applyBorder="1" applyAlignment="1">
      <alignment horizontal="center" vertical="center" wrapText="1"/>
    </xf>
    <xf numFmtId="0" fontId="6" fillId="0" borderId="2" xfId="49" applyFont="1" applyFill="1" applyBorder="1" applyAlignment="1">
      <alignment horizontal="left" vertical="center" wrapText="1"/>
    </xf>
    <xf numFmtId="0" fontId="6" fillId="0" borderId="3" xfId="49" applyFont="1" applyFill="1" applyBorder="1" applyAlignment="1">
      <alignment horizontal="center" vertical="center" wrapText="1"/>
    </xf>
    <xf numFmtId="0" fontId="6" fillId="0" borderId="4" xfId="49" applyFont="1" applyFill="1" applyBorder="1" applyAlignment="1">
      <alignment horizontal="left" vertical="center" wrapText="1"/>
    </xf>
    <xf numFmtId="0" fontId="7" fillId="0" borderId="1" xfId="49" applyFont="1" applyFill="1" applyBorder="1" applyAlignment="1">
      <alignment horizontal="center" vertical="center" wrapText="1"/>
    </xf>
    <xf numFmtId="0" fontId="6" fillId="0" borderId="1" xfId="49" applyFont="1" applyFill="1" applyBorder="1" applyAlignment="1">
      <alignment horizontal="center" vertical="center"/>
    </xf>
    <xf numFmtId="0" fontId="7" fillId="0" borderId="2" xfId="49" applyFont="1" applyFill="1" applyBorder="1" applyAlignment="1">
      <alignment horizontal="left" vertical="center" wrapText="1"/>
    </xf>
    <xf numFmtId="0" fontId="7" fillId="0" borderId="3" xfId="49" applyFont="1" applyFill="1" applyBorder="1" applyAlignment="1">
      <alignment horizontal="center" vertical="center" wrapText="1"/>
    </xf>
    <xf numFmtId="0" fontId="7" fillId="0" borderId="4" xfId="49" applyFont="1" applyFill="1" applyBorder="1" applyAlignment="1">
      <alignment horizontal="left" vertical="center" wrapText="1"/>
    </xf>
    <xf numFmtId="0" fontId="6" fillId="0" borderId="1" xfId="0" applyFont="1" applyFill="1" applyBorder="1" applyAlignment="1">
      <alignment horizontal="center" vertical="center"/>
    </xf>
    <xf numFmtId="0" fontId="6" fillId="0" borderId="1" xfId="0" applyFont="1" applyFill="1" applyBorder="1" applyAlignment="1">
      <alignment horizontal="center" vertical="center" wrapText="1"/>
    </xf>
    <xf numFmtId="0" fontId="6" fillId="0" borderId="1" xfId="0" applyFont="1" applyFill="1" applyBorder="1" applyAlignment="1">
      <alignment vertical="center" wrapText="1"/>
    </xf>
    <xf numFmtId="0" fontId="6" fillId="0" borderId="5" xfId="0" applyFont="1" applyFill="1" applyBorder="1" applyAlignment="1">
      <alignment horizontal="center" vertical="center" wrapText="1"/>
    </xf>
    <xf numFmtId="0" fontId="6" fillId="0" borderId="6" xfId="0" applyFont="1" applyFill="1" applyBorder="1" applyAlignment="1">
      <alignment horizontal="center" vertical="center" wrapText="1"/>
    </xf>
    <xf numFmtId="0" fontId="6" fillId="0" borderId="7" xfId="0" applyFont="1" applyFill="1" applyBorder="1" applyAlignment="1">
      <alignment horizontal="center" vertical="center"/>
    </xf>
    <xf numFmtId="0" fontId="6" fillId="0" borderId="8" xfId="0" applyFont="1" applyFill="1" applyBorder="1" applyAlignment="1">
      <alignment horizontal="center" vertical="center"/>
    </xf>
    <xf numFmtId="0" fontId="6" fillId="0" borderId="9" xfId="0" applyFont="1" applyFill="1" applyBorder="1" applyAlignment="1">
      <alignment horizontal="center" vertical="center"/>
    </xf>
    <xf numFmtId="0" fontId="6" fillId="0" borderId="1" xfId="0" applyFont="1" applyFill="1" applyBorder="1" applyAlignment="1">
      <alignment horizontal="left" vertical="center" wrapText="1"/>
    </xf>
    <xf numFmtId="0" fontId="6" fillId="0" borderId="10" xfId="0" applyFont="1" applyFill="1" applyBorder="1" applyAlignment="1">
      <alignment horizontal="center" vertical="center"/>
    </xf>
    <xf numFmtId="0" fontId="8" fillId="0" borderId="8" xfId="0" applyFont="1" applyFill="1" applyBorder="1" applyAlignment="1">
      <alignment horizontal="center" vertical="center" wrapText="1"/>
    </xf>
    <xf numFmtId="0" fontId="8" fillId="0" borderId="1" xfId="0" applyFont="1" applyFill="1" applyBorder="1" applyAlignment="1">
      <alignment horizontal="left" vertical="center" wrapText="1"/>
    </xf>
    <xf numFmtId="0" fontId="8" fillId="0" borderId="1" xfId="0" applyFont="1" applyFill="1" applyBorder="1" applyAlignment="1">
      <alignment horizontal="center" vertical="center" wrapText="1"/>
    </xf>
    <xf numFmtId="0" fontId="8" fillId="0" borderId="11" xfId="0" applyFont="1" applyFill="1" applyBorder="1" applyAlignment="1">
      <alignment horizontal="center" vertical="center" wrapText="1"/>
    </xf>
    <xf numFmtId="0" fontId="8" fillId="0" borderId="12" xfId="0" applyFont="1" applyFill="1" applyBorder="1" applyAlignment="1">
      <alignment horizontal="center" vertical="center" wrapText="1"/>
    </xf>
    <xf numFmtId="0" fontId="8" fillId="0" borderId="13" xfId="0" applyFont="1" applyFill="1" applyBorder="1" applyAlignment="1">
      <alignment horizontal="center" vertical="center" wrapText="1"/>
    </xf>
    <xf numFmtId="0" fontId="6" fillId="0" borderId="1" xfId="0" applyNumberFormat="1" applyFont="1" applyFill="1" applyBorder="1" applyAlignment="1">
      <alignment horizontal="center" vertical="center" wrapText="1"/>
    </xf>
    <xf numFmtId="0" fontId="6" fillId="0" borderId="7" xfId="0" applyFont="1" applyFill="1" applyBorder="1" applyAlignment="1">
      <alignment horizontal="center" vertical="center" wrapText="1"/>
    </xf>
    <xf numFmtId="0" fontId="6" fillId="0" borderId="7" xfId="0" applyFont="1" applyFill="1" applyBorder="1" applyAlignment="1">
      <alignment horizontal="left" vertical="center" wrapText="1"/>
    </xf>
    <xf numFmtId="0" fontId="6" fillId="0" borderId="1" xfId="49" applyFont="1" applyFill="1" applyBorder="1" applyAlignment="1">
      <alignment horizontal="center" vertical="center" wrapText="1"/>
    </xf>
    <xf numFmtId="0" fontId="6" fillId="0" borderId="7" xfId="0" applyFont="1" applyFill="1" applyBorder="1" applyAlignment="1">
      <alignment vertical="center" wrapText="1"/>
    </xf>
    <xf numFmtId="0" fontId="6" fillId="0" borderId="14" xfId="0" applyFont="1" applyFill="1" applyBorder="1" applyAlignment="1">
      <alignment horizontal="center" vertical="center"/>
    </xf>
    <xf numFmtId="0" fontId="9" fillId="0"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10" fillId="0" borderId="1" xfId="0" applyFont="1" applyFill="1" applyBorder="1" applyAlignment="1">
      <alignment horizontal="center" vertical="center" wrapText="1"/>
    </xf>
    <xf numFmtId="0" fontId="10" fillId="0" borderId="1" xfId="0" applyFont="1" applyFill="1" applyBorder="1" applyAlignment="1">
      <alignment horizontal="left" vertical="center" wrapText="1"/>
    </xf>
    <xf numFmtId="0" fontId="7" fillId="0" borderId="1" xfId="49" applyFont="1" applyFill="1" applyBorder="1" applyAlignment="1">
      <alignment horizontal="left" vertical="center" wrapText="1"/>
    </xf>
    <xf numFmtId="0" fontId="3" fillId="0" borderId="1" xfId="49" applyFont="1" applyFill="1" applyBorder="1" applyAlignment="1"/>
    <xf numFmtId="0" fontId="1" fillId="0" borderId="1" xfId="0" applyFont="1" applyFill="1" applyBorder="1" applyAlignment="1">
      <alignment vertical="center"/>
    </xf>
    <xf numFmtId="0" fontId="11" fillId="0" borderId="1" xfId="0" applyFont="1" applyFill="1" applyBorder="1" applyAlignment="1">
      <alignment horizontal="justify" vertical="center" wrapText="1"/>
    </xf>
    <xf numFmtId="0" fontId="12" fillId="0" borderId="1" xfId="0" applyFont="1" applyFill="1" applyBorder="1" applyAlignment="1">
      <alignment horizontal="center" vertical="center"/>
    </xf>
    <xf numFmtId="0" fontId="1" fillId="0" borderId="1" xfId="0" applyFont="1" applyFill="1" applyBorder="1" applyAlignment="1">
      <alignment horizontal="center" vertical="center" wrapText="1"/>
    </xf>
    <xf numFmtId="0" fontId="1" fillId="0" borderId="14" xfId="0" applyFont="1" applyFill="1" applyBorder="1" applyAlignment="1">
      <alignment horizontal="center" vertical="center"/>
    </xf>
    <xf numFmtId="0" fontId="1" fillId="0" borderId="7" xfId="0" applyFont="1" applyFill="1" applyBorder="1" applyAlignment="1">
      <alignment horizontal="center" vertical="center"/>
    </xf>
    <xf numFmtId="0" fontId="10" fillId="0" borderId="7" xfId="0" applyFont="1" applyFill="1" applyBorder="1" applyAlignment="1">
      <alignment horizontal="center" vertical="center" wrapText="1"/>
    </xf>
    <xf numFmtId="0" fontId="7" fillId="0" borderId="2" xfId="49" applyFont="1" applyFill="1" applyBorder="1" applyAlignment="1">
      <alignment horizontal="center" vertical="center" wrapText="1"/>
    </xf>
    <xf numFmtId="0" fontId="13" fillId="0" borderId="1" xfId="0" applyFont="1" applyFill="1" applyBorder="1" applyAlignment="1">
      <alignment horizontal="center" vertical="center"/>
    </xf>
    <xf numFmtId="0" fontId="14" fillId="0" borderId="1" xfId="0" applyFont="1" applyFill="1" applyBorder="1" applyAlignment="1">
      <alignment horizontal="center" vertical="center" wrapText="1"/>
    </xf>
    <xf numFmtId="0" fontId="14" fillId="0" borderId="15" xfId="0" applyFont="1" applyBorder="1" applyAlignment="1">
      <alignment horizontal="center" vertical="center" wrapText="1"/>
    </xf>
    <xf numFmtId="0" fontId="14" fillId="0" borderId="1" xfId="0" applyFont="1" applyBorder="1" applyAlignment="1">
      <alignment horizontal="center" vertical="center"/>
    </xf>
    <xf numFmtId="0" fontId="13" fillId="0" borderId="1" xfId="50" applyFont="1" applyFill="1" applyBorder="1" applyAlignment="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2" xfId="49"/>
    <cellStyle name="常规 2"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66"/>
  <sheetViews>
    <sheetView tabSelected="1" workbookViewId="0">
      <selection activeCell="K5" sqref="K5"/>
    </sheetView>
  </sheetViews>
  <sheetFormatPr defaultColWidth="9" defaultRowHeight="14.25" outlineLevelCol="7"/>
  <cols>
    <col min="1" max="1" width="8" style="1" customWidth="1"/>
    <col min="2" max="2" width="14.25" style="1" customWidth="1"/>
    <col min="3" max="3" width="21.125" style="4" customWidth="1"/>
    <col min="4" max="4" width="53.25" style="4" customWidth="1"/>
    <col min="5" max="5" width="19.125" style="4" customWidth="1"/>
    <col min="6" max="6" width="66.875" style="1" customWidth="1"/>
    <col min="7" max="7" width="15.125" style="1" customWidth="1"/>
    <col min="8" max="8" width="9.5" style="4" customWidth="1"/>
    <col min="9" max="16384" width="9" style="1"/>
  </cols>
  <sheetData>
    <row r="1" s="1" customFormat="1" ht="26.25" spans="1:8">
      <c r="A1" s="5" t="s">
        <v>0</v>
      </c>
      <c r="B1" s="5"/>
      <c r="C1" s="5"/>
      <c r="D1" s="5"/>
      <c r="E1" s="5"/>
      <c r="F1" s="6"/>
      <c r="G1" s="5"/>
      <c r="H1" s="5"/>
    </row>
    <row r="2" s="2" customFormat="1" ht="37.5" spans="1:8">
      <c r="A2" s="7" t="s">
        <v>1</v>
      </c>
      <c r="B2" s="7" t="s">
        <v>2</v>
      </c>
      <c r="C2" s="7" t="s">
        <v>3</v>
      </c>
      <c r="D2" s="7" t="s">
        <v>4</v>
      </c>
      <c r="E2" s="7" t="s">
        <v>5</v>
      </c>
      <c r="F2" s="7" t="s">
        <v>6</v>
      </c>
      <c r="G2" s="7" t="s">
        <v>7</v>
      </c>
      <c r="H2" s="7" t="s">
        <v>8</v>
      </c>
    </row>
    <row r="3" s="3" customFormat="1" ht="32" customHeight="1" spans="1:8">
      <c r="A3" s="8" t="s">
        <v>9</v>
      </c>
      <c r="B3" s="9"/>
      <c r="C3" s="9"/>
      <c r="D3" s="9"/>
      <c r="E3" s="9"/>
      <c r="F3" s="10"/>
      <c r="G3" s="11">
        <f>G4+G9+G17+G20+G24+G27+G30+G32+G35+G37+G40+G45+G47+G49+G51+G53+G65+G56</f>
        <v>11994.925</v>
      </c>
      <c r="H3" s="12"/>
    </row>
    <row r="4" s="3" customFormat="1" ht="27" customHeight="1" spans="1:8">
      <c r="A4" s="13" t="s">
        <v>10</v>
      </c>
      <c r="B4" s="14"/>
      <c r="C4" s="14"/>
      <c r="D4" s="14"/>
      <c r="E4" s="14"/>
      <c r="F4" s="15"/>
      <c r="G4" s="11">
        <f>SUM(G5:G8)</f>
        <v>192.92</v>
      </c>
      <c r="H4" s="12"/>
    </row>
    <row r="5" s="1" customFormat="1" ht="35" customHeight="1" spans="1:8">
      <c r="A5" s="16">
        <v>1</v>
      </c>
      <c r="B5" s="16" t="s">
        <v>11</v>
      </c>
      <c r="C5" s="17" t="s">
        <v>12</v>
      </c>
      <c r="D5" s="17" t="s">
        <v>13</v>
      </c>
      <c r="E5" s="17" t="s">
        <v>14</v>
      </c>
      <c r="F5" s="18" t="s">
        <v>15</v>
      </c>
      <c r="G5" s="17">
        <v>63</v>
      </c>
      <c r="H5" s="19"/>
    </row>
    <row r="6" s="1" customFormat="1" ht="34" customHeight="1" spans="1:8">
      <c r="A6" s="16">
        <v>2</v>
      </c>
      <c r="B6" s="16" t="s">
        <v>11</v>
      </c>
      <c r="C6" s="17" t="s">
        <v>12</v>
      </c>
      <c r="D6" s="17" t="s">
        <v>16</v>
      </c>
      <c r="E6" s="17" t="s">
        <v>14</v>
      </c>
      <c r="F6" s="18" t="s">
        <v>17</v>
      </c>
      <c r="G6" s="17">
        <v>30</v>
      </c>
      <c r="H6" s="20"/>
    </row>
    <row r="7" s="1" customFormat="1" ht="41" customHeight="1" spans="1:8">
      <c r="A7" s="16">
        <v>3</v>
      </c>
      <c r="B7" s="16" t="s">
        <v>11</v>
      </c>
      <c r="C7" s="17" t="s">
        <v>12</v>
      </c>
      <c r="D7" s="17" t="s">
        <v>18</v>
      </c>
      <c r="E7" s="17" t="s">
        <v>14</v>
      </c>
      <c r="F7" s="18" t="s">
        <v>19</v>
      </c>
      <c r="G7" s="17">
        <v>40</v>
      </c>
      <c r="H7" s="16"/>
    </row>
    <row r="8" s="1" customFormat="1" ht="34" customHeight="1" spans="1:8">
      <c r="A8" s="21">
        <v>4</v>
      </c>
      <c r="B8" s="21" t="s">
        <v>11</v>
      </c>
      <c r="C8" s="17" t="s">
        <v>20</v>
      </c>
      <c r="D8" s="17" t="s">
        <v>21</v>
      </c>
      <c r="E8" s="17" t="s">
        <v>22</v>
      </c>
      <c r="F8" s="18" t="s">
        <v>23</v>
      </c>
      <c r="G8" s="17">
        <v>59.92</v>
      </c>
      <c r="H8" s="16"/>
    </row>
    <row r="9" s="3" customFormat="1" ht="27" customHeight="1" spans="1:8">
      <c r="A9" s="13" t="s">
        <v>24</v>
      </c>
      <c r="B9" s="14"/>
      <c r="C9" s="14"/>
      <c r="D9" s="14"/>
      <c r="E9" s="14"/>
      <c r="F9" s="15"/>
      <c r="G9" s="11">
        <f>SUM(G10:G16)</f>
        <v>552.7</v>
      </c>
      <c r="H9" s="12"/>
    </row>
    <row r="10" s="1" customFormat="1" ht="99" customHeight="1" spans="1:8">
      <c r="A10" s="22">
        <v>1</v>
      </c>
      <c r="B10" s="23" t="s">
        <v>25</v>
      </c>
      <c r="C10" s="17" t="s">
        <v>12</v>
      </c>
      <c r="D10" s="17" t="s">
        <v>26</v>
      </c>
      <c r="E10" s="17" t="s">
        <v>27</v>
      </c>
      <c r="F10" s="24" t="s">
        <v>28</v>
      </c>
      <c r="G10" s="17">
        <v>200</v>
      </c>
      <c r="H10" s="17"/>
    </row>
    <row r="11" s="1" customFormat="1" ht="54" customHeight="1" spans="1:8">
      <c r="A11" s="22">
        <v>2</v>
      </c>
      <c r="B11" s="25" t="s">
        <v>25</v>
      </c>
      <c r="C11" s="17" t="s">
        <v>12</v>
      </c>
      <c r="D11" s="17" t="s">
        <v>29</v>
      </c>
      <c r="E11" s="17" t="s">
        <v>30</v>
      </c>
      <c r="F11" s="24" t="s">
        <v>31</v>
      </c>
      <c r="G11" s="17">
        <v>60</v>
      </c>
      <c r="H11" s="26"/>
    </row>
    <row r="12" s="1" customFormat="1" ht="82" customHeight="1" spans="1:8">
      <c r="A12" s="22">
        <v>3</v>
      </c>
      <c r="B12" s="25" t="s">
        <v>25</v>
      </c>
      <c r="C12" s="17" t="s">
        <v>32</v>
      </c>
      <c r="D12" s="17" t="s">
        <v>33</v>
      </c>
      <c r="E12" s="17" t="s">
        <v>34</v>
      </c>
      <c r="F12" s="27" t="s">
        <v>35</v>
      </c>
      <c r="G12" s="28">
        <v>21</v>
      </c>
      <c r="H12" s="28"/>
    </row>
    <row r="13" s="1" customFormat="1" ht="46" customHeight="1" spans="1:8">
      <c r="A13" s="22">
        <v>4</v>
      </c>
      <c r="B13" s="25" t="s">
        <v>25</v>
      </c>
      <c r="C13" s="17" t="s">
        <v>20</v>
      </c>
      <c r="D13" s="28" t="s">
        <v>36</v>
      </c>
      <c r="E13" s="17" t="s">
        <v>37</v>
      </c>
      <c r="F13" s="24" t="s">
        <v>38</v>
      </c>
      <c r="G13" s="17">
        <v>40</v>
      </c>
      <c r="H13" s="29"/>
    </row>
    <row r="14" s="1" customFormat="1" ht="45" customHeight="1" spans="1:8">
      <c r="A14" s="22">
        <v>5</v>
      </c>
      <c r="B14" s="25" t="s">
        <v>25</v>
      </c>
      <c r="C14" s="17" t="s">
        <v>20</v>
      </c>
      <c r="D14" s="17" t="s">
        <v>39</v>
      </c>
      <c r="E14" s="17" t="s">
        <v>40</v>
      </c>
      <c r="F14" s="24" t="s">
        <v>41</v>
      </c>
      <c r="G14" s="17">
        <v>28</v>
      </c>
      <c r="H14" s="30"/>
    </row>
    <row r="15" s="1" customFormat="1" ht="42" customHeight="1" spans="1:8">
      <c r="A15" s="22">
        <v>6</v>
      </c>
      <c r="B15" s="25" t="s">
        <v>25</v>
      </c>
      <c r="C15" s="17" t="s">
        <v>20</v>
      </c>
      <c r="D15" s="28" t="s">
        <v>42</v>
      </c>
      <c r="E15" s="17" t="s">
        <v>43</v>
      </c>
      <c r="F15" s="24" t="s">
        <v>44</v>
      </c>
      <c r="G15" s="17">
        <v>30</v>
      </c>
      <c r="H15" s="31"/>
    </row>
    <row r="16" s="1" customFormat="1" ht="45" customHeight="1" spans="1:8">
      <c r="A16" s="22">
        <v>7</v>
      </c>
      <c r="B16" s="25" t="s">
        <v>25</v>
      </c>
      <c r="C16" s="17" t="s">
        <v>20</v>
      </c>
      <c r="D16" s="32" t="s">
        <v>45</v>
      </c>
      <c r="E16" s="17" t="s">
        <v>25</v>
      </c>
      <c r="F16" s="24" t="s">
        <v>46</v>
      </c>
      <c r="G16" s="17">
        <v>173.7</v>
      </c>
      <c r="H16" s="17"/>
    </row>
    <row r="17" s="3" customFormat="1" ht="18.75" spans="1:8">
      <c r="A17" s="13" t="s">
        <v>47</v>
      </c>
      <c r="B17" s="14"/>
      <c r="C17" s="14"/>
      <c r="D17" s="14"/>
      <c r="E17" s="14"/>
      <c r="F17" s="15"/>
      <c r="G17" s="11">
        <f>SUM(G18:G19)</f>
        <v>70.7</v>
      </c>
      <c r="H17" s="12"/>
    </row>
    <row r="18" s="1" customFormat="1" ht="93" customHeight="1" spans="1:8">
      <c r="A18" s="17">
        <v>1</v>
      </c>
      <c r="B18" s="17" t="s">
        <v>48</v>
      </c>
      <c r="C18" s="17" t="s">
        <v>12</v>
      </c>
      <c r="D18" s="17" t="s">
        <v>49</v>
      </c>
      <c r="E18" s="17" t="s">
        <v>50</v>
      </c>
      <c r="F18" s="24" t="s">
        <v>51</v>
      </c>
      <c r="G18" s="17">
        <v>35.7</v>
      </c>
      <c r="H18" s="17"/>
    </row>
    <row r="19" s="1" customFormat="1" ht="42" customHeight="1" spans="1:8">
      <c r="A19" s="17">
        <v>2</v>
      </c>
      <c r="B19" s="17" t="s">
        <v>48</v>
      </c>
      <c r="C19" s="17" t="s">
        <v>20</v>
      </c>
      <c r="D19" s="17" t="s">
        <v>52</v>
      </c>
      <c r="E19" s="17" t="s">
        <v>53</v>
      </c>
      <c r="F19" s="24" t="s">
        <v>54</v>
      </c>
      <c r="G19" s="17">
        <v>35</v>
      </c>
      <c r="H19" s="17"/>
    </row>
    <row r="20" s="3" customFormat="1" ht="18.75" spans="1:8">
      <c r="A20" s="13" t="s">
        <v>55</v>
      </c>
      <c r="B20" s="14"/>
      <c r="C20" s="14"/>
      <c r="D20" s="14"/>
      <c r="E20" s="14"/>
      <c r="F20" s="15"/>
      <c r="G20" s="11">
        <f>SUM(G21:G23)</f>
        <v>58.8</v>
      </c>
      <c r="H20" s="12"/>
    </row>
    <row r="21" s="1" customFormat="1" ht="89" customHeight="1" spans="1:8">
      <c r="A21" s="21">
        <v>1</v>
      </c>
      <c r="B21" s="21" t="s">
        <v>56</v>
      </c>
      <c r="C21" s="21" t="s">
        <v>32</v>
      </c>
      <c r="D21" s="33" t="s">
        <v>57</v>
      </c>
      <c r="E21" s="33" t="s">
        <v>58</v>
      </c>
      <c r="F21" s="34" t="s">
        <v>59</v>
      </c>
      <c r="G21" s="33">
        <v>18.8</v>
      </c>
      <c r="H21" s="16"/>
    </row>
    <row r="22" s="3" customFormat="1" ht="42" customHeight="1" spans="1:8">
      <c r="A22" s="21">
        <v>2</v>
      </c>
      <c r="B22" s="21" t="s">
        <v>56</v>
      </c>
      <c r="C22" s="33" t="s">
        <v>12</v>
      </c>
      <c r="D22" s="17" t="s">
        <v>60</v>
      </c>
      <c r="E22" s="17" t="s">
        <v>61</v>
      </c>
      <c r="F22" s="17" t="s">
        <v>62</v>
      </c>
      <c r="G22" s="17">
        <v>35</v>
      </c>
      <c r="H22" s="35"/>
    </row>
    <row r="23" s="3" customFormat="1" ht="44" customHeight="1" spans="1:8">
      <c r="A23" s="21">
        <v>3</v>
      </c>
      <c r="B23" s="21" t="s">
        <v>56</v>
      </c>
      <c r="C23" s="33" t="s">
        <v>12</v>
      </c>
      <c r="D23" s="17" t="s">
        <v>63</v>
      </c>
      <c r="E23" s="17" t="s">
        <v>61</v>
      </c>
      <c r="F23" s="17" t="s">
        <v>64</v>
      </c>
      <c r="G23" s="17">
        <v>5</v>
      </c>
      <c r="H23" s="35"/>
    </row>
    <row r="24" s="3" customFormat="1" ht="18.75" spans="1:8">
      <c r="A24" s="13" t="s">
        <v>65</v>
      </c>
      <c r="B24" s="14"/>
      <c r="C24" s="14"/>
      <c r="D24" s="14"/>
      <c r="E24" s="14"/>
      <c r="F24" s="15"/>
      <c r="G24" s="11">
        <f>G25+G26</f>
        <v>158.39</v>
      </c>
      <c r="H24" s="12"/>
    </row>
    <row r="25" s="3" customFormat="1" ht="57" customHeight="1" spans="1:8">
      <c r="A25" s="21">
        <v>1</v>
      </c>
      <c r="B25" s="21" t="s">
        <v>66</v>
      </c>
      <c r="C25" s="33" t="s">
        <v>12</v>
      </c>
      <c r="D25" s="33" t="s">
        <v>67</v>
      </c>
      <c r="E25" s="33" t="s">
        <v>68</v>
      </c>
      <c r="F25" s="36" t="s">
        <v>69</v>
      </c>
      <c r="G25" s="33">
        <v>57.69</v>
      </c>
      <c r="H25" s="37"/>
    </row>
    <row r="26" s="1" customFormat="1" ht="39" customHeight="1" spans="1:8">
      <c r="A26" s="21">
        <v>2</v>
      </c>
      <c r="B26" s="21" t="s">
        <v>66</v>
      </c>
      <c r="C26" s="33" t="s">
        <v>70</v>
      </c>
      <c r="D26" s="33" t="s">
        <v>71</v>
      </c>
      <c r="E26" s="33" t="s">
        <v>66</v>
      </c>
      <c r="F26" s="36" t="s">
        <v>72</v>
      </c>
      <c r="G26" s="33">
        <v>100.7</v>
      </c>
      <c r="H26" s="37"/>
    </row>
    <row r="27" s="3" customFormat="1" ht="18.75" spans="1:8">
      <c r="A27" s="13" t="s">
        <v>73</v>
      </c>
      <c r="B27" s="14"/>
      <c r="C27" s="14"/>
      <c r="D27" s="14"/>
      <c r="E27" s="14"/>
      <c r="F27" s="15"/>
      <c r="G27" s="11">
        <f>SUM(G28:G29)</f>
        <v>71.48</v>
      </c>
      <c r="H27" s="12"/>
    </row>
    <row r="28" s="1" customFormat="1" ht="42" customHeight="1" spans="1:8">
      <c r="A28" s="21">
        <v>1</v>
      </c>
      <c r="B28" s="21" t="s">
        <v>74</v>
      </c>
      <c r="C28" s="21" t="s">
        <v>32</v>
      </c>
      <c r="D28" s="17" t="s">
        <v>75</v>
      </c>
      <c r="E28" s="17" t="s">
        <v>76</v>
      </c>
      <c r="F28" s="34" t="s">
        <v>77</v>
      </c>
      <c r="G28" s="17">
        <v>21.48</v>
      </c>
      <c r="H28" s="37"/>
    </row>
    <row r="29" s="1" customFormat="1" ht="42" customHeight="1" spans="1:8">
      <c r="A29" s="21">
        <v>2</v>
      </c>
      <c r="B29" s="21" t="s">
        <v>74</v>
      </c>
      <c r="C29" s="33" t="s">
        <v>12</v>
      </c>
      <c r="D29" s="17" t="s">
        <v>78</v>
      </c>
      <c r="E29" s="17" t="s">
        <v>76</v>
      </c>
      <c r="F29" s="34" t="s">
        <v>79</v>
      </c>
      <c r="G29" s="17">
        <v>50</v>
      </c>
      <c r="H29" s="37"/>
    </row>
    <row r="30" s="3" customFormat="1" ht="18.75" spans="1:8">
      <c r="A30" s="13" t="s">
        <v>80</v>
      </c>
      <c r="B30" s="14"/>
      <c r="C30" s="14"/>
      <c r="D30" s="14"/>
      <c r="E30" s="14"/>
      <c r="F30" s="15"/>
      <c r="G30" s="11">
        <f>SUM(G31:G31)</f>
        <v>25</v>
      </c>
      <c r="H30" s="12"/>
    </row>
    <row r="31" s="3" customFormat="1" ht="33" customHeight="1" spans="1:8">
      <c r="A31" s="21">
        <v>1</v>
      </c>
      <c r="B31" s="21" t="s">
        <v>81</v>
      </c>
      <c r="C31" s="33" t="s">
        <v>12</v>
      </c>
      <c r="D31" s="17" t="s">
        <v>82</v>
      </c>
      <c r="E31" s="38" t="s">
        <v>83</v>
      </c>
      <c r="F31" s="24" t="s">
        <v>84</v>
      </c>
      <c r="G31" s="17">
        <v>25</v>
      </c>
      <c r="H31" s="35"/>
    </row>
    <row r="32" s="3" customFormat="1" ht="18.75" spans="1:8">
      <c r="A32" s="13" t="s">
        <v>85</v>
      </c>
      <c r="B32" s="14"/>
      <c r="C32" s="14"/>
      <c r="D32" s="14"/>
      <c r="E32" s="14"/>
      <c r="F32" s="15"/>
      <c r="G32" s="11">
        <f>SUM(G33:G34)</f>
        <v>44</v>
      </c>
      <c r="H32" s="12"/>
    </row>
    <row r="33" s="1" customFormat="1" ht="79" customHeight="1" spans="1:8">
      <c r="A33" s="39">
        <v>1</v>
      </c>
      <c r="B33" s="17" t="s">
        <v>86</v>
      </c>
      <c r="C33" s="17" t="s">
        <v>32</v>
      </c>
      <c r="D33" s="17" t="s">
        <v>87</v>
      </c>
      <c r="E33" s="17" t="s">
        <v>88</v>
      </c>
      <c r="F33" s="24" t="s">
        <v>89</v>
      </c>
      <c r="G33" s="17">
        <v>12</v>
      </c>
      <c r="H33" s="22"/>
    </row>
    <row r="34" s="1" customFormat="1" ht="95" customHeight="1" spans="1:8">
      <c r="A34" s="39">
        <v>2</v>
      </c>
      <c r="B34" s="17" t="s">
        <v>86</v>
      </c>
      <c r="C34" s="17" t="s">
        <v>20</v>
      </c>
      <c r="D34" s="40" t="s">
        <v>90</v>
      </c>
      <c r="E34" s="17" t="s">
        <v>91</v>
      </c>
      <c r="F34" s="41" t="s">
        <v>92</v>
      </c>
      <c r="G34" s="17">
        <v>32</v>
      </c>
      <c r="H34" s="17"/>
    </row>
    <row r="35" s="3" customFormat="1" ht="18.75" spans="1:8">
      <c r="A35" s="13" t="s">
        <v>93</v>
      </c>
      <c r="B35" s="14"/>
      <c r="C35" s="14"/>
      <c r="D35" s="14"/>
      <c r="E35" s="14"/>
      <c r="F35" s="15"/>
      <c r="G35" s="11">
        <f>SUM(G36)</f>
        <v>25</v>
      </c>
      <c r="H35" s="12"/>
    </row>
    <row r="36" s="1" customFormat="1" ht="47" customHeight="1" spans="1:8">
      <c r="A36" s="39">
        <v>1</v>
      </c>
      <c r="B36" s="17" t="s">
        <v>94</v>
      </c>
      <c r="C36" s="17" t="s">
        <v>32</v>
      </c>
      <c r="D36" s="32" t="s">
        <v>95</v>
      </c>
      <c r="E36" s="17" t="s">
        <v>96</v>
      </c>
      <c r="F36" s="24" t="s">
        <v>97</v>
      </c>
      <c r="G36" s="17">
        <v>25</v>
      </c>
      <c r="H36" s="22"/>
    </row>
    <row r="37" s="3" customFormat="1" ht="18.75" spans="1:8">
      <c r="A37" s="42" t="s">
        <v>98</v>
      </c>
      <c r="B37" s="11"/>
      <c r="C37" s="11"/>
      <c r="D37" s="11"/>
      <c r="E37" s="11"/>
      <c r="F37" s="42"/>
      <c r="G37" s="11">
        <f>SUM(G38:G39)</f>
        <v>146.58</v>
      </c>
      <c r="H37" s="12"/>
    </row>
    <row r="38" s="1" customFormat="1" ht="93" customHeight="1" spans="1:8">
      <c r="A38" s="39">
        <v>1</v>
      </c>
      <c r="B38" s="17" t="s">
        <v>99</v>
      </c>
      <c r="C38" s="17" t="s">
        <v>12</v>
      </c>
      <c r="D38" s="32" t="s">
        <v>100</v>
      </c>
      <c r="E38" s="17" t="s">
        <v>101</v>
      </c>
      <c r="F38" s="24" t="s">
        <v>102</v>
      </c>
      <c r="G38" s="17">
        <v>110</v>
      </c>
      <c r="H38" s="22"/>
    </row>
    <row r="39" s="1" customFormat="1" ht="93" customHeight="1" spans="1:8">
      <c r="A39" s="39">
        <v>2</v>
      </c>
      <c r="B39" s="17" t="s">
        <v>99</v>
      </c>
      <c r="C39" s="17" t="s">
        <v>103</v>
      </c>
      <c r="D39" s="32" t="s">
        <v>104</v>
      </c>
      <c r="E39" s="17" t="s">
        <v>105</v>
      </c>
      <c r="F39" s="24" t="s">
        <v>106</v>
      </c>
      <c r="G39" s="17">
        <v>36.58</v>
      </c>
      <c r="H39" s="22"/>
    </row>
    <row r="40" s="3" customFormat="1" ht="18.75" spans="1:8">
      <c r="A40" s="42" t="s">
        <v>107</v>
      </c>
      <c r="B40" s="11"/>
      <c r="C40" s="11"/>
      <c r="D40" s="11"/>
      <c r="E40" s="11"/>
      <c r="F40" s="42"/>
      <c r="G40" s="11">
        <f>SUM(G41:G44)</f>
        <v>245.05</v>
      </c>
      <c r="H40" s="43"/>
    </row>
    <row r="41" s="3" customFormat="1" ht="37" customHeight="1" spans="1:8">
      <c r="A41" s="16">
        <v>1</v>
      </c>
      <c r="B41" s="17" t="s">
        <v>108</v>
      </c>
      <c r="C41" s="17" t="s">
        <v>32</v>
      </c>
      <c r="D41" s="32" t="s">
        <v>109</v>
      </c>
      <c r="E41" s="17" t="s">
        <v>110</v>
      </c>
      <c r="F41" s="24" t="s">
        <v>111</v>
      </c>
      <c r="G41" s="17">
        <v>40</v>
      </c>
      <c r="H41" s="43"/>
    </row>
    <row r="42" s="1" customFormat="1" ht="36" customHeight="1" spans="1:8">
      <c r="A42" s="17">
        <v>2</v>
      </c>
      <c r="B42" s="17" t="s">
        <v>108</v>
      </c>
      <c r="C42" s="17" t="s">
        <v>32</v>
      </c>
      <c r="D42" s="17" t="s">
        <v>112</v>
      </c>
      <c r="E42" s="17" t="s">
        <v>113</v>
      </c>
      <c r="F42" s="17" t="s">
        <v>114</v>
      </c>
      <c r="G42" s="17">
        <v>29.5</v>
      </c>
      <c r="H42" s="44"/>
    </row>
    <row r="43" s="3" customFormat="1" ht="83" customHeight="1" spans="1:8">
      <c r="A43" s="17">
        <v>3</v>
      </c>
      <c r="B43" s="17" t="s">
        <v>108</v>
      </c>
      <c r="C43" s="17" t="s">
        <v>32</v>
      </c>
      <c r="D43" s="17" t="s">
        <v>115</v>
      </c>
      <c r="E43" s="17" t="s">
        <v>116</v>
      </c>
      <c r="F43" s="45" t="s">
        <v>117</v>
      </c>
      <c r="G43" s="17">
        <v>85.55</v>
      </c>
      <c r="H43" s="12"/>
    </row>
    <row r="44" s="3" customFormat="1" ht="23" customHeight="1" spans="1:8">
      <c r="A44" s="17">
        <v>4</v>
      </c>
      <c r="B44" s="17" t="s">
        <v>108</v>
      </c>
      <c r="C44" s="17" t="s">
        <v>20</v>
      </c>
      <c r="D44" s="17" t="s">
        <v>118</v>
      </c>
      <c r="E44" s="17" t="s">
        <v>119</v>
      </c>
      <c r="F44" s="17" t="s">
        <v>120</v>
      </c>
      <c r="G44" s="46">
        <v>90</v>
      </c>
      <c r="H44" s="12"/>
    </row>
    <row r="45" s="3" customFormat="1" ht="18.75" spans="1:8">
      <c r="A45" s="13" t="s">
        <v>121</v>
      </c>
      <c r="B45" s="14"/>
      <c r="C45" s="14"/>
      <c r="D45" s="14"/>
      <c r="E45" s="14"/>
      <c r="F45" s="15"/>
      <c r="G45" s="11">
        <f t="shared" ref="G45:G49" si="0">SUM(G46)</f>
        <v>125.6</v>
      </c>
      <c r="H45" s="12"/>
    </row>
    <row r="46" s="1" customFormat="1" ht="76" customHeight="1" spans="1:8">
      <c r="A46" s="21">
        <v>1</v>
      </c>
      <c r="B46" s="17" t="s">
        <v>122</v>
      </c>
      <c r="C46" s="17" t="s">
        <v>32</v>
      </c>
      <c r="D46" s="32" t="s">
        <v>123</v>
      </c>
      <c r="E46" s="17" t="s">
        <v>124</v>
      </c>
      <c r="F46" s="24" t="s">
        <v>125</v>
      </c>
      <c r="G46" s="47">
        <v>125.6</v>
      </c>
      <c r="H46" s="48"/>
    </row>
    <row r="47" s="3" customFormat="1" ht="18.75" spans="1:8">
      <c r="A47" s="13" t="s">
        <v>126</v>
      </c>
      <c r="B47" s="14"/>
      <c r="C47" s="14"/>
      <c r="D47" s="14"/>
      <c r="E47" s="14"/>
      <c r="F47" s="15"/>
      <c r="G47" s="11">
        <f t="shared" si="0"/>
        <v>190</v>
      </c>
      <c r="H47" s="12"/>
    </row>
    <row r="48" s="1" customFormat="1" ht="60" customHeight="1" spans="1:8">
      <c r="A48" s="21">
        <v>1</v>
      </c>
      <c r="B48" s="17" t="s">
        <v>127</v>
      </c>
      <c r="C48" s="17" t="s">
        <v>32</v>
      </c>
      <c r="D48" s="32" t="s">
        <v>128</v>
      </c>
      <c r="E48" s="17" t="s">
        <v>129</v>
      </c>
      <c r="F48" s="24" t="s">
        <v>130</v>
      </c>
      <c r="G48" s="47">
        <v>190</v>
      </c>
      <c r="H48" s="48"/>
    </row>
    <row r="49" s="3" customFormat="1" ht="18.75" spans="1:8">
      <c r="A49" s="13" t="s">
        <v>131</v>
      </c>
      <c r="B49" s="14"/>
      <c r="C49" s="14"/>
      <c r="D49" s="14"/>
      <c r="E49" s="14"/>
      <c r="F49" s="15"/>
      <c r="G49" s="11">
        <f t="shared" si="0"/>
        <v>18</v>
      </c>
      <c r="H49" s="12"/>
    </row>
    <row r="50" s="1" customFormat="1" ht="67" customHeight="1" spans="1:8">
      <c r="A50" s="21">
        <v>1</v>
      </c>
      <c r="B50" s="21" t="s">
        <v>132</v>
      </c>
      <c r="C50" s="33" t="s">
        <v>132</v>
      </c>
      <c r="D50" s="17" t="s">
        <v>133</v>
      </c>
      <c r="E50" s="17" t="s">
        <v>134</v>
      </c>
      <c r="F50" s="24" t="s">
        <v>135</v>
      </c>
      <c r="G50" s="17">
        <v>18</v>
      </c>
      <c r="H50" s="37"/>
    </row>
    <row r="51" s="3" customFormat="1" ht="18.75" spans="1:8">
      <c r="A51" s="13" t="s">
        <v>136</v>
      </c>
      <c r="B51" s="14"/>
      <c r="C51" s="14"/>
      <c r="D51" s="14"/>
      <c r="E51" s="14"/>
      <c r="F51" s="15"/>
      <c r="G51" s="11">
        <f>SUM(G52:G52)</f>
        <v>77.16</v>
      </c>
      <c r="H51" s="12"/>
    </row>
    <row r="52" s="1" customFormat="1" ht="72" customHeight="1" spans="1:8">
      <c r="A52" s="21">
        <v>1</v>
      </c>
      <c r="B52" s="17" t="s">
        <v>127</v>
      </c>
      <c r="C52" s="17" t="s">
        <v>32</v>
      </c>
      <c r="D52" s="32" t="s">
        <v>137</v>
      </c>
      <c r="E52" s="17" t="s">
        <v>138</v>
      </c>
      <c r="F52" s="24" t="s">
        <v>139</v>
      </c>
      <c r="G52" s="17">
        <v>77.16</v>
      </c>
      <c r="H52" s="48"/>
    </row>
    <row r="53" s="3" customFormat="1" ht="18.75" spans="1:8">
      <c r="A53" s="13" t="s">
        <v>140</v>
      </c>
      <c r="B53" s="14"/>
      <c r="C53" s="14"/>
      <c r="D53" s="14"/>
      <c r="E53" s="14"/>
      <c r="F53" s="15"/>
      <c r="G53" s="11">
        <f>G54+G55</f>
        <v>2013.175</v>
      </c>
      <c r="H53" s="12"/>
    </row>
    <row r="54" s="1" customFormat="1" ht="158" customHeight="1" spans="1:8">
      <c r="A54" s="49">
        <v>1</v>
      </c>
      <c r="B54" s="17" t="s">
        <v>141</v>
      </c>
      <c r="C54" s="17" t="s">
        <v>142</v>
      </c>
      <c r="D54" s="50" t="s">
        <v>143</v>
      </c>
      <c r="E54" s="17" t="s">
        <v>144</v>
      </c>
      <c r="F54" s="24" t="s">
        <v>145</v>
      </c>
      <c r="G54" s="49">
        <v>2000</v>
      </c>
      <c r="H54" s="48"/>
    </row>
    <row r="55" s="3" customFormat="1" ht="47" customHeight="1" spans="1:8">
      <c r="A55" s="51">
        <v>2</v>
      </c>
      <c r="B55" s="17" t="s">
        <v>141</v>
      </c>
      <c r="C55" s="17" t="s">
        <v>142</v>
      </c>
      <c r="D55" s="9" t="s">
        <v>146</v>
      </c>
      <c r="E55" s="17" t="s">
        <v>144</v>
      </c>
      <c r="F55" s="24" t="s">
        <v>147</v>
      </c>
      <c r="G55" s="49">
        <v>13.175</v>
      </c>
      <c r="H55" s="12"/>
    </row>
    <row r="56" s="3" customFormat="1" ht="18.75" spans="1:8">
      <c r="A56" s="13" t="s">
        <v>148</v>
      </c>
      <c r="B56" s="14"/>
      <c r="C56" s="14"/>
      <c r="D56" s="14"/>
      <c r="E56" s="14"/>
      <c r="F56" s="15"/>
      <c r="G56" s="11">
        <f>SUM(G57:G64)</f>
        <v>7750.62</v>
      </c>
      <c r="H56" s="12"/>
    </row>
    <row r="57" s="3" customFormat="1" ht="61" customHeight="1" spans="1:8">
      <c r="A57" s="51">
        <v>1</v>
      </c>
      <c r="B57" s="52" t="s">
        <v>149</v>
      </c>
      <c r="C57" s="52" t="s">
        <v>149</v>
      </c>
      <c r="D57" s="53" t="s">
        <v>150</v>
      </c>
      <c r="E57" s="17" t="s">
        <v>144</v>
      </c>
      <c r="F57" s="54" t="s">
        <v>151</v>
      </c>
      <c r="G57" s="55">
        <v>2686</v>
      </c>
      <c r="H57" s="12"/>
    </row>
    <row r="58" s="3" customFormat="1" ht="47" customHeight="1" spans="1:8">
      <c r="A58" s="51">
        <v>2</v>
      </c>
      <c r="B58" s="52" t="s">
        <v>149</v>
      </c>
      <c r="C58" s="52" t="s">
        <v>149</v>
      </c>
      <c r="D58" s="53" t="s">
        <v>152</v>
      </c>
      <c r="E58" s="17" t="s">
        <v>153</v>
      </c>
      <c r="F58" s="56" t="s">
        <v>154</v>
      </c>
      <c r="G58" s="55">
        <v>800</v>
      </c>
      <c r="H58" s="12"/>
    </row>
    <row r="59" s="3" customFormat="1" ht="74" customHeight="1" spans="1:8">
      <c r="A59" s="51">
        <v>3</v>
      </c>
      <c r="B59" s="52" t="s">
        <v>149</v>
      </c>
      <c r="C59" s="52" t="s">
        <v>149</v>
      </c>
      <c r="D59" s="53" t="s">
        <v>155</v>
      </c>
      <c r="E59" s="17" t="s">
        <v>144</v>
      </c>
      <c r="F59" s="56" t="s">
        <v>156</v>
      </c>
      <c r="G59" s="55">
        <v>4000</v>
      </c>
      <c r="H59" s="12"/>
    </row>
    <row r="60" s="3" customFormat="1" ht="47" customHeight="1" spans="1:8">
      <c r="A60" s="51">
        <v>4</v>
      </c>
      <c r="B60" s="52" t="s">
        <v>149</v>
      </c>
      <c r="C60" s="52" t="s">
        <v>149</v>
      </c>
      <c r="D60" s="53" t="s">
        <v>157</v>
      </c>
      <c r="E60" s="17" t="s">
        <v>158</v>
      </c>
      <c r="F60" s="56" t="s">
        <v>159</v>
      </c>
      <c r="G60" s="55">
        <v>120</v>
      </c>
      <c r="H60" s="12"/>
    </row>
    <row r="61" s="3" customFormat="1" ht="47" customHeight="1" spans="1:8">
      <c r="A61" s="51">
        <v>5</v>
      </c>
      <c r="B61" s="52" t="s">
        <v>149</v>
      </c>
      <c r="C61" s="52" t="s">
        <v>149</v>
      </c>
      <c r="D61" s="53" t="s">
        <v>160</v>
      </c>
      <c r="E61" s="17" t="s">
        <v>158</v>
      </c>
      <c r="F61" s="56" t="s">
        <v>161</v>
      </c>
      <c r="G61" s="55">
        <v>67.13</v>
      </c>
      <c r="H61" s="12"/>
    </row>
    <row r="62" s="3" customFormat="1" ht="47" customHeight="1" spans="1:8">
      <c r="A62" s="51">
        <v>6</v>
      </c>
      <c r="B62" s="52" t="s">
        <v>149</v>
      </c>
      <c r="C62" s="52" t="s">
        <v>149</v>
      </c>
      <c r="D62" s="53" t="s">
        <v>162</v>
      </c>
      <c r="E62" s="17" t="s">
        <v>163</v>
      </c>
      <c r="F62" s="56" t="s">
        <v>164</v>
      </c>
      <c r="G62" s="55">
        <v>6.5</v>
      </c>
      <c r="H62" s="12"/>
    </row>
    <row r="63" s="3" customFormat="1" ht="47" customHeight="1" spans="1:8">
      <c r="A63" s="51">
        <v>7</v>
      </c>
      <c r="B63" s="52" t="s">
        <v>149</v>
      </c>
      <c r="C63" s="52" t="s">
        <v>149</v>
      </c>
      <c r="D63" s="53" t="s">
        <v>165</v>
      </c>
      <c r="E63" s="17" t="s">
        <v>166</v>
      </c>
      <c r="F63" s="56" t="s">
        <v>167</v>
      </c>
      <c r="G63" s="55">
        <v>7.42</v>
      </c>
      <c r="H63" s="12"/>
    </row>
    <row r="64" s="3" customFormat="1" ht="47" customHeight="1" spans="1:8">
      <c r="A64" s="51">
        <v>8</v>
      </c>
      <c r="B64" s="52" t="s">
        <v>149</v>
      </c>
      <c r="C64" s="52" t="s">
        <v>149</v>
      </c>
      <c r="D64" s="53" t="s">
        <v>168</v>
      </c>
      <c r="E64" s="17" t="s">
        <v>169</v>
      </c>
      <c r="F64" s="56" t="s">
        <v>167</v>
      </c>
      <c r="G64" s="55">
        <v>63.57</v>
      </c>
      <c r="H64" s="12"/>
    </row>
    <row r="65" s="3" customFormat="1" ht="18.75" spans="1:8">
      <c r="A65" s="13" t="s">
        <v>170</v>
      </c>
      <c r="B65" s="14"/>
      <c r="C65" s="14"/>
      <c r="D65" s="14"/>
      <c r="E65" s="14"/>
      <c r="F65" s="15"/>
      <c r="G65" s="11">
        <v>229.75</v>
      </c>
      <c r="H65" s="12"/>
    </row>
    <row r="66" s="1" customFormat="1" ht="83" customHeight="1" spans="1:8">
      <c r="A66" s="49">
        <v>1</v>
      </c>
      <c r="B66" s="17" t="s">
        <v>171</v>
      </c>
      <c r="C66" s="17" t="s">
        <v>171</v>
      </c>
      <c r="D66" s="50" t="s">
        <v>172</v>
      </c>
      <c r="E66" s="17" t="s">
        <v>173</v>
      </c>
      <c r="F66" s="24" t="s">
        <v>174</v>
      </c>
      <c r="G66" s="49">
        <v>229.75</v>
      </c>
      <c r="H66" s="48"/>
    </row>
  </sheetData>
  <autoFilter xmlns:etc="http://www.wps.cn/officeDocument/2017/etCustomData" ref="A2:H66" etc:filterBottomFollowUsedRange="0">
    <extLst/>
  </autoFilter>
  <mergeCells count="22">
    <mergeCell ref="A1:H1"/>
    <mergeCell ref="A3:F3"/>
    <mergeCell ref="A4:F4"/>
    <mergeCell ref="A9:F9"/>
    <mergeCell ref="A17:F17"/>
    <mergeCell ref="A20:F20"/>
    <mergeCell ref="A24:F24"/>
    <mergeCell ref="A27:F27"/>
    <mergeCell ref="A30:F30"/>
    <mergeCell ref="A32:F32"/>
    <mergeCell ref="A35:F35"/>
    <mergeCell ref="A37:F37"/>
    <mergeCell ref="A40:F40"/>
    <mergeCell ref="A45:F45"/>
    <mergeCell ref="A47:F47"/>
    <mergeCell ref="A49:F49"/>
    <mergeCell ref="A51:F51"/>
    <mergeCell ref="A53:F53"/>
    <mergeCell ref="A56:F56"/>
    <mergeCell ref="A65:F65"/>
    <mergeCell ref="H5:H6"/>
    <mergeCell ref="H13:H15"/>
  </mergeCells>
  <pageMargins left="0.751388888888889" right="0.751388888888889" top="1" bottom="1" header="0.5" footer="0.5"/>
  <pageSetup paperSize="9" scale="64"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10.17</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崔正义</cp:lastModifiedBy>
  <dcterms:created xsi:type="dcterms:W3CDTF">2025-11-11T07:06:39Z</dcterms:created>
  <dcterms:modified xsi:type="dcterms:W3CDTF">2025-11-11T07:06:54Z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E7ACDC5CE417433B8E07ACCD0298E7A6_11</vt:lpwstr>
  </property>
  <property fmtid="{D5CDD505-2E9C-101B-9397-08002B2CF9AE}" pid="3" name="KSOProductBuildVer">
    <vt:lpwstr>2052-12.1.0.23542</vt:lpwstr>
  </property>
</Properties>
</file>