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13"/>
  </bookViews>
  <sheets>
    <sheet name="汇总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<sst xmlns="http://schemas.openxmlformats.org/spreadsheetml/2006/main" count="37" uniqueCount="35">
  <si>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殷都区2026年1月份高龄津贴发放汇总表</t>
  </si>
  <si>
    <t>制表人：郜桦苇    审核人：邹龙祥</t>
  </si>
  <si>
    <t>单位</t>
  </si>
  <si>
    <t>80-89周岁</t>
  </si>
  <si>
    <t>90-99周岁</t>
  </si>
  <si>
    <t>100周岁以上</t>
  </si>
  <si>
    <t>总人口</t>
  </si>
  <si>
    <t>金额合计
（元）</t>
  </si>
  <si>
    <t>备注</t>
  </si>
  <si>
    <t>人数</t>
  </si>
  <si>
    <t>金额
（100/人.月）</t>
  </si>
  <si>
    <t>金额
（150/人.月）</t>
  </si>
  <si>
    <t>金额
（350/人.月）</t>
  </si>
  <si>
    <t>北蒙</t>
  </si>
  <si>
    <t>西郊乡</t>
  </si>
  <si>
    <t>梅办</t>
  </si>
  <si>
    <t>相台办</t>
  </si>
  <si>
    <t>纱厂办</t>
  </si>
  <si>
    <t>铁西办</t>
  </si>
  <si>
    <t>清风办</t>
  </si>
  <si>
    <t>电厂办</t>
  </si>
  <si>
    <t>李珍办</t>
  </si>
  <si>
    <t>水冶办</t>
  </si>
  <si>
    <t>水冶镇</t>
  </si>
  <si>
    <t>滨江社区</t>
  </si>
  <si>
    <t>曲沟镇</t>
  </si>
  <si>
    <t>许家沟乡</t>
  </si>
  <si>
    <t>磊口乡</t>
  </si>
  <si>
    <t>铜冶镇</t>
  </si>
  <si>
    <t>都里镇</t>
  </si>
  <si>
    <t>洪河屯乡</t>
  </si>
  <si>
    <t>安丰乡</t>
  </si>
  <si>
    <t>伦掌镇</t>
  </si>
  <si>
    <t>合计</t>
  </si>
  <si>
    <t>合计：16938人           金额：1794650元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</si>
</sst>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5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30" fillId="0" borderId="0" applyBorder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>
      <protection locked="0"/>
    </xf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1" fontId="5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货币[0] 2" xfId="51"/>
    <cellStyle name="常规 2 2 2" xfId="52"/>
    <cellStyle name="常规 10 10 12" xfId="53"/>
    <cellStyle name="常规 2 3" xfId="54"/>
    <cellStyle name="常规 12" xfId="55"/>
    <cellStyle name="常规 8" xfId="56"/>
    <cellStyle name="常规 14" xfId="57"/>
    <cellStyle name="常规_Sheet1_1" xfId="58"/>
    <cellStyle name="常规 9 2" xfId="59"/>
    <cellStyle name="常规 3 4 2" xfId="60"/>
  </cellStyles>
  <tableStyles count="0" defaultTableStyle="TableStyleMedium2" defaultPivotStyle="PivotStyleLight16"/>
  <colors>
    <mruColors>
      <color rgb="00C0C0C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tabSelected="1" workbookViewId="0">
      <selection activeCell="O25" sqref="O25"/>
    </sheetView>
  </sheetViews>
  <sheetFormatPr defaultColWidth="10.2857142857143" defaultRowHeight="13.5"/>
  <cols>
    <col min="1" max="1" width="3.28571428571429" style="1" customWidth="1"/>
    <col min="2" max="2" width="11" style="1" customWidth="1"/>
    <col min="3" max="3" width="10.2857142857143" style="1"/>
    <col min="4" max="4" width="13.2857142857143" style="1" customWidth="1"/>
    <col min="5" max="5" width="8.28571428571429" style="1" customWidth="1"/>
    <col min="6" max="6" width="13.5714285714286" style="1" customWidth="1"/>
    <col min="7" max="7" width="8.28571428571429" style="1" customWidth="1"/>
    <col min="8" max="8" width="13.847619047619" style="1" customWidth="1"/>
    <col min="9" max="9" width="10.2857142857143" style="1"/>
    <col min="10" max="10" width="13.1333333333333" style="1" customWidth="1"/>
    <col min="11" max="11" width="20.4285714285714" style="1" customWidth="1"/>
    <col min="12" max="16384" width="10.2857142857143" style="1"/>
  </cols>
  <sheetData>
    <row r="1" s="1" customFormat="1" ht="29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</row>
    <row r="2" s="1" customFormat="1" ht="19" customHeight="1" spans="2:13">
      <c r="B2" s="5" t="s">
        <v>1</v>
      </c>
      <c r="C2" s="5"/>
      <c r="D2" s="5"/>
      <c r="E2" s="5"/>
      <c r="F2" s="6">
        <v>46043</v>
      </c>
      <c r="G2" s="6"/>
      <c r="H2" s="6"/>
      <c r="I2" s="6"/>
      <c r="J2" s="6"/>
      <c r="K2" s="6"/>
    </row>
    <row r="3" s="1" customFormat="1" ht="18" customHeight="1" spans="2:13">
      <c r="B3" s="7" t="s">
        <v>2</v>
      </c>
      <c r="C3" s="8" t="s">
        <v>3</v>
      </c>
      <c r="D3" s="8"/>
      <c r="E3" s="8" t="s">
        <v>4</v>
      </c>
      <c r="F3" s="8"/>
      <c r="G3" s="8" t="s">
        <v>5</v>
      </c>
      <c r="H3" s="8"/>
      <c r="I3" s="9" t="s">
        <v>6</v>
      </c>
      <c r="J3" s="10" t="s">
        <v>7</v>
      </c>
      <c r="K3" s="11" t="s">
        <v>8</v>
      </c>
    </row>
    <row r="4" s="2" customFormat="1" ht="25" customHeight="1" spans="2:13">
      <c r="B4" s="12"/>
      <c r="C4" s="13" t="s">
        <v>9</v>
      </c>
      <c r="D4" s="14" t="s">
        <v>10</v>
      </c>
      <c r="E4" s="13" t="s">
        <v>9</v>
      </c>
      <c r="F4" s="14" t="s">
        <v>11</v>
      </c>
      <c r="G4" s="13" t="s">
        <v>9</v>
      </c>
      <c r="H4" s="14" t="s">
        <v>12</v>
      </c>
      <c r="I4" s="15"/>
      <c r="J4" s="13"/>
      <c r="K4" s="16"/>
    </row>
    <row r="5" s="3" customFormat="1" ht="16" customHeight="1" spans="2:13">
      <c r="B5" s="17" t="s">
        <v>13</v>
      </c>
      <c r="C5" s="18">
        <v>773</v>
      </c>
      <c r="D5" s="18">
        <f t="shared" ref="D5:D17" si="0">C5*100</f>
        <v>77300</v>
      </c>
      <c r="E5" s="18">
        <v>89</v>
      </c>
      <c r="F5" s="18">
        <f t="shared" ref="F5:F24" si="1">E5*150</f>
        <v>13350</v>
      </c>
      <c r="G5" s="18">
        <v>0</v>
      </c>
      <c r="H5" s="18">
        <f t="shared" ref="H5:H24" si="2">G5*350</f>
        <v>0</v>
      </c>
      <c r="I5" s="18">
        <f t="shared" ref="I5:I24" si="3">SUM(C5+E5+G5)</f>
        <v>862</v>
      </c>
      <c r="J5" s="18">
        <f t="shared" ref="J5:J24" si="4">SUM(D5+F5+H5)</f>
        <v>90650</v>
      </c>
      <c r="K5" s="19"/>
      <c r="M5" s="20"/>
    </row>
    <row r="6" s="3" customFormat="1" ht="16" customHeight="1" spans="2:13">
      <c r="B6" s="17" t="s">
        <v>14</v>
      </c>
      <c r="C6" s="18">
        <v>705</v>
      </c>
      <c r="D6" s="18">
        <f t="shared" si="0"/>
        <v>70500</v>
      </c>
      <c r="E6" s="18">
        <v>74</v>
      </c>
      <c r="F6" s="18">
        <f t="shared" si="1"/>
        <v>11100</v>
      </c>
      <c r="G6" s="18">
        <v>2</v>
      </c>
      <c r="H6" s="18">
        <f t="shared" si="2"/>
        <v>700</v>
      </c>
      <c r="I6" s="18">
        <f t="shared" si="3"/>
        <v>781</v>
      </c>
      <c r="J6" s="18">
        <f t="shared" si="4"/>
        <v>82300</v>
      </c>
      <c r="K6" s="21"/>
    </row>
    <row r="7" s="3" customFormat="1" ht="16" customHeight="1" spans="2:13">
      <c r="B7" s="17" t="s">
        <v>15</v>
      </c>
      <c r="C7" s="22">
        <v>1693</v>
      </c>
      <c r="D7" s="22">
        <f t="shared" si="0"/>
        <v>169300</v>
      </c>
      <c r="E7" s="22">
        <v>238</v>
      </c>
      <c r="F7" s="22">
        <f t="shared" si="1"/>
        <v>35700</v>
      </c>
      <c r="G7" s="22">
        <v>4</v>
      </c>
      <c r="H7" s="22">
        <f t="shared" si="2"/>
        <v>1400</v>
      </c>
      <c r="I7" s="22">
        <f t="shared" si="3"/>
        <v>1935</v>
      </c>
      <c r="J7" s="22">
        <f t="shared" si="4"/>
        <v>206400</v>
      </c>
      <c r="K7" s="23"/>
    </row>
    <row r="8" s="3" customFormat="1" ht="16" customHeight="1" spans="2:13">
      <c r="B8" s="17" t="s">
        <v>16</v>
      </c>
      <c r="C8" s="18">
        <v>426</v>
      </c>
      <c r="D8" s="18">
        <f t="shared" si="0"/>
        <v>42600</v>
      </c>
      <c r="E8" s="18">
        <v>55</v>
      </c>
      <c r="F8" s="18">
        <f t="shared" si="1"/>
        <v>8250</v>
      </c>
      <c r="G8" s="18">
        <v>0</v>
      </c>
      <c r="H8" s="18">
        <f t="shared" si="2"/>
        <v>0</v>
      </c>
      <c r="I8" s="18">
        <f t="shared" si="3"/>
        <v>481</v>
      </c>
      <c r="J8" s="18">
        <f t="shared" si="4"/>
        <v>50850</v>
      </c>
      <c r="K8" s="21"/>
    </row>
    <row r="9" s="3" customFormat="1" ht="16" customHeight="1" spans="2:13">
      <c r="B9" s="17" t="s">
        <v>17</v>
      </c>
      <c r="C9" s="18">
        <v>843</v>
      </c>
      <c r="D9" s="18">
        <f t="shared" si="0"/>
        <v>84300</v>
      </c>
      <c r="E9" s="18">
        <v>132</v>
      </c>
      <c r="F9" s="18">
        <f t="shared" si="1"/>
        <v>19800</v>
      </c>
      <c r="G9" s="18">
        <v>4</v>
      </c>
      <c r="H9" s="18">
        <f t="shared" si="2"/>
        <v>1400</v>
      </c>
      <c r="I9" s="18">
        <f t="shared" si="3"/>
        <v>979</v>
      </c>
      <c r="J9" s="18">
        <f t="shared" si="4"/>
        <v>105500</v>
      </c>
      <c r="K9" s="21"/>
    </row>
    <row r="10" s="3" customFormat="1" ht="16" customHeight="1" spans="2:13">
      <c r="B10" s="17" t="s">
        <v>18</v>
      </c>
      <c r="C10" s="18">
        <v>1057</v>
      </c>
      <c r="D10" s="18">
        <f t="shared" si="0"/>
        <v>105700</v>
      </c>
      <c r="E10" s="18">
        <v>128</v>
      </c>
      <c r="F10" s="18">
        <f t="shared" si="1"/>
        <v>19200</v>
      </c>
      <c r="G10" s="18">
        <v>3</v>
      </c>
      <c r="H10" s="18">
        <f t="shared" si="2"/>
        <v>1050</v>
      </c>
      <c r="I10" s="18">
        <f t="shared" si="3"/>
        <v>1188</v>
      </c>
      <c r="J10" s="18">
        <f t="shared" si="4"/>
        <v>125950</v>
      </c>
      <c r="K10" s="21"/>
    </row>
    <row r="11" s="3" customFormat="1" ht="16" customHeight="1" spans="2:13">
      <c r="B11" s="17" t="s">
        <v>19</v>
      </c>
      <c r="C11" s="18">
        <v>557</v>
      </c>
      <c r="D11" s="18">
        <f t="shared" si="0"/>
        <v>55700</v>
      </c>
      <c r="E11" s="18">
        <v>72</v>
      </c>
      <c r="F11" s="18">
        <f t="shared" si="1"/>
        <v>10800</v>
      </c>
      <c r="G11" s="18">
        <v>0</v>
      </c>
      <c r="H11" s="18">
        <f t="shared" si="2"/>
        <v>0</v>
      </c>
      <c r="I11" s="18">
        <f t="shared" si="3"/>
        <v>629</v>
      </c>
      <c r="J11" s="18">
        <f t="shared" si="4"/>
        <v>66500</v>
      </c>
      <c r="K11" s="19"/>
    </row>
    <row r="12" s="3" customFormat="1" ht="16" customHeight="1" spans="2:13">
      <c r="B12" s="17" t="s">
        <v>20</v>
      </c>
      <c r="C12" s="18">
        <v>373</v>
      </c>
      <c r="D12" s="18">
        <f t="shared" si="0"/>
        <v>37300</v>
      </c>
      <c r="E12" s="18">
        <v>39</v>
      </c>
      <c r="F12" s="18">
        <f t="shared" si="1"/>
        <v>5850</v>
      </c>
      <c r="G12" s="18">
        <v>1</v>
      </c>
      <c r="H12" s="18">
        <f t="shared" si="2"/>
        <v>350</v>
      </c>
      <c r="I12" s="18">
        <f t="shared" si="3"/>
        <v>413</v>
      </c>
      <c r="J12" s="18">
        <f t="shared" si="4"/>
        <v>43500</v>
      </c>
      <c r="K12" s="19"/>
    </row>
    <row r="13" s="3" customFormat="1" ht="16" customHeight="1" spans="2:13">
      <c r="B13" s="17" t="s">
        <v>21</v>
      </c>
      <c r="C13" s="18">
        <v>278</v>
      </c>
      <c r="D13" s="18">
        <f t="shared" si="0"/>
        <v>27800</v>
      </c>
      <c r="E13" s="18">
        <v>14</v>
      </c>
      <c r="F13" s="18">
        <f t="shared" si="1"/>
        <v>2100</v>
      </c>
      <c r="G13" s="18">
        <v>0</v>
      </c>
      <c r="H13" s="18">
        <f t="shared" si="2"/>
        <v>0</v>
      </c>
      <c r="I13" s="18">
        <f t="shared" si="3"/>
        <v>292</v>
      </c>
      <c r="J13" s="18">
        <f t="shared" si="4"/>
        <v>29900</v>
      </c>
      <c r="K13" s="19"/>
    </row>
    <row r="14" s="3" customFormat="1" ht="16" customHeight="1" spans="2:13">
      <c r="B14" s="17" t="s">
        <v>22</v>
      </c>
      <c r="C14" s="18">
        <v>237</v>
      </c>
      <c r="D14" s="18">
        <f t="shared" si="0"/>
        <v>23700</v>
      </c>
      <c r="E14" s="18">
        <v>27</v>
      </c>
      <c r="F14" s="18">
        <f t="shared" si="1"/>
        <v>4050</v>
      </c>
      <c r="G14" s="18">
        <v>0</v>
      </c>
      <c r="H14" s="18">
        <f t="shared" si="2"/>
        <v>0</v>
      </c>
      <c r="I14" s="18">
        <f t="shared" si="3"/>
        <v>264</v>
      </c>
      <c r="J14" s="18">
        <f t="shared" si="4"/>
        <v>27750</v>
      </c>
      <c r="K14" s="24"/>
    </row>
    <row r="15" s="3" customFormat="1" ht="16" customHeight="1" spans="2:13">
      <c r="B15" s="25" t="s">
        <v>23</v>
      </c>
      <c r="C15" s="18">
        <v>2137</v>
      </c>
      <c r="D15" s="18">
        <f t="shared" si="0"/>
        <v>213700</v>
      </c>
      <c r="E15" s="18">
        <v>216</v>
      </c>
      <c r="F15" s="18">
        <f t="shared" si="1"/>
        <v>32400</v>
      </c>
      <c r="G15" s="18">
        <v>5</v>
      </c>
      <c r="H15" s="18">
        <f t="shared" si="2"/>
        <v>1750</v>
      </c>
      <c r="I15" s="18">
        <f t="shared" si="3"/>
        <v>2358</v>
      </c>
      <c r="J15" s="18">
        <f t="shared" si="4"/>
        <v>247850</v>
      </c>
      <c r="K15" s="26"/>
    </row>
    <row r="16" s="3" customFormat="1" ht="16" customHeight="1" spans="2:13">
      <c r="B16" s="25" t="s">
        <v>24</v>
      </c>
      <c r="C16" s="18">
        <v>473</v>
      </c>
      <c r="D16" s="18">
        <f t="shared" si="0"/>
        <v>47300</v>
      </c>
      <c r="E16" s="18">
        <v>70</v>
      </c>
      <c r="F16" s="18">
        <f t="shared" si="1"/>
        <v>10500</v>
      </c>
      <c r="G16" s="18">
        <v>0</v>
      </c>
      <c r="H16" s="18">
        <f t="shared" si="2"/>
        <v>0</v>
      </c>
      <c r="I16" s="18">
        <f t="shared" si="3"/>
        <v>543</v>
      </c>
      <c r="J16" s="18">
        <f t="shared" si="4"/>
        <v>57800</v>
      </c>
      <c r="K16" s="27"/>
    </row>
    <row r="17" s="3" customFormat="1" ht="16" customHeight="1" spans="2:11">
      <c r="B17" s="25" t="s">
        <v>25</v>
      </c>
      <c r="C17" s="18">
        <v>1018</v>
      </c>
      <c r="D17" s="18">
        <f t="shared" si="0"/>
        <v>101800</v>
      </c>
      <c r="E17" s="18">
        <v>105</v>
      </c>
      <c r="F17" s="18">
        <f t="shared" si="1"/>
        <v>15750</v>
      </c>
      <c r="G17" s="18">
        <v>4</v>
      </c>
      <c r="H17" s="18">
        <f t="shared" si="2"/>
        <v>1400</v>
      </c>
      <c r="I17" s="18">
        <f t="shared" si="3"/>
        <v>1127</v>
      </c>
      <c r="J17" s="18">
        <f t="shared" si="4"/>
        <v>118950</v>
      </c>
      <c r="K17" s="26"/>
    </row>
    <row r="18" s="1" customFormat="1" ht="16" customHeight="1" spans="2:11">
      <c r="B18" s="25" t="s">
        <v>26</v>
      </c>
      <c r="C18" s="18">
        <v>569</v>
      </c>
      <c r="D18" s="18">
        <f t="shared" ref="D15:D24" si="5">C18*100</f>
        <v>56900</v>
      </c>
      <c r="E18" s="18">
        <v>81</v>
      </c>
      <c r="F18" s="18">
        <f t="shared" si="1"/>
        <v>12150</v>
      </c>
      <c r="G18" s="18">
        <v>2</v>
      </c>
      <c r="H18" s="18">
        <f t="shared" si="2"/>
        <v>700</v>
      </c>
      <c r="I18" s="18">
        <f t="shared" si="3"/>
        <v>652</v>
      </c>
      <c r="J18" s="18">
        <f t="shared" si="4"/>
        <v>69750</v>
      </c>
      <c r="K18" s="28"/>
    </row>
    <row r="19" s="1" customFormat="1" ht="16" customHeight="1" spans="2:11">
      <c r="B19" s="25" t="s">
        <v>27</v>
      </c>
      <c r="C19" s="18">
        <v>399</v>
      </c>
      <c r="D19" s="18">
        <f t="shared" si="5"/>
        <v>39900</v>
      </c>
      <c r="E19" s="18">
        <v>51</v>
      </c>
      <c r="F19" s="18">
        <f t="shared" si="1"/>
        <v>7650</v>
      </c>
      <c r="G19" s="18">
        <v>1</v>
      </c>
      <c r="H19" s="18">
        <f t="shared" si="2"/>
        <v>350</v>
      </c>
      <c r="I19" s="18">
        <f t="shared" si="3"/>
        <v>451</v>
      </c>
      <c r="J19" s="18">
        <f t="shared" si="4"/>
        <v>47900</v>
      </c>
      <c r="K19" s="28"/>
    </row>
    <row r="20" s="1" customFormat="1" ht="16" customHeight="1" spans="2:11">
      <c r="B20" s="25" t="s">
        <v>28</v>
      </c>
      <c r="C20" s="18">
        <v>614</v>
      </c>
      <c r="D20" s="18">
        <f t="shared" si="5"/>
        <v>61400</v>
      </c>
      <c r="E20" s="18">
        <v>88</v>
      </c>
      <c r="F20" s="18">
        <f t="shared" si="1"/>
        <v>13200</v>
      </c>
      <c r="G20" s="18">
        <v>1</v>
      </c>
      <c r="H20" s="18">
        <f t="shared" si="2"/>
        <v>350</v>
      </c>
      <c r="I20" s="18">
        <f t="shared" si="3"/>
        <v>703</v>
      </c>
      <c r="J20" s="18">
        <f t="shared" si="4"/>
        <v>74950</v>
      </c>
      <c r="K20" s="28"/>
    </row>
    <row r="21" s="1" customFormat="1" ht="16" customHeight="1" spans="2:11">
      <c r="B21" s="25" t="s">
        <v>29</v>
      </c>
      <c r="C21" s="18">
        <v>321</v>
      </c>
      <c r="D21" s="18">
        <f t="shared" si="5"/>
        <v>32100</v>
      </c>
      <c r="E21" s="18">
        <v>46</v>
      </c>
      <c r="F21" s="18">
        <f t="shared" si="1"/>
        <v>6900</v>
      </c>
      <c r="G21" s="18">
        <v>1</v>
      </c>
      <c r="H21" s="18">
        <f t="shared" si="2"/>
        <v>350</v>
      </c>
      <c r="I21" s="18">
        <f t="shared" si="3"/>
        <v>368</v>
      </c>
      <c r="J21" s="18">
        <f t="shared" si="4"/>
        <v>39350</v>
      </c>
      <c r="K21" s="28"/>
    </row>
    <row r="22" s="1" customFormat="1" ht="16" customHeight="1" spans="2:11">
      <c r="B22" s="25" t="s">
        <v>30</v>
      </c>
      <c r="C22" s="18">
        <v>796</v>
      </c>
      <c r="D22" s="18">
        <f t="shared" si="5"/>
        <v>79600</v>
      </c>
      <c r="E22" s="18">
        <v>102</v>
      </c>
      <c r="F22" s="18">
        <f t="shared" si="1"/>
        <v>15300</v>
      </c>
      <c r="G22" s="18">
        <v>0</v>
      </c>
      <c r="H22" s="18">
        <f t="shared" si="2"/>
        <v>0</v>
      </c>
      <c r="I22" s="18">
        <f t="shared" si="3"/>
        <v>898</v>
      </c>
      <c r="J22" s="18">
        <f t="shared" si="4"/>
        <v>94900</v>
      </c>
      <c r="K22" s="28"/>
    </row>
    <row r="23" s="1" customFormat="1" ht="16" customHeight="1" spans="2:11">
      <c r="B23" s="25" t="s">
        <v>31</v>
      </c>
      <c r="C23" s="18">
        <v>1057</v>
      </c>
      <c r="D23" s="18">
        <f t="shared" si="5"/>
        <v>105700</v>
      </c>
      <c r="E23" s="18">
        <v>157</v>
      </c>
      <c r="F23" s="18">
        <f t="shared" si="1"/>
        <v>23550</v>
      </c>
      <c r="G23" s="18">
        <v>1</v>
      </c>
      <c r="H23" s="18">
        <f t="shared" si="2"/>
        <v>350</v>
      </c>
      <c r="I23" s="18">
        <f t="shared" si="3"/>
        <v>1215</v>
      </c>
      <c r="J23" s="18">
        <f t="shared" si="4"/>
        <v>129600</v>
      </c>
      <c r="K23" s="28"/>
    </row>
    <row r="24" s="1" customFormat="1" ht="16" customHeight="1" spans="2:11">
      <c r="B24" s="25" t="s">
        <v>32</v>
      </c>
      <c r="C24" s="18">
        <v>711</v>
      </c>
      <c r="D24" s="18">
        <f t="shared" si="5"/>
        <v>71100</v>
      </c>
      <c r="E24" s="18">
        <v>88</v>
      </c>
      <c r="F24" s="18">
        <f t="shared" si="1"/>
        <v>13200</v>
      </c>
      <c r="G24" s="18">
        <v>0</v>
      </c>
      <c r="H24" s="18">
        <f t="shared" si="2"/>
        <v>0</v>
      </c>
      <c r="I24" s="18">
        <f t="shared" si="3"/>
        <v>799</v>
      </c>
      <c r="J24" s="18">
        <f t="shared" si="4"/>
        <v>84300</v>
      </c>
      <c r="K24" s="28"/>
    </row>
    <row r="25" s="1" customFormat="1" ht="16" customHeight="1" spans="2:11">
      <c r="B25" s="29" t="s">
        <v>33</v>
      </c>
      <c r="C25" s="30">
        <f t="shared" ref="C25:J25" si="6">SUM(C5:C24)</f>
        <v>15037</v>
      </c>
      <c r="D25" s="30">
        <f t="shared" si="6"/>
        <v>1503700</v>
      </c>
      <c r="E25" s="30">
        <f t="shared" si="6"/>
        <v>1872</v>
      </c>
      <c r="F25" s="30">
        <f t="shared" si="6"/>
        <v>280800</v>
      </c>
      <c r="G25" s="30">
        <f t="shared" si="6"/>
        <v>29</v>
      </c>
      <c r="H25" s="30">
        <f t="shared" si="6"/>
        <v>10150</v>
      </c>
      <c r="I25" s="30">
        <f t="shared" si="6"/>
        <v>16938</v>
      </c>
      <c r="J25" s="30">
        <f t="shared" si="6"/>
        <v>1794650</v>
      </c>
      <c r="K25" s="31"/>
    </row>
    <row r="26" s="1" customFormat="1" ht="27" customHeight="1" spans="2:11">
      <c r="D26" s="32" t="s">
        <v>34</v>
      </c>
      <c r="E26" s="32"/>
      <c r="F26" s="32"/>
      <c r="G26" s="32"/>
      <c r="H26" s="32"/>
      <c r="I26" s="32"/>
      <c r="J26" s="32"/>
    </row>
  </sheetData>
  <mergeCells count="11">
    <mergeCell ref="B1:K1"/>
    <mergeCell ref="B2:E2"/>
    <mergeCell ref="F2:K2"/>
    <mergeCell ref="C3:D3"/>
    <mergeCell ref="E3:F3"/>
    <mergeCell ref="G3:H3"/>
    <mergeCell ref="D26:J26"/>
    <mergeCell ref="B3:B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</cp:lastModifiedBy>
  <dcterms:created xsi:type="dcterms:W3CDTF">2021-11-05T06:23:00Z</dcterms:created>
  <dcterms:modified xsi:type="dcterms:W3CDTF">2026-02-02T03:23:38Z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B2CA2857876F48608FBFCA8BC1594B81_13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