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Sheet1!$A$1:$P$25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<sst xmlns="http://schemas.openxmlformats.org/spreadsheetml/2006/main" count="187" uniqueCount="113">
  <si>
    <t>华龙区2026年度巩固拓展脱贫攻坚成果衔接乡村振兴项目计划表</t>
  </si>
  <si>
    <t>序号</t>
  </si>
  <si>
    <t>项目性质</t>
  </si>
  <si>
    <t>项目类别</t>
  </si>
  <si>
    <t>项目名称</t>
  </si>
  <si>
    <t>建设内容</t>
  </si>
  <si>
    <t>补助标准（万元）</t>
  </si>
  <si>
    <t>实施地点</t>
  </si>
  <si>
    <t>投资资金规模（万元）</t>
  </si>
  <si>
    <t>责任单位</t>
  </si>
  <si>
    <t>绩效目标</t>
  </si>
  <si>
    <t>联农带农机制</t>
  </si>
  <si>
    <t>备注</t>
  </si>
  <si>
    <t>总计</t>
  </si>
  <si>
    <t>中央</t>
  </si>
  <si>
    <t>省级</t>
  </si>
  <si>
    <t>市级</t>
  </si>
  <si>
    <t>区级</t>
  </si>
  <si>
    <t>新建</t>
  </si>
  <si>
    <t>产业发展</t>
  </si>
  <si>
    <t>东田村玻璃温室建设项目</t>
  </si>
  <si>
    <t>新建玻璃温室一栋及配套设施</t>
  </si>
  <si>
    <t>岳村镇东田村</t>
  </si>
  <si>
    <t>区农业农村局</t>
  </si>
  <si>
    <t>项目建成后预计年产值200万元，带动村集体经济带来20余万元，切实助推农副产品深加工产业，实现村内群众20余人就业</t>
  </si>
  <si>
    <t>项目采取“合作社+脱
贫户”的运行模式</t>
  </si>
  <si>
    <t>日光温室建设项目</t>
  </si>
  <si>
    <t>新建日光温室2栋，单体双拱温室20栋</t>
  </si>
  <si>
    <t>项目建成后预计年产值120万元，带动村集体经济带来20余万元，实现村内群众20余人就业</t>
  </si>
  <si>
    <t>丰岳园区大棚建设项目</t>
  </si>
  <si>
    <t>新建大棚三座，冷库一座</t>
  </si>
  <si>
    <t>濮阳市华龙区锦湖路与经二路交叉口孵化园</t>
  </si>
  <si>
    <t>岳村镇</t>
  </si>
  <si>
    <t>项目建成后预计年产值100万元，能给村集体经济带来20余万元，切实助推农副产业发展，实现村内群众10余人就业</t>
  </si>
  <si>
    <t>改建</t>
  </si>
  <si>
    <t>丰岳园区大棚翻新项目</t>
  </si>
  <si>
    <t>14座大棚翻新，更换薄膜棉被及卷帘机</t>
  </si>
  <si>
    <t>预计年产值300万元，给村集体经济带来50余万元，能切实助推农副产业发展，实现村内30人就业</t>
  </si>
  <si>
    <t>面粉加工厂</t>
  </si>
  <si>
    <t>50万元自筹资金用于手续申办，流动资金运转；230万财政资金用于厂房搭建，面粉加工设备购买。</t>
  </si>
  <si>
    <t>牛村村北</t>
  </si>
  <si>
    <t>年产值40万元</t>
  </si>
  <si>
    <t>该项目就业岗位向村内家庭困难、就业困难群体倾斜，可直接带动村内及周边20余人就业增收</t>
  </si>
  <si>
    <t>胜芳菌业光伏发电及储能利用项目</t>
  </si>
  <si>
    <t>500千瓦光伏发电设备；2000度储能设备；800千瓦欧式箱变一台；市电、光电、储电自动转换及控制系统一套</t>
  </si>
  <si>
    <t>项目建成后预计年产值55万元，带动村集体经济带来6余万元，实现村内群众30余人就业</t>
  </si>
  <si>
    <t>2026年小额贴息</t>
  </si>
  <si>
    <t>对脱贫户小额贷款进行贴息补助</t>
  </si>
  <si>
    <t>华龙区</t>
  </si>
  <si>
    <t>减少脱贫户贷款成本，群众对实施效果满意</t>
  </si>
  <si>
    <t>为群众稳定增收，提供基础</t>
  </si>
  <si>
    <t>基础设施</t>
  </si>
  <si>
    <t>龙莓小镇配套设施建设项目</t>
  </si>
  <si>
    <t>围栏、仓库等配套设施</t>
  </si>
  <si>
    <t>增强园区可持续运营能力，为后续扩大种植规模、提升产品品质、拓展销售渠道奠定良好基础。</t>
  </si>
  <si>
    <t>完善园区基础设施建设</t>
  </si>
  <si>
    <t>2026年农田灌溉机井项目</t>
  </si>
  <si>
    <t>打机井28眼等配套设施</t>
  </si>
  <si>
    <t>岳村镇、孟轲乡、濮东办、大庆办</t>
  </si>
  <si>
    <t>完善基础设施，方便群众灌溉，群众对该项目实施非常满意</t>
  </si>
  <si>
    <t>提高群众生产便利条件</t>
  </si>
  <si>
    <t>东北庄生产路及村内道路项目</t>
  </si>
  <si>
    <t>建设生产道路12000平方米</t>
  </si>
  <si>
    <t>东北庄高速两侧</t>
  </si>
  <si>
    <t>覆盖项目建成后将覆盖380户1528人，极大推动东北庄村农业生产</t>
  </si>
  <si>
    <t>完善农田基础设施，方便农田生产</t>
  </si>
  <si>
    <t>东北庄灌溉井及配套设施建设项目</t>
  </si>
  <si>
    <t>打灌溉井7眼及配套设施</t>
  </si>
  <si>
    <t>东北庄村</t>
  </si>
  <si>
    <t>项目建成后将解决420亩的灌溉问题，极大方便村农业生产</t>
  </si>
  <si>
    <t>覆盖项目建成后将覆盖236户，916人，解决农田基础设施不完善的问题</t>
  </si>
  <si>
    <t>瓦屋村内道路及下水道建设项目</t>
  </si>
  <si>
    <t>道路800平方米，
下水道300米</t>
  </si>
  <si>
    <t>瓦屋村</t>
  </si>
  <si>
    <t>项目建成后便于群众出行</t>
  </si>
  <si>
    <t>完善村内基础设施，便于村民出行</t>
  </si>
  <si>
    <t>岳村镇垃圾分类项目</t>
  </si>
  <si>
    <t>建设垃圾分类池及配套设施</t>
  </si>
  <si>
    <t>通过项目实施，将有效解决镇域内垃圾堆放、清理不及时等问题，打造干净舒适宜居的乡村人居环境</t>
  </si>
  <si>
    <t>便于群众生活，解决全镇垃圾堆放、处理难题，打造干净卫生宜居的乡村人居环境，提高群众幸福感、满意度</t>
  </si>
  <si>
    <t>濮阳丰圆种植家庭农场机井项目</t>
  </si>
  <si>
    <t>打机井1眼、灌溉地埋管道600米等配套设施</t>
  </si>
  <si>
    <t>西孟轲村</t>
  </si>
  <si>
    <t>孟轲乡</t>
  </si>
  <si>
    <t>为家庭农场提供灌溉条件</t>
  </si>
  <si>
    <t>完善种植家庭农场基础设施</t>
  </si>
  <si>
    <t>孟轲乡孟轲集村番茄生产基地道路项目</t>
  </si>
  <si>
    <t>修路约1800平方米</t>
  </si>
  <si>
    <t>孟轲集</t>
  </si>
  <si>
    <t>为番茄生产基地提供畅通道路</t>
  </si>
  <si>
    <t>完善生产基地基础设施</t>
  </si>
  <si>
    <t>就业创业</t>
  </si>
  <si>
    <t>2026年职业教育补助</t>
  </si>
  <si>
    <t>确保过渡期内稳步推进雨露计划培训工作，加强培训项目资金监管，以提高脱贫人口和监测对象劳动力技能就业、技能增收工作</t>
  </si>
  <si>
    <t>加强中高等职业教育补助，鼓励更多的建档立卡脱贫学生接受中高等职业教育，实现转移就业，增加稳定增收脱贫渠道，群众对实施效果满意</t>
  </si>
  <si>
    <t>一次性交通补助</t>
  </si>
  <si>
    <t>对外出务工的脱贫对象和重点监测对象安排一次性交通补助</t>
  </si>
  <si>
    <t>华龙区人社局</t>
  </si>
  <si>
    <t>脱贫对象和重点监测对象市内务工补助100元，市外省内补助200元，省外补助300元</t>
  </si>
  <si>
    <t>为外出务工脱贫对象和重点监测对象发放交通补助</t>
  </si>
  <si>
    <t>乡村公益性岗位</t>
  </si>
  <si>
    <t>为脱贫对象和重点监测对象提供就业岗位</t>
  </si>
  <si>
    <t>对安置非全日制的乡村公益岗人员补助每月800元</t>
  </si>
  <si>
    <t>2026年华龙区人人持证培训项目</t>
  </si>
  <si>
    <t>全面提升人力资源素质、推动经济高质量发展。</t>
  </si>
  <si>
    <t>完成培训任务，做好脱贫攻坚与乡村振兴有效衔接的培训工作</t>
  </si>
  <si>
    <t>其他</t>
  </si>
  <si>
    <t>市派第一书记工作经费</t>
  </si>
  <si>
    <t>保障市派第一书记工作顺利开展</t>
  </si>
  <si>
    <t>2026年项目管理费</t>
  </si>
  <si>
    <t>项目管理费</t>
  </si>
  <si>
    <t>保障项目顺利实施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</si>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</sst>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宋体"/>
      <charset val="134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仿宋_GB2312"/>
      <charset val="134"/>
    </font>
    <font>
      <b/>
      <sz val="2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zoomScale="90" zoomScaleNormal="90" workbookViewId="0">
      <selection activeCell="O4" sqref="O4"/>
    </sheetView>
  </sheetViews>
  <sheetFormatPr defaultColWidth="9" defaultRowHeight="13.5"/>
  <cols>
    <col min="1" max="1" width="5.83333333333333" style="7" customWidth="1"/>
    <col min="2" max="2" width="9.725" customWidth="1"/>
    <col min="3" max="3" width="11.25" customWidth="1"/>
    <col min="4" max="4" width="18.4583333333333" customWidth="1"/>
    <col min="5" max="5" width="35.1333333333333" customWidth="1"/>
    <col min="6" max="6" width="9.71666666666667" customWidth="1"/>
    <col min="7" max="7" width="11.8" customWidth="1"/>
    <col min="8" max="8" width="12.0833333333333" style="8" customWidth="1"/>
    <col min="9" max="9" width="9.86666666666667" customWidth="1"/>
    <col min="10" max="10" width="10" customWidth="1"/>
    <col min="11" max="11" width="10.4083333333333" customWidth="1"/>
    <col min="12" max="12" width="10.55" customWidth="1"/>
    <col min="13" max="13" width="15.275" style="8" customWidth="1"/>
    <col min="14" max="14" width="40" customWidth="1"/>
    <col min="15" max="15" width="36.1083333333333" style="8" customWidth="1"/>
    <col min="16" max="16" width="9.71666666666667" customWidth="1"/>
  </cols>
  <sheetData>
    <row r="1" ht="52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43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/>
      <c r="J2" s="10"/>
      <c r="K2" s="10"/>
      <c r="L2" s="10"/>
      <c r="M2" s="12" t="s">
        <v>9</v>
      </c>
      <c r="N2" s="10" t="s">
        <v>10</v>
      </c>
      <c r="O2" s="10" t="s">
        <v>11</v>
      </c>
      <c r="P2" s="12" t="s">
        <v>12</v>
      </c>
    </row>
    <row r="3" s="1" customFormat="1" ht="39" customHeight="1" spans="1:16">
      <c r="A3" s="10"/>
      <c r="B3" s="10"/>
      <c r="C3" s="10"/>
      <c r="D3" s="10"/>
      <c r="E3" s="10"/>
      <c r="F3" s="10"/>
      <c r="G3" s="13"/>
      <c r="H3" s="10" t="s">
        <v>13</v>
      </c>
      <c r="I3" s="10" t="s">
        <v>14</v>
      </c>
      <c r="J3" s="10" t="s">
        <v>15</v>
      </c>
      <c r="K3" s="10" t="s">
        <v>16</v>
      </c>
      <c r="L3" s="10" t="s">
        <v>17</v>
      </c>
      <c r="M3" s="12"/>
      <c r="N3" s="10"/>
      <c r="O3" s="10"/>
      <c r="P3" s="12"/>
    </row>
    <row r="4" s="2" customFormat="1" ht="100" customHeight="1" spans="1:16">
      <c r="A4" s="14">
        <v>1</v>
      </c>
      <c r="B4" s="15" t="s">
        <v>18</v>
      </c>
      <c r="C4" s="15" t="s">
        <v>19</v>
      </c>
      <c r="D4" s="15" t="s">
        <v>20</v>
      </c>
      <c r="E4" s="15" t="s">
        <v>21</v>
      </c>
      <c r="F4" s="15">
        <v>380</v>
      </c>
      <c r="G4" s="15" t="s">
        <v>22</v>
      </c>
      <c r="H4" s="14">
        <v>380</v>
      </c>
      <c r="I4" s="14">
        <v>380</v>
      </c>
      <c r="J4" s="14"/>
      <c r="K4" s="14"/>
      <c r="L4" s="14"/>
      <c r="M4" s="15" t="s">
        <v>23</v>
      </c>
      <c r="N4" s="15" t="s">
        <v>24</v>
      </c>
      <c r="O4" s="15" t="s">
        <v>25</v>
      </c>
      <c r="P4" s="16"/>
    </row>
    <row r="5" s="3" customFormat="1" ht="81" customHeight="1" spans="1:16">
      <c r="A5" s="14">
        <v>2</v>
      </c>
      <c r="B5" s="15" t="s">
        <v>18</v>
      </c>
      <c r="C5" s="15" t="s">
        <v>19</v>
      </c>
      <c r="D5" s="15" t="s">
        <v>26</v>
      </c>
      <c r="E5" s="15" t="s">
        <v>27</v>
      </c>
      <c r="F5" s="15">
        <v>350</v>
      </c>
      <c r="G5" s="15" t="s">
        <v>22</v>
      </c>
      <c r="H5" s="14">
        <f t="shared" ref="H5:H10" si="0">I5+J5+K5+L5</f>
        <v>350</v>
      </c>
      <c r="I5" s="14"/>
      <c r="J5" s="14">
        <v>240</v>
      </c>
      <c r="K5" s="14">
        <v>110</v>
      </c>
      <c r="L5" s="14"/>
      <c r="M5" s="15" t="s">
        <v>23</v>
      </c>
      <c r="N5" s="15" t="s">
        <v>28</v>
      </c>
      <c r="O5" s="15" t="s">
        <v>25</v>
      </c>
      <c r="P5" s="16"/>
    </row>
    <row r="6" s="4" customFormat="1" ht="54" spans="1:16">
      <c r="A6" s="14">
        <v>3</v>
      </c>
      <c r="B6" s="15" t="s">
        <v>18</v>
      </c>
      <c r="C6" s="15" t="s">
        <v>19</v>
      </c>
      <c r="D6" s="15" t="s">
        <v>29</v>
      </c>
      <c r="E6" s="15" t="s">
        <v>30</v>
      </c>
      <c r="F6" s="15">
        <v>230</v>
      </c>
      <c r="G6" s="15" t="s">
        <v>31</v>
      </c>
      <c r="H6" s="14">
        <f t="shared" si="0"/>
        <v>230</v>
      </c>
      <c r="I6" s="14"/>
      <c r="J6" s="14"/>
      <c r="K6" s="14">
        <v>230</v>
      </c>
      <c r="L6" s="14"/>
      <c r="M6" s="15" t="s">
        <v>32</v>
      </c>
      <c r="N6" s="15" t="s">
        <v>33</v>
      </c>
      <c r="O6" s="15" t="s">
        <v>25</v>
      </c>
      <c r="P6" s="16"/>
    </row>
    <row r="7" s="4" customFormat="1" ht="54" spans="1:16">
      <c r="A7" s="14">
        <v>4</v>
      </c>
      <c r="B7" s="15" t="s">
        <v>34</v>
      </c>
      <c r="C7" s="15" t="s">
        <v>19</v>
      </c>
      <c r="D7" s="15" t="s">
        <v>35</v>
      </c>
      <c r="E7" s="15" t="s">
        <v>36</v>
      </c>
      <c r="F7" s="15">
        <v>50</v>
      </c>
      <c r="G7" s="15" t="s">
        <v>31</v>
      </c>
      <c r="H7" s="14">
        <f t="shared" si="0"/>
        <v>50</v>
      </c>
      <c r="I7" s="17"/>
      <c r="J7" s="17"/>
      <c r="K7" s="17">
        <v>50</v>
      </c>
      <c r="L7" s="17"/>
      <c r="M7" s="15" t="s">
        <v>32</v>
      </c>
      <c r="N7" s="15" t="s">
        <v>37</v>
      </c>
      <c r="O7" s="15" t="s">
        <v>25</v>
      </c>
      <c r="P7" s="16"/>
    </row>
    <row r="8" s="4" customFormat="1" ht="40.5" spans="1:16">
      <c r="A8" s="14">
        <v>5</v>
      </c>
      <c r="B8" s="15" t="s">
        <v>18</v>
      </c>
      <c r="C8" s="15" t="s">
        <v>19</v>
      </c>
      <c r="D8" s="15" t="s">
        <v>38</v>
      </c>
      <c r="E8" s="15" t="s">
        <v>39</v>
      </c>
      <c r="F8" s="15">
        <v>280</v>
      </c>
      <c r="G8" s="15" t="s">
        <v>40</v>
      </c>
      <c r="H8" s="14">
        <f t="shared" si="0"/>
        <v>280</v>
      </c>
      <c r="I8" s="17"/>
      <c r="J8" s="17"/>
      <c r="K8" s="17"/>
      <c r="L8" s="17">
        <v>280</v>
      </c>
      <c r="M8" s="15" t="s">
        <v>32</v>
      </c>
      <c r="N8" s="15" t="s">
        <v>41</v>
      </c>
      <c r="O8" s="15" t="s">
        <v>42</v>
      </c>
      <c r="P8" s="16"/>
    </row>
    <row r="9" s="4" customFormat="1" ht="40.5" spans="1:16">
      <c r="A9" s="14">
        <v>6</v>
      </c>
      <c r="B9" s="15" t="s">
        <v>18</v>
      </c>
      <c r="C9" s="15" t="s">
        <v>19</v>
      </c>
      <c r="D9" s="15" t="s">
        <v>43</v>
      </c>
      <c r="E9" s="15" t="s">
        <v>44</v>
      </c>
      <c r="F9" s="15">
        <v>326</v>
      </c>
      <c r="G9" s="15" t="s">
        <v>22</v>
      </c>
      <c r="H9" s="14">
        <f t="shared" si="0"/>
        <v>326</v>
      </c>
      <c r="I9" s="17"/>
      <c r="J9" s="17"/>
      <c r="K9" s="17">
        <v>302.5</v>
      </c>
      <c r="L9" s="17">
        <v>23.5</v>
      </c>
      <c r="M9" s="15" t="s">
        <v>23</v>
      </c>
      <c r="N9" s="15" t="s">
        <v>45</v>
      </c>
      <c r="O9" s="15" t="s">
        <v>25</v>
      </c>
      <c r="P9" s="16"/>
    </row>
    <row r="10" s="4" customFormat="1" ht="50" customHeight="1" spans="1:16">
      <c r="A10" s="14">
        <v>7</v>
      </c>
      <c r="B10" s="15" t="s">
        <v>18</v>
      </c>
      <c r="C10" s="15" t="s">
        <v>19</v>
      </c>
      <c r="D10" s="15" t="s">
        <v>46</v>
      </c>
      <c r="E10" s="15" t="s">
        <v>47</v>
      </c>
      <c r="F10" s="15">
        <v>4</v>
      </c>
      <c r="G10" s="15" t="s">
        <v>48</v>
      </c>
      <c r="H10" s="14">
        <f t="shared" si="0"/>
        <v>4</v>
      </c>
      <c r="I10" s="17"/>
      <c r="J10" s="17"/>
      <c r="K10" s="17"/>
      <c r="L10" s="17">
        <v>4</v>
      </c>
      <c r="M10" s="15" t="s">
        <v>23</v>
      </c>
      <c r="N10" s="15" t="s">
        <v>49</v>
      </c>
      <c r="O10" s="15" t="s">
        <v>50</v>
      </c>
      <c r="P10" s="16"/>
    </row>
    <row r="11" s="4" customFormat="1" ht="50" customHeight="1" spans="1:16">
      <c r="A11" s="14">
        <v>8</v>
      </c>
      <c r="B11" s="15" t="s">
        <v>18</v>
      </c>
      <c r="C11" s="15" t="s">
        <v>51</v>
      </c>
      <c r="D11" s="18" t="s">
        <v>52</v>
      </c>
      <c r="E11" s="18" t="s">
        <v>53</v>
      </c>
      <c r="F11" s="18">
        <v>120</v>
      </c>
      <c r="G11" s="15" t="s">
        <v>22</v>
      </c>
      <c r="H11" s="14">
        <v>120</v>
      </c>
      <c r="I11" s="17">
        <v>40</v>
      </c>
      <c r="J11" s="17"/>
      <c r="K11" s="17">
        <v>80</v>
      </c>
      <c r="L11" s="17"/>
      <c r="M11" s="15" t="s">
        <v>23</v>
      </c>
      <c r="N11" s="18" t="s">
        <v>54</v>
      </c>
      <c r="O11" s="18" t="s">
        <v>55</v>
      </c>
      <c r="P11" s="16"/>
    </row>
    <row r="12" s="4" customFormat="1" ht="50" customHeight="1" spans="1:16">
      <c r="A12" s="14">
        <v>9</v>
      </c>
      <c r="B12" s="18" t="s">
        <v>18</v>
      </c>
      <c r="C12" s="15" t="s">
        <v>51</v>
      </c>
      <c r="D12" s="18" t="s">
        <v>56</v>
      </c>
      <c r="E12" s="18" t="s">
        <v>57</v>
      </c>
      <c r="F12" s="18">
        <v>98</v>
      </c>
      <c r="G12" s="18" t="s">
        <v>58</v>
      </c>
      <c r="H12" s="14">
        <f t="shared" ref="H12:H22" si="1">I12+J12+K12+L12</f>
        <v>98</v>
      </c>
      <c r="I12" s="17"/>
      <c r="J12" s="17"/>
      <c r="K12" s="17">
        <v>98</v>
      </c>
      <c r="L12" s="17"/>
      <c r="M12" s="18" t="s">
        <v>23</v>
      </c>
      <c r="N12" s="18" t="s">
        <v>59</v>
      </c>
      <c r="O12" s="18" t="s">
        <v>60</v>
      </c>
      <c r="P12" s="16"/>
    </row>
    <row r="13" s="5" customFormat="1" ht="35" customHeight="1" spans="1:16">
      <c r="A13" s="14">
        <v>10</v>
      </c>
      <c r="B13" s="15" t="s">
        <v>18</v>
      </c>
      <c r="C13" s="15" t="s">
        <v>51</v>
      </c>
      <c r="D13" s="15" t="s">
        <v>61</v>
      </c>
      <c r="E13" s="18" t="s">
        <v>62</v>
      </c>
      <c r="F13" s="15">
        <v>180</v>
      </c>
      <c r="G13" s="15" t="s">
        <v>63</v>
      </c>
      <c r="H13" s="14">
        <f t="shared" si="1"/>
        <v>180</v>
      </c>
      <c r="I13" s="17"/>
      <c r="J13" s="17"/>
      <c r="K13" s="17">
        <v>180</v>
      </c>
      <c r="L13" s="17"/>
      <c r="M13" s="15" t="s">
        <v>32</v>
      </c>
      <c r="N13" s="15" t="s">
        <v>64</v>
      </c>
      <c r="O13" s="15" t="s">
        <v>65</v>
      </c>
      <c r="P13" s="16"/>
    </row>
    <row r="14" s="5" customFormat="1" ht="70" customHeight="1" spans="1:16">
      <c r="A14" s="14">
        <v>11</v>
      </c>
      <c r="B14" s="15" t="s">
        <v>18</v>
      </c>
      <c r="C14" s="15" t="s">
        <v>51</v>
      </c>
      <c r="D14" s="15" t="s">
        <v>66</v>
      </c>
      <c r="E14" s="15" t="s">
        <v>67</v>
      </c>
      <c r="F14" s="15">
        <v>49</v>
      </c>
      <c r="G14" s="15" t="s">
        <v>68</v>
      </c>
      <c r="H14" s="14">
        <f t="shared" si="1"/>
        <v>49</v>
      </c>
      <c r="I14" s="17"/>
      <c r="J14" s="17"/>
      <c r="K14" s="17"/>
      <c r="L14" s="17">
        <v>49</v>
      </c>
      <c r="M14" s="15" t="s">
        <v>32</v>
      </c>
      <c r="N14" s="15" t="s">
        <v>69</v>
      </c>
      <c r="O14" s="15" t="s">
        <v>70</v>
      </c>
      <c r="P14" s="16"/>
    </row>
    <row r="15" s="5" customFormat="1" ht="56" customHeight="1" spans="1:16">
      <c r="A15" s="14">
        <v>12</v>
      </c>
      <c r="B15" s="15" t="s">
        <v>18</v>
      </c>
      <c r="C15" s="15" t="s">
        <v>51</v>
      </c>
      <c r="D15" s="15" t="s">
        <v>71</v>
      </c>
      <c r="E15" s="15" t="s">
        <v>72</v>
      </c>
      <c r="F15" s="15">
        <v>20</v>
      </c>
      <c r="G15" s="15" t="s">
        <v>73</v>
      </c>
      <c r="H15" s="14">
        <f t="shared" si="1"/>
        <v>20</v>
      </c>
      <c r="I15" s="17"/>
      <c r="J15" s="17"/>
      <c r="K15" s="17"/>
      <c r="L15" s="17">
        <v>20</v>
      </c>
      <c r="M15" s="15" t="s">
        <v>32</v>
      </c>
      <c r="N15" s="15" t="s">
        <v>74</v>
      </c>
      <c r="O15" s="15" t="s">
        <v>75</v>
      </c>
      <c r="P15" s="16"/>
    </row>
    <row r="16" s="6" customFormat="1" ht="50" customHeight="1" spans="1:16">
      <c r="A16" s="14">
        <v>13</v>
      </c>
      <c r="B16" s="15" t="s">
        <v>18</v>
      </c>
      <c r="C16" s="15" t="s">
        <v>51</v>
      </c>
      <c r="D16" s="15" t="s">
        <v>76</v>
      </c>
      <c r="E16" s="15" t="s">
        <v>77</v>
      </c>
      <c r="F16" s="15">
        <v>300</v>
      </c>
      <c r="G16" s="15" t="s">
        <v>32</v>
      </c>
      <c r="H16" s="14">
        <f t="shared" si="1"/>
        <v>300</v>
      </c>
      <c r="I16" s="17"/>
      <c r="J16" s="17"/>
      <c r="K16" s="17">
        <v>300</v>
      </c>
      <c r="L16" s="17"/>
      <c r="M16" s="15" t="s">
        <v>32</v>
      </c>
      <c r="N16" s="15" t="s">
        <v>78</v>
      </c>
      <c r="O16" s="15" t="s">
        <v>79</v>
      </c>
      <c r="P16" s="14"/>
    </row>
    <row r="17" s="6" customFormat="1" ht="41" customHeight="1" spans="1:16">
      <c r="A17" s="14">
        <v>14</v>
      </c>
      <c r="B17" s="15" t="s">
        <v>18</v>
      </c>
      <c r="C17" s="15" t="s">
        <v>51</v>
      </c>
      <c r="D17" s="15" t="s">
        <v>80</v>
      </c>
      <c r="E17" s="15" t="s">
        <v>81</v>
      </c>
      <c r="F17" s="15">
        <v>6</v>
      </c>
      <c r="G17" s="15" t="s">
        <v>82</v>
      </c>
      <c r="H17" s="14">
        <f t="shared" si="1"/>
        <v>6</v>
      </c>
      <c r="I17" s="17"/>
      <c r="J17" s="17"/>
      <c r="K17" s="17"/>
      <c r="L17" s="17">
        <v>6</v>
      </c>
      <c r="M17" s="15" t="s">
        <v>83</v>
      </c>
      <c r="N17" s="15" t="s">
        <v>84</v>
      </c>
      <c r="O17" s="15" t="s">
        <v>85</v>
      </c>
      <c r="P17" s="14"/>
    </row>
    <row r="18" s="6" customFormat="1" ht="36" customHeight="1" spans="1:16">
      <c r="A18" s="14">
        <v>15</v>
      </c>
      <c r="B18" s="15" t="s">
        <v>18</v>
      </c>
      <c r="C18" s="15" t="s">
        <v>51</v>
      </c>
      <c r="D18" s="15" t="s">
        <v>86</v>
      </c>
      <c r="E18" s="15" t="s">
        <v>87</v>
      </c>
      <c r="F18" s="15">
        <v>10</v>
      </c>
      <c r="G18" s="15" t="s">
        <v>88</v>
      </c>
      <c r="H18" s="14">
        <f t="shared" si="1"/>
        <v>10</v>
      </c>
      <c r="I18" s="14"/>
      <c r="J18" s="14"/>
      <c r="K18" s="14"/>
      <c r="L18" s="14">
        <v>10</v>
      </c>
      <c r="M18" s="15" t="s">
        <v>83</v>
      </c>
      <c r="N18" s="15" t="s">
        <v>89</v>
      </c>
      <c r="O18" s="15" t="s">
        <v>90</v>
      </c>
      <c r="P18" s="14"/>
    </row>
    <row r="19" s="6" customFormat="1" ht="50" customHeight="1" spans="1:16">
      <c r="A19" s="14">
        <v>16</v>
      </c>
      <c r="B19" s="15" t="s">
        <v>18</v>
      </c>
      <c r="C19" s="15" t="s">
        <v>91</v>
      </c>
      <c r="D19" s="15" t="s">
        <v>92</v>
      </c>
      <c r="E19" s="15" t="s">
        <v>93</v>
      </c>
      <c r="F19" s="15">
        <v>6</v>
      </c>
      <c r="G19" s="15" t="s">
        <v>48</v>
      </c>
      <c r="H19" s="14">
        <f t="shared" si="1"/>
        <v>6</v>
      </c>
      <c r="I19" s="14"/>
      <c r="J19" s="14"/>
      <c r="K19" s="14"/>
      <c r="L19" s="14">
        <v>6</v>
      </c>
      <c r="M19" s="15" t="s">
        <v>23</v>
      </c>
      <c r="N19" s="15" t="s">
        <v>94</v>
      </c>
      <c r="O19" s="15" t="s">
        <v>50</v>
      </c>
      <c r="P19" s="14"/>
    </row>
    <row r="20" s="6" customFormat="1" ht="75" customHeight="1" spans="1:16">
      <c r="A20" s="14">
        <v>17</v>
      </c>
      <c r="B20" s="15" t="s">
        <v>18</v>
      </c>
      <c r="C20" s="15" t="s">
        <v>91</v>
      </c>
      <c r="D20" s="15" t="s">
        <v>95</v>
      </c>
      <c r="E20" s="15" t="s">
        <v>96</v>
      </c>
      <c r="F20" s="15">
        <v>1</v>
      </c>
      <c r="G20" s="15" t="s">
        <v>48</v>
      </c>
      <c r="H20" s="14">
        <f t="shared" si="1"/>
        <v>1</v>
      </c>
      <c r="I20" s="14"/>
      <c r="J20" s="14"/>
      <c r="K20" s="14"/>
      <c r="L20" s="14">
        <v>1</v>
      </c>
      <c r="M20" s="15" t="s">
        <v>97</v>
      </c>
      <c r="N20" s="15" t="s">
        <v>98</v>
      </c>
      <c r="O20" s="15" t="s">
        <v>99</v>
      </c>
      <c r="P20" s="16"/>
    </row>
    <row r="21" s="6" customFormat="1" ht="42" customHeight="1" spans="1:16">
      <c r="A21" s="14">
        <v>18</v>
      </c>
      <c r="B21" s="15" t="s">
        <v>18</v>
      </c>
      <c r="C21" s="15" t="s">
        <v>91</v>
      </c>
      <c r="D21" s="15" t="s">
        <v>100</v>
      </c>
      <c r="E21" s="15" t="s">
        <v>101</v>
      </c>
      <c r="F21" s="15">
        <v>24</v>
      </c>
      <c r="G21" s="15" t="s">
        <v>48</v>
      </c>
      <c r="H21" s="14">
        <v>24</v>
      </c>
      <c r="I21" s="14"/>
      <c r="J21" s="14"/>
      <c r="K21" s="19"/>
      <c r="L21" s="19">
        <v>24</v>
      </c>
      <c r="M21" s="15" t="s">
        <v>97</v>
      </c>
      <c r="N21" s="15" t="s">
        <v>102</v>
      </c>
      <c r="O21" s="15" t="s">
        <v>101</v>
      </c>
      <c r="P21" s="20"/>
    </row>
    <row r="22" s="6" customFormat="1" ht="42" customHeight="1" spans="1:16">
      <c r="A22" s="14">
        <v>19</v>
      </c>
      <c r="B22" s="15" t="s">
        <v>18</v>
      </c>
      <c r="C22" s="15" t="s">
        <v>91</v>
      </c>
      <c r="D22" s="15" t="s">
        <v>103</v>
      </c>
      <c r="E22" s="15" t="s">
        <v>104</v>
      </c>
      <c r="F22" s="15">
        <v>4</v>
      </c>
      <c r="G22" s="15" t="s">
        <v>48</v>
      </c>
      <c r="H22" s="14">
        <v>4</v>
      </c>
      <c r="I22" s="14"/>
      <c r="J22" s="14"/>
      <c r="K22" s="19"/>
      <c r="L22" s="19">
        <v>4</v>
      </c>
      <c r="M22" s="15" t="s">
        <v>23</v>
      </c>
      <c r="N22" s="15" t="s">
        <v>105</v>
      </c>
      <c r="O22" s="15" t="s">
        <v>50</v>
      </c>
      <c r="P22" s="20"/>
    </row>
    <row r="23" s="6" customFormat="1" ht="42" customHeight="1" spans="1:16">
      <c r="A23" s="14">
        <v>20</v>
      </c>
      <c r="B23" s="15" t="s">
        <v>18</v>
      </c>
      <c r="C23" s="15" t="s">
        <v>106</v>
      </c>
      <c r="D23" s="15" t="s">
        <v>107</v>
      </c>
      <c r="E23" s="15" t="s">
        <v>107</v>
      </c>
      <c r="F23" s="15">
        <v>5</v>
      </c>
      <c r="G23" s="15" t="s">
        <v>48</v>
      </c>
      <c r="H23" s="14">
        <v>5</v>
      </c>
      <c r="I23" s="14"/>
      <c r="J23" s="14"/>
      <c r="K23" s="19">
        <v>5</v>
      </c>
      <c r="L23" s="19"/>
      <c r="M23" s="15" t="s">
        <v>23</v>
      </c>
      <c r="N23" s="15" t="s">
        <v>108</v>
      </c>
      <c r="O23" s="15" t="s">
        <v>108</v>
      </c>
      <c r="P23" s="20"/>
    </row>
    <row r="24" s="6" customFormat="1" ht="42" customHeight="1" spans="1:16">
      <c r="A24" s="14">
        <v>21</v>
      </c>
      <c r="B24" s="15" t="s">
        <v>18</v>
      </c>
      <c r="C24" s="15" t="s">
        <v>106</v>
      </c>
      <c r="D24" s="15" t="s">
        <v>109</v>
      </c>
      <c r="E24" s="15" t="s">
        <v>110</v>
      </c>
      <c r="F24" s="15">
        <v>60</v>
      </c>
      <c r="G24" s="15" t="s">
        <v>48</v>
      </c>
      <c r="H24" s="14">
        <f>I24+J24+K24+L24</f>
        <v>60</v>
      </c>
      <c r="I24" s="14"/>
      <c r="J24" s="14"/>
      <c r="K24" s="19">
        <v>37.5</v>
      </c>
      <c r="L24" s="19">
        <v>22.5</v>
      </c>
      <c r="M24" s="15" t="s">
        <v>23</v>
      </c>
      <c r="N24" s="15" t="s">
        <v>111</v>
      </c>
      <c r="O24" s="15" t="s">
        <v>111</v>
      </c>
      <c r="P24" s="20"/>
    </row>
    <row r="25" s="6" customFormat="1" ht="20" customHeight="1" spans="1:16">
      <c r="A25" s="14"/>
      <c r="B25" s="21" t="s">
        <v>112</v>
      </c>
      <c r="C25" s="22"/>
      <c r="D25" s="22"/>
      <c r="E25" s="23"/>
      <c r="F25" s="14">
        <f>H25</f>
        <v>2503</v>
      </c>
      <c r="G25" s="24"/>
      <c r="H25" s="14">
        <f>I25+J25+K25+L25</f>
        <v>2503</v>
      </c>
      <c r="I25" s="24">
        <f>SUM(I4:I24)</f>
        <v>420</v>
      </c>
      <c r="J25" s="24">
        <f>SUM(J4:J24)</f>
        <v>240</v>
      </c>
      <c r="K25" s="24">
        <f>SUM(K4:K24)</f>
        <v>1393</v>
      </c>
      <c r="L25" s="24">
        <f>SUM(L4:L24)</f>
        <v>450</v>
      </c>
      <c r="M25" s="24"/>
      <c r="N25" s="24"/>
      <c r="O25" s="25"/>
      <c r="P25" s="26"/>
    </row>
  </sheetData>
  <mergeCells count="14">
    <mergeCell ref="A1:P1"/>
    <mergeCell ref="H2:L2"/>
    <mergeCell ref="B25:E25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O2:O3"/>
    <mergeCell ref="P2:P3"/>
  </mergeCells>
  <pageMargins left="0.700694444444445" right="0.700694444444445" top="0.751388888888889" bottom="0.751388888888889" header="0.298611111111111" footer="0.298611111111111"/>
  <pageSetup paperSize="9" scale="4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OPD2101</dc:creator>
  <cp:lastModifiedBy>心跳</cp:lastModifiedBy>
  <dcterms:created xsi:type="dcterms:W3CDTF">2021-12-22T19:59:00Z</dcterms:created>
  <dcterms:modified xsi:type="dcterms:W3CDTF">2026-03-13T02:35:30Z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88219242997F4F38828EAA8EDD0928C2_13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