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债券" sheetId="1" r:id="rId1"/>
    <sheet name="调整表1" sheetId="2" r:id="rId2"/>
    <sheet name="调整表2" sheetId="3" r:id="rId3"/>
  </sheets>
  <calcPr calcId="144525"/>
</workbook>
</file>

<file path=xl/sharedStrings.xml><?xml version="1.0" encoding="utf-8"?>
<sst xmlns="http://schemas.openxmlformats.org/spreadsheetml/2006/main" count="87" uniqueCount="58">
  <si>
    <t>附表1</t>
  </si>
  <si>
    <t>2025年新增债券项目资金情况表</t>
  </si>
  <si>
    <t>　　　　　　　单位：　万元</t>
  </si>
  <si>
    <t>序号</t>
  </si>
  <si>
    <t>项目名称</t>
  </si>
  <si>
    <t>金额</t>
  </si>
  <si>
    <t>支出科目</t>
  </si>
  <si>
    <t>小计</t>
  </si>
  <si>
    <t>一般
债券</t>
  </si>
  <si>
    <t>专项
债券</t>
  </si>
  <si>
    <t>合计</t>
  </si>
  <si>
    <t>汤阴县产业园区基础设施及配套项目</t>
  </si>
  <si>
    <t>其他地方自行试点项目收益专项债券收入安排的支出</t>
  </si>
  <si>
    <t>汤阴县伏道镇城乡冷链物流设施建设项目</t>
  </si>
  <si>
    <t>汤阴高新技术产业开发区新能源汽车充电桩建设项目</t>
  </si>
  <si>
    <t>汤阴高新技术产业开发区预制食品产业园建设项目</t>
  </si>
  <si>
    <t>汤阴县中西医结合医院诊治能力提升二期项目</t>
  </si>
  <si>
    <t>南水北调工程运行维护经费</t>
  </si>
  <si>
    <t>水利工程运行与维护</t>
  </si>
  <si>
    <t>汤阴县铁东路综合治理工程</t>
  </si>
  <si>
    <t>其他国有土地使用权出让收入对应专项债务收入安排的支出</t>
  </si>
  <si>
    <t>汤阴县城区众品大道（高速-兴隆路）、康泰大街（金秋路-兴隆路）人行道改造工程</t>
  </si>
  <si>
    <t>汤阴县城区中兴大道（金秋路-汤伏路）改造工程</t>
  </si>
  <si>
    <t>汤阴县产业集聚区绿化提升工程</t>
  </si>
  <si>
    <t>机场快速路附属工程</t>
  </si>
  <si>
    <t>汤阴县G107京港线安阳汤阴交界至中南铁路桥北段路面功能性修复养护工程</t>
  </si>
  <si>
    <t>汤阴县农村公路灾后重建恢复工程</t>
  </si>
  <si>
    <t>汤阴县公跨铁桥梁改建工程</t>
  </si>
  <si>
    <t>汤阴县韩庄镇小庄村等九个村沥青混凝土路面工程</t>
  </si>
  <si>
    <t>汤阴县绕城南路拓宽改造工程-绕城南路东延东段（中华路-京珠高速）道路工程-绕城南路东延第二标段（中华路-京珠高速）道路工程</t>
  </si>
  <si>
    <t>汤阴县新横四路（新纵二路-光明路）工程-新横四路等四条道路工程（一标段）-汤阴县新横四路工程</t>
  </si>
  <si>
    <t>光华路（人民路-复兴大道）维修工程</t>
  </si>
  <si>
    <t>汤阴县新民街（扁鹊路-兴隆路）快车道、人行道改造工程</t>
  </si>
  <si>
    <t>汤阴县甜水井街（北段）综合提升工程</t>
  </si>
  <si>
    <t>汤阴县德华路（崇文大道-人和大道）改建及配套工程</t>
  </si>
  <si>
    <t>汤阴县惠民街（扁鹊路-西石得）快车道、人行道改造工程</t>
  </si>
  <si>
    <t>汤阴县乾坤大道（云轨线路）北侧慢车道及人行道修复工程</t>
  </si>
  <si>
    <t>汤阴县翠微街（人和大道—志得街）新建工程</t>
  </si>
  <si>
    <t>汤阴县2019年背街小巷改造项目施工一标段</t>
  </si>
  <si>
    <t>汤阴县2019年背街小巷改造项目施工二标段</t>
  </si>
  <si>
    <t>附表2</t>
  </si>
  <si>
    <t>县本级一般公共预算收支调整表</t>
  </si>
  <si>
    <t>单位：万元</t>
  </si>
  <si>
    <t>收入科目</t>
  </si>
  <si>
    <t>调整金额</t>
  </si>
  <si>
    <t>一般公共预算收入</t>
  </si>
  <si>
    <t>一般公共预算支出</t>
  </si>
  <si>
    <t xml:space="preserve">  转移性收入</t>
  </si>
  <si>
    <t xml:space="preserve"> 债务转贷收入</t>
  </si>
  <si>
    <t>2130306水利工程运行与维护</t>
  </si>
  <si>
    <t>附表3</t>
  </si>
  <si>
    <t>汤阴县政府性基金预算收支调整表</t>
  </si>
  <si>
    <t xml:space="preserve"> 单位：万元</t>
  </si>
  <si>
    <t>政府性基金预算收入</t>
  </si>
  <si>
    <t>政府性基金预算支出</t>
  </si>
  <si>
    <t>债务转贷收入</t>
  </si>
  <si>
    <t>2290402其他地方自行试点项目收益专项债券收入安排的支出</t>
  </si>
  <si>
    <t>2121999其他国有土地使用权出让收入对应专项债务收入安排的支出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</si>
</sst>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43">
    <font>
      <sz val="11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indexed="0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仿宋_GB2312"/>
      <charset val="134"/>
    </font>
    <font>
      <b/>
      <sz val="10"/>
      <color indexed="8"/>
      <name val="黑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5" borderId="4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16" borderId="9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49" applyFont="1" applyAlignment="1"/>
    <xf numFmtId="0" fontId="2" fillId="0" borderId="0" xfId="50" applyFo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1" fillId="0" borderId="0" xfId="49" applyFont="1" applyFill="1" applyAlignment="1"/>
    <xf numFmtId="0" fontId="1" fillId="0" borderId="0" xfId="49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  <xf numFmtId="0" fontId="3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right" vertical="center" indent="1"/>
    </xf>
    <xf numFmtId="0" fontId="10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2 14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601980</xdr:colOff>
      <xdr:row>2</xdr:row>
      <xdr:rowOff>152400</xdr:rowOff>
    </xdr:to>
    <xdr:sp>
      <xdr:nvSpPr>
        <xdr:cNvPr id="1025" name="AutoShape 1"/>
        <xdr:cNvSpPr>
          <a:spLocks noChangeAspect="1"/>
        </xdr:cNvSpPr>
      </xdr:nvSpPr>
      <xdr:spPr>
        <a:xfrm>
          <a:off x="276225" y="0"/>
          <a:ext cx="6019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601980</xdr:colOff>
      <xdr:row>2</xdr:row>
      <xdr:rowOff>152400</xdr:rowOff>
    </xdr:to>
    <xdr:sp>
      <xdr:nvSpPr>
        <xdr:cNvPr id="1026" name="矩形 1025"/>
        <xdr:cNvSpPr>
          <a:spLocks noChangeAspect="1"/>
        </xdr:cNvSpPr>
      </xdr:nvSpPr>
      <xdr:spPr>
        <a:xfrm>
          <a:off x="276225" y="0"/>
          <a:ext cx="6019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617220</xdr:colOff>
      <xdr:row>2</xdr:row>
      <xdr:rowOff>167640</xdr:rowOff>
    </xdr:to>
    <xdr:sp>
      <xdr:nvSpPr>
        <xdr:cNvPr id="1027" name="矩形 1026"/>
        <xdr:cNvSpPr>
          <a:spLocks noChangeAspect="1"/>
        </xdr:cNvSpPr>
      </xdr:nvSpPr>
      <xdr:spPr>
        <a:xfrm>
          <a:off x="283845" y="0"/>
          <a:ext cx="60960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28" name="矩形 1027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29" name="矩形 1028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487680</xdr:colOff>
      <xdr:row>4</xdr:row>
      <xdr:rowOff>0</xdr:rowOff>
    </xdr:from>
    <xdr:to>
      <xdr:col>1</xdr:col>
      <xdr:colOff>1096645</xdr:colOff>
      <xdr:row>5</xdr:row>
      <xdr:rowOff>91440</xdr:rowOff>
    </xdr:to>
    <xdr:sp>
      <xdr:nvSpPr>
        <xdr:cNvPr id="1030" name="矩形 1029"/>
        <xdr:cNvSpPr>
          <a:spLocks noChangeAspect="1"/>
        </xdr:cNvSpPr>
      </xdr:nvSpPr>
      <xdr:spPr>
        <a:xfrm>
          <a:off x="763905" y="1143000"/>
          <a:ext cx="608965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1" name="矩形 1030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2" name="矩形 1031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3" name="矩形 1032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4" name="矩形 1033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5" name="矩形 1034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6" name="矩形 1035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7" name="矩形 1036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487680</xdr:colOff>
      <xdr:row>4</xdr:row>
      <xdr:rowOff>0</xdr:rowOff>
    </xdr:from>
    <xdr:to>
      <xdr:col>1</xdr:col>
      <xdr:colOff>1096645</xdr:colOff>
      <xdr:row>5</xdr:row>
      <xdr:rowOff>91440</xdr:rowOff>
    </xdr:to>
    <xdr:sp>
      <xdr:nvSpPr>
        <xdr:cNvPr id="1038" name="矩形 1037"/>
        <xdr:cNvSpPr>
          <a:spLocks noChangeAspect="1"/>
        </xdr:cNvSpPr>
      </xdr:nvSpPr>
      <xdr:spPr>
        <a:xfrm>
          <a:off x="763905" y="1143000"/>
          <a:ext cx="608965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39" name="矩形 1038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40" name="矩形 1039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487680</xdr:colOff>
      <xdr:row>4</xdr:row>
      <xdr:rowOff>0</xdr:rowOff>
    </xdr:from>
    <xdr:to>
      <xdr:col>1</xdr:col>
      <xdr:colOff>1096645</xdr:colOff>
      <xdr:row>5</xdr:row>
      <xdr:rowOff>91440</xdr:rowOff>
    </xdr:to>
    <xdr:sp>
      <xdr:nvSpPr>
        <xdr:cNvPr id="1041" name="矩形 1040"/>
        <xdr:cNvSpPr>
          <a:spLocks noChangeAspect="1"/>
        </xdr:cNvSpPr>
      </xdr:nvSpPr>
      <xdr:spPr>
        <a:xfrm>
          <a:off x="763905" y="1143000"/>
          <a:ext cx="608965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42" name="矩形 1041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43" name="矩形 1042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609600</xdr:colOff>
      <xdr:row>5</xdr:row>
      <xdr:rowOff>91440</xdr:rowOff>
    </xdr:to>
    <xdr:sp>
      <xdr:nvSpPr>
        <xdr:cNvPr id="1044" name="矩形 1043"/>
        <xdr:cNvSpPr>
          <a:spLocks noChangeAspect="1"/>
        </xdr:cNvSpPr>
      </xdr:nvSpPr>
      <xdr:spPr>
        <a:xfrm>
          <a:off x="276225" y="1143000"/>
          <a:ext cx="609600" cy="529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view="pageBreakPreview" zoomScaleNormal="100" zoomScaleSheetLayoutView="100" workbookViewId="0">
      <selection activeCell="B6" sqref="B6"/>
    </sheetView>
  </sheetViews>
  <sheetFormatPr defaultColWidth="9" defaultRowHeight="13.5" outlineLevelCol="6"/>
  <cols>
    <col min="1" max="1" width="3.625" style="32" customWidth="1"/>
    <col min="2" max="2" width="34.5" style="33" customWidth="1"/>
    <col min="3" max="3" width="9.5" style="34" customWidth="1"/>
    <col min="4" max="4" width="8.625" style="34" customWidth="1"/>
    <col min="5" max="5" width="9.125" style="35" customWidth="1"/>
    <col min="6" max="6" width="9" style="36"/>
    <col min="7" max="7" width="18.75" style="36" customWidth="1"/>
    <col min="8" max="16384" width="9" style="36"/>
  </cols>
  <sheetData>
    <row r="1" ht="21.75" customHeight="1" spans="1:5">
      <c r="A1" s="37" t="s">
        <v>0</v>
      </c>
      <c r="B1" s="38"/>
      <c r="C1" s="39"/>
      <c r="D1" s="39"/>
      <c r="E1" s="40"/>
    </row>
    <row r="2" ht="24.75" customHeight="1" spans="1:7">
      <c r="A2" s="41" t="s">
        <v>1</v>
      </c>
      <c r="B2" s="42"/>
      <c r="C2" s="43"/>
      <c r="D2" s="43"/>
      <c r="E2" s="42"/>
      <c r="F2" s="43"/>
      <c r="G2" s="43"/>
    </row>
    <row r="3" ht="22.5" customHeight="1" spans="1:7">
      <c r="A3" s="44"/>
      <c r="B3" s="45"/>
      <c r="C3" s="39"/>
      <c r="D3" s="39"/>
      <c r="E3" s="40"/>
      <c r="F3" s="46" t="s">
        <v>2</v>
      </c>
      <c r="G3" s="47"/>
    </row>
    <row r="4" s="28" customFormat="1" ht="21" customHeight="1" spans="1:7">
      <c r="A4" s="48" t="s">
        <v>3</v>
      </c>
      <c r="B4" s="49" t="s">
        <v>4</v>
      </c>
      <c r="C4" s="50" t="s">
        <v>5</v>
      </c>
      <c r="D4" s="50"/>
      <c r="E4" s="51"/>
      <c r="F4" s="52" t="s">
        <v>6</v>
      </c>
      <c r="G4" s="52"/>
    </row>
    <row r="5" s="29" customFormat="1" ht="34.5" customHeight="1" spans="1:7">
      <c r="A5" s="48"/>
      <c r="B5" s="49"/>
      <c r="C5" s="50" t="s">
        <v>7</v>
      </c>
      <c r="D5" s="48" t="s">
        <v>8</v>
      </c>
      <c r="E5" s="51" t="s">
        <v>9</v>
      </c>
      <c r="F5" s="52"/>
      <c r="G5" s="52"/>
    </row>
    <row r="6" s="30" customFormat="1" ht="37.5" customHeight="1" spans="1:7">
      <c r="A6" s="53"/>
      <c r="B6" s="49" t="s">
        <v>10</v>
      </c>
      <c r="C6" s="50">
        <f>SUM(D6:E6)</f>
        <v>53070</v>
      </c>
      <c r="D6" s="50">
        <f>SUM(D7:D32)</f>
        <v>470</v>
      </c>
      <c r="E6" s="51">
        <f>SUM(E7:E32)</f>
        <v>52600</v>
      </c>
      <c r="F6" s="52"/>
      <c r="G6" s="52"/>
    </row>
    <row r="7" s="31" customFormat="1" ht="45" customHeight="1" spans="1:7">
      <c r="A7" s="54">
        <v>1</v>
      </c>
      <c r="B7" s="55" t="s">
        <v>11</v>
      </c>
      <c r="C7" s="56">
        <f t="shared" ref="C7:C12" si="0">SUM(D7:E7)</f>
        <v>16500</v>
      </c>
      <c r="D7" s="56"/>
      <c r="E7" s="56">
        <v>16500</v>
      </c>
      <c r="F7" s="56">
        <v>2290402</v>
      </c>
      <c r="G7" s="56" t="s">
        <v>12</v>
      </c>
    </row>
    <row r="8" s="31" customFormat="1" ht="45" customHeight="1" spans="1:7">
      <c r="A8" s="54">
        <v>2</v>
      </c>
      <c r="B8" s="55" t="s">
        <v>13</v>
      </c>
      <c r="C8" s="56">
        <f t="shared" si="0"/>
        <v>12100</v>
      </c>
      <c r="D8" s="56"/>
      <c r="E8" s="56">
        <v>12100</v>
      </c>
      <c r="F8" s="56">
        <v>2290402</v>
      </c>
      <c r="G8" s="56" t="s">
        <v>12</v>
      </c>
    </row>
    <row r="9" s="31" customFormat="1" ht="45" customHeight="1" spans="1:7">
      <c r="A9" s="54">
        <v>3</v>
      </c>
      <c r="B9" s="55" t="s">
        <v>14</v>
      </c>
      <c r="C9" s="56">
        <f t="shared" si="0"/>
        <v>1900</v>
      </c>
      <c r="D9" s="56"/>
      <c r="E9" s="56">
        <v>1900</v>
      </c>
      <c r="F9" s="56">
        <v>2290402</v>
      </c>
      <c r="G9" s="56" t="s">
        <v>12</v>
      </c>
    </row>
    <row r="10" s="31" customFormat="1" ht="45" customHeight="1" spans="1:7">
      <c r="A10" s="54">
        <v>4</v>
      </c>
      <c r="B10" s="55" t="s">
        <v>15</v>
      </c>
      <c r="C10" s="56">
        <f t="shared" si="0"/>
        <v>10200</v>
      </c>
      <c r="D10" s="56"/>
      <c r="E10" s="56">
        <v>10200</v>
      </c>
      <c r="F10" s="56">
        <v>2290402</v>
      </c>
      <c r="G10" s="56" t="s">
        <v>12</v>
      </c>
    </row>
    <row r="11" s="31" customFormat="1" ht="45" customHeight="1" spans="1:7">
      <c r="A11" s="54">
        <v>5</v>
      </c>
      <c r="B11" s="55" t="s">
        <v>16</v>
      </c>
      <c r="C11" s="56">
        <f t="shared" si="0"/>
        <v>2600</v>
      </c>
      <c r="D11" s="56"/>
      <c r="E11" s="56">
        <v>2600</v>
      </c>
      <c r="F11" s="56">
        <v>2290402</v>
      </c>
      <c r="G11" s="56" t="s">
        <v>12</v>
      </c>
    </row>
    <row r="12" s="31" customFormat="1" ht="45" customHeight="1" spans="1:7">
      <c r="A12" s="54">
        <v>6</v>
      </c>
      <c r="B12" s="55" t="s">
        <v>17</v>
      </c>
      <c r="C12" s="56">
        <f t="shared" si="0"/>
        <v>470</v>
      </c>
      <c r="D12" s="56">
        <v>470</v>
      </c>
      <c r="E12" s="56"/>
      <c r="F12" s="56">
        <v>2130306</v>
      </c>
      <c r="G12" s="56" t="s">
        <v>18</v>
      </c>
    </row>
    <row r="13" ht="45" customHeight="1" spans="1:7">
      <c r="A13" s="54">
        <v>7</v>
      </c>
      <c r="B13" s="26" t="s">
        <v>19</v>
      </c>
      <c r="C13" s="56">
        <f t="shared" ref="C13:C21" si="1">SUM(D13:E13)</f>
        <v>390</v>
      </c>
      <c r="D13" s="56"/>
      <c r="E13" s="26">
        <v>390</v>
      </c>
      <c r="F13" s="56">
        <v>2121999</v>
      </c>
      <c r="G13" s="56" t="s">
        <v>20</v>
      </c>
    </row>
    <row r="14" ht="45" customHeight="1" spans="1:7">
      <c r="A14" s="54">
        <v>8</v>
      </c>
      <c r="B14" s="26" t="s">
        <v>21</v>
      </c>
      <c r="C14" s="56">
        <f t="shared" si="1"/>
        <v>64</v>
      </c>
      <c r="D14" s="56"/>
      <c r="E14" s="26">
        <v>64</v>
      </c>
      <c r="F14" s="56">
        <v>2121999</v>
      </c>
      <c r="G14" s="56" t="s">
        <v>20</v>
      </c>
    </row>
    <row r="15" ht="45" customHeight="1" spans="1:7">
      <c r="A15" s="54">
        <v>9</v>
      </c>
      <c r="B15" s="26" t="s">
        <v>22</v>
      </c>
      <c r="C15" s="56">
        <f t="shared" si="1"/>
        <v>1230</v>
      </c>
      <c r="D15" s="56"/>
      <c r="E15" s="26">
        <v>1230</v>
      </c>
      <c r="F15" s="56">
        <v>2121999</v>
      </c>
      <c r="G15" s="56" t="s">
        <v>20</v>
      </c>
    </row>
    <row r="16" ht="45" customHeight="1" spans="1:7">
      <c r="A16" s="54">
        <v>10</v>
      </c>
      <c r="B16" s="26" t="s">
        <v>23</v>
      </c>
      <c r="C16" s="56">
        <f t="shared" si="1"/>
        <v>473</v>
      </c>
      <c r="D16" s="56"/>
      <c r="E16" s="26">
        <v>473</v>
      </c>
      <c r="F16" s="56">
        <v>2121999</v>
      </c>
      <c r="G16" s="56" t="s">
        <v>20</v>
      </c>
    </row>
    <row r="17" ht="45" customHeight="1" spans="1:7">
      <c r="A17" s="54">
        <v>11</v>
      </c>
      <c r="B17" s="26" t="s">
        <v>24</v>
      </c>
      <c r="C17" s="56">
        <f t="shared" si="1"/>
        <v>565</v>
      </c>
      <c r="D17" s="56"/>
      <c r="E17" s="26">
        <v>565</v>
      </c>
      <c r="F17" s="56">
        <v>2121999</v>
      </c>
      <c r="G17" s="56" t="s">
        <v>20</v>
      </c>
    </row>
    <row r="18" ht="45" customHeight="1" spans="1:7">
      <c r="A18" s="54">
        <v>12</v>
      </c>
      <c r="B18" s="26" t="s">
        <v>25</v>
      </c>
      <c r="C18" s="56">
        <f t="shared" si="1"/>
        <v>1208</v>
      </c>
      <c r="D18" s="56"/>
      <c r="E18" s="26">
        <v>1208</v>
      </c>
      <c r="F18" s="56">
        <v>2121999</v>
      </c>
      <c r="G18" s="56" t="s">
        <v>20</v>
      </c>
    </row>
    <row r="19" ht="45" customHeight="1" spans="1:7">
      <c r="A19" s="54">
        <v>13</v>
      </c>
      <c r="B19" s="56" t="s">
        <v>26</v>
      </c>
      <c r="C19" s="56">
        <f t="shared" si="1"/>
        <v>1985</v>
      </c>
      <c r="D19" s="57"/>
      <c r="E19" s="56">
        <v>1985</v>
      </c>
      <c r="F19" s="56">
        <v>2121999</v>
      </c>
      <c r="G19" s="56" t="s">
        <v>20</v>
      </c>
    </row>
    <row r="20" ht="45" customHeight="1" spans="1:7">
      <c r="A20" s="54">
        <v>14</v>
      </c>
      <c r="B20" s="56" t="s">
        <v>27</v>
      </c>
      <c r="C20" s="56">
        <f t="shared" si="1"/>
        <v>340</v>
      </c>
      <c r="D20" s="57"/>
      <c r="E20" s="56">
        <v>340</v>
      </c>
      <c r="F20" s="58">
        <v>2121999</v>
      </c>
      <c r="G20" s="58" t="s">
        <v>20</v>
      </c>
    </row>
    <row r="21" ht="45" customHeight="1" spans="1:7">
      <c r="A21" s="54">
        <v>15</v>
      </c>
      <c r="B21" s="59" t="s">
        <v>28</v>
      </c>
      <c r="C21" s="56">
        <f t="shared" si="1"/>
        <v>1541</v>
      </c>
      <c r="D21" s="57"/>
      <c r="E21" s="56">
        <v>1541</v>
      </c>
      <c r="F21" s="58">
        <v>2121999</v>
      </c>
      <c r="G21" s="58" t="s">
        <v>20</v>
      </c>
    </row>
    <row r="22" ht="45" customHeight="1" spans="1:7">
      <c r="A22" s="54">
        <v>16</v>
      </c>
      <c r="B22" s="56" t="s">
        <v>29</v>
      </c>
      <c r="C22" s="56">
        <f t="shared" ref="C22:C32" si="2">SUM(D22:E22)</f>
        <v>61</v>
      </c>
      <c r="D22" s="57"/>
      <c r="E22" s="56">
        <v>61</v>
      </c>
      <c r="F22" s="58">
        <v>2121999</v>
      </c>
      <c r="G22" s="58" t="s">
        <v>20</v>
      </c>
    </row>
    <row r="23" ht="45" customHeight="1" spans="1:7">
      <c r="A23" s="54">
        <v>17</v>
      </c>
      <c r="B23" s="56" t="s">
        <v>30</v>
      </c>
      <c r="C23" s="56">
        <f t="shared" si="2"/>
        <v>93</v>
      </c>
      <c r="D23" s="57"/>
      <c r="E23" s="56">
        <v>93</v>
      </c>
      <c r="F23" s="58">
        <v>2121999</v>
      </c>
      <c r="G23" s="58" t="s">
        <v>20</v>
      </c>
    </row>
    <row r="24" ht="45" customHeight="1" spans="1:7">
      <c r="A24" s="54">
        <v>18</v>
      </c>
      <c r="B24" s="60" t="s">
        <v>31</v>
      </c>
      <c r="C24" s="56">
        <f t="shared" si="2"/>
        <v>52</v>
      </c>
      <c r="D24" s="57"/>
      <c r="E24" s="60">
        <v>52</v>
      </c>
      <c r="F24" s="58">
        <v>2121999</v>
      </c>
      <c r="G24" s="58" t="s">
        <v>20</v>
      </c>
    </row>
    <row r="25" ht="45" customHeight="1" spans="1:7">
      <c r="A25" s="54">
        <v>19</v>
      </c>
      <c r="B25" s="60" t="s">
        <v>32</v>
      </c>
      <c r="C25" s="56">
        <f t="shared" si="2"/>
        <v>100</v>
      </c>
      <c r="D25" s="57"/>
      <c r="E25" s="60">
        <v>100</v>
      </c>
      <c r="F25" s="58">
        <v>2121999</v>
      </c>
      <c r="G25" s="58" t="s">
        <v>20</v>
      </c>
    </row>
    <row r="26" ht="45" customHeight="1" spans="1:7">
      <c r="A26" s="54">
        <v>20</v>
      </c>
      <c r="B26" s="56" t="s">
        <v>33</v>
      </c>
      <c r="C26" s="56">
        <f t="shared" si="2"/>
        <v>127</v>
      </c>
      <c r="D26" s="57"/>
      <c r="E26" s="56">
        <v>127</v>
      </c>
      <c r="F26" s="58">
        <v>2121999</v>
      </c>
      <c r="G26" s="58" t="s">
        <v>20</v>
      </c>
    </row>
    <row r="27" ht="45" customHeight="1" spans="1:7">
      <c r="A27" s="54">
        <v>21</v>
      </c>
      <c r="B27" s="56" t="s">
        <v>34</v>
      </c>
      <c r="C27" s="56">
        <f t="shared" si="2"/>
        <v>183</v>
      </c>
      <c r="D27" s="57"/>
      <c r="E27" s="56">
        <v>183</v>
      </c>
      <c r="F27" s="58">
        <v>2121999</v>
      </c>
      <c r="G27" s="58" t="s">
        <v>20</v>
      </c>
    </row>
    <row r="28" ht="45" customHeight="1" spans="1:7">
      <c r="A28" s="54">
        <v>22</v>
      </c>
      <c r="B28" s="56" t="s">
        <v>35</v>
      </c>
      <c r="C28" s="56">
        <f t="shared" si="2"/>
        <v>419</v>
      </c>
      <c r="D28" s="57"/>
      <c r="E28" s="56">
        <v>419</v>
      </c>
      <c r="F28" s="58">
        <v>2121999</v>
      </c>
      <c r="G28" s="58" t="s">
        <v>20</v>
      </c>
    </row>
    <row r="29" ht="45" customHeight="1" spans="1:7">
      <c r="A29" s="54">
        <v>23</v>
      </c>
      <c r="B29" s="56" t="s">
        <v>36</v>
      </c>
      <c r="C29" s="56">
        <f t="shared" si="2"/>
        <v>106</v>
      </c>
      <c r="D29" s="57"/>
      <c r="E29" s="56">
        <v>106</v>
      </c>
      <c r="F29" s="58">
        <v>2121999</v>
      </c>
      <c r="G29" s="58" t="s">
        <v>20</v>
      </c>
    </row>
    <row r="30" ht="45" customHeight="1" spans="1:7">
      <c r="A30" s="54">
        <v>24</v>
      </c>
      <c r="B30" s="56" t="s">
        <v>37</v>
      </c>
      <c r="C30" s="56">
        <f t="shared" si="2"/>
        <v>311</v>
      </c>
      <c r="D30" s="57"/>
      <c r="E30" s="56">
        <v>311</v>
      </c>
      <c r="F30" s="58">
        <v>2121999</v>
      </c>
      <c r="G30" s="58" t="s">
        <v>20</v>
      </c>
    </row>
    <row r="31" ht="45" customHeight="1" spans="1:7">
      <c r="A31" s="54">
        <v>25</v>
      </c>
      <c r="B31" s="61" t="s">
        <v>38</v>
      </c>
      <c r="C31" s="56">
        <f t="shared" si="2"/>
        <v>28</v>
      </c>
      <c r="D31" s="57"/>
      <c r="E31" s="61">
        <v>28</v>
      </c>
      <c r="F31" s="58">
        <v>2121999</v>
      </c>
      <c r="G31" s="58" t="s">
        <v>20</v>
      </c>
    </row>
    <row r="32" ht="45" customHeight="1" spans="1:7">
      <c r="A32" s="54">
        <v>26</v>
      </c>
      <c r="B32" s="61" t="s">
        <v>39</v>
      </c>
      <c r="C32" s="56">
        <f t="shared" si="2"/>
        <v>24</v>
      </c>
      <c r="D32" s="57"/>
      <c r="E32" s="61">
        <v>24</v>
      </c>
      <c r="F32" s="58">
        <v>2121999</v>
      </c>
      <c r="G32" s="58" t="s">
        <v>20</v>
      </c>
    </row>
  </sheetData>
  <mergeCells count="7">
    <mergeCell ref="A1:B1"/>
    <mergeCell ref="A2:G2"/>
    <mergeCell ref="F3:G3"/>
    <mergeCell ref="C4:E4"/>
    <mergeCell ref="A4:A5"/>
    <mergeCell ref="B4:B5"/>
    <mergeCell ref="F4:G6"/>
  </mergeCells>
  <pageMargins left="0.984027777777778" right="0.984027777777778" top="1.37777777777778" bottom="1.37777777777778" header="0.313888888888889" footer="0.313888888888889"/>
  <pageSetup paperSize="9" scale="88" fitToHeight="0" orientation="portrait" verticalDpi="300"/>
  <headerFooter alignWithMargins="0"/>
  <ignoredErrors>
    <ignoredError sqref="C22:C32 C7:C21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0" sqref="C20"/>
    </sheetView>
  </sheetViews>
  <sheetFormatPr defaultColWidth="9" defaultRowHeight="13.5" outlineLevelRow="7" outlineLevelCol="3"/>
  <cols>
    <col min="1" max="1" width="22.75" style="1" customWidth="1"/>
    <col min="2" max="2" width="11.25" style="1" customWidth="1"/>
    <col min="3" max="3" width="36.875" style="15" customWidth="1"/>
    <col min="4" max="4" width="10.625" style="16" customWidth="1"/>
    <col min="5" max="16330" width="9" style="1"/>
  </cols>
  <sheetData>
    <row r="1" ht="18.75" spans="1:1">
      <c r="A1" s="2" t="s">
        <v>40</v>
      </c>
    </row>
    <row r="2" ht="39.75" customHeight="1" spans="1:4">
      <c r="A2" s="17" t="s">
        <v>41</v>
      </c>
      <c r="B2" s="17"/>
      <c r="C2" s="17"/>
      <c r="D2" s="17"/>
    </row>
    <row r="3" ht="20.25" customHeight="1" spans="4:4">
      <c r="D3" s="18" t="s">
        <v>42</v>
      </c>
    </row>
    <row r="4" ht="40.5" customHeight="1" spans="1:4">
      <c r="A4" s="19" t="s">
        <v>43</v>
      </c>
      <c r="B4" s="19" t="s">
        <v>44</v>
      </c>
      <c r="C4" s="20" t="s">
        <v>6</v>
      </c>
      <c r="D4" s="19" t="s">
        <v>44</v>
      </c>
    </row>
    <row r="5" ht="36.75" customHeight="1" spans="1:4">
      <c r="A5" s="19" t="s">
        <v>45</v>
      </c>
      <c r="B5" s="19">
        <f>B6</f>
        <v>470</v>
      </c>
      <c r="C5" s="20" t="s">
        <v>46</v>
      </c>
      <c r="D5" s="21">
        <f>SUM(D6:D8)</f>
        <v>470</v>
      </c>
    </row>
    <row r="6" s="5" customFormat="1" ht="36.75" customHeight="1" spans="1:4">
      <c r="A6" s="22" t="s">
        <v>47</v>
      </c>
      <c r="B6" s="23">
        <f>SUM(B7:B8)</f>
        <v>470</v>
      </c>
      <c r="C6" s="23"/>
      <c r="D6" s="23"/>
    </row>
    <row r="7" s="5" customFormat="1" ht="36.75" customHeight="1" spans="1:4">
      <c r="A7" s="23" t="s">
        <v>48</v>
      </c>
      <c r="B7" s="23">
        <v>470</v>
      </c>
      <c r="C7" s="23" t="s">
        <v>49</v>
      </c>
      <c r="D7" s="23">
        <v>470</v>
      </c>
    </row>
    <row r="8" s="5" customFormat="1" ht="36.75" customHeight="1" spans="1:4">
      <c r="A8" s="24"/>
      <c r="B8" s="25"/>
      <c r="C8" s="26"/>
      <c r="D8" s="27"/>
    </row>
  </sheetData>
  <mergeCells count="1">
    <mergeCell ref="A2:D2"/>
  </mergeCells>
  <pageMargins left="0.984027777777778" right="0.984027777777778" top="1.37777777777778" bottom="1.37777777777778" header="0.297916666666667" footer="0.29791666666666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0" sqref="C20"/>
    </sheetView>
  </sheetViews>
  <sheetFormatPr defaultColWidth="9" defaultRowHeight="13.5" outlineLevelRow="7" outlineLevelCol="3"/>
  <cols>
    <col min="1" max="1" width="20.25" style="1" customWidth="1"/>
    <col min="2" max="2" width="9.125" style="1" customWidth="1"/>
    <col min="3" max="3" width="38.75" style="1" customWidth="1"/>
    <col min="4" max="4" width="12.625" style="1" customWidth="1"/>
    <col min="5" max="16384" width="9" style="1"/>
  </cols>
  <sheetData>
    <row r="1" ht="26.25" customHeight="1" spans="1:1">
      <c r="A1" s="2" t="s">
        <v>50</v>
      </c>
    </row>
    <row r="2" ht="40.5" customHeight="1" spans="1:4">
      <c r="A2" s="3" t="s">
        <v>51</v>
      </c>
      <c r="B2" s="4"/>
      <c r="C2" s="4"/>
      <c r="D2" s="4"/>
    </row>
    <row r="3" ht="24.75" customHeight="1" spans="1:4">
      <c r="A3" s="5"/>
      <c r="B3" s="5"/>
      <c r="C3" s="5"/>
      <c r="D3" s="6" t="s">
        <v>52</v>
      </c>
    </row>
    <row r="4" ht="52.5" customHeight="1" spans="1:4">
      <c r="A4" s="7" t="s">
        <v>43</v>
      </c>
      <c r="B4" s="7" t="s">
        <v>44</v>
      </c>
      <c r="C4" s="7" t="s">
        <v>6</v>
      </c>
      <c r="D4" s="7" t="s">
        <v>44</v>
      </c>
    </row>
    <row r="5" ht="52.5" customHeight="1" spans="1:4">
      <c r="A5" s="7" t="s">
        <v>53</v>
      </c>
      <c r="B5" s="7">
        <f>SUM(B6)</f>
        <v>52600</v>
      </c>
      <c r="C5" s="7" t="s">
        <v>54</v>
      </c>
      <c r="D5" s="8">
        <f>SUM(D6:D7)</f>
        <v>52600</v>
      </c>
    </row>
    <row r="6" ht="52.5" customHeight="1" spans="1:4">
      <c r="A6" s="9" t="s">
        <v>55</v>
      </c>
      <c r="B6" s="10">
        <f>SUM(D6:D7)</f>
        <v>52600</v>
      </c>
      <c r="C6" s="11" t="s">
        <v>56</v>
      </c>
      <c r="D6" s="12">
        <v>43300</v>
      </c>
    </row>
    <row r="7" ht="52.5" customHeight="1" spans="1:4">
      <c r="A7" s="13"/>
      <c r="B7" s="9"/>
      <c r="C7" s="11" t="s">
        <v>57</v>
      </c>
      <c r="D7" s="14">
        <v>9300</v>
      </c>
    </row>
    <row r="8" spans="1:4">
      <c r="A8" s="5"/>
      <c r="B8" s="5"/>
      <c r="C8" s="5"/>
      <c r="D8" s="5"/>
    </row>
  </sheetData>
  <mergeCells count="1">
    <mergeCell ref="A2:D2"/>
  </mergeCells>
  <pageMargins left="0.984027777777778" right="0.984027777777778" top="1.37777777777778" bottom="1.37777777777778" header="0.313888888888889" footer="0.313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新增债券</vt:lpstr>
      <vt:lpstr>调整表1</vt:lpstr>
      <vt:lpstr>调整表2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</cp:lastModifiedBy>
  <dcterms:created xsi:type="dcterms:W3CDTF">2023-12-25T17:14:00Z</dcterms:created>
  <cp:lastPrinted>2024-12-02T01:31:00Z</cp:lastPrinted>
  <dcterms:modified xsi:type="dcterms:W3CDTF">2025-12-10T01:23:04Z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3E57B514284341AFA77E0C08D7C1010F_13</vt:lpwstr>
  </property>
</Properties>
</file>