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9840" tabRatio="720" activeTab="1"/>
  </bookViews>
  <sheets>
    <sheet name="1.一般公共预算收入" sheetId="1" r:id="rId1"/>
    <sheet name="2.1一般公共预算支出" sheetId="12" r:id="rId2"/>
    <sheet name="2.2一般公共预算支出" sheetId="24" r:id="rId3"/>
    <sheet name="3.一般公共预算支出明细表" sheetId="4" r:id="rId4"/>
    <sheet name="4.2021年一般预算支出基本支出经济分类" sheetId="5" r:id="rId5"/>
    <sheet name="5.税收返还和转移支付" sheetId="6" r:id="rId6"/>
    <sheet name="6.专项转移支付分项目分地区情况表" sheetId="22" r:id="rId7"/>
    <sheet name="7.三公经费" sheetId="3" r:id="rId8"/>
    <sheet name="8.2015-2020年政府余额一般债务情况表" sheetId="7" r:id="rId9"/>
    <sheet name="9.2015-2020年政府余额专项债务情况表" sheetId="19" r:id="rId10"/>
    <sheet name="10.政府性基金收入" sheetId="13" r:id="rId11"/>
    <sheet name="11.1政府性基金支出" sheetId="2" r:id="rId12"/>
    <sheet name="11.2政府性基金支出" sheetId="25" r:id="rId13"/>
    <sheet name="12.政府性基金转移支付表" sheetId="8" r:id="rId14"/>
    <sheet name="13.国有资本经营收入预算表 " sheetId="14" r:id="rId15"/>
    <sheet name="14.国有资本经营支出预算表" sheetId="11" r:id="rId16"/>
    <sheet name="15.本级国有资本经营支出预算表" sheetId="23" r:id="rId17"/>
    <sheet name="16.国有资本转移支付" sheetId="21" r:id="rId18"/>
    <sheet name="17.社保基金收入预算" sheetId="10" r:id="rId19"/>
    <sheet name="18.社保基金支出预算" sheetId="20" r:id="rId20"/>
  </sheets>
  <externalReferences>
    <externalReference r:id="rId21"/>
    <externalReference r:id="rId22"/>
  </externalReferences>
  <definedNames>
    <definedName name="\aa">#REF!</definedName>
    <definedName name="\d" localSheetId="14">#REF!</definedName>
    <definedName name="\d" localSheetId="15">#REF!</definedName>
    <definedName name="\d" localSheetId="18">#REF!</definedName>
    <definedName name="\d">#REF!</definedName>
    <definedName name="\P" localSheetId="14">#REF!</definedName>
    <definedName name="\P" localSheetId="15">#REF!</definedName>
    <definedName name="\P">#REF!</definedName>
    <definedName name="\x" localSheetId="14">#REF!</definedName>
    <definedName name="\x" localSheetId="15">#REF!</definedName>
    <definedName name="\x" localSheetId="18">#REF!</definedName>
    <definedName name="\x">#REF!</definedName>
    <definedName name="\z" localSheetId="18">#REF!</definedName>
    <definedName name="\z">#N/A</definedName>
    <definedName name="_xlnm._FilterDatabase" localSheetId="3" hidden="1">'3.一般公共预算支出明细表'!$A$4:$B$1304</definedName>
    <definedName name="_Key1" localSheetId="14" hidden="1">#REF!</definedName>
    <definedName name="_Key1" localSheetId="15" hidden="1">#REF!</definedName>
    <definedName name="_Key1" hidden="1">#REF!</definedName>
    <definedName name="_Order1" hidden="1">255</definedName>
    <definedName name="_Order2" hidden="1">255</definedName>
    <definedName name="_Sort" localSheetId="14" hidden="1">#REF!</definedName>
    <definedName name="_Sort" localSheetId="15" hidden="1">#REF!</definedName>
    <definedName name="_Sort" hidden="1">#REF!</definedName>
    <definedName name="A" localSheetId="18">#REF!</definedName>
    <definedName name="A">#N/A</definedName>
    <definedName name="aaaaaaa" localSheetId="14">#REF!</definedName>
    <definedName name="aaaaaaa" localSheetId="15">#REF!</definedName>
    <definedName name="aaaaaaa">#REF!</definedName>
    <definedName name="B" localSheetId="18">#REF!</definedName>
    <definedName name="B">#N/A</definedName>
    <definedName name="_xlnm.Database" localSheetId="14" hidden="1">#REF!</definedName>
    <definedName name="_xlnm.Database" localSheetId="15" hidden="1">#REF!</definedName>
    <definedName name="_xlnm.Database" localSheetId="18" hidden="1">#REF!</definedName>
    <definedName name="_xlnm.Database" hidden="1">#REF!</definedName>
    <definedName name="dddddd" localSheetId="14">#REF!</definedName>
    <definedName name="dddddd" localSheetId="15">#REF!</definedName>
    <definedName name="dddddd">#REF!</definedName>
    <definedName name="ffffff" localSheetId="14">#REF!</definedName>
    <definedName name="ffffff" localSheetId="15">#REF!</definedName>
    <definedName name="ffffff">#REF!</definedName>
    <definedName name="ggggg" localSheetId="14">#REF!</definedName>
    <definedName name="ggggg" localSheetId="15">#REF!</definedName>
    <definedName name="ggggg">#REF!</definedName>
    <definedName name="gxxe2003">[1]P1012001!$A$6:$E$117</definedName>
    <definedName name="hhh">'[2]Mp-team 1'!#REF!</definedName>
    <definedName name="hhhhhh" localSheetId="14">#REF!</definedName>
    <definedName name="hhhhhh" localSheetId="15">#REF!</definedName>
    <definedName name="hhhhhh">#REF!</definedName>
    <definedName name="hhhhhhhhh" localSheetId="14">#REF!</definedName>
    <definedName name="hhhhhhhhh" localSheetId="15">#REF!</definedName>
    <definedName name="hhhhhhhhh">#REF!</definedName>
    <definedName name="jjjjj" localSheetId="14">#REF!</definedName>
    <definedName name="jjjjj" localSheetId="15">#REF!</definedName>
    <definedName name="jjjjj">#REF!</definedName>
    <definedName name="kkkkk" localSheetId="14">#REF!</definedName>
    <definedName name="kkkkk" localSheetId="15">#REF!</definedName>
    <definedName name="kkkkk">#REF!</definedName>
    <definedName name="_xlnm.Print_Area" localSheetId="13">'12.政府性基金转移支付表'!$A$1:$B$18</definedName>
    <definedName name="_xlnm.Print_Area" localSheetId="14">'13.国有资本经营收入预算表 '!$A$2:$B$30</definedName>
    <definedName name="_xlnm.Print_Area" localSheetId="15">'14.国有资本经营支出预算表'!$A$2:$B$30</definedName>
    <definedName name="_xlnm.Print_Area" localSheetId="4">'4.2021年一般预算支出基本支出经济分类'!$A$1:$B$38</definedName>
    <definedName name="_xlnm.Print_Area">#N/A</definedName>
    <definedName name="_xlnm.Print_Titles" localSheetId="0">'1.一般公共预算收入'!$1:$3</definedName>
    <definedName name="_xlnm.Print_Titles" localSheetId="10">'10.政府性基金收入'!$1:$4</definedName>
    <definedName name="_xlnm.Print_Titles" localSheetId="11">'11.1政府性基金支出'!$1:$4</definedName>
    <definedName name="_xlnm.Print_Titles" localSheetId="18">'17.社保基金收入预算'!$2:$3</definedName>
    <definedName name="_xlnm.Print_Titles" localSheetId="4">'4.2021年一般预算支出基本支出经济分类'!$1:$4</definedName>
    <definedName name="_xlnm.Print_Titles">#N/A</definedName>
    <definedName name="rrrrr" localSheetId="14">#REF!</definedName>
    <definedName name="rrrrr" localSheetId="15">#REF!</definedName>
    <definedName name="rrrrr">#REF!</definedName>
    <definedName name="sss">#N/A</definedName>
    <definedName name="ssss" localSheetId="14">#REF!</definedName>
    <definedName name="ssss" localSheetId="15">#REF!</definedName>
    <definedName name="ssss">#REF!</definedName>
    <definedName name="z">#REF!</definedName>
    <definedName name="zzzzz" localSheetId="14">#REF!</definedName>
    <definedName name="zzzzz" localSheetId="15">#REF!</definedName>
    <definedName name="zzzzz">#REF!</definedName>
    <definedName name="啊啊" localSheetId="14">#REF!</definedName>
    <definedName name="啊啊" localSheetId="15">#REF!</definedName>
    <definedName name="啊啊">#REF!</definedName>
    <definedName name="安徽" localSheetId="14">#REF!</definedName>
    <definedName name="安徽" localSheetId="15">#REF!</definedName>
    <definedName name="安徽">#REF!</definedName>
    <definedName name="北京" localSheetId="14">#REF!</definedName>
    <definedName name="北京" localSheetId="15">#REF!</definedName>
    <definedName name="北京">#REF!</definedName>
    <definedName name="不不不" localSheetId="14">#REF!</definedName>
    <definedName name="不不不" localSheetId="15">#REF!</definedName>
    <definedName name="不不不">#REF!</definedName>
    <definedName name="大连" localSheetId="14">#REF!</definedName>
    <definedName name="大连" localSheetId="15">#REF!</definedName>
    <definedName name="大连">#REF!</definedName>
    <definedName name="第三批">#N/A</definedName>
    <definedName name="呃呃呃" localSheetId="14">#REF!</definedName>
    <definedName name="呃呃呃" localSheetId="15">#REF!</definedName>
    <definedName name="呃呃呃">#REF!</definedName>
    <definedName name="福建" localSheetId="14">#REF!</definedName>
    <definedName name="福建" localSheetId="15">#REF!</definedName>
    <definedName name="福建">#REF!</definedName>
    <definedName name="福建地区" localSheetId="14">#REF!</definedName>
    <definedName name="福建地区" localSheetId="15">#REF!</definedName>
    <definedName name="福建地区">#REF!</definedName>
    <definedName name="附表" localSheetId="14">#REF!</definedName>
    <definedName name="附表" localSheetId="15">#REF!</definedName>
    <definedName name="附表">#REF!</definedName>
    <definedName name="广东" localSheetId="14">#REF!</definedName>
    <definedName name="广东" localSheetId="15">#REF!</definedName>
    <definedName name="广东">#REF!</definedName>
    <definedName name="广东地区" localSheetId="14">#REF!</definedName>
    <definedName name="广东地区" localSheetId="15">#REF!</definedName>
    <definedName name="广东地区">#REF!</definedName>
    <definedName name="广西" localSheetId="14">#REF!</definedName>
    <definedName name="广西" localSheetId="15">#REF!</definedName>
    <definedName name="广西">#REF!</definedName>
    <definedName name="贵州" localSheetId="14">#REF!</definedName>
    <definedName name="贵州" localSheetId="15">#REF!</definedName>
    <definedName name="贵州">#REF!</definedName>
    <definedName name="哈哈哈哈" localSheetId="14">#REF!</definedName>
    <definedName name="哈哈哈哈" localSheetId="15">#REF!</definedName>
    <definedName name="哈哈哈哈">#REF!</definedName>
    <definedName name="海南" localSheetId="14">#REF!</definedName>
    <definedName name="海南" localSheetId="15">#REF!</definedName>
    <definedName name="海南">#REF!</definedName>
    <definedName name="河北" localSheetId="14">#REF!</definedName>
    <definedName name="河北" localSheetId="15">#REF!</definedName>
    <definedName name="河北">#REF!</definedName>
    <definedName name="河南" localSheetId="14">#REF!</definedName>
    <definedName name="河南" localSheetId="15">#REF!</definedName>
    <definedName name="河南">#REF!</definedName>
    <definedName name="黑龙江" localSheetId="14">#REF!</definedName>
    <definedName name="黑龙江" localSheetId="15">#REF!</definedName>
    <definedName name="黑龙江">#REF!</definedName>
    <definedName name="湖北" localSheetId="14">#REF!</definedName>
    <definedName name="湖北" localSheetId="15">#REF!</definedName>
    <definedName name="湖北">#REF!</definedName>
    <definedName name="湖南" localSheetId="14">#REF!</definedName>
    <definedName name="湖南" localSheetId="15">#REF!</definedName>
    <definedName name="湖南">#REF!</definedName>
    <definedName name="汇率" localSheetId="14">#REF!</definedName>
    <definedName name="汇率" localSheetId="15">#REF!</definedName>
    <definedName name="汇率" localSheetId="18">#REF!</definedName>
    <definedName name="汇率">#REF!</definedName>
    <definedName name="吉林" localSheetId="14">#REF!</definedName>
    <definedName name="吉林" localSheetId="15">#REF!</definedName>
    <definedName name="吉林">#REF!</definedName>
    <definedName name="江苏" localSheetId="14">#REF!</definedName>
    <definedName name="江苏" localSheetId="15">#REF!</definedName>
    <definedName name="江苏">#REF!</definedName>
    <definedName name="江西" localSheetId="14">#REF!</definedName>
    <definedName name="江西" localSheetId="15">#REF!</definedName>
    <definedName name="江西">#REF!</definedName>
    <definedName name="啦啦啦" localSheetId="14">#REF!</definedName>
    <definedName name="啦啦啦" localSheetId="15">#REF!</definedName>
    <definedName name="啦啦啦">#REF!</definedName>
    <definedName name="了" localSheetId="14">#REF!</definedName>
    <definedName name="了" localSheetId="15">#REF!</definedName>
    <definedName name="了">#REF!</definedName>
    <definedName name="辽宁" localSheetId="14">#REF!</definedName>
    <definedName name="辽宁" localSheetId="15">#REF!</definedName>
    <definedName name="辽宁">#REF!</definedName>
    <definedName name="辽宁地区" localSheetId="14">#REF!</definedName>
    <definedName name="辽宁地区" localSheetId="15">#REF!</definedName>
    <definedName name="辽宁地区">#REF!</definedName>
    <definedName name="么么么么" localSheetId="14">#REF!</definedName>
    <definedName name="么么么么" localSheetId="15">#REF!</definedName>
    <definedName name="么么么么">#REF!</definedName>
    <definedName name="内蒙" localSheetId="14">#REF!</definedName>
    <definedName name="内蒙" localSheetId="15">#REF!</definedName>
    <definedName name="内蒙">#REF!</definedName>
    <definedName name="你" localSheetId="14">#REF!</definedName>
    <definedName name="你" localSheetId="15">#REF!</definedName>
    <definedName name="你">#REF!</definedName>
    <definedName name="宁波" localSheetId="14">#REF!</definedName>
    <definedName name="宁波" localSheetId="15">#REF!</definedName>
    <definedName name="宁波">#REF!</definedName>
    <definedName name="宁夏" localSheetId="14">#REF!</definedName>
    <definedName name="宁夏" localSheetId="15">#REF!</definedName>
    <definedName name="宁夏">#REF!</definedName>
    <definedName name="悄悄" localSheetId="14">#REF!</definedName>
    <definedName name="悄悄" localSheetId="15">#REF!</definedName>
    <definedName name="悄悄">#REF!</definedName>
    <definedName name="青岛" localSheetId="14">#REF!</definedName>
    <definedName name="青岛" localSheetId="15">#REF!</definedName>
    <definedName name="青岛">#REF!</definedName>
    <definedName name="青海" localSheetId="14">#REF!</definedName>
    <definedName name="青海" localSheetId="15">#REF!</definedName>
    <definedName name="青海">#REF!</definedName>
    <definedName name="全国收入累计">#N/A</definedName>
    <definedName name="日日日" localSheetId="14">#REF!</definedName>
    <definedName name="日日日" localSheetId="15">#REF!</definedName>
    <definedName name="日日日">#REF!</definedName>
    <definedName name="厦门" localSheetId="14">#REF!</definedName>
    <definedName name="厦门" localSheetId="15">#REF!</definedName>
    <definedName name="厦门">#REF!</definedName>
    <definedName name="山东" localSheetId="14">#REF!</definedName>
    <definedName name="山东" localSheetId="15">#REF!</definedName>
    <definedName name="山东">#REF!</definedName>
    <definedName name="山东地区" localSheetId="14">#REF!</definedName>
    <definedName name="山东地区" localSheetId="15">#REF!</definedName>
    <definedName name="山东地区">#REF!</definedName>
    <definedName name="山西" localSheetId="14">#REF!</definedName>
    <definedName name="山西" localSheetId="15">#REF!</definedName>
    <definedName name="山西">#REF!</definedName>
    <definedName name="陕西" localSheetId="14">#REF!</definedName>
    <definedName name="陕西" localSheetId="15">#REF!</definedName>
    <definedName name="陕西">#REF!</definedName>
    <definedName name="上海" localSheetId="14">#REF!</definedName>
    <definedName name="上海" localSheetId="15">#REF!</definedName>
    <definedName name="上海">#REF!</definedName>
    <definedName name="深圳" localSheetId="14">#REF!</definedName>
    <definedName name="深圳" localSheetId="15">#REF!</definedName>
    <definedName name="深圳">#REF!</definedName>
    <definedName name="生产列1" localSheetId="14">#REF!</definedName>
    <definedName name="生产列1" localSheetId="15">#REF!</definedName>
    <definedName name="生产列1" localSheetId="18">#REF!</definedName>
    <definedName name="生产列1">#REF!</definedName>
    <definedName name="生产列11" localSheetId="14">#REF!</definedName>
    <definedName name="生产列11" localSheetId="15">#REF!</definedName>
    <definedName name="生产列11" localSheetId="18">#REF!</definedName>
    <definedName name="生产列11">#REF!</definedName>
    <definedName name="生产列15" localSheetId="14">#REF!</definedName>
    <definedName name="生产列15" localSheetId="15">#REF!</definedName>
    <definedName name="生产列15" localSheetId="18">#REF!</definedName>
    <definedName name="生产列15">#REF!</definedName>
    <definedName name="生产列16" localSheetId="14">#REF!</definedName>
    <definedName name="生产列16" localSheetId="15">#REF!</definedName>
    <definedName name="生产列16" localSheetId="18">#REF!</definedName>
    <definedName name="生产列16">#REF!</definedName>
    <definedName name="生产列17" localSheetId="14">#REF!</definedName>
    <definedName name="生产列17" localSheetId="15">#REF!</definedName>
    <definedName name="生产列17" localSheetId="18">#REF!</definedName>
    <definedName name="生产列17">#REF!</definedName>
    <definedName name="生产列19" localSheetId="14">#REF!</definedName>
    <definedName name="生产列19" localSheetId="15">#REF!</definedName>
    <definedName name="生产列19" localSheetId="18">#REF!</definedName>
    <definedName name="生产列19">#REF!</definedName>
    <definedName name="生产列2" localSheetId="14">#REF!</definedName>
    <definedName name="生产列2" localSheetId="15">#REF!</definedName>
    <definedName name="生产列2" localSheetId="18">#REF!</definedName>
    <definedName name="生产列2">#REF!</definedName>
    <definedName name="生产列20" localSheetId="14">#REF!</definedName>
    <definedName name="生产列20" localSheetId="15">#REF!</definedName>
    <definedName name="生产列20" localSheetId="18">#REF!</definedName>
    <definedName name="生产列20">#REF!</definedName>
    <definedName name="生产列3" localSheetId="14">#REF!</definedName>
    <definedName name="生产列3" localSheetId="15">#REF!</definedName>
    <definedName name="生产列3" localSheetId="18">#REF!</definedName>
    <definedName name="生产列3">#REF!</definedName>
    <definedName name="生产列4" localSheetId="14">#REF!</definedName>
    <definedName name="生产列4" localSheetId="15">#REF!</definedName>
    <definedName name="生产列4" localSheetId="18">#REF!</definedName>
    <definedName name="生产列4">#REF!</definedName>
    <definedName name="生产列5" localSheetId="14">#REF!</definedName>
    <definedName name="生产列5" localSheetId="15">#REF!</definedName>
    <definedName name="生产列5" localSheetId="18">#REF!</definedName>
    <definedName name="生产列5">#REF!</definedName>
    <definedName name="生产列6" localSheetId="14">#REF!</definedName>
    <definedName name="生产列6" localSheetId="15">#REF!</definedName>
    <definedName name="生产列6" localSheetId="18">#REF!</definedName>
    <definedName name="生产列6">#REF!</definedName>
    <definedName name="生产列7" localSheetId="14">#REF!</definedName>
    <definedName name="生产列7" localSheetId="15">#REF!</definedName>
    <definedName name="生产列7" localSheetId="18">#REF!</definedName>
    <definedName name="生产列7">#REF!</definedName>
    <definedName name="生产列8" localSheetId="14">#REF!</definedName>
    <definedName name="生产列8" localSheetId="15">#REF!</definedName>
    <definedName name="生产列8" localSheetId="18">#REF!</definedName>
    <definedName name="生产列8">#REF!</definedName>
    <definedName name="生产列9" localSheetId="14">#REF!</definedName>
    <definedName name="生产列9" localSheetId="15">#REF!</definedName>
    <definedName name="生产列9" localSheetId="18">#REF!</definedName>
    <definedName name="生产列9">#REF!</definedName>
    <definedName name="生产期" localSheetId="14">#REF!</definedName>
    <definedName name="生产期" localSheetId="15">#REF!</definedName>
    <definedName name="生产期" localSheetId="18">#REF!</definedName>
    <definedName name="生产期">#REF!</definedName>
    <definedName name="生产期1" localSheetId="14">#REF!</definedName>
    <definedName name="生产期1" localSheetId="15">#REF!</definedName>
    <definedName name="生产期1" localSheetId="18">#REF!</definedName>
    <definedName name="生产期1">#REF!</definedName>
    <definedName name="生产期11" localSheetId="14">#REF!</definedName>
    <definedName name="生产期11" localSheetId="15">#REF!</definedName>
    <definedName name="生产期11" localSheetId="18">#REF!</definedName>
    <definedName name="生产期11">#REF!</definedName>
    <definedName name="生产期15" localSheetId="14">#REF!</definedName>
    <definedName name="生产期15" localSheetId="15">#REF!</definedName>
    <definedName name="生产期15" localSheetId="18">#REF!</definedName>
    <definedName name="生产期15">#REF!</definedName>
    <definedName name="生产期16" localSheetId="14">#REF!</definedName>
    <definedName name="生产期16" localSheetId="15">#REF!</definedName>
    <definedName name="生产期16" localSheetId="18">#REF!</definedName>
    <definedName name="生产期16">#REF!</definedName>
    <definedName name="生产期17" localSheetId="14">#REF!</definedName>
    <definedName name="生产期17" localSheetId="15">#REF!</definedName>
    <definedName name="生产期17" localSheetId="18">#REF!</definedName>
    <definedName name="生产期17">#REF!</definedName>
    <definedName name="生产期19" localSheetId="14">#REF!</definedName>
    <definedName name="生产期19" localSheetId="15">#REF!</definedName>
    <definedName name="生产期19" localSheetId="18">#REF!</definedName>
    <definedName name="生产期19">#REF!</definedName>
    <definedName name="生产期2" localSheetId="14">#REF!</definedName>
    <definedName name="生产期2" localSheetId="15">#REF!</definedName>
    <definedName name="生产期2" localSheetId="18">#REF!</definedName>
    <definedName name="生产期2">#REF!</definedName>
    <definedName name="生产期20" localSheetId="14">#REF!</definedName>
    <definedName name="生产期20" localSheetId="15">#REF!</definedName>
    <definedName name="生产期20" localSheetId="18">#REF!</definedName>
    <definedName name="生产期20">#REF!</definedName>
    <definedName name="生产期3" localSheetId="14">#REF!</definedName>
    <definedName name="生产期3" localSheetId="15">#REF!</definedName>
    <definedName name="生产期3" localSheetId="18">#REF!</definedName>
    <definedName name="生产期3">#REF!</definedName>
    <definedName name="生产期4" localSheetId="14">#REF!</definedName>
    <definedName name="生产期4" localSheetId="15">#REF!</definedName>
    <definedName name="生产期4" localSheetId="18">#REF!</definedName>
    <definedName name="生产期4">#REF!</definedName>
    <definedName name="生产期5" localSheetId="14">#REF!</definedName>
    <definedName name="生产期5" localSheetId="15">#REF!</definedName>
    <definedName name="生产期5" localSheetId="18">#REF!</definedName>
    <definedName name="生产期5">#REF!</definedName>
    <definedName name="生产期6" localSheetId="14">#REF!</definedName>
    <definedName name="生产期6" localSheetId="15">#REF!</definedName>
    <definedName name="生产期6" localSheetId="18">#REF!</definedName>
    <definedName name="生产期6">#REF!</definedName>
    <definedName name="生产期7" localSheetId="14">#REF!</definedName>
    <definedName name="生产期7" localSheetId="15">#REF!</definedName>
    <definedName name="生产期7" localSheetId="18">#REF!</definedName>
    <definedName name="生产期7">#REF!</definedName>
    <definedName name="生产期8" localSheetId="14">#REF!</definedName>
    <definedName name="生产期8" localSheetId="15">#REF!</definedName>
    <definedName name="生产期8" localSheetId="18">#REF!</definedName>
    <definedName name="生产期8">#REF!</definedName>
    <definedName name="生产期9" localSheetId="14">#REF!</definedName>
    <definedName name="生产期9" localSheetId="15">#REF!</definedName>
    <definedName name="生产期9" localSheetId="18">#REF!</definedName>
    <definedName name="生产期9">#REF!</definedName>
    <definedName name="省级">#N/A</definedName>
    <definedName name="时代" localSheetId="14">#REF!</definedName>
    <definedName name="时代" localSheetId="15">#REF!</definedName>
    <definedName name="时代">#REF!</definedName>
    <definedName name="是" localSheetId="14">#REF!</definedName>
    <definedName name="是" localSheetId="15">#REF!</definedName>
    <definedName name="是">#REF!</definedName>
    <definedName name="是水水水水" localSheetId="14">#REF!</definedName>
    <definedName name="是水水水水" localSheetId="15">#REF!</definedName>
    <definedName name="是水水水水">#REF!</definedName>
    <definedName name="收入表">#N/A</definedName>
    <definedName name="水水水嘎嘎嘎水" localSheetId="14">#REF!</definedName>
    <definedName name="水水水嘎嘎嘎水" localSheetId="15">#REF!</definedName>
    <definedName name="水水水嘎嘎嘎水">#REF!</definedName>
    <definedName name="水水水水" localSheetId="14">#REF!</definedName>
    <definedName name="水水水水" localSheetId="15">#REF!</definedName>
    <definedName name="水水水水">#REF!</definedName>
    <definedName name="四川" localSheetId="14">#REF!</definedName>
    <definedName name="四川" localSheetId="15">#REF!</definedName>
    <definedName name="四川">#REF!</definedName>
    <definedName name="天津" localSheetId="14">#REF!</definedName>
    <definedName name="天津" localSheetId="15">#REF!</definedName>
    <definedName name="天津">#REF!</definedName>
    <definedName name="我问问" localSheetId="14">#REF!</definedName>
    <definedName name="我问问" localSheetId="15">#REF!</definedName>
    <definedName name="我问问">#REF!</definedName>
    <definedName name="西藏" localSheetId="14">#REF!</definedName>
    <definedName name="西藏" localSheetId="15">#REF!</definedName>
    <definedName name="西藏">#REF!</definedName>
    <definedName name="新疆" localSheetId="14">#REF!</definedName>
    <definedName name="新疆" localSheetId="15">#REF!</definedName>
    <definedName name="新疆">#REF!</definedName>
    <definedName name="一i" localSheetId="14">#REF!</definedName>
    <definedName name="一i" localSheetId="15">#REF!</definedName>
    <definedName name="一i">#REF!</definedName>
    <definedName name="一一i" localSheetId="14">#REF!</definedName>
    <definedName name="一一i" localSheetId="15">#REF!</definedName>
    <definedName name="一一i">#REF!</definedName>
    <definedName name="云南" localSheetId="14">#REF!</definedName>
    <definedName name="云南" localSheetId="15">#REF!</definedName>
    <definedName name="云南">#REF!</definedName>
    <definedName name="啧啧啧" localSheetId="14">#REF!</definedName>
    <definedName name="啧啧啧" localSheetId="15">#REF!</definedName>
    <definedName name="啧啧啧">#REF!</definedName>
    <definedName name="浙江" localSheetId="14">#REF!</definedName>
    <definedName name="浙江" localSheetId="15">#REF!</definedName>
    <definedName name="浙江">#REF!</definedName>
    <definedName name="浙江地区" localSheetId="14">#REF!</definedName>
    <definedName name="浙江地区" localSheetId="15">#REF!</definedName>
    <definedName name="浙江地区">#REF!</definedName>
    <definedName name="重庆" localSheetId="14">#REF!</definedName>
    <definedName name="重庆" localSheetId="15">#REF!</definedName>
    <definedName name="重庆">#REF!</definedName>
  </definedNames>
  <calcPr calcId="145621"/>
</workbook>
</file>

<file path=xl/calcChain.xml><?xml version="1.0" encoding="utf-8"?>
<calcChain xmlns="http://schemas.openxmlformats.org/spreadsheetml/2006/main">
  <c r="B206" i="4" l="1"/>
  <c r="B5" i="4"/>
  <c r="B5" i="24"/>
  <c r="B5" i="12"/>
  <c r="B18" i="8" l="1"/>
  <c r="C78" i="25"/>
  <c r="B78" i="25"/>
  <c r="C73" i="25"/>
  <c r="C72" i="25" s="1"/>
  <c r="B73" i="25"/>
  <c r="B72" i="25"/>
  <c r="C56" i="25"/>
  <c r="B56" i="25"/>
  <c r="C54" i="25"/>
  <c r="B54" i="25"/>
  <c r="C43" i="25"/>
  <c r="B43" i="25"/>
  <c r="C37" i="25"/>
  <c r="B37" i="25"/>
  <c r="C27" i="25"/>
  <c r="C71" i="25" s="1"/>
  <c r="B27" i="25"/>
  <c r="B71" i="25" s="1"/>
  <c r="B84" i="25" s="1"/>
  <c r="C78" i="2"/>
  <c r="C72" i="2" s="1"/>
  <c r="B78" i="2"/>
  <c r="C73" i="2"/>
  <c r="B73" i="2"/>
  <c r="B72" i="2" s="1"/>
  <c r="C56" i="2"/>
  <c r="B56" i="2"/>
  <c r="C54" i="2"/>
  <c r="B54" i="2"/>
  <c r="C43" i="2"/>
  <c r="C71" i="2" s="1"/>
  <c r="C84" i="2" s="1"/>
  <c r="B43" i="2"/>
  <c r="C37" i="2"/>
  <c r="B37" i="2"/>
  <c r="C27" i="2"/>
  <c r="B27" i="2"/>
  <c r="B71" i="2" s="1"/>
  <c r="B9" i="3"/>
  <c r="D9" i="3" s="1"/>
  <c r="D7" i="3"/>
  <c r="D6" i="3"/>
  <c r="D43" i="5"/>
  <c r="D17" i="5"/>
  <c r="D6" i="5"/>
  <c r="E1304" i="4"/>
  <c r="E1303" i="4"/>
  <c r="B1302" i="4"/>
  <c r="E1301" i="4"/>
  <c r="B1300" i="4"/>
  <c r="E1300" i="4" s="1"/>
  <c r="E1299" i="4"/>
  <c r="E1298" i="4"/>
  <c r="E1297" i="4"/>
  <c r="E1296" i="4"/>
  <c r="B1295" i="4"/>
  <c r="E1295" i="4" s="1"/>
  <c r="E1293" i="4"/>
  <c r="E1292" i="4"/>
  <c r="E1291" i="4"/>
  <c r="E1290" i="4"/>
  <c r="E1289" i="4"/>
  <c r="E1288" i="4"/>
  <c r="E1287" i="4"/>
  <c r="B1286" i="4"/>
  <c r="E1286" i="4" s="1"/>
  <c r="E1285" i="4"/>
  <c r="E1284" i="4"/>
  <c r="E1283" i="4"/>
  <c r="E1282" i="4"/>
  <c r="B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B1269" i="4"/>
  <c r="E1269" i="4" s="1"/>
  <c r="E1268" i="4"/>
  <c r="E1267" i="4"/>
  <c r="E1266" i="4"/>
  <c r="E1265" i="4"/>
  <c r="E1264" i="4"/>
  <c r="E1263" i="4"/>
  <c r="E1262" i="4"/>
  <c r="B1261" i="4"/>
  <c r="E1261" i="4" s="1"/>
  <c r="E1260" i="4"/>
  <c r="E1259" i="4"/>
  <c r="E1258" i="4"/>
  <c r="E1257" i="4"/>
  <c r="E1256" i="4"/>
  <c r="E1255" i="4"/>
  <c r="B1255" i="4"/>
  <c r="E1254" i="4"/>
  <c r="E1253" i="4"/>
  <c r="E1252" i="4"/>
  <c r="E1251" i="4"/>
  <c r="E1250" i="4"/>
  <c r="B1249" i="4"/>
  <c r="E1249" i="4" s="1"/>
  <c r="E1248" i="4"/>
  <c r="E1247" i="4"/>
  <c r="E1246" i="4"/>
  <c r="E1245" i="4"/>
  <c r="E1244" i="4"/>
  <c r="E1243" i="4"/>
  <c r="E1242" i="4"/>
  <c r="E1241" i="4"/>
  <c r="E1240" i="4"/>
  <c r="E1239" i="4"/>
  <c r="E1238" i="4"/>
  <c r="B1237" i="4"/>
  <c r="E1237" i="4" s="1"/>
  <c r="E1235" i="4"/>
  <c r="E1234" i="4"/>
  <c r="E1233" i="4"/>
  <c r="E1232" i="4"/>
  <c r="E1231" i="4"/>
  <c r="E1230" i="4"/>
  <c r="E1229" i="4"/>
  <c r="E1228" i="4"/>
  <c r="E1227" i="4"/>
  <c r="E1226" i="4"/>
  <c r="E1225" i="4"/>
  <c r="B1224" i="4"/>
  <c r="B1183" i="4" s="1"/>
  <c r="E1183" i="4" s="1"/>
  <c r="E1223" i="4"/>
  <c r="E1222" i="4"/>
  <c r="E1221" i="4"/>
  <c r="E1220" i="4"/>
  <c r="E1219" i="4"/>
  <c r="E1218" i="4"/>
  <c r="B1218" i="4"/>
  <c r="E1217" i="4"/>
  <c r="E1216" i="4"/>
  <c r="E1215" i="4"/>
  <c r="E1214" i="4"/>
  <c r="E1213" i="4"/>
  <c r="B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B1199" i="4"/>
  <c r="E1199" i="4" s="1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B1184" i="4"/>
  <c r="E1184" i="4" s="1"/>
  <c r="E1182" i="4"/>
  <c r="E1181" i="4"/>
  <c r="E1180" i="4"/>
  <c r="B1179" i="4"/>
  <c r="E1179" i="4" s="1"/>
  <c r="E1178" i="4"/>
  <c r="E1177" i="4"/>
  <c r="E1176" i="4"/>
  <c r="B1175" i="4"/>
  <c r="E1175" i="4" s="1"/>
  <c r="E1174" i="4"/>
  <c r="E1173" i="4"/>
  <c r="E1172" i="4"/>
  <c r="E1171" i="4"/>
  <c r="E1170" i="4"/>
  <c r="E1169" i="4"/>
  <c r="E1168" i="4"/>
  <c r="E1167" i="4"/>
  <c r="B1166" i="4"/>
  <c r="B1165" i="4" s="1"/>
  <c r="E1165" i="4" s="1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B1149" i="4"/>
  <c r="E1148" i="4"/>
  <c r="E1147" i="4"/>
  <c r="E1146" i="4"/>
  <c r="E1145" i="4"/>
  <c r="E1144" i="4"/>
  <c r="E1143" i="4"/>
  <c r="E1142" i="4"/>
  <c r="E1141" i="4"/>
  <c r="E1140" i="4"/>
  <c r="B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B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B1102" i="4"/>
  <c r="E1102" i="4" s="1"/>
  <c r="E1100" i="4"/>
  <c r="E1099" i="4"/>
  <c r="E1098" i="4"/>
  <c r="E1097" i="4"/>
  <c r="E1096" i="4"/>
  <c r="E1095" i="4"/>
  <c r="E1094" i="4"/>
  <c r="E1093" i="4"/>
  <c r="E1092" i="4"/>
  <c r="B1091" i="4"/>
  <c r="E1091" i="4" s="1"/>
  <c r="E1090" i="4"/>
  <c r="E1089" i="4"/>
  <c r="E1088" i="4"/>
  <c r="E1087" i="4"/>
  <c r="E1086" i="4"/>
  <c r="E1085" i="4"/>
  <c r="B1084" i="4"/>
  <c r="B1076" i="4" s="1"/>
  <c r="E1076" i="4" s="1"/>
  <c r="E1083" i="4"/>
  <c r="E1082" i="4"/>
  <c r="E1081" i="4"/>
  <c r="E1080" i="4"/>
  <c r="E1079" i="4"/>
  <c r="E1078" i="4"/>
  <c r="B1077" i="4"/>
  <c r="E1077" i="4" s="1"/>
  <c r="E1075" i="4"/>
  <c r="E1074" i="4"/>
  <c r="B1073" i="4"/>
  <c r="E1073" i="4" s="1"/>
  <c r="E1072" i="4"/>
  <c r="E1071" i="4"/>
  <c r="E1070" i="4"/>
  <c r="E1069" i="4"/>
  <c r="E1068" i="4"/>
  <c r="B1067" i="4"/>
  <c r="E1067" i="4" s="1"/>
  <c r="E1066" i="4"/>
  <c r="E1065" i="4"/>
  <c r="E1064" i="4"/>
  <c r="E1063" i="4"/>
  <c r="E1062" i="4"/>
  <c r="E1061" i="4"/>
  <c r="E1060" i="4"/>
  <c r="E1059" i="4"/>
  <c r="E1058" i="4"/>
  <c r="B1057" i="4"/>
  <c r="E1057" i="4" s="1"/>
  <c r="B1056" i="4"/>
  <c r="E1056" i="4" s="1"/>
  <c r="E1055" i="4"/>
  <c r="E1054" i="4"/>
  <c r="E1053" i="4"/>
  <c r="E1052" i="4"/>
  <c r="E1051" i="4"/>
  <c r="E1050" i="4"/>
  <c r="B1050" i="4"/>
  <c r="E1049" i="4"/>
  <c r="E1048" i="4"/>
  <c r="E1047" i="4"/>
  <c r="E1046" i="4"/>
  <c r="E1045" i="4"/>
  <c r="E1044" i="4"/>
  <c r="E1043" i="4"/>
  <c r="B1043" i="4"/>
  <c r="E1042" i="4"/>
  <c r="E1041" i="4"/>
  <c r="E1040" i="4"/>
  <c r="E1039" i="4"/>
  <c r="E1038" i="4"/>
  <c r="E1037" i="4"/>
  <c r="B1036" i="4"/>
  <c r="E1036" i="4" s="1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B1022" i="4"/>
  <c r="E1022" i="4" s="1"/>
  <c r="E1021" i="4"/>
  <c r="E1020" i="4"/>
  <c r="E1019" i="4"/>
  <c r="E1018" i="4"/>
  <c r="B1017" i="4"/>
  <c r="E1017" i="4" s="1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B1001" i="4"/>
  <c r="E1000" i="4"/>
  <c r="E999" i="4"/>
  <c r="E998" i="4"/>
  <c r="E997" i="4"/>
  <c r="E996" i="4"/>
  <c r="E995" i="4"/>
  <c r="E994" i="4"/>
  <c r="E993" i="4"/>
  <c r="E992" i="4"/>
  <c r="B991" i="4"/>
  <c r="E991" i="4" s="1"/>
  <c r="B990" i="4"/>
  <c r="E990" i="4" s="1"/>
  <c r="E989" i="4"/>
  <c r="E988" i="4"/>
  <c r="B987" i="4"/>
  <c r="E987" i="4" s="1"/>
  <c r="E986" i="4"/>
  <c r="E985" i="4"/>
  <c r="E984" i="4"/>
  <c r="E983" i="4"/>
  <c r="B982" i="4"/>
  <c r="E982" i="4" s="1"/>
  <c r="E981" i="4"/>
  <c r="E980" i="4"/>
  <c r="E979" i="4"/>
  <c r="E978" i="4"/>
  <c r="E977" i="4"/>
  <c r="E976" i="4"/>
  <c r="B975" i="4"/>
  <c r="E975" i="4" s="1"/>
  <c r="E974" i="4"/>
  <c r="E973" i="4"/>
  <c r="E972" i="4"/>
  <c r="E971" i="4"/>
  <c r="B970" i="4"/>
  <c r="E970" i="4" s="1"/>
  <c r="E969" i="4"/>
  <c r="E968" i="4"/>
  <c r="E967" i="4"/>
  <c r="E966" i="4"/>
  <c r="E965" i="4"/>
  <c r="E964" i="4"/>
  <c r="E963" i="4"/>
  <c r="E962" i="4"/>
  <c r="E961" i="4"/>
  <c r="E960" i="4"/>
  <c r="B960" i="4"/>
  <c r="E959" i="4"/>
  <c r="E958" i="4"/>
  <c r="E957" i="4"/>
  <c r="E956" i="4"/>
  <c r="E955" i="4"/>
  <c r="E954" i="4"/>
  <c r="E953" i="4"/>
  <c r="E952" i="4"/>
  <c r="E951" i="4"/>
  <c r="B950" i="4"/>
  <c r="E950" i="4" s="1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B927" i="4"/>
  <c r="E927" i="4" s="1"/>
  <c r="B926" i="4"/>
  <c r="E926" i="4" s="1"/>
  <c r="E925" i="4"/>
  <c r="E924" i="4"/>
  <c r="B923" i="4"/>
  <c r="E923" i="4" s="1"/>
  <c r="E922" i="4"/>
  <c r="E921" i="4"/>
  <c r="B920" i="4"/>
  <c r="E920" i="4" s="1"/>
  <c r="E919" i="4"/>
  <c r="E918" i="4"/>
  <c r="E917" i="4"/>
  <c r="E916" i="4"/>
  <c r="E915" i="4"/>
  <c r="E914" i="4"/>
  <c r="B913" i="4"/>
  <c r="E913" i="4" s="1"/>
  <c r="E912" i="4"/>
  <c r="E911" i="4"/>
  <c r="E910" i="4"/>
  <c r="E909" i="4"/>
  <c r="E908" i="4"/>
  <c r="E907" i="4"/>
  <c r="B906" i="4"/>
  <c r="E906" i="4" s="1"/>
  <c r="E905" i="4"/>
  <c r="E904" i="4"/>
  <c r="E903" i="4"/>
  <c r="E902" i="4"/>
  <c r="E901" i="4"/>
  <c r="E900" i="4"/>
  <c r="B900" i="4"/>
  <c r="E899" i="4"/>
  <c r="E898" i="4"/>
  <c r="E897" i="4"/>
  <c r="E896" i="4"/>
  <c r="E895" i="4"/>
  <c r="E894" i="4"/>
  <c r="E893" i="4"/>
  <c r="E892" i="4"/>
  <c r="E891" i="4"/>
  <c r="E890" i="4"/>
  <c r="E889" i="4"/>
  <c r="B889" i="4"/>
  <c r="E888" i="4"/>
  <c r="E887" i="4"/>
  <c r="E886" i="4"/>
  <c r="E885" i="4"/>
  <c r="E884" i="4"/>
  <c r="E883" i="4"/>
  <c r="E882" i="4"/>
  <c r="E881" i="4"/>
  <c r="E880" i="4"/>
  <c r="E879" i="4"/>
  <c r="E878" i="4"/>
  <c r="B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B852" i="4"/>
  <c r="E852" i="4" s="1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B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B802" i="4"/>
  <c r="E802" i="4" s="1"/>
  <c r="E800" i="4"/>
  <c r="E799" i="4"/>
  <c r="E798" i="4"/>
  <c r="E797" i="4"/>
  <c r="E796" i="4"/>
  <c r="E795" i="4"/>
  <c r="B795" i="4"/>
  <c r="E794" i="4"/>
  <c r="E793" i="4"/>
  <c r="E792" i="4"/>
  <c r="E791" i="4"/>
  <c r="E790" i="4"/>
  <c r="E789" i="4"/>
  <c r="E788" i="4"/>
  <c r="E787" i="4"/>
  <c r="E786" i="4"/>
  <c r="E785" i="4"/>
  <c r="E784" i="4"/>
  <c r="B783" i="4"/>
  <c r="B782" i="4" s="1"/>
  <c r="E782" i="4" s="1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B766" i="4"/>
  <c r="E765" i="4"/>
  <c r="E764" i="4"/>
  <c r="E763" i="4"/>
  <c r="E762" i="4"/>
  <c r="E761" i="4"/>
  <c r="E760" i="4"/>
  <c r="E759" i="4"/>
  <c r="B758" i="4"/>
  <c r="E758" i="4" s="1"/>
  <c r="E757" i="4"/>
  <c r="E756" i="4"/>
  <c r="E755" i="4"/>
  <c r="E754" i="4"/>
  <c r="B753" i="4"/>
  <c r="E753" i="4" s="1"/>
  <c r="E752" i="4"/>
  <c r="E751" i="4"/>
  <c r="B750" i="4"/>
  <c r="E750" i="4" s="1"/>
  <c r="E749" i="4"/>
  <c r="E748" i="4"/>
  <c r="E747" i="4"/>
  <c r="E746" i="4"/>
  <c r="E745" i="4"/>
  <c r="B744" i="4"/>
  <c r="E744" i="4" s="1"/>
  <c r="E743" i="4"/>
  <c r="E742" i="4"/>
  <c r="E741" i="4"/>
  <c r="E740" i="4"/>
  <c r="E739" i="4"/>
  <c r="E738" i="4"/>
  <c r="E737" i="4"/>
  <c r="B737" i="4"/>
  <c r="E736" i="4"/>
  <c r="E735" i="4"/>
  <c r="E734" i="4"/>
  <c r="E733" i="4"/>
  <c r="E732" i="4"/>
  <c r="B731" i="4"/>
  <c r="E731" i="4" s="1"/>
  <c r="E730" i="4"/>
  <c r="E729" i="4"/>
  <c r="E728" i="4"/>
  <c r="E727" i="4"/>
  <c r="E726" i="4"/>
  <c r="E725" i="4"/>
  <c r="E724" i="4"/>
  <c r="B723" i="4"/>
  <c r="E723" i="4" s="1"/>
  <c r="E722" i="4"/>
  <c r="E721" i="4"/>
  <c r="E720" i="4"/>
  <c r="B719" i="4"/>
  <c r="E719" i="4" s="1"/>
  <c r="E718" i="4"/>
  <c r="E717" i="4"/>
  <c r="E716" i="4"/>
  <c r="E715" i="4"/>
  <c r="E714" i="4"/>
  <c r="E713" i="4"/>
  <c r="E712" i="4"/>
  <c r="E711" i="4"/>
  <c r="B710" i="4"/>
  <c r="E708" i="4"/>
  <c r="E707" i="4"/>
  <c r="B707" i="4"/>
  <c r="E706" i="4"/>
  <c r="B705" i="4"/>
  <c r="E705" i="4" s="1"/>
  <c r="E704" i="4"/>
  <c r="E703" i="4"/>
  <c r="E702" i="4"/>
  <c r="E701" i="4"/>
  <c r="E700" i="4"/>
  <c r="E699" i="4"/>
  <c r="E698" i="4"/>
  <c r="E697" i="4"/>
  <c r="B696" i="4"/>
  <c r="E696" i="4" s="1"/>
  <c r="E695" i="4"/>
  <c r="E694" i="4"/>
  <c r="B693" i="4"/>
  <c r="E693" i="4" s="1"/>
  <c r="E692" i="4"/>
  <c r="E691" i="4"/>
  <c r="E690" i="4"/>
  <c r="E689" i="4"/>
  <c r="B689" i="4"/>
  <c r="E688" i="4"/>
  <c r="E687" i="4"/>
  <c r="E686" i="4"/>
  <c r="B685" i="4"/>
  <c r="E685" i="4" s="1"/>
  <c r="E684" i="4"/>
  <c r="E683" i="4"/>
  <c r="E682" i="4"/>
  <c r="E681" i="4"/>
  <c r="B680" i="4"/>
  <c r="E680" i="4" s="1"/>
  <c r="E679" i="4"/>
  <c r="E678" i="4"/>
  <c r="E677" i="4"/>
  <c r="E676" i="4"/>
  <c r="B676" i="4"/>
  <c r="E675" i="4"/>
  <c r="E674" i="4"/>
  <c r="E673" i="4"/>
  <c r="B673" i="4"/>
  <c r="E672" i="4"/>
  <c r="E671" i="4"/>
  <c r="E670" i="4"/>
  <c r="E669" i="4"/>
  <c r="E668" i="4"/>
  <c r="E667" i="4"/>
  <c r="E666" i="4"/>
  <c r="E665" i="4"/>
  <c r="E664" i="4"/>
  <c r="E663" i="4"/>
  <c r="E662" i="4"/>
  <c r="B661" i="4"/>
  <c r="B638" i="4" s="1"/>
  <c r="E638" i="4" s="1"/>
  <c r="E660" i="4"/>
  <c r="E659" i="4"/>
  <c r="E658" i="4"/>
  <c r="E657" i="4"/>
  <c r="B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B644" i="4"/>
  <c r="E643" i="4"/>
  <c r="E642" i="4"/>
  <c r="E641" i="4"/>
  <c r="E640" i="4"/>
  <c r="E639" i="4"/>
  <c r="B639" i="4"/>
  <c r="E637" i="4"/>
  <c r="E636" i="4"/>
  <c r="E635" i="4"/>
  <c r="E634" i="4"/>
  <c r="E633" i="4"/>
  <c r="E632" i="4"/>
  <c r="E631" i="4"/>
  <c r="E630" i="4"/>
  <c r="E629" i="4"/>
  <c r="B629" i="4"/>
  <c r="E628" i="4"/>
  <c r="E627" i="4"/>
  <c r="E626" i="4"/>
  <c r="E625" i="4"/>
  <c r="E624" i="4"/>
  <c r="B624" i="4"/>
  <c r="E623" i="4"/>
  <c r="E622" i="4"/>
  <c r="E621" i="4"/>
  <c r="B620" i="4"/>
  <c r="E620" i="4" s="1"/>
  <c r="E619" i="4"/>
  <c r="E618" i="4"/>
  <c r="E617" i="4"/>
  <c r="B617" i="4"/>
  <c r="E616" i="4"/>
  <c r="E615" i="4"/>
  <c r="B614" i="4"/>
  <c r="E614" i="4" s="1"/>
  <c r="E613" i="4"/>
  <c r="E612" i="4"/>
  <c r="B611" i="4"/>
  <c r="E611" i="4" s="1"/>
  <c r="E610" i="4"/>
  <c r="E609" i="4"/>
  <c r="B608" i="4"/>
  <c r="E608" i="4" s="1"/>
  <c r="E607" i="4"/>
  <c r="E606" i="4"/>
  <c r="B605" i="4"/>
  <c r="E605" i="4" s="1"/>
  <c r="E604" i="4"/>
  <c r="E603" i="4"/>
  <c r="E602" i="4"/>
  <c r="E601" i="4"/>
  <c r="B600" i="4"/>
  <c r="E600" i="4" s="1"/>
  <c r="E599" i="4"/>
  <c r="E598" i="4"/>
  <c r="E597" i="4"/>
  <c r="E596" i="4"/>
  <c r="E595" i="4"/>
  <c r="E594" i="4"/>
  <c r="E593" i="4"/>
  <c r="E592" i="4"/>
  <c r="B591" i="4"/>
  <c r="E591" i="4" s="1"/>
  <c r="E590" i="4"/>
  <c r="E589" i="4"/>
  <c r="E588" i="4"/>
  <c r="E587" i="4"/>
  <c r="E586" i="4"/>
  <c r="E585" i="4"/>
  <c r="B584" i="4"/>
  <c r="E584" i="4" s="1"/>
  <c r="E583" i="4"/>
  <c r="E582" i="4"/>
  <c r="E581" i="4"/>
  <c r="E580" i="4"/>
  <c r="E579" i="4"/>
  <c r="E578" i="4"/>
  <c r="B577" i="4"/>
  <c r="E577" i="4" s="1"/>
  <c r="E576" i="4"/>
  <c r="E575" i="4"/>
  <c r="E574" i="4"/>
  <c r="E573" i="4"/>
  <c r="E572" i="4"/>
  <c r="E571" i="4"/>
  <c r="E570" i="4"/>
  <c r="E569" i="4"/>
  <c r="B569" i="4"/>
  <c r="E568" i="4"/>
  <c r="E567" i="4"/>
  <c r="E566" i="4"/>
  <c r="E565" i="4"/>
  <c r="E564" i="4"/>
  <c r="E563" i="4"/>
  <c r="E562" i="4"/>
  <c r="E561" i="4"/>
  <c r="E560" i="4"/>
  <c r="B559" i="4"/>
  <c r="E559" i="4" s="1"/>
  <c r="E558" i="4"/>
  <c r="E557" i="4"/>
  <c r="E556" i="4"/>
  <c r="E555" i="4"/>
  <c r="B555" i="4"/>
  <c r="E554" i="4"/>
  <c r="E553" i="4"/>
  <c r="E552" i="4"/>
  <c r="E551" i="4"/>
  <c r="E550" i="4"/>
  <c r="E549" i="4"/>
  <c r="E548" i="4"/>
  <c r="E547" i="4"/>
  <c r="B546" i="4"/>
  <c r="E546" i="4" s="1"/>
  <c r="E545" i="4"/>
  <c r="B544" i="4"/>
  <c r="E544" i="4" s="1"/>
  <c r="E543" i="4"/>
  <c r="E542" i="4"/>
  <c r="E541" i="4"/>
  <c r="E540" i="4"/>
  <c r="E539" i="4"/>
  <c r="E538" i="4"/>
  <c r="E537" i="4"/>
  <c r="B536" i="4"/>
  <c r="E536" i="4" s="1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B522" i="4"/>
  <c r="E522" i="4" s="1"/>
  <c r="E520" i="4"/>
  <c r="E519" i="4"/>
  <c r="E518" i="4"/>
  <c r="B517" i="4"/>
  <c r="E517" i="4" s="1"/>
  <c r="E516" i="4"/>
  <c r="E515" i="4"/>
  <c r="E514" i="4"/>
  <c r="E513" i="4"/>
  <c r="E512" i="4"/>
  <c r="E511" i="4"/>
  <c r="E510" i="4"/>
  <c r="B510" i="4"/>
  <c r="E509" i="4"/>
  <c r="E508" i="4"/>
  <c r="E507" i="4"/>
  <c r="E506" i="4"/>
  <c r="E505" i="4"/>
  <c r="E504" i="4"/>
  <c r="E503" i="4"/>
  <c r="E502" i="4"/>
  <c r="B501" i="4"/>
  <c r="E501" i="4" s="1"/>
  <c r="E500" i="4"/>
  <c r="E499" i="4"/>
  <c r="E498" i="4"/>
  <c r="E497" i="4"/>
  <c r="E496" i="4"/>
  <c r="E495" i="4"/>
  <c r="E494" i="4"/>
  <c r="E493" i="4"/>
  <c r="E492" i="4"/>
  <c r="E491" i="4"/>
  <c r="B490" i="4"/>
  <c r="E490" i="4" s="1"/>
  <c r="E489" i="4"/>
  <c r="E488" i="4"/>
  <c r="E487" i="4"/>
  <c r="E486" i="4"/>
  <c r="E485" i="4"/>
  <c r="E484" i="4"/>
  <c r="E483" i="4"/>
  <c r="E482" i="4"/>
  <c r="B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B466" i="4"/>
  <c r="B465" i="4"/>
  <c r="E465" i="4" s="1"/>
  <c r="E464" i="4"/>
  <c r="E463" i="4"/>
  <c r="E462" i="4"/>
  <c r="E461" i="4"/>
  <c r="B460" i="4"/>
  <c r="E460" i="4" s="1"/>
  <c r="E459" i="4"/>
  <c r="E458" i="4"/>
  <c r="E457" i="4"/>
  <c r="B457" i="4"/>
  <c r="E456" i="4"/>
  <c r="E455" i="4"/>
  <c r="E454" i="4"/>
  <c r="B453" i="4"/>
  <c r="E453" i="4" s="1"/>
  <c r="E452" i="4"/>
  <c r="E451" i="4"/>
  <c r="E450" i="4"/>
  <c r="E449" i="4"/>
  <c r="E448" i="4"/>
  <c r="E447" i="4"/>
  <c r="E446" i="4"/>
  <c r="B446" i="4"/>
  <c r="E445" i="4"/>
  <c r="E444" i="4"/>
  <c r="E443" i="4"/>
  <c r="E442" i="4"/>
  <c r="E441" i="4"/>
  <c r="B441" i="4"/>
  <c r="E440" i="4"/>
  <c r="E439" i="4"/>
  <c r="E438" i="4"/>
  <c r="E437" i="4"/>
  <c r="E436" i="4"/>
  <c r="B436" i="4"/>
  <c r="E435" i="4"/>
  <c r="E434" i="4"/>
  <c r="E433" i="4"/>
  <c r="E432" i="4"/>
  <c r="E431" i="4"/>
  <c r="B430" i="4"/>
  <c r="E430" i="4" s="1"/>
  <c r="E429" i="4"/>
  <c r="E428" i="4"/>
  <c r="E427" i="4"/>
  <c r="E426" i="4"/>
  <c r="E425" i="4"/>
  <c r="E424" i="4"/>
  <c r="B424" i="4"/>
  <c r="E423" i="4"/>
  <c r="E422" i="4"/>
  <c r="E421" i="4"/>
  <c r="E420" i="4"/>
  <c r="E419" i="4"/>
  <c r="E418" i="4"/>
  <c r="E417" i="4"/>
  <c r="E416" i="4"/>
  <c r="E415" i="4"/>
  <c r="B415" i="4"/>
  <c r="E414" i="4"/>
  <c r="E413" i="4"/>
  <c r="E412" i="4"/>
  <c r="E411" i="4"/>
  <c r="B410" i="4"/>
  <c r="E410" i="4" s="1"/>
  <c r="E408" i="4"/>
  <c r="E407" i="4"/>
  <c r="E406" i="4"/>
  <c r="E405" i="4"/>
  <c r="E404" i="4"/>
  <c r="E403" i="4"/>
  <c r="E402" i="4"/>
  <c r="E401" i="4"/>
  <c r="B401" i="4"/>
  <c r="E400" i="4"/>
  <c r="E399" i="4"/>
  <c r="E398" i="4"/>
  <c r="E397" i="4"/>
  <c r="E396" i="4"/>
  <c r="E395" i="4"/>
  <c r="B395" i="4"/>
  <c r="E394" i="4"/>
  <c r="E393" i="4"/>
  <c r="E392" i="4"/>
  <c r="E391" i="4"/>
  <c r="B391" i="4"/>
  <c r="E390" i="4"/>
  <c r="E389" i="4"/>
  <c r="E388" i="4"/>
  <c r="B387" i="4"/>
  <c r="E387" i="4" s="1"/>
  <c r="E386" i="4"/>
  <c r="E385" i="4"/>
  <c r="E384" i="4"/>
  <c r="B383" i="4"/>
  <c r="E383" i="4" s="1"/>
  <c r="E382" i="4"/>
  <c r="E381" i="4"/>
  <c r="E380" i="4"/>
  <c r="E379" i="4"/>
  <c r="E378" i="4"/>
  <c r="B377" i="4"/>
  <c r="E377" i="4" s="1"/>
  <c r="E376" i="4"/>
  <c r="E375" i="4"/>
  <c r="E374" i="4"/>
  <c r="E373" i="4"/>
  <c r="E372" i="4"/>
  <c r="E371" i="4"/>
  <c r="E370" i="4"/>
  <c r="B370" i="4"/>
  <c r="E369" i="4"/>
  <c r="E368" i="4"/>
  <c r="E367" i="4"/>
  <c r="E366" i="4"/>
  <c r="E365" i="4"/>
  <c r="E364" i="4"/>
  <c r="E363" i="4"/>
  <c r="E362" i="4"/>
  <c r="B361" i="4"/>
  <c r="E361" i="4" s="1"/>
  <c r="E360" i="4"/>
  <c r="E359" i="4"/>
  <c r="E358" i="4"/>
  <c r="E357" i="4"/>
  <c r="B356" i="4"/>
  <c r="E356" i="4" s="1"/>
  <c r="E354" i="4"/>
  <c r="B353" i="4"/>
  <c r="E353" i="4" s="1"/>
  <c r="E352" i="4"/>
  <c r="E351" i="4"/>
  <c r="E350" i="4"/>
  <c r="E349" i="4"/>
  <c r="E348" i="4"/>
  <c r="B347" i="4"/>
  <c r="E347" i="4" s="1"/>
  <c r="E346" i="4"/>
  <c r="E345" i="4"/>
  <c r="E344" i="4"/>
  <c r="E343" i="4"/>
  <c r="E342" i="4"/>
  <c r="E341" i="4"/>
  <c r="E340" i="4"/>
  <c r="E339" i="4"/>
  <c r="B339" i="4"/>
  <c r="E338" i="4"/>
  <c r="E337" i="4"/>
  <c r="E336" i="4"/>
  <c r="E335" i="4"/>
  <c r="E334" i="4"/>
  <c r="E333" i="4"/>
  <c r="E332" i="4"/>
  <c r="E331" i="4"/>
  <c r="E330" i="4"/>
  <c r="B329" i="4"/>
  <c r="E329" i="4" s="1"/>
  <c r="E328" i="4"/>
  <c r="E327" i="4"/>
  <c r="E326" i="4"/>
  <c r="E325" i="4"/>
  <c r="E324" i="4"/>
  <c r="E323" i="4"/>
  <c r="E322" i="4"/>
  <c r="E321" i="4"/>
  <c r="B320" i="4"/>
  <c r="E320" i="4" s="1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B304" i="4"/>
  <c r="E304" i="4" s="1"/>
  <c r="E303" i="4"/>
  <c r="E302" i="4"/>
  <c r="E301" i="4"/>
  <c r="E300" i="4"/>
  <c r="E299" i="4"/>
  <c r="E298" i="4"/>
  <c r="E297" i="4"/>
  <c r="E296" i="4"/>
  <c r="E295" i="4"/>
  <c r="B295" i="4"/>
  <c r="E294" i="4"/>
  <c r="E293" i="4"/>
  <c r="E292" i="4"/>
  <c r="E291" i="4"/>
  <c r="E290" i="4"/>
  <c r="E289" i="4"/>
  <c r="E288" i="4"/>
  <c r="B287" i="4"/>
  <c r="E287" i="4" s="1"/>
  <c r="E286" i="4"/>
  <c r="E285" i="4"/>
  <c r="E284" i="4"/>
  <c r="E283" i="4"/>
  <c r="E282" i="4"/>
  <c r="E281" i="4"/>
  <c r="B280" i="4"/>
  <c r="E280" i="4" s="1"/>
  <c r="E279" i="4"/>
  <c r="E278" i="4"/>
  <c r="E277" i="4"/>
  <c r="E276" i="4"/>
  <c r="E275" i="4"/>
  <c r="E274" i="4"/>
  <c r="E273" i="4"/>
  <c r="E272" i="4"/>
  <c r="B271" i="4"/>
  <c r="E271" i="4" s="1"/>
  <c r="E270" i="4"/>
  <c r="E269" i="4"/>
  <c r="E268" i="4"/>
  <c r="B268" i="4"/>
  <c r="B267" i="4"/>
  <c r="E267" i="4" s="1"/>
  <c r="E266" i="4"/>
  <c r="E265" i="4"/>
  <c r="E264" i="4"/>
  <c r="E263" i="4"/>
  <c r="E262" i="4"/>
  <c r="E261" i="4"/>
  <c r="E260" i="4"/>
  <c r="E259" i="4"/>
  <c r="E258" i="4"/>
  <c r="E257" i="4"/>
  <c r="B256" i="4"/>
  <c r="E256" i="4" s="1"/>
  <c r="E254" i="4"/>
  <c r="E253" i="4"/>
  <c r="B252" i="4"/>
  <c r="E252" i="4" s="1"/>
  <c r="E251" i="4"/>
  <c r="E250" i="4"/>
  <c r="E249" i="4"/>
  <c r="B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B232" i="4"/>
  <c r="E231" i="4"/>
  <c r="E230" i="4"/>
  <c r="E229" i="4"/>
  <c r="E228" i="4"/>
  <c r="E227" i="4"/>
  <c r="B226" i="4"/>
  <c r="E226" i="4" s="1"/>
  <c r="E225" i="4"/>
  <c r="E224" i="4"/>
  <c r="E223" i="4"/>
  <c r="E222" i="4"/>
  <c r="E221" i="4"/>
  <c r="B220" i="4"/>
  <c r="E220" i="4" s="1"/>
  <c r="E219" i="4"/>
  <c r="E218" i="4"/>
  <c r="E217" i="4"/>
  <c r="E216" i="4"/>
  <c r="E215" i="4"/>
  <c r="E214" i="4"/>
  <c r="B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B200" i="4"/>
  <c r="E200" i="4" s="1"/>
  <c r="E199" i="4"/>
  <c r="E198" i="4"/>
  <c r="E197" i="4"/>
  <c r="E196" i="4"/>
  <c r="E195" i="4"/>
  <c r="E194" i="4"/>
  <c r="E193" i="4"/>
  <c r="B193" i="4"/>
  <c r="E192" i="4"/>
  <c r="E191" i="4"/>
  <c r="E190" i="4"/>
  <c r="E189" i="4"/>
  <c r="E188" i="4"/>
  <c r="E187" i="4"/>
  <c r="E186" i="4"/>
  <c r="B186" i="4"/>
  <c r="E185" i="4"/>
  <c r="E184" i="4"/>
  <c r="E183" i="4"/>
  <c r="E182" i="4"/>
  <c r="E181" i="4"/>
  <c r="E180" i="4"/>
  <c r="B179" i="4"/>
  <c r="E179" i="4" s="1"/>
  <c r="E178" i="4"/>
  <c r="E177" i="4"/>
  <c r="E176" i="4"/>
  <c r="E175" i="4"/>
  <c r="E174" i="4"/>
  <c r="E173" i="4"/>
  <c r="E172" i="4"/>
  <c r="B172" i="4"/>
  <c r="E171" i="4"/>
  <c r="E170" i="4"/>
  <c r="E169" i="4"/>
  <c r="E168" i="4"/>
  <c r="E167" i="4"/>
  <c r="B166" i="4"/>
  <c r="E166" i="4" s="1"/>
  <c r="E165" i="4"/>
  <c r="E164" i="4"/>
  <c r="E163" i="4"/>
  <c r="E162" i="4"/>
  <c r="E161" i="4"/>
  <c r="E160" i="4"/>
  <c r="E159" i="4"/>
  <c r="B158" i="4"/>
  <c r="E158" i="4" s="1"/>
  <c r="E157" i="4"/>
  <c r="E156" i="4"/>
  <c r="E155" i="4"/>
  <c r="E154" i="4"/>
  <c r="E153" i="4"/>
  <c r="E152" i="4"/>
  <c r="E151" i="4"/>
  <c r="B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B137" i="4"/>
  <c r="E136" i="4"/>
  <c r="E135" i="4"/>
  <c r="E134" i="4"/>
  <c r="E133" i="4"/>
  <c r="E132" i="4"/>
  <c r="E131" i="4"/>
  <c r="E130" i="4"/>
  <c r="E129" i="4"/>
  <c r="E128" i="4"/>
  <c r="E127" i="4"/>
  <c r="E126" i="4"/>
  <c r="B126" i="4"/>
  <c r="E125" i="4"/>
  <c r="E124" i="4"/>
  <c r="E123" i="4"/>
  <c r="E122" i="4"/>
  <c r="E121" i="4"/>
  <c r="E120" i="4"/>
  <c r="E119" i="4"/>
  <c r="E118" i="4"/>
  <c r="B117" i="4"/>
  <c r="E117" i="4" s="1"/>
  <c r="E116" i="4"/>
  <c r="E115" i="4"/>
  <c r="E114" i="4"/>
  <c r="E113" i="4"/>
  <c r="E112" i="4"/>
  <c r="E111" i="4"/>
  <c r="E110" i="4"/>
  <c r="E109" i="4"/>
  <c r="E108" i="4"/>
  <c r="E107" i="4"/>
  <c r="B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B93" i="4"/>
  <c r="E92" i="4"/>
  <c r="E91" i="4"/>
  <c r="E90" i="4"/>
  <c r="E89" i="4"/>
  <c r="E88" i="4"/>
  <c r="E87" i="4"/>
  <c r="E86" i="4"/>
  <c r="E85" i="4"/>
  <c r="B84" i="4"/>
  <c r="E84" i="4" s="1"/>
  <c r="E83" i="4"/>
  <c r="E82" i="4"/>
  <c r="E81" i="4"/>
  <c r="E80" i="4"/>
  <c r="E79" i="4"/>
  <c r="E78" i="4"/>
  <c r="E77" i="4"/>
  <c r="E76" i="4"/>
  <c r="E75" i="4"/>
  <c r="E74" i="4"/>
  <c r="E73" i="4"/>
  <c r="E72" i="4"/>
  <c r="B72" i="4"/>
  <c r="E71" i="4"/>
  <c r="E70" i="4"/>
  <c r="E69" i="4"/>
  <c r="E68" i="4"/>
  <c r="E67" i="4"/>
  <c r="E66" i="4"/>
  <c r="E65" i="4"/>
  <c r="E64" i="4"/>
  <c r="E63" i="4"/>
  <c r="E62" i="4"/>
  <c r="E61" i="4"/>
  <c r="B61" i="4"/>
  <c r="E60" i="4"/>
  <c r="E59" i="4"/>
  <c r="E58" i="4"/>
  <c r="E57" i="4"/>
  <c r="E56" i="4"/>
  <c r="E55" i="4"/>
  <c r="E54" i="4"/>
  <c r="E53" i="4"/>
  <c r="E52" i="4"/>
  <c r="E51" i="4"/>
  <c r="E50" i="4"/>
  <c r="B50" i="4"/>
  <c r="E49" i="4"/>
  <c r="E48" i="4"/>
  <c r="E47" i="4"/>
  <c r="E46" i="4"/>
  <c r="E45" i="4"/>
  <c r="E44" i="4"/>
  <c r="E43" i="4"/>
  <c r="E42" i="4"/>
  <c r="E41" i="4"/>
  <c r="E40" i="4"/>
  <c r="E39" i="4"/>
  <c r="E38" i="4"/>
  <c r="B38" i="4"/>
  <c r="E37" i="4"/>
  <c r="E36" i="4"/>
  <c r="E35" i="4"/>
  <c r="E34" i="4"/>
  <c r="E33" i="4"/>
  <c r="E32" i="4"/>
  <c r="E31" i="4"/>
  <c r="E30" i="4"/>
  <c r="E29" i="4"/>
  <c r="E28" i="4"/>
  <c r="B27" i="4"/>
  <c r="E27" i="4" s="1"/>
  <c r="E26" i="4"/>
  <c r="E25" i="4"/>
  <c r="E24" i="4"/>
  <c r="E23" i="4"/>
  <c r="E22" i="4"/>
  <c r="E21" i="4"/>
  <c r="E20" i="4"/>
  <c r="E19" i="4"/>
  <c r="B18" i="4"/>
  <c r="E18" i="4" s="1"/>
  <c r="E17" i="4"/>
  <c r="E16" i="4"/>
  <c r="E15" i="4"/>
  <c r="E14" i="4"/>
  <c r="E13" i="4"/>
  <c r="E12" i="4"/>
  <c r="E11" i="4"/>
  <c r="E10" i="4"/>
  <c r="E9" i="4"/>
  <c r="E8" i="4"/>
  <c r="E7" i="4"/>
  <c r="E6" i="4"/>
  <c r="B6" i="4"/>
  <c r="D5" i="5" l="1"/>
  <c r="B801" i="4"/>
  <c r="E801" i="4" s="1"/>
  <c r="B709" i="4"/>
  <c r="E709" i="4" s="1"/>
  <c r="B521" i="4"/>
  <c r="E521" i="4" s="1"/>
  <c r="E5" i="4"/>
  <c r="B84" i="2"/>
  <c r="C84" i="25"/>
  <c r="B409" i="4"/>
  <c r="E409" i="4" s="1"/>
  <c r="E661" i="4"/>
  <c r="E710" i="4"/>
  <c r="E783" i="4"/>
  <c r="E827" i="4"/>
  <c r="E1084" i="4"/>
  <c r="B1101" i="4"/>
  <c r="E1101" i="4" s="1"/>
  <c r="E1166" i="4"/>
  <c r="E1224" i="4"/>
  <c r="B1236" i="4"/>
  <c r="E1236" i="4" s="1"/>
  <c r="B1294" i="4"/>
  <c r="E1294" i="4" s="1"/>
  <c r="E1302" i="4"/>
  <c r="B255" i="4"/>
  <c r="E255" i="4" s="1"/>
  <c r="B355" i="4"/>
  <c r="E355" i="4" s="1"/>
  <c r="B1307" i="4" l="1"/>
</calcChain>
</file>

<file path=xl/comments1.xml><?xml version="1.0" encoding="utf-8"?>
<comments xmlns="http://schemas.openxmlformats.org/spreadsheetml/2006/main">
  <authors>
    <author>作者</author>
  </authors>
  <commentList>
    <comment ref="A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01</t>
        </r>
      </text>
    </comment>
    <comment ref="A18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02</t>
        </r>
      </text>
    </comment>
    <comment ref="A2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03</t>
        </r>
      </text>
    </comment>
    <comment ref="A38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04</t>
        </r>
      </text>
    </comment>
    <comment ref="A5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05</t>
        </r>
      </text>
    </comment>
    <comment ref="A6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06</t>
        </r>
      </text>
    </comment>
    <comment ref="A72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07</t>
        </r>
      </text>
    </comment>
    <comment ref="A8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08</t>
        </r>
      </text>
    </comment>
    <comment ref="A9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09</t>
        </r>
      </text>
    </comment>
    <comment ref="A9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修改</t>
        </r>
        <r>
          <rPr>
            <b/>
            <sz val="9"/>
            <rFont val="宋体"/>
            <family val="3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10</t>
        </r>
      </text>
    </comment>
    <comment ref="A11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11</t>
        </r>
      </text>
    </comment>
    <comment ref="A12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13</t>
        </r>
      </text>
    </comment>
    <comment ref="A13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14</t>
        </r>
      </text>
    </comment>
    <comment ref="A15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23</t>
        </r>
      </text>
    </comment>
    <comment ref="A158" authorId="0">
      <text>
        <r>
          <rPr>
            <b/>
            <sz val="9"/>
            <rFont val="Tahoma"/>
            <family val="2"/>
          </rPr>
          <t>作者:
25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修改港澳台侨事务</t>
        </r>
      </text>
    </comment>
    <comment ref="A16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26</t>
        </r>
        <r>
          <rPr>
            <sz val="9"/>
            <rFont val="宋体"/>
            <family val="3"/>
            <charset val="134"/>
          </rPr>
          <t>，无</t>
        </r>
        <r>
          <rPr>
            <sz val="9"/>
            <rFont val="Tahoma"/>
            <family val="2"/>
          </rPr>
          <t>27</t>
        </r>
      </text>
    </comment>
    <comment ref="A172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28</t>
        </r>
      </text>
    </comment>
    <comment ref="A17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29</t>
        </r>
        <r>
          <rPr>
            <sz val="9"/>
            <rFont val="宋体"/>
            <family val="3"/>
            <charset val="134"/>
          </rPr>
          <t>，无</t>
        </r>
        <r>
          <rPr>
            <sz val="9"/>
            <rFont val="Tahoma"/>
            <family val="2"/>
          </rPr>
          <t>30</t>
        </r>
      </text>
    </comment>
    <comment ref="A18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31</t>
        </r>
      </text>
    </comment>
    <comment ref="A19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32</t>
        </r>
      </text>
    </comment>
    <comment ref="A20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33</t>
        </r>
      </text>
    </comment>
    <comment ref="A20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34</t>
        </r>
      </text>
    </comment>
    <comment ref="A21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35</t>
        </r>
      </text>
    </comment>
    <comment ref="A22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36</t>
        </r>
      </text>
    </comment>
    <comment ref="A22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37</t>
        </r>
      </text>
    </comment>
    <comment ref="A232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38</t>
        </r>
      </text>
    </comment>
    <comment ref="A24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20199</t>
        </r>
      </text>
    </comment>
    <comment ref="A26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将内卫修改为武装警察部队</t>
        </r>
      </text>
    </comment>
    <comment ref="A27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20402</t>
        </r>
      </text>
    </comment>
    <comment ref="A28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20403</t>
        </r>
      </text>
    </comment>
    <comment ref="A29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20405</t>
        </r>
      </text>
    </comment>
    <comment ref="A30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20406</t>
        </r>
      </text>
    </comment>
    <comment ref="A33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20409</t>
        </r>
      </text>
    </comment>
    <comment ref="A34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20410</t>
        </r>
      </text>
    </comment>
    <comment ref="A35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20499</t>
        </r>
      </text>
    </comment>
    <comment ref="A35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20499</t>
        </r>
      </text>
    </comment>
    <comment ref="A35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</t>
        </r>
      </text>
    </comment>
    <comment ref="A35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20501</t>
        </r>
      </text>
    </comment>
    <comment ref="A36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20502</t>
        </r>
      </text>
    </comment>
    <comment ref="A37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20503</t>
        </r>
      </text>
    </comment>
    <comment ref="A37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20504</t>
        </r>
      </text>
    </comment>
    <comment ref="A38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20505</t>
        </r>
      </text>
    </comment>
    <comment ref="A38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20506</t>
        </r>
      </text>
    </comment>
    <comment ref="A39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20507</t>
        </r>
      </text>
    </comment>
    <comment ref="A39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20508</t>
        </r>
      </text>
    </comment>
    <comment ref="A40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20509</t>
        </r>
      </text>
    </comment>
    <comment ref="A408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20599</t>
        </r>
      </text>
    </comment>
    <comment ref="A40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
</t>
        </r>
      </text>
    </comment>
    <comment ref="A41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20601</t>
        </r>
      </text>
    </comment>
    <comment ref="A41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20602</t>
        </r>
      </text>
    </comment>
    <comment ref="A42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20603</t>
        </r>
      </text>
    </comment>
    <comment ref="A43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20604</t>
        </r>
      </text>
    </comment>
    <comment ref="A43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20605</t>
        </r>
      </text>
    </comment>
    <comment ref="A44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20606</t>
        </r>
      </text>
    </comment>
    <comment ref="A44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20607</t>
        </r>
      </text>
    </comment>
    <comment ref="A45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20608</t>
        </r>
      </text>
    </comment>
    <comment ref="A45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20609</t>
        </r>
      </text>
    </comment>
    <comment ref="A46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20699</t>
        </r>
      </text>
    </comment>
    <comment ref="A46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207</t>
        </r>
      </text>
    </comment>
    <comment ref="A46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20701</t>
        </r>
      </text>
    </comment>
    <comment ref="A482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20702</t>
        </r>
      </text>
    </comment>
    <comment ref="A49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20703</t>
        </r>
      </text>
    </comment>
    <comment ref="A50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20706</t>
        </r>
      </text>
    </comment>
    <comment ref="A51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20708</t>
        </r>
      </text>
    </comment>
    <comment ref="A51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20799</t>
        </r>
      </text>
    </comment>
    <comment ref="A52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</t>
        </r>
      </text>
    </comment>
    <comment ref="A522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20801</t>
        </r>
      </text>
    </comment>
    <comment ref="A53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20802</t>
        </r>
      </text>
    </comment>
    <comment ref="A54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20804</t>
        </r>
      </text>
    </comment>
    <comment ref="A54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20805</t>
        </r>
      </text>
    </comment>
    <comment ref="A55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20806</t>
        </r>
      </text>
    </comment>
    <comment ref="A55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20807</t>
        </r>
      </text>
    </comment>
    <comment ref="A56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20808</t>
        </r>
      </text>
    </comment>
    <comment ref="A57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20809</t>
        </r>
      </text>
    </comment>
    <comment ref="A58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20810</t>
        </r>
      </text>
    </comment>
    <comment ref="A59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20811</t>
        </r>
      </text>
    </comment>
    <comment ref="A60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20816</t>
        </r>
      </text>
    </comment>
    <comment ref="A60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20819</t>
        </r>
      </text>
    </comment>
    <comment ref="A608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20820</t>
        </r>
      </text>
    </comment>
    <comment ref="A61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20821</t>
        </r>
      </text>
    </comment>
    <comment ref="A61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20824</t>
        </r>
      </text>
    </comment>
    <comment ref="A64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21002</t>
        </r>
      </text>
    </comment>
    <comment ref="A65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21003</t>
        </r>
      </text>
    </comment>
    <comment ref="A66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21004</t>
        </r>
      </text>
    </comment>
    <comment ref="A67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21006</t>
        </r>
      </text>
    </comment>
    <comment ref="A67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21007</t>
        </r>
      </text>
    </comment>
    <comment ref="A68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21011</t>
        </r>
      </text>
    </comment>
    <comment ref="A68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21012</t>
        </r>
      </text>
    </comment>
    <comment ref="A68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21013</t>
        </r>
      </text>
    </comment>
    <comment ref="A69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21014</t>
        </r>
      </text>
    </comment>
    <comment ref="A69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21015</t>
        </r>
      </text>
    </comment>
    <comment ref="A782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212</t>
        </r>
      </text>
    </comment>
    <comment ref="A78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21201</t>
        </r>
      </text>
    </comment>
    <comment ref="A80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213</t>
        </r>
      </text>
    </comment>
    <comment ref="A802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21301</t>
        </r>
      </text>
    </comment>
    <comment ref="A90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21306</t>
        </r>
      </text>
    </comment>
    <comment ref="A90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21307</t>
        </r>
      </text>
    </comment>
    <comment ref="A91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21308</t>
        </r>
      </text>
    </comment>
    <comment ref="A105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21599</t>
        </r>
      </text>
    </comment>
    <comment ref="A105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216</t>
        </r>
      </text>
    </comment>
    <comment ref="A110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220</t>
        </r>
      </text>
    </comment>
    <comment ref="A112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22002</t>
        </r>
      </text>
    </comment>
    <comment ref="A1140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22003</t>
        </r>
      </text>
    </comment>
    <comment ref="A114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22005</t>
        </r>
      </text>
    </comment>
    <comment ref="A116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221</t>
        </r>
      </text>
    </comment>
    <comment ref="A117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22102</t>
        </r>
      </text>
    </comment>
    <comment ref="A117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22103</t>
        </r>
      </text>
    </comment>
    <comment ref="A118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222</t>
        </r>
      </text>
    </comment>
    <comment ref="A118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22201</t>
        </r>
      </text>
    </comment>
    <comment ref="A119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22202</t>
        </r>
      </text>
    </comment>
    <comment ref="A1213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22203</t>
        </r>
      </text>
    </comment>
    <comment ref="A1218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22204</t>
        </r>
      </text>
    </comment>
    <comment ref="A1224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22205</t>
        </r>
      </text>
    </comment>
    <comment ref="A1237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22401</t>
        </r>
      </text>
    </comment>
    <comment ref="A124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22402</t>
        </r>
      </text>
    </comment>
    <comment ref="A1255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22403</t>
        </r>
      </text>
    </comment>
    <comment ref="A1261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22404</t>
        </r>
      </text>
    </comment>
    <comment ref="A1269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22405</t>
        </r>
      </text>
    </comment>
    <comment ref="A1282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22406</t>
        </r>
      </text>
    </comment>
    <comment ref="A128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<sst xmlns="http://schemas.openxmlformats.org/spreadsheetml/2006/main" count="3392" uniqueCount="1506">
  <si>
    <t>表一</t>
  </si>
  <si>
    <t>单位：万元</t>
  </si>
  <si>
    <t>预算科目</t>
  </si>
  <si>
    <t>同比增长</t>
  </si>
  <si>
    <t>收入合计</t>
  </si>
  <si>
    <t>一、税收收入</t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</si>
  <si>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增值税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</si>
  <si>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营业税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</si>
  <si>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企业所得税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</si>
  <si>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企业所得税退税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</si>
  <si>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个人所得税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</si>
  <si>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资源税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</si>
  <si>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城市维护建设税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</si>
  <si>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房产税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</si>
  <si>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印花税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</si>
  <si>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城镇土地使用税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</si>
  <si>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土地增值税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</si>
  <si>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车船税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</si>
  <si>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耕地占用税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</si>
  <si>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契税</t>
    </r>
  </si>
  <si>
    <t>二、非税收入</t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</si>
  <si>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专项收入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</si>
  <si>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行政事业性收费收入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</si>
  <si>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罚没收入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</si>
  <si>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国有资本经营收入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</si>
  <si>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国有资源（资产）有偿使用收入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</si>
  <si>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捐赠收入</t>
    </r>
  </si>
  <si>
    <r>
      <rPr>
        <b/>
        <sz val="10.5"/>
        <color rgb="FF000000"/>
        <rFont val="Times New Roman"/>
        <family val="1"/>
      </rPr>
      <t xml:space="preserve">    </t>
    </r>
    <r>
      <rPr>
        <b/>
        <sz val="10.5"/>
        <color indexed="8"/>
        <rFont val="宋体"/>
        <family val="3"/>
        <charset val="134"/>
      </rPr>
      <t>其他收入</t>
    </r>
  </si>
  <si>
    <r>
      <rPr>
        <b/>
        <sz val="10.5"/>
        <color rgb="FF000000"/>
        <rFont val="Times New Roman"/>
        <family val="1"/>
      </rPr>
      <t xml:space="preserve">   </t>
    </r>
    <r>
      <rPr>
        <b/>
        <sz val="10.5"/>
        <color indexed="8"/>
        <rFont val="宋体"/>
        <family val="3"/>
        <charset val="134"/>
      </rPr>
      <t>附：税务部门征收</t>
    </r>
  </si>
  <si>
    <r>
      <rPr>
        <b/>
        <sz val="10.5"/>
        <color rgb="FF000000"/>
        <rFont val="Times New Roman"/>
        <family val="1"/>
      </rPr>
      <t xml:space="preserve">       </t>
    </r>
    <r>
      <rPr>
        <b/>
        <sz val="10.5"/>
        <color indexed="8"/>
        <rFont val="宋体"/>
        <family val="3"/>
        <charset val="134"/>
      </rPr>
      <t>财政部门征收</t>
    </r>
  </si>
  <si>
    <r>
      <rPr>
        <sz val="12"/>
        <rFont val="宋体"/>
        <family val="3"/>
        <charset val="134"/>
      </rPr>
      <t>表二-</t>
    </r>
    <r>
      <rPr>
        <sz val="12"/>
        <rFont val="宋体"/>
        <family val="3"/>
        <charset val="134"/>
      </rPr>
      <t>1</t>
    </r>
  </si>
  <si>
    <r>
      <rPr>
        <b/>
        <sz val="10.5"/>
        <color rgb="FF000000"/>
        <rFont val="宋体"/>
        <family val="3"/>
        <charset val="134"/>
      </rPr>
      <t>本</t>
    </r>
    <r>
      <rPr>
        <b/>
        <sz val="10.5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年</t>
    </r>
    <r>
      <rPr>
        <b/>
        <sz val="10.5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支</t>
    </r>
    <r>
      <rPr>
        <b/>
        <sz val="10.5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出</t>
    </r>
    <r>
      <rPr>
        <b/>
        <sz val="10.5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合</t>
    </r>
    <r>
      <rPr>
        <b/>
        <sz val="10.5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计</t>
    </r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</si>
  <si>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</si>
  <si>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</si>
  <si>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</si>
  <si>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</si>
  <si>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</si>
  <si>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</si>
  <si>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</si>
  <si>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</si>
  <si>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</si>
  <si>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</si>
  <si>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</si>
  <si>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</si>
  <si>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</si>
  <si>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</si>
  <si>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</si>
  <si>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</si>
  <si>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</si>
  <si>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</si>
  <si>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</si>
  <si>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</si>
  <si>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</si>
  <si>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</si>
  <si>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</si>
  <si>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二十四、国债还本付息支出</t>
  </si>
  <si>
    <t>表二-2</t>
  </si>
  <si>
    <t>表三</t>
  </si>
  <si>
    <t xml:space="preserve"> </t>
  </si>
  <si>
    <t>项目</t>
  </si>
  <si>
    <t>预算数</t>
  </si>
  <si>
    <t>备注</t>
  </si>
  <si>
    <t>此列=预算数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</si>
  <si>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</si>
  <si>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</si>
  <si>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</si>
  <si>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</si>
  <si>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</si>
  <si>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</si>
  <si>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</si>
  <si>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</si>
  <si>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</si>
  <si>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</si>
  <si>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</si>
  <si>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</si>
  <si>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</si>
  <si>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</si>
  <si>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</si>
  <si>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</si>
  <si>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</si>
  <si>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</si>
  <si>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</si>
  <si>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</si>
  <si>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</si>
  <si>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</si>
  <si>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</si>
  <si>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</si>
  <si>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</si>
  <si>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</si>
  <si>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</si>
  <si>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</si>
  <si>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</si>
  <si>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</si>
  <si>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</si>
  <si>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</si>
  <si>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</si>
  <si>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</si>
  <si>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</si>
  <si>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</si>
  <si>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</si>
  <si>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</si>
  <si>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</si>
  <si>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</si>
  <si>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</si>
  <si>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</si>
  <si>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</si>
  <si>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</si>
  <si>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</si>
  <si>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</si>
  <si>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</si>
  <si>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</si>
  <si>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</si>
  <si>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</si>
  <si>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</si>
  <si>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</si>
  <si>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</si>
  <si>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</si>
  <si>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</si>
  <si>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</si>
  <si>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</si>
  <si>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</si>
  <si>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</si>
  <si>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</si>
  <si>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</si>
  <si>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</si>
  <si>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</si>
  <si>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</si>
  <si>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</si>
  <si>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</si>
  <si>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</si>
  <si>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</si>
  <si>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</si>
  <si>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</si>
  <si>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</si>
  <si>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</si>
  <si>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</si>
  <si>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</si>
  <si>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</si>
  <si>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</si>
  <si>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</si>
  <si>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</si>
  <si>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</si>
  <si>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</si>
  <si>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</si>
  <si>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</si>
  <si>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</si>
  <si>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</si>
  <si>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</si>
  <si>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</si>
  <si>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</si>
  <si>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</si>
  <si>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</si>
  <si>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</si>
  <si>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</si>
  <si>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</si>
  <si>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</si>
  <si>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</si>
  <si>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</si>
  <si>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</si>
  <si>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</si>
  <si>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</si>
  <si>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</si>
  <si>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</si>
  <si>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</si>
  <si>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</si>
  <si>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</si>
  <si>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</si>
  <si>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</si>
  <si>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</si>
  <si>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</si>
  <si>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</si>
  <si>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</si>
  <si>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</si>
  <si>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</si>
  <si>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</si>
  <si>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</si>
  <si>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</si>
  <si>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</si>
  <si>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</si>
  <si>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</si>
  <si>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</si>
  <si>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</si>
  <si>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</si>
  <si>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</si>
  <si>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</si>
  <si>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</si>
  <si>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</si>
  <si>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</si>
  <si>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</si>
  <si>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</si>
  <si>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</si>
  <si>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</si>
  <si>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</si>
  <si>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</si>
  <si>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</si>
  <si>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</si>
  <si>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</si>
  <si>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</si>
  <si>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</si>
  <si>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</si>
  <si>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</si>
  <si>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</si>
  <si>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</si>
  <si>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</si>
  <si>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</si>
  <si>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</si>
  <si>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</si>
  <si>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</si>
  <si>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</si>
  <si>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</si>
  <si>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</si>
  <si>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</si>
  <si>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</si>
  <si>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</si>
  <si>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</si>
  <si>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</si>
  <si>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</si>
  <si>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</si>
  <si>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</si>
  <si>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r>
      <rPr>
        <sz val="11"/>
        <rFont val="宋体"/>
        <family val="3"/>
        <charset val="134"/>
      </rPr>
      <t xml:space="preserve">    武装警察</t>
    </r>
    <r>
      <rPr>
        <sz val="11"/>
        <color indexed="10"/>
        <rFont val="宋体"/>
        <family val="3"/>
        <charset val="134"/>
      </rPr>
      <t>部队</t>
    </r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</si>
  <si>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</si>
  <si>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</si>
  <si>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</si>
  <si>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</si>
  <si>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</si>
  <si>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</si>
  <si>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</si>
  <si>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</si>
  <si>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</si>
  <si>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</si>
  <si>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</si>
  <si>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</si>
  <si>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</si>
  <si>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</si>
  <si>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</si>
  <si>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</si>
  <si>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</si>
  <si>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</si>
  <si>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</si>
  <si>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</si>
  <si>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</si>
  <si>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</si>
  <si>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</si>
  <si>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</si>
  <si>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</si>
  <si>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</si>
  <si>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</si>
  <si>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</si>
  <si>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</si>
  <si>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</si>
  <si>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</si>
  <si>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</si>
  <si>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</si>
  <si>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</si>
  <si>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</si>
  <si>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</si>
  <si>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</si>
  <si>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</si>
  <si>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</si>
  <si>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</si>
  <si>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</si>
  <si>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</si>
  <si>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</si>
  <si>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</si>
  <si>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</si>
  <si>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</si>
  <si>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</si>
  <si>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</si>
  <si>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</si>
  <si>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</si>
  <si>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</si>
  <si>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</si>
  <si>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</si>
  <si>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</si>
  <si>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</si>
  <si>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</si>
  <si>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</si>
  <si>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</si>
  <si>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</si>
  <si>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</si>
  <si>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</si>
  <si>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</si>
  <si>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</si>
  <si>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</si>
  <si>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</si>
  <si>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</si>
  <si>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</si>
  <si>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</si>
  <si>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</si>
  <si>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</si>
  <si>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</si>
  <si>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</si>
  <si>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</si>
  <si>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</si>
  <si>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</si>
  <si>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</si>
  <si>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</si>
  <si>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</si>
  <si>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</si>
  <si>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</si>
  <si>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</si>
  <si>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</si>
  <si>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</si>
  <si>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</si>
  <si>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</si>
  <si>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</si>
  <si>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</si>
  <si>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</si>
  <si>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</si>
  <si>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</si>
  <si>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</si>
  <si>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</si>
  <si>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</si>
  <si>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</si>
  <si>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</si>
  <si>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</si>
  <si>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</si>
  <si>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</si>
  <si>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</si>
  <si>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</si>
  <si>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</si>
  <si>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</si>
  <si>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</si>
  <si>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</si>
  <si>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</si>
  <si>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</si>
  <si>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</si>
  <si>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</si>
  <si>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</si>
  <si>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</si>
  <si>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</si>
  <si>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</si>
  <si>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</si>
  <si>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</si>
  <si>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</si>
  <si>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</si>
  <si>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</si>
  <si>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</si>
  <si>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</si>
  <si>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</si>
  <si>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</si>
  <si>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</si>
  <si>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</si>
  <si>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</si>
  <si>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</si>
  <si>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</si>
  <si>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</si>
  <si>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</si>
  <si>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</si>
  <si>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</si>
  <si>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</si>
  <si>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</si>
  <si>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</si>
  <si>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</si>
  <si>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</si>
  <si>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</si>
  <si>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</si>
  <si>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</si>
  <si>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</si>
  <si>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</si>
  <si>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</si>
  <si>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</si>
  <si>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</si>
  <si>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</si>
  <si>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</si>
  <si>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</si>
  <si>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</si>
  <si>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family val="3"/>
        <charset val="134"/>
      </rPr>
      <t>七、文化</t>
    </r>
    <r>
      <rPr>
        <sz val="11"/>
        <color indexed="10"/>
        <rFont val="宋体"/>
        <family val="3"/>
        <charset val="134"/>
      </rPr>
      <t>旅游</t>
    </r>
    <r>
      <rPr>
        <sz val="11"/>
        <rFont val="宋体"/>
        <family val="3"/>
        <charset val="134"/>
      </rPr>
      <t>体育与传媒支出</t>
    </r>
  </si>
  <si>
    <t>七、文化旅游体育与传媒支出</t>
  </si>
  <si>
    <r>
      <rPr>
        <sz val="11"/>
        <rFont val="宋体"/>
        <family val="3"/>
        <charset val="134"/>
      </rPr>
      <t xml:space="preserve">    文化</t>
    </r>
    <r>
      <rPr>
        <sz val="11"/>
        <color indexed="10"/>
        <rFont val="宋体"/>
        <family val="3"/>
        <charset val="134"/>
      </rPr>
      <t>和旅游</t>
    </r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</si>
  <si>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</si>
  <si>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</si>
  <si>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</si>
  <si>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</si>
  <si>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</si>
  <si>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</si>
  <si>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</si>
  <si>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family val="3"/>
        <charset val="134"/>
      </rPr>
      <t xml:space="preserve">      文化</t>
    </r>
    <r>
      <rPr>
        <sz val="11"/>
        <color indexed="10"/>
        <rFont val="宋体"/>
        <family val="3"/>
        <charset val="134"/>
      </rPr>
      <t>和旅游</t>
    </r>
    <r>
      <rPr>
        <sz val="11"/>
        <rFont val="宋体"/>
        <family val="3"/>
        <charset val="134"/>
      </rPr>
      <t>交流与合作</t>
    </r>
  </si>
  <si>
    <t xml:space="preserve">      文化和旅游交流与合作</t>
  </si>
  <si>
    <t xml:space="preserve">      文化创作与保护</t>
  </si>
  <si>
    <r>
      <rPr>
        <sz val="11"/>
        <rFont val="宋体"/>
        <family val="3"/>
        <charset val="134"/>
      </rPr>
      <t xml:space="preserve">      文化</t>
    </r>
    <r>
      <rPr>
        <sz val="11"/>
        <color indexed="10"/>
        <rFont val="宋体"/>
        <family val="3"/>
        <charset val="134"/>
      </rPr>
      <t>和旅游</t>
    </r>
    <r>
      <rPr>
        <sz val="11"/>
        <rFont val="宋体"/>
        <family val="3"/>
        <charset val="134"/>
      </rPr>
      <t>市场管理</t>
    </r>
  </si>
  <si>
    <t xml:space="preserve">      文化和旅游市场管理</t>
  </si>
  <si>
    <t xml:space="preserve">      旅游宣传</t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</si>
  <si>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旅游行业业务管理</t>
    </r>
  </si>
  <si>
    <t xml:space="preserve">      旅游行业业务管理</t>
  </si>
  <si>
    <r>
      <rPr>
        <sz val="11"/>
        <rFont val="宋体"/>
        <family val="3"/>
        <charset val="134"/>
      </rPr>
      <t xml:space="preserve">      其他文化</t>
    </r>
    <r>
      <rPr>
        <sz val="11"/>
        <color indexed="10"/>
        <rFont val="宋体"/>
        <family val="3"/>
        <charset val="134"/>
      </rPr>
      <t>和旅游</t>
    </r>
    <r>
      <rPr>
        <sz val="11"/>
        <rFont val="宋体"/>
        <family val="3"/>
        <charset val="134"/>
      </rPr>
      <t>支出</t>
    </r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</si>
  <si>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</si>
  <si>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</si>
  <si>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</si>
  <si>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</si>
  <si>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</si>
  <si>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</si>
  <si>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</si>
  <si>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</si>
  <si>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</si>
  <si>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</si>
  <si>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</si>
  <si>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</si>
  <si>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</si>
  <si>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</si>
  <si>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family val="3"/>
        <charset val="134"/>
      </rPr>
      <t xml:space="preserve">    新闻出版</t>
    </r>
    <r>
      <rPr>
        <sz val="11"/>
        <color indexed="10"/>
        <rFont val="宋体"/>
        <family val="3"/>
        <charset val="134"/>
      </rPr>
      <t>电影</t>
    </r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</si>
  <si>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</si>
  <si>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</si>
  <si>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</si>
  <si>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</si>
  <si>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</si>
  <si>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</si>
  <si>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</si>
  <si>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</si>
  <si>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</si>
  <si>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</si>
  <si>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</si>
  <si>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</si>
  <si>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</si>
  <si>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</si>
  <si>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</si>
  <si>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</si>
  <si>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</si>
  <si>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</si>
  <si>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</si>
  <si>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</si>
  <si>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</si>
  <si>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</si>
  <si>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</si>
  <si>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</si>
  <si>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</si>
  <si>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</si>
  <si>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</si>
  <si>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</si>
  <si>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</si>
  <si>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</si>
  <si>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</si>
  <si>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</si>
  <si>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</si>
  <si>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</si>
  <si>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</si>
  <si>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</si>
  <si>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</si>
  <si>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</si>
  <si>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</si>
  <si>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</si>
  <si>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</si>
  <si>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</si>
  <si>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</si>
  <si>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</si>
  <si>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</si>
  <si>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</si>
  <si>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</si>
  <si>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</si>
  <si>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</si>
  <si>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</si>
  <si>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</si>
  <si>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</si>
  <si>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</si>
  <si>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</si>
  <si>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</si>
  <si>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</si>
  <si>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</si>
  <si>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</si>
  <si>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</si>
  <si>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</si>
  <si>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</si>
  <si>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</si>
  <si>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</si>
  <si>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</si>
  <si>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</si>
  <si>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</si>
  <si>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</si>
  <si>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</si>
  <si>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</si>
  <si>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</si>
  <si>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</si>
  <si>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</si>
  <si>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</si>
  <si>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</si>
  <si>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</si>
  <si>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</si>
  <si>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</si>
  <si>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</si>
  <si>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</si>
  <si>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</si>
  <si>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</si>
  <si>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</si>
  <si>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</si>
  <si>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</si>
  <si>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</si>
  <si>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</si>
  <si>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</si>
  <si>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</si>
  <si>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</si>
  <si>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</si>
  <si>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</si>
  <si>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</si>
  <si>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</si>
  <si>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</si>
  <si>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</si>
  <si>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family val="3"/>
        <charset val="134"/>
      </rPr>
      <t xml:space="preserve">      交强险</t>
    </r>
    <r>
      <rPr>
        <sz val="11"/>
        <color indexed="10"/>
        <rFont val="宋体"/>
        <family val="3"/>
        <charset val="134"/>
      </rPr>
      <t>增值</t>
    </r>
    <r>
      <rPr>
        <sz val="11"/>
        <rFont val="宋体"/>
        <family val="3"/>
        <charset val="134"/>
      </rPr>
      <t>税补助基金支出</t>
    </r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</si>
  <si>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</si>
  <si>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</si>
  <si>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</si>
  <si>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</si>
  <si>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</si>
  <si>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</si>
  <si>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</si>
  <si>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</si>
  <si>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</si>
  <si>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</si>
  <si>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</si>
  <si>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</si>
  <si>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</si>
  <si>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</si>
  <si>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</si>
  <si>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</si>
  <si>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</si>
  <si>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</si>
  <si>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</si>
  <si>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family val="3"/>
        <charset val="134"/>
      </rPr>
      <t>九、</t>
    </r>
    <r>
      <rPr>
        <sz val="11"/>
        <color indexed="10"/>
        <rFont val="宋体"/>
        <family val="3"/>
        <charset val="134"/>
      </rPr>
      <t>卫生健康</t>
    </r>
    <r>
      <rPr>
        <sz val="11"/>
        <rFont val="宋体"/>
        <family val="3"/>
        <charset val="134"/>
      </rPr>
      <t>支出</t>
    </r>
  </si>
  <si>
    <r>
      <rPr>
        <sz val="11"/>
        <rFont val="宋体"/>
        <family val="3"/>
        <charset val="134"/>
      </rPr>
      <t xml:space="preserve">    </t>
    </r>
    <r>
      <rPr>
        <sz val="11"/>
        <color indexed="10"/>
        <rFont val="宋体"/>
        <family val="3"/>
        <charset val="134"/>
      </rPr>
      <t>卫生健康</t>
    </r>
    <r>
      <rPr>
        <sz val="11"/>
        <rFont val="宋体"/>
        <family val="3"/>
        <charset val="134"/>
      </rPr>
      <t>管理事务</t>
    </r>
  </si>
  <si>
    <t xml:space="preserve">    卫生健康管理事务</t>
  </si>
  <si>
    <r>
      <rPr>
        <sz val="11"/>
        <rFont val="宋体"/>
        <family val="3"/>
        <charset val="134"/>
      </rPr>
      <t xml:space="preserve">      其他</t>
    </r>
    <r>
      <rPr>
        <sz val="11"/>
        <color indexed="10"/>
        <rFont val="宋体"/>
        <family val="3"/>
        <charset val="134"/>
      </rPr>
      <t>卫生健康</t>
    </r>
    <r>
      <rPr>
        <sz val="11"/>
        <rFont val="宋体"/>
        <family val="3"/>
        <charset val="134"/>
      </rPr>
      <t>管理事务支出</t>
    </r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</si>
  <si>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</si>
  <si>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</si>
  <si>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</si>
  <si>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</si>
  <si>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</si>
  <si>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</si>
  <si>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</si>
  <si>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</si>
  <si>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</si>
  <si>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</si>
  <si>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</si>
  <si>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</si>
  <si>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</si>
  <si>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</si>
  <si>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</si>
  <si>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</si>
  <si>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</si>
  <si>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</si>
  <si>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</si>
  <si>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</si>
  <si>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</si>
  <si>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</si>
  <si>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</si>
  <si>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</si>
  <si>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</si>
  <si>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</si>
  <si>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</si>
  <si>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</si>
  <si>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</si>
  <si>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</si>
  <si>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</si>
  <si>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</si>
  <si>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</si>
  <si>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</si>
  <si>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</si>
  <si>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</si>
  <si>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</si>
  <si>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</si>
  <si>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</si>
  <si>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</si>
  <si>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</si>
  <si>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</si>
  <si>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</si>
  <si>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</si>
  <si>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</si>
  <si>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</si>
  <si>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</si>
  <si>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</si>
  <si>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</si>
  <si>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</si>
  <si>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</si>
  <si>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</si>
  <si>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</si>
  <si>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</si>
  <si>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</si>
  <si>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</si>
  <si>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</si>
  <si>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</si>
  <si>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</si>
  <si>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</si>
  <si>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</si>
  <si>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 xml:space="preserve">    环境保护管理事务</t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</si>
  <si>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环境保护宣传</t>
    </r>
  </si>
  <si>
    <t xml:space="preserve">      生态环境保护宣传</t>
  </si>
  <si>
    <t xml:space="preserve">      环境保护法规、规划及标准</t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</si>
  <si>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环境国际合作及履约</t>
    </r>
  </si>
  <si>
    <t xml:space="preserve">      生态环境国际合作及履约</t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</si>
  <si>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环境保护行政许可</t>
    </r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</si>
  <si>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</si>
  <si>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</si>
  <si>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</si>
  <si>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</si>
  <si>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</si>
  <si>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</si>
  <si>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</si>
  <si>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</si>
  <si>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</si>
  <si>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</si>
  <si>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</si>
  <si>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</si>
  <si>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</si>
  <si>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</si>
  <si>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</si>
  <si>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</si>
  <si>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</si>
  <si>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</si>
  <si>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</si>
  <si>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</si>
  <si>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</si>
  <si>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</si>
  <si>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</si>
  <si>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</si>
  <si>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</si>
  <si>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</si>
  <si>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</si>
  <si>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</si>
  <si>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</si>
  <si>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</si>
  <si>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</si>
  <si>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</si>
  <si>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</si>
  <si>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</si>
  <si>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</si>
  <si>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</si>
  <si>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</si>
  <si>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</si>
  <si>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</si>
  <si>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</si>
  <si>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</si>
  <si>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</si>
  <si>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环境监测与信息</t>
    </r>
  </si>
  <si>
    <t xml:space="preserve">      生态环境监测与信息</t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</si>
  <si>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生态</t>
    </r>
    <r>
      <rPr>
        <sz val="11"/>
        <rFont val="宋体"/>
        <family val="3"/>
        <charset val="134"/>
      </rPr>
      <t>环境执法监察</t>
    </r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</si>
  <si>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</si>
  <si>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</si>
  <si>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</si>
  <si>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</si>
  <si>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</si>
  <si>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</si>
  <si>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</si>
  <si>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</si>
  <si>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</si>
  <si>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</si>
  <si>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</si>
  <si>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</si>
  <si>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</si>
  <si>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</si>
  <si>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</si>
  <si>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</si>
  <si>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</si>
  <si>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</si>
  <si>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</si>
  <si>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</si>
  <si>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</si>
  <si>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</si>
  <si>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</si>
  <si>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</si>
  <si>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</si>
  <si>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</si>
  <si>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</si>
  <si>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</si>
  <si>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</si>
  <si>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</si>
  <si>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</si>
  <si>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</si>
  <si>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  农业</t>
  </si>
  <si>
    <t xml:space="preserve">        行政运行</t>
  </si>
  <si>
    <t xml:space="preserve">        一般行政管理事务</t>
  </si>
  <si>
    <t xml:space="preserve">        机关服务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</si>
  <si>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</si>
  <si>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</si>
  <si>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</si>
  <si>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</si>
  <si>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</si>
  <si>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</si>
  <si>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</si>
  <si>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</si>
  <si>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</si>
  <si>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</si>
  <si>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</si>
  <si>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</si>
  <si>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</si>
  <si>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</si>
  <si>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</si>
  <si>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</si>
  <si>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</si>
  <si>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</si>
  <si>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</si>
  <si>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</si>
  <si>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</si>
  <si>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family val="3"/>
        <charset val="134"/>
      </rPr>
      <t xml:space="preserve">      林业</t>
    </r>
    <r>
      <rPr>
        <sz val="11"/>
        <color indexed="10"/>
        <rFont val="宋体"/>
        <family val="3"/>
        <charset val="134"/>
      </rPr>
      <t>和草原</t>
    </r>
  </si>
  <si>
    <t xml:space="preserve">  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</si>
  <si>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</si>
  <si>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</si>
  <si>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</si>
  <si>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</si>
  <si>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</si>
  <si>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</si>
  <si>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</si>
  <si>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</si>
  <si>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</si>
  <si>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</si>
  <si>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</si>
  <si>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</si>
  <si>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</si>
  <si>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</si>
  <si>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</si>
  <si>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</si>
  <si>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</si>
  <si>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</si>
  <si>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</si>
  <si>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</si>
  <si>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</si>
  <si>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</si>
  <si>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</si>
  <si>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</si>
  <si>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</si>
  <si>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</si>
  <si>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</si>
  <si>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</si>
  <si>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</si>
  <si>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</si>
  <si>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</si>
  <si>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</si>
  <si>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</si>
  <si>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</si>
  <si>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</si>
  <si>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</si>
  <si>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</si>
  <si>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</si>
  <si>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</si>
  <si>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</si>
  <si>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</si>
  <si>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</si>
  <si>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</si>
  <si>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</si>
  <si>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</si>
  <si>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</si>
  <si>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</si>
  <si>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</si>
  <si>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</si>
  <si>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</si>
  <si>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</si>
  <si>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</si>
  <si>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</si>
  <si>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</si>
  <si>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</si>
  <si>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</si>
  <si>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</si>
  <si>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</si>
  <si>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</si>
  <si>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</si>
  <si>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</si>
  <si>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</si>
  <si>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</si>
  <si>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</si>
  <si>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</si>
  <si>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</si>
  <si>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</si>
  <si>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</si>
  <si>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</si>
  <si>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</si>
  <si>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</si>
  <si>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</si>
  <si>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</si>
  <si>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</si>
  <si>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</si>
  <si>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</si>
  <si>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</si>
  <si>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</si>
  <si>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</si>
  <si>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</si>
  <si>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</si>
  <si>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</si>
  <si>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</si>
  <si>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</si>
  <si>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</si>
  <si>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</si>
  <si>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 xml:space="preserve">  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</si>
  <si>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</si>
  <si>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</si>
  <si>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</si>
  <si>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</si>
  <si>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</si>
  <si>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</si>
  <si>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</si>
  <si>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</si>
  <si>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</si>
  <si>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</si>
  <si>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</si>
  <si>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</si>
  <si>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</si>
  <si>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</si>
  <si>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</si>
  <si>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</si>
  <si>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</si>
  <si>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</si>
  <si>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</si>
  <si>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</si>
  <si>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</si>
  <si>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</si>
  <si>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</si>
  <si>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</si>
  <si>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</si>
  <si>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</si>
  <si>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</si>
  <si>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</si>
  <si>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</si>
  <si>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</si>
  <si>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</si>
  <si>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</si>
  <si>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</si>
  <si>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</si>
  <si>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</si>
  <si>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</si>
  <si>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</si>
  <si>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</si>
  <si>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</si>
  <si>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</si>
  <si>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</si>
  <si>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</si>
  <si>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</si>
  <si>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</si>
  <si>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</si>
  <si>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</si>
  <si>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</si>
  <si>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</si>
  <si>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</si>
  <si>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</si>
  <si>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</si>
  <si>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</si>
  <si>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</si>
  <si>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</si>
  <si>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</si>
  <si>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</si>
  <si>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</si>
  <si>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</si>
  <si>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</si>
  <si>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</si>
  <si>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</si>
  <si>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</si>
  <si>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</si>
  <si>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</si>
  <si>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</si>
  <si>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</si>
  <si>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</si>
  <si>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</si>
  <si>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</si>
  <si>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</si>
  <si>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</si>
  <si>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</si>
  <si>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</si>
  <si>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</si>
  <si>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</si>
  <si>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</si>
  <si>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</si>
  <si>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</si>
  <si>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</si>
  <si>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</si>
  <si>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</si>
  <si>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</si>
  <si>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</si>
  <si>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</si>
  <si>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</si>
  <si>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</si>
  <si>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</si>
  <si>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</si>
  <si>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</si>
  <si>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</si>
  <si>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</si>
  <si>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</si>
  <si>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</si>
  <si>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</si>
  <si>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</si>
  <si>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</si>
  <si>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</si>
  <si>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</si>
  <si>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</si>
  <si>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</si>
  <si>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</si>
  <si>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</si>
  <si>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</si>
  <si>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</si>
  <si>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</si>
  <si>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</si>
  <si>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</si>
  <si>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</si>
  <si>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</si>
  <si>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</si>
  <si>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</si>
  <si>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</si>
  <si>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</si>
  <si>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</si>
  <si>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</si>
  <si>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</si>
  <si>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</si>
  <si>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</si>
  <si>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</si>
  <si>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</si>
  <si>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</si>
  <si>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</si>
  <si>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</si>
  <si>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</si>
  <si>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</si>
  <si>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</si>
  <si>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</si>
  <si>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family val="3"/>
        <charset val="134"/>
      </rPr>
      <t>十八、</t>
    </r>
    <r>
      <rPr>
        <sz val="11"/>
        <color indexed="10"/>
        <rFont val="宋体"/>
        <family val="3"/>
        <charset val="134"/>
      </rPr>
      <t>自然资源</t>
    </r>
    <r>
      <rPr>
        <sz val="11"/>
        <rFont val="宋体"/>
        <family val="3"/>
        <charset val="134"/>
      </rPr>
      <t>海洋气象等支出</t>
    </r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</si>
  <si>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资源事务</t>
    </r>
  </si>
  <si>
    <t xml:space="preserve">      自然资源事务</t>
  </si>
  <si>
    <r>
      <rPr>
        <sz val="11"/>
        <rFont val="宋体"/>
        <family val="3"/>
        <charset val="134"/>
      </rPr>
      <t xml:space="preserve">        </t>
    </r>
    <r>
      <rPr>
        <sz val="11"/>
        <color indexed="1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资源规划及管理</t>
    </r>
  </si>
  <si>
    <t xml:space="preserve">        自然资源规划及管理</t>
  </si>
  <si>
    <t xml:space="preserve">        土地资源调查</t>
  </si>
  <si>
    <t xml:space="preserve">        土地资源利用与保护</t>
  </si>
  <si>
    <r>
      <rPr>
        <sz val="11"/>
        <rFont val="宋体"/>
        <family val="3"/>
        <charset val="134"/>
      </rPr>
      <t xml:space="preserve">        </t>
    </r>
    <r>
      <rPr>
        <sz val="11"/>
        <color indexed="1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资源社会公益服务</t>
    </r>
  </si>
  <si>
    <t xml:space="preserve">        自然资源社会公益服务</t>
  </si>
  <si>
    <r>
      <rPr>
        <sz val="11"/>
        <rFont val="宋体"/>
        <family val="3"/>
        <charset val="134"/>
      </rPr>
      <t xml:space="preserve">        </t>
    </r>
    <r>
      <rPr>
        <sz val="11"/>
        <color indexed="1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资源行业业务管理</t>
    </r>
  </si>
  <si>
    <t xml:space="preserve">        自然资源行业业务管理</t>
  </si>
  <si>
    <r>
      <rPr>
        <sz val="11"/>
        <rFont val="宋体"/>
        <family val="3"/>
        <charset val="134"/>
      </rPr>
      <t xml:space="preserve">        </t>
    </r>
    <r>
      <rPr>
        <sz val="11"/>
        <color indexed="1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资源调查</t>
    </r>
  </si>
  <si>
    <t xml:space="preserve">        自然资源调查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</si>
  <si>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</si>
  <si>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</si>
  <si>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</si>
  <si>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</si>
  <si>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</si>
  <si>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</si>
  <si>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</si>
  <si>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family val="3"/>
        <charset val="134"/>
      </rPr>
      <t xml:space="preserve">        其他</t>
    </r>
    <r>
      <rPr>
        <sz val="11"/>
        <color indexed="10"/>
        <rFont val="宋体"/>
        <family val="3"/>
        <charset val="134"/>
      </rPr>
      <t>自然</t>
    </r>
    <r>
      <rPr>
        <sz val="11"/>
        <rFont val="宋体"/>
        <family val="3"/>
        <charset val="134"/>
      </rPr>
      <t>资源事务支出</t>
    </r>
  </si>
  <si>
    <t xml:space="preserve">        其他自然资源事务支出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</si>
  <si>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</si>
  <si>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</si>
  <si>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</si>
  <si>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</si>
  <si>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</si>
  <si>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</si>
  <si>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</si>
  <si>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</si>
  <si>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</si>
  <si>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</si>
  <si>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</si>
  <si>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</si>
  <si>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</si>
  <si>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</si>
  <si>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</si>
  <si>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</si>
  <si>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</si>
  <si>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</si>
  <si>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</si>
  <si>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</si>
  <si>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</si>
  <si>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</si>
  <si>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</si>
  <si>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</si>
  <si>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</si>
  <si>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</si>
  <si>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</si>
  <si>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</si>
  <si>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</si>
  <si>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</si>
  <si>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</si>
  <si>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</si>
  <si>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family val="3"/>
        <charset val="134"/>
      </rPr>
      <t xml:space="preserve">      其他</t>
    </r>
    <r>
      <rPr>
        <sz val="11"/>
        <color indexed="10"/>
        <rFont val="宋体"/>
        <family val="3"/>
        <charset val="134"/>
      </rPr>
      <t>自然资源</t>
    </r>
    <r>
      <rPr>
        <sz val="11"/>
        <rFont val="宋体"/>
        <family val="3"/>
        <charset val="134"/>
      </rPr>
      <t>海洋气象等支出</t>
    </r>
  </si>
  <si>
    <t xml:space="preserve">      其他自然资源海洋气象等支出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</si>
  <si>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</si>
  <si>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</si>
  <si>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</si>
  <si>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</si>
  <si>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</si>
  <si>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</si>
  <si>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</si>
  <si>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</si>
  <si>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</si>
  <si>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</si>
  <si>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</si>
  <si>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</si>
  <si>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</si>
  <si>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</si>
  <si>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</si>
  <si>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</si>
  <si>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</si>
  <si>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</si>
  <si>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</si>
  <si>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</si>
  <si>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</si>
  <si>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</si>
  <si>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</si>
  <si>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</si>
  <si>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</si>
  <si>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</si>
  <si>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</si>
  <si>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</si>
  <si>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</si>
  <si>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</si>
  <si>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</si>
  <si>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</si>
  <si>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</si>
  <si>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</si>
  <si>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</si>
  <si>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</si>
  <si>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</si>
  <si>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</si>
  <si>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</si>
  <si>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family val="3"/>
        <charset val="134"/>
      </rPr>
      <t xml:space="preserve">        </t>
    </r>
    <r>
      <rPr>
        <sz val="11"/>
        <color indexed="10"/>
        <rFont val="宋体"/>
        <family val="3"/>
        <charset val="134"/>
      </rPr>
      <t>石油储备</t>
    </r>
  </si>
  <si>
    <t xml:space="preserve">        石油储备</t>
  </si>
  <si>
    <t xml:space="preserve">        天然铀能源储备</t>
  </si>
  <si>
    <t xml:space="preserve">        煤炭储备</t>
  </si>
  <si>
    <r>
      <rPr>
        <sz val="11"/>
        <rFont val="宋体"/>
        <family val="3"/>
        <charset val="134"/>
      </rPr>
      <t xml:space="preserve">        其他能源储备</t>
    </r>
    <r>
      <rPr>
        <sz val="11"/>
        <color indexed="10"/>
        <rFont val="宋体"/>
        <family val="3"/>
        <charset val="134"/>
      </rPr>
      <t>支出</t>
    </r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</si>
  <si>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</si>
  <si>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</si>
  <si>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</si>
  <si>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</si>
  <si>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</si>
  <si>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</si>
  <si>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</si>
  <si>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</si>
  <si>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</si>
  <si>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</si>
  <si>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</si>
  <si>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</si>
  <si>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</si>
  <si>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</si>
  <si>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</si>
  <si>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</si>
  <si>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</si>
  <si>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</si>
  <si>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</si>
  <si>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</si>
  <si>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</si>
  <si>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</si>
  <si>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</si>
  <si>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</si>
  <si>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</si>
  <si>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</si>
  <si>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</si>
  <si>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</si>
  <si>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</si>
  <si>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</si>
  <si>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</si>
  <si>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</si>
  <si>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</si>
  <si>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</si>
  <si>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</si>
  <si>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</si>
  <si>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</si>
  <si>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</si>
  <si>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</si>
  <si>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</si>
  <si>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</si>
  <si>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</si>
  <si>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</si>
  <si>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</si>
  <si>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</si>
  <si>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</si>
  <si>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</si>
  <si>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</si>
  <si>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</si>
  <si>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</si>
  <si>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</si>
  <si>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</si>
  <si>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</si>
  <si>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</si>
  <si>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</si>
  <si>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</si>
  <si>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</si>
  <si>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</si>
  <si>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</si>
  <si>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</si>
  <si>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</si>
  <si>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</si>
  <si>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</si>
  <si>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</si>
  <si>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</si>
  <si>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</si>
  <si>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</si>
  <si>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</si>
  <si>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</si>
  <si>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</si>
  <si>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</si>
  <si>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</si>
  <si>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</si>
  <si>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</si>
  <si>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</si>
  <si>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表四</t>
  </si>
  <si>
    <t>类</t>
  </si>
  <si>
    <t>款</t>
  </si>
  <si>
    <t>科目名称</t>
  </si>
  <si>
    <t>金额</t>
  </si>
  <si>
    <t>合计</t>
  </si>
  <si>
    <t>301</t>
  </si>
  <si>
    <t xml:space="preserve">  301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</si>
  <si>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</si>
  <si>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</si>
  <si>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</si>
  <si>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</si>
  <si>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</si>
  <si>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</si>
  <si>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</si>
  <si>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</si>
  <si>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</si>
  <si>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</si>
  <si>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</si>
  <si>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</si>
  <si>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</si>
  <si>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</si>
  <si>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</si>
  <si>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</si>
  <si>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</si>
  <si>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</si>
  <si>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</si>
  <si>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</si>
  <si>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</si>
  <si>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 xml:space="preserve">  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</si>
  <si>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</si>
  <si>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</si>
  <si>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</si>
  <si>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</si>
  <si>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</si>
  <si>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</si>
  <si>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</si>
  <si>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</si>
  <si>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</si>
  <si>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</si>
  <si>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</si>
  <si>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</si>
  <si>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</si>
  <si>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</si>
  <si>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</si>
  <si>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</si>
  <si>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</si>
  <si>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</si>
  <si>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</si>
  <si>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</si>
  <si>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</si>
  <si>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</si>
  <si>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</si>
  <si>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</si>
  <si>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</si>
  <si>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</si>
  <si>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</si>
  <si>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</si>
  <si>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</si>
  <si>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</si>
  <si>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</si>
  <si>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</si>
  <si>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</si>
  <si>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</si>
  <si>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</si>
  <si>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</si>
  <si>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</si>
  <si>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</si>
  <si>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</si>
  <si>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</si>
  <si>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</si>
  <si>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</si>
  <si>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</si>
  <si>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</si>
  <si>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</si>
  <si>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</si>
  <si>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</si>
  <si>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</si>
  <si>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</si>
  <si>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</si>
  <si>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</si>
  <si>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 xml:space="preserve">  303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</si>
  <si>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</si>
  <si>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</si>
  <si>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</si>
  <si>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</si>
  <si>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</si>
  <si>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</si>
  <si>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</si>
  <si>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</si>
  <si>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</si>
  <si>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</si>
  <si>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</si>
  <si>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</si>
  <si>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</si>
  <si>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</si>
  <si>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30399</t>
  </si>
  <si>
    <t>其他对个人和家庭的补助</t>
  </si>
  <si>
    <t>307</t>
  </si>
  <si>
    <t xml:space="preserve">  307</t>
  </si>
  <si>
    <t>30701</t>
  </si>
  <si>
    <t>国内债务付息</t>
  </si>
  <si>
    <t>309</t>
  </si>
  <si>
    <t xml:space="preserve">  309</t>
  </si>
  <si>
    <t>30907</t>
  </si>
  <si>
    <t>信息网络及软件购置更新</t>
  </si>
  <si>
    <t>310</t>
  </si>
  <si>
    <t xml:space="preserve">  310</t>
  </si>
  <si>
    <t>31001</t>
  </si>
  <si>
    <t>房屋建筑物购建</t>
  </si>
  <si>
    <t>31002</t>
  </si>
  <si>
    <t>办公设备购置</t>
  </si>
  <si>
    <t>31003</t>
  </si>
  <si>
    <t>专用设备购置</t>
  </si>
  <si>
    <t>31005</t>
  </si>
  <si>
    <t>基础设施建设</t>
  </si>
  <si>
    <t>31006</t>
  </si>
  <si>
    <t>大型修缮</t>
  </si>
  <si>
    <t>31007</t>
  </si>
  <si>
    <t>31099</t>
  </si>
  <si>
    <t>其他资本性支出</t>
  </si>
  <si>
    <t>312</t>
  </si>
  <si>
    <t xml:space="preserve">  312</t>
  </si>
  <si>
    <t>31201</t>
  </si>
  <si>
    <t>资本金注入</t>
  </si>
  <si>
    <t>31299</t>
  </si>
  <si>
    <t>其他对企业补助</t>
  </si>
  <si>
    <t>313</t>
  </si>
  <si>
    <t xml:space="preserve">  313</t>
  </si>
  <si>
    <t>31302</t>
  </si>
  <si>
    <t>对社会保险基金补助</t>
  </si>
  <si>
    <t>31303</t>
  </si>
  <si>
    <t>补充全国社会保障基金</t>
  </si>
  <si>
    <t>399</t>
  </si>
  <si>
    <t xml:space="preserve">  399</t>
  </si>
  <si>
    <t>39988</t>
  </si>
  <si>
    <t>预备费</t>
  </si>
  <si>
    <t>39999</t>
  </si>
  <si>
    <t>其他支出</t>
  </si>
  <si>
    <t>表五</t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</si>
  <si>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</si>
  <si>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转移性收入</t>
  </si>
  <si>
    <t>0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</si>
  <si>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</si>
  <si>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</si>
  <si>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</si>
  <si>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</si>
  <si>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</si>
  <si>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</si>
  <si>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</si>
  <si>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</si>
  <si>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</si>
  <si>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</si>
  <si>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</si>
  <si>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</si>
  <si>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</si>
  <si>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</si>
  <si>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</si>
  <si>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</si>
  <si>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</si>
  <si>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</si>
  <si>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</si>
  <si>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</si>
  <si>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</si>
  <si>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</si>
  <si>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</si>
  <si>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</si>
  <si>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</si>
  <si>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</si>
  <si>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</si>
  <si>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</si>
  <si>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</si>
  <si>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</si>
  <si>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</si>
  <si>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</si>
  <si>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</si>
  <si>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</si>
  <si>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r>
      <rPr>
        <sz val="11"/>
        <rFont val="宋体"/>
        <family val="3"/>
        <charset val="134"/>
      </rPr>
      <t xml:space="preserve">      文化</t>
    </r>
    <r>
      <rPr>
        <sz val="11"/>
        <color indexed="10"/>
        <rFont val="宋体"/>
        <family val="3"/>
        <charset val="134"/>
      </rPr>
      <t>旅游</t>
    </r>
    <r>
      <rPr>
        <sz val="11"/>
        <rFont val="宋体"/>
        <family val="3"/>
        <charset val="134"/>
      </rPr>
      <t>体育与传媒</t>
    </r>
  </si>
  <si>
    <t xml:space="preserve">      社会保障和就业</t>
  </si>
  <si>
    <r>
      <rPr>
        <sz val="11"/>
        <rFont val="宋体"/>
        <family val="3"/>
        <charset val="134"/>
      </rPr>
      <t xml:space="preserve">  </t>
    </r>
    <r>
      <rPr>
        <sz val="11"/>
        <color indexed="10"/>
        <rFont val="宋体"/>
        <family val="3"/>
        <charset val="134"/>
      </rPr>
      <t xml:space="preserve">    卫生健康</t>
    </r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</si>
  <si>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</si>
  <si>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</si>
  <si>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</si>
  <si>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</si>
  <si>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</si>
  <si>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r>
      <rPr>
        <sz val="11"/>
        <rFont val="宋体"/>
        <family val="3"/>
        <charset val="134"/>
      </rPr>
      <t xml:space="preserve">      </t>
    </r>
    <r>
      <rPr>
        <sz val="11"/>
        <color indexed="10"/>
        <rFont val="宋体"/>
        <family val="3"/>
        <charset val="134"/>
      </rPr>
      <t>自然资源</t>
    </r>
    <r>
      <rPr>
        <sz val="11"/>
        <rFont val="宋体"/>
        <family val="3"/>
        <charset val="134"/>
      </rPr>
      <t>海洋气象等</t>
    </r>
  </si>
  <si>
    <t xml:space="preserve">      粮油物资储备</t>
  </si>
  <si>
    <t xml:space="preserve">      其他收入</t>
  </si>
  <si>
    <t>表六</t>
  </si>
  <si>
    <t>乡镇级</t>
  </si>
  <si>
    <t>表七</t>
  </si>
  <si>
    <t>项　　目</t>
  </si>
  <si>
    <t>当年预算数</t>
  </si>
  <si>
    <t>上年预算数</t>
  </si>
  <si>
    <t>增减（%）</t>
  </si>
  <si>
    <t>因公出国（境）费用</t>
  </si>
  <si>
    <t>公务用车购置</t>
  </si>
  <si>
    <t>小计</t>
  </si>
  <si>
    <t>表八</t>
  </si>
  <si>
    <t>殷都区许家沟乡政府债务余额情况表（一般债务）</t>
  </si>
  <si>
    <t>项   目</t>
  </si>
  <si>
    <t>一般债务</t>
  </si>
  <si>
    <t>一、2015年末政府债务限额</t>
  </si>
  <si>
    <t>二、2015年末政府债务余额</t>
  </si>
  <si>
    <t>三、2016年末政府债务限额</t>
  </si>
  <si>
    <t>四、2016年末政府债务余额</t>
  </si>
  <si>
    <t>五、2017年末政府债务限额</t>
  </si>
  <si>
    <r>
      <rPr>
        <sz val="12"/>
        <rFont val="宋体"/>
        <family val="3"/>
        <charset val="134"/>
      </rPr>
      <t>六、201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年末政府债务余额</t>
    </r>
  </si>
  <si>
    <t>七、2018年末政府债务限额</t>
  </si>
  <si>
    <r>
      <rPr>
        <sz val="12"/>
        <rFont val="宋体"/>
        <family val="3"/>
        <charset val="134"/>
      </rPr>
      <t>八、2018</t>
    </r>
    <r>
      <rPr>
        <sz val="12"/>
        <rFont val="宋体"/>
        <family val="3"/>
        <charset val="134"/>
      </rPr>
      <t>年末政府债务余额</t>
    </r>
  </si>
  <si>
    <t>九、2019年末政府债务限额</t>
  </si>
  <si>
    <t>十、2019年末政府债务余额</t>
  </si>
  <si>
    <t>表九</t>
  </si>
  <si>
    <t>殷都区许家沟乡政府债务余额情况表（专项债务）</t>
  </si>
  <si>
    <t>专项债务</t>
  </si>
  <si>
    <t>表十</t>
  </si>
  <si>
    <r>
      <rPr>
        <b/>
        <sz val="11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</si>
  <si>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</si>
  <si>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</si>
  <si>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</si>
  <si>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</si>
  <si>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</si>
  <si>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</si>
  <si>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</si>
  <si>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</si>
  <si>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</si>
  <si>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</si>
  <si>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</si>
  <si>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</si>
  <si>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缴纳新增建设用地土地有偿使用费</t>
    </r>
  </si>
  <si>
    <t xml:space="preserve">  其他土地出让收入</t>
  </si>
  <si>
    <t>十、大中型水库库区基金收入</t>
  </si>
  <si>
    <t>十一、彩票公益金收入</t>
  </si>
  <si>
    <t xml:space="preserve">  福利彩票公益金收入</t>
  </si>
  <si>
    <t xml:space="preserve">  体育彩票公益金收入</t>
  </si>
  <si>
    <t>十二、城市基础设施配套费收入</t>
  </si>
  <si>
    <t>十三、小型水库移民扶助基金收入</t>
  </si>
  <si>
    <t>十四、国家重大水利工程建设基金收入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</si>
  <si>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</si>
  <si>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</si>
  <si>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</si>
  <si>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十五、车辆通行费</t>
  </si>
  <si>
    <t>十六、污水处理费收入</t>
  </si>
  <si>
    <t>十七、彩票发行机构和彩票销售机构的业务费用</t>
  </si>
  <si>
    <t>十八、其他政府性基金收入</t>
  </si>
  <si>
    <t>十九、彩票发行机构和彩票销售机构的业务费用</t>
  </si>
  <si>
    <t>二十、其他政府性基金收入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</si>
  <si>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</si>
  <si>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</si>
  <si>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</si>
  <si>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</si>
  <si>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</si>
  <si>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</si>
  <si>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</si>
  <si>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</si>
  <si>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</si>
  <si>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r>
      <rPr>
        <sz val="12"/>
        <rFont val="宋体"/>
        <family val="3"/>
        <charset val="134"/>
      </rPr>
      <t>表十一-</t>
    </r>
    <r>
      <rPr>
        <sz val="12"/>
        <rFont val="宋体"/>
        <family val="3"/>
        <charset val="134"/>
      </rPr>
      <t>1</t>
    </r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</si>
  <si>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</si>
  <si>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</si>
  <si>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</si>
  <si>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</si>
  <si>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</si>
  <si>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</si>
  <si>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</si>
  <si>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</si>
  <si>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</si>
  <si>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</si>
  <si>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</si>
  <si>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</si>
  <si>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</si>
  <si>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</si>
  <si>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</si>
  <si>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</si>
  <si>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回收处理费用补贴</t>
    </r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</si>
  <si>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 信息系统建设</t>
    </r>
  </si>
  <si>
    <r>
      <rPr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基金征管经费</t>
    </r>
  </si>
  <si>
    <r>
      <rPr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</si>
  <si>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</si>
  <si>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</si>
  <si>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</si>
  <si>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r>
      <rPr>
        <sz val="11"/>
        <rFont val="宋体"/>
        <family val="3"/>
        <charset val="134"/>
      </rPr>
      <t xml:space="preserve">    </t>
    </r>
    <r>
      <rPr>
        <sz val="11"/>
        <color indexed="10"/>
        <rFont val="宋体"/>
        <family val="3"/>
        <charset val="134"/>
      </rPr>
      <t>农业土地开发资金安排的支出</t>
    </r>
  </si>
  <si>
    <t xml:space="preserve">    城市基础设施配套费安排的支出</t>
  </si>
  <si>
    <r>
      <rPr>
        <sz val="11"/>
        <rFont val="宋体"/>
        <family val="3"/>
        <charset val="134"/>
      </rPr>
      <t xml:space="preserve">    </t>
    </r>
    <r>
      <rPr>
        <sz val="11"/>
        <color indexed="10"/>
        <rFont val="宋体"/>
        <family val="3"/>
        <charset val="134"/>
      </rPr>
      <t>污水处理费收入安排的支出</t>
    </r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</si>
  <si>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</si>
  <si>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</si>
  <si>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</si>
  <si>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</si>
  <si>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</si>
  <si>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</si>
  <si>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</si>
  <si>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</si>
  <si>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</si>
  <si>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</si>
  <si>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</si>
  <si>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</si>
  <si>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</si>
  <si>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</si>
  <si>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</si>
  <si>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</si>
  <si>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</si>
  <si>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</si>
  <si>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</si>
  <si>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</si>
  <si>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</si>
  <si>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</si>
  <si>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</si>
  <si>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</si>
  <si>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</si>
  <si>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</si>
  <si>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</si>
  <si>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</si>
  <si>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</si>
  <si>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</si>
  <si>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</si>
  <si>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</si>
  <si>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</si>
  <si>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</si>
  <si>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</si>
  <si>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</si>
  <si>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  其中：地方政府专项债券还本支出</t>
  </si>
  <si>
    <t xml:space="preserve">        地方政府其他专项债务还本支出</t>
  </si>
  <si>
    <t xml:space="preserve"> 地方政府专项债务转贷支出</t>
  </si>
  <si>
    <t>支出总计</t>
  </si>
  <si>
    <r>
      <rPr>
        <sz val="12"/>
        <rFont val="宋体"/>
        <family val="3"/>
        <charset val="134"/>
      </rPr>
      <t>表十一-</t>
    </r>
    <r>
      <rPr>
        <sz val="12"/>
        <rFont val="宋体"/>
        <family val="3"/>
        <charset val="134"/>
      </rPr>
      <t>2</t>
    </r>
  </si>
  <si>
    <t>表十二</t>
  </si>
  <si>
    <t>小型水库移民扶助基金安排的支出</t>
  </si>
  <si>
    <t>大中型水库移民后期扶持基金安排的支出</t>
  </si>
  <si>
    <t>大中型水库库区基金安排的支出</t>
  </si>
  <si>
    <t>国有土地使用权出让收入安排的支出</t>
  </si>
  <si>
    <t>港口建设费安排的支出</t>
  </si>
  <si>
    <t>新增建设用地有偿使用费支出</t>
  </si>
  <si>
    <t>车辆通行费安排的支出</t>
  </si>
  <si>
    <t>新型墙体材料专项基金安排的支出</t>
  </si>
  <si>
    <t>彩票公益金安排的支出</t>
  </si>
  <si>
    <t>彩票发行销售机构业务费安排的支出</t>
  </si>
  <si>
    <t>国家电影事业发展专项资金安排的支出</t>
  </si>
  <si>
    <t>合    计</t>
  </si>
  <si>
    <t>表十三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</si>
  <si>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</si>
  <si>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</si>
  <si>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</si>
  <si>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</si>
  <si>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</si>
  <si>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</si>
  <si>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</si>
  <si>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</si>
  <si>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</si>
  <si>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</si>
  <si>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</si>
  <si>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</si>
  <si>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</si>
  <si>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</si>
  <si>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</si>
  <si>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</si>
  <si>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</si>
  <si>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</si>
  <si>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</si>
  <si>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</si>
  <si>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</si>
  <si>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</si>
  <si>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</si>
  <si>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</si>
  <si>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上年超收收入</t>
  </si>
  <si>
    <t>表十四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</si>
  <si>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</si>
  <si>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</si>
  <si>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</si>
  <si>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</si>
  <si>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</si>
  <si>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</si>
  <si>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</si>
  <si>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</si>
  <si>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</si>
  <si>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</si>
  <si>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</si>
  <si>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</si>
  <si>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</si>
  <si>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</si>
  <si>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</si>
  <si>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</si>
  <si>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</si>
  <si>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</si>
  <si>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表十五</t>
  </si>
  <si>
    <t>表十六</t>
  </si>
  <si>
    <t>资本性支出</t>
  </si>
  <si>
    <t>费用性支出</t>
  </si>
  <si>
    <t>国有资本经营预算转移支付收入</t>
  </si>
  <si>
    <t xml:space="preserve">    调出资金</t>
  </si>
  <si>
    <t>国有资本经营预算调出资金</t>
  </si>
  <si>
    <t>表十七</t>
  </si>
  <si>
    <t>基金及项目</t>
  </si>
  <si>
    <r>
      <rPr>
        <b/>
        <sz val="10.5"/>
        <color rgb="FF000000"/>
        <rFont val="宋体"/>
        <family val="3"/>
        <charset val="134"/>
      </rPr>
      <t>同比增长</t>
    </r>
    <r>
      <rPr>
        <b/>
        <sz val="10.5"/>
        <color indexed="8"/>
        <rFont val="Times New Roman"/>
        <family val="1"/>
      </rPr>
      <t>%</t>
    </r>
  </si>
  <si>
    <t>社保基金合计</t>
  </si>
  <si>
    <t>机关养老保险基金</t>
  </si>
  <si>
    <t>城乡居民养老保险基金</t>
  </si>
  <si>
    <t>表十八</t>
  </si>
  <si>
    <r>
      <t>2021</t>
    </r>
    <r>
      <rPr>
        <b/>
        <sz val="16"/>
        <rFont val="宋体"/>
        <family val="3"/>
        <charset val="134"/>
      </rPr>
      <t>年度殷都区许家沟乡一般公共预算支出表</t>
    </r>
    <phoneticPr fontId="71" type="noConversion"/>
  </si>
  <si>
    <r>
      <t>2021</t>
    </r>
    <r>
      <rPr>
        <b/>
        <sz val="10.5"/>
        <color indexed="8"/>
        <rFont val="宋体"/>
        <family val="3"/>
        <charset val="134"/>
      </rPr>
      <t>年预算数</t>
    </r>
    <phoneticPr fontId="71" type="noConversion"/>
  </si>
  <si>
    <r>
      <t>2021</t>
    </r>
    <r>
      <rPr>
        <b/>
        <sz val="16"/>
        <rFont val="宋体"/>
        <family val="3"/>
        <charset val="134"/>
      </rPr>
      <t>年度殷都区许家沟乡本级一般公共预算支出表</t>
    </r>
    <phoneticPr fontId="71" type="noConversion"/>
  </si>
  <si>
    <t>2021年许家沟乡一般公共预算支出表</t>
    <phoneticPr fontId="71" type="noConversion"/>
  </si>
  <si>
    <t>2021年度殷都区许家沟乡一般公共预算支出明细表（按经济分类）</t>
    <phoneticPr fontId="71" type="noConversion"/>
  </si>
  <si>
    <t>2021年殷都区许家沟乡税收返还和转移支付表</t>
    <phoneticPr fontId="71" type="noConversion"/>
  </si>
  <si>
    <t>2021年殷都区许家沟乡专项转移支付分项目分地区情况表</t>
    <phoneticPr fontId="71" type="noConversion"/>
  </si>
  <si>
    <t>2021年殷都区许家沟乡“三公”经费预算统计表</t>
    <phoneticPr fontId="71" type="noConversion"/>
  </si>
  <si>
    <t>十一、2020年末政府债务余额</t>
    <phoneticPr fontId="71" type="noConversion"/>
  </si>
  <si>
    <t>十一、2020年末政府债务限额</t>
    <phoneticPr fontId="71" type="noConversion"/>
  </si>
  <si>
    <t>十二、2020年末政府债务余额</t>
    <phoneticPr fontId="71" type="noConversion"/>
  </si>
  <si>
    <t>2021年殷都区许家沟乡政府性基金收入预算表</t>
    <phoneticPr fontId="71" type="noConversion"/>
  </si>
  <si>
    <t>2021年度殷都区许家沟乡政府性基金支出预算表</t>
    <phoneticPr fontId="71" type="noConversion"/>
  </si>
  <si>
    <t>2021年度殷都区许家沟乡本级政府性基金支出预算表</t>
    <phoneticPr fontId="71" type="noConversion"/>
  </si>
  <si>
    <t>2021年殷都区许家沟乡政府性基金转移支付预算表</t>
    <phoneticPr fontId="71" type="noConversion"/>
  </si>
  <si>
    <t>2021年殷都区许家沟乡国有资本经营收入预算表</t>
    <phoneticPr fontId="71" type="noConversion"/>
  </si>
  <si>
    <t>2021年殷都区许家沟乡国有资本经营支出预算表</t>
    <phoneticPr fontId="71" type="noConversion"/>
  </si>
  <si>
    <t>2021年殷都区许家沟乡本级国有资本经营支出预算表</t>
    <phoneticPr fontId="71" type="noConversion"/>
  </si>
  <si>
    <t>2021年殷都区许家沟乡国有资本经营转移支付预算表</t>
    <phoneticPr fontId="71" type="noConversion"/>
  </si>
  <si>
    <r>
      <t>2021</t>
    </r>
    <r>
      <rPr>
        <b/>
        <sz val="16"/>
        <rFont val="宋体"/>
        <family val="3"/>
        <charset val="134"/>
      </rPr>
      <t>年度殷都区许家沟乡社会保障基金预算收入情况表</t>
    </r>
    <phoneticPr fontId="71" type="noConversion"/>
  </si>
  <si>
    <r>
      <t>2021</t>
    </r>
    <r>
      <rPr>
        <b/>
        <sz val="16"/>
        <rFont val="宋体"/>
        <family val="3"/>
        <charset val="134"/>
      </rPr>
      <t>年度殷都区许家沟乡社会保障基金预算支出情况表</t>
    </r>
    <phoneticPr fontId="71" type="noConversion"/>
  </si>
  <si>
    <r>
      <t>2020</t>
    </r>
    <r>
      <rPr>
        <b/>
        <sz val="10.5"/>
        <color indexed="8"/>
        <rFont val="宋体"/>
        <family val="3"/>
        <charset val="134"/>
      </rPr>
      <t>年支出完成数</t>
    </r>
    <phoneticPr fontId="71" type="noConversion"/>
  </si>
  <si>
    <r>
      <t>2021</t>
    </r>
    <r>
      <rPr>
        <b/>
        <sz val="10.5"/>
        <color indexed="8"/>
        <rFont val="宋体"/>
        <family val="3"/>
        <charset val="134"/>
      </rPr>
      <t>年支出预算数</t>
    </r>
    <phoneticPr fontId="71" type="noConversion"/>
  </si>
  <si>
    <r>
      <t>2021</t>
    </r>
    <r>
      <rPr>
        <b/>
        <sz val="10.5"/>
        <color indexed="8"/>
        <rFont val="宋体"/>
        <family val="3"/>
        <charset val="134"/>
      </rPr>
      <t>年预计累计结余</t>
    </r>
    <phoneticPr fontId="71" type="noConversion"/>
  </si>
  <si>
    <r>
      <t>2020</t>
    </r>
    <r>
      <rPr>
        <b/>
        <sz val="10.5"/>
        <color indexed="8"/>
        <rFont val="宋体"/>
        <family val="3"/>
        <charset val="134"/>
      </rPr>
      <t>年累计结余</t>
    </r>
    <phoneticPr fontId="71" type="noConversion"/>
  </si>
  <si>
    <r>
      <t>2020</t>
    </r>
    <r>
      <rPr>
        <b/>
        <sz val="10.5"/>
        <color indexed="8"/>
        <rFont val="宋体"/>
        <family val="3"/>
        <charset val="134"/>
      </rPr>
      <t>年收入决算数</t>
    </r>
    <phoneticPr fontId="71" type="noConversion"/>
  </si>
  <si>
    <r>
      <t>2021</t>
    </r>
    <r>
      <rPr>
        <b/>
        <sz val="10.5"/>
        <color indexed="8"/>
        <rFont val="宋体"/>
        <family val="3"/>
        <charset val="134"/>
      </rPr>
      <t>年收入预算数</t>
    </r>
    <phoneticPr fontId="71" type="noConversion"/>
  </si>
  <si>
    <r>
      <t>2021</t>
    </r>
    <r>
      <rPr>
        <sz val="16"/>
        <rFont val="宋体"/>
        <family val="3"/>
        <charset val="134"/>
      </rPr>
      <t>年度殷都区许家沟乡一般公共预算收入表</t>
    </r>
    <phoneticPr fontId="71" type="noConversion"/>
  </si>
  <si>
    <r>
      <t>2021</t>
    </r>
    <r>
      <rPr>
        <b/>
        <sz val="10.5"/>
        <color indexed="8"/>
        <rFont val="宋体"/>
        <family val="3"/>
        <charset val="134"/>
      </rPr>
      <t>年预算数</t>
    </r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</si>
</sst>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yyyy&quot;年&quot;m&quot;月&quot;d&quot;日&quot;;@"/>
    <numFmt numFmtId="178" formatCode="#,##0_);[Red]\(#,##0\)"/>
    <numFmt numFmtId="179" formatCode="#,##0.00_ "/>
    <numFmt numFmtId="180" formatCode="_-* #,##0&quot;$&quot;_-;\-* #,##0&quot;$&quot;_-;_-* &quot;-&quot;&quot;$&quot;_-;_-@_-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#,##0;\(#,##0\)"/>
    <numFmt numFmtId="184" formatCode="#,##0;\-#,##0;&quot;-&quot;"/>
    <numFmt numFmtId="185" formatCode="\$#,##0;\(\$#,##0\)"/>
    <numFmt numFmtId="186" formatCode="\$#,##0.00;\(\$#,##0.00\)"/>
    <numFmt numFmtId="187" formatCode="0.0"/>
    <numFmt numFmtId="188" formatCode="0_);[Red]\(0\)"/>
    <numFmt numFmtId="189" formatCode="_-* #,##0_$_-;\-* #,##0_$_-;_-* &quot;-&quot;_$_-;_-@_-"/>
    <numFmt numFmtId="190" formatCode="0.0_ "/>
    <numFmt numFmtId="191" formatCode="_-* #,##0.00_$_-;\-* #,##0.00_$_-;_-* &quot;-&quot;??_$_-;_-@_-"/>
    <numFmt numFmtId="192" formatCode="0_ "/>
    <numFmt numFmtId="193" formatCode="_-* #,##0.00&quot;$&quot;_-;\-* #,##0.00&quot;$&quot;_-;_-* &quot;-&quot;??&quot;$&quot;_-;_-@_-"/>
    <numFmt numFmtId="194" formatCode="0.00_ "/>
    <numFmt numFmtId="195" formatCode="0;_琀"/>
    <numFmt numFmtId="196" formatCode="#,##0_ "/>
  </numFmts>
  <fonts count="83">
    <font>
      <sz val="12"/>
      <name val="宋体"/>
      <charset val="134"/>
    </font>
    <font>
      <b/>
      <sz val="16"/>
      <name val="Times New Roman"/>
      <family val="1"/>
    </font>
    <font>
      <b/>
      <sz val="10.5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name val="方正大标宋简体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宋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.5"/>
      <name val="宋体"/>
      <family val="3"/>
      <charset val="134"/>
    </font>
    <font>
      <sz val="14"/>
      <name val="黑体"/>
      <family val="3"/>
      <charset val="134"/>
    </font>
    <font>
      <sz val="16"/>
      <name val="Times New Roman"/>
      <family val="1"/>
    </font>
    <font>
      <b/>
      <sz val="10.5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Helv"/>
      <family val="2"/>
    </font>
    <font>
      <sz val="12"/>
      <name val="Arial"/>
      <family val="2"/>
    </font>
    <font>
      <b/>
      <sz val="11"/>
      <color indexed="56"/>
      <name val="宋体"/>
      <family val="3"/>
      <charset val="134"/>
    </font>
    <font>
      <sz val="11"/>
      <color indexed="20"/>
      <name val="微软雅黑"/>
      <family val="2"/>
      <charset val="134"/>
    </font>
    <font>
      <b/>
      <sz val="11"/>
      <color indexed="62"/>
      <name val="宋体"/>
      <family val="3"/>
      <charset val="134"/>
    </font>
    <font>
      <sz val="11"/>
      <name val="ＭＳ Ｐゴシック"/>
      <charset val="134"/>
    </font>
    <font>
      <sz val="12"/>
      <name val="Times New Roman"/>
      <family val="1"/>
    </font>
    <font>
      <b/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"/>
      <name val="Times New Roman"/>
      <family val="1"/>
    </font>
    <font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b/>
      <sz val="9"/>
      <name val="宋体"/>
      <family val="3"/>
      <charset val="134"/>
    </font>
    <font>
      <sz val="12"/>
      <color indexed="20"/>
      <name val="宋体"/>
      <family val="3"/>
      <charset val="134"/>
    </font>
    <font>
      <sz val="8"/>
      <name val="Times New Roman"/>
      <family val="1"/>
    </font>
    <font>
      <sz val="7"/>
      <name val="Small Fonts"/>
      <charset val="134"/>
    </font>
    <font>
      <sz val="8"/>
      <name val="Arial"/>
      <family val="2"/>
    </font>
    <font>
      <b/>
      <sz val="18"/>
      <name val="Arial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바탕체"/>
      <charset val="134"/>
    </font>
    <font>
      <sz val="10"/>
      <name val="Helv"/>
      <family val="2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u/>
      <sz val="12"/>
      <color indexed="3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name val="Courier"/>
      <family val="3"/>
    </font>
    <font>
      <sz val="11"/>
      <color indexed="60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0.5"/>
      <color indexed="8"/>
      <name val="Times New Roman"/>
      <family val="1"/>
    </font>
    <font>
      <sz val="16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85">
    <xf numFmtId="0" fontId="0" fillId="0" borderId="0"/>
    <xf numFmtId="0" fontId="1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3" fillId="22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/>
    <xf numFmtId="0" fontId="29" fillId="30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1" fontId="32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48" fillId="28" borderId="22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2" borderId="2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32" fillId="0" borderId="0"/>
    <xf numFmtId="0" fontId="18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33" fillId="3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4" fillId="29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1" fontId="32" fillId="0" borderId="0"/>
    <xf numFmtId="0" fontId="18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/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2" fillId="0" borderId="0" applyProtection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2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8" borderId="0" applyNumberFormat="0" applyBorder="0" applyAlignment="0" applyProtection="0"/>
    <xf numFmtId="0" fontId="61" fillId="0" borderId="0" applyProtection="0"/>
    <xf numFmtId="0" fontId="30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0" fillId="31" borderId="24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/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0" borderId="7">
      <alignment horizontal="left"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33" fillId="36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14" fillId="12" borderId="0" applyNumberFormat="0" applyBorder="0" applyAlignment="0" applyProtection="0"/>
    <xf numFmtId="0" fontId="14" fillId="27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/>
    <xf numFmtId="0" fontId="29" fillId="8" borderId="0" applyNumberFormat="0" applyBorder="0" applyAlignment="0" applyProtection="0"/>
    <xf numFmtId="0" fontId="33" fillId="37" borderId="0" applyNumberFormat="0" applyBorder="0" applyAlignment="0" applyProtection="0"/>
    <xf numFmtId="0" fontId="3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/>
    <xf numFmtId="0" fontId="33" fillId="39" borderId="0" applyNumberFormat="0" applyBorder="0" applyAlignment="0" applyProtection="0"/>
    <xf numFmtId="0" fontId="14" fillId="21" borderId="0" applyNumberFormat="0" applyBorder="0" applyAlignment="0" applyProtection="0"/>
    <xf numFmtId="0" fontId="33" fillId="36" borderId="0" applyNumberFormat="0" applyBorder="0" applyAlignment="0" applyProtection="0"/>
    <xf numFmtId="0" fontId="33" fillId="17" borderId="0" applyNumberFormat="0" applyBorder="0" applyAlignment="0" applyProtection="0"/>
    <xf numFmtId="0" fontId="33" fillId="40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63" fillId="28" borderId="29" applyNumberFormat="0" applyAlignment="0" applyProtection="0">
      <alignment vertical="center"/>
    </xf>
    <xf numFmtId="0" fontId="33" fillId="11" borderId="0" applyNumberFormat="0" applyBorder="0" applyAlignment="0" applyProtection="0"/>
    <xf numFmtId="184" fontId="36" fillId="0" borderId="0" applyFill="0" applyBorder="0" applyAlignment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41" fontId="32" fillId="0" borderId="0" applyFont="0" applyFill="0" applyBorder="0" applyAlignment="0" applyProtection="0"/>
    <xf numFmtId="0" fontId="46" fillId="0" borderId="0" applyFont="0" applyFill="0" applyBorder="0" applyAlignment="0" applyProtection="0"/>
    <xf numFmtId="183" fontId="50" fillId="0" borderId="0"/>
    <xf numFmtId="0" fontId="10" fillId="0" borderId="0">
      <alignment vertical="center"/>
    </xf>
    <xf numFmtId="43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6" fontId="50" fillId="0" borderId="0"/>
    <xf numFmtId="185" fontId="50" fillId="0" borderId="0"/>
    <xf numFmtId="2" fontId="42" fillId="0" borderId="0" applyProtection="0"/>
    <xf numFmtId="0" fontId="40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/>
    <xf numFmtId="38" fontId="60" fillId="28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4" fillId="0" borderId="28" applyNumberFormat="0" applyAlignment="0" applyProtection="0">
      <alignment horizontal="left" vertical="center"/>
    </xf>
    <xf numFmtId="0" fontId="34" fillId="0" borderId="0" applyProtection="0"/>
    <xf numFmtId="10" fontId="60" fillId="2" borderId="5" applyNumberFormat="0" applyBorder="0" applyAlignment="0" applyProtection="0"/>
    <xf numFmtId="37" fontId="59" fillId="0" borderId="0"/>
    <xf numFmtId="0" fontId="41" fillId="0" borderId="0"/>
    <xf numFmtId="0" fontId="62" fillId="0" borderId="0"/>
    <xf numFmtId="0" fontId="58" fillId="0" borderId="0"/>
    <xf numFmtId="0" fontId="56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42" fillId="0" borderId="27" applyProtection="0"/>
    <xf numFmtId="9" fontId="35" fillId="0" borderId="0" applyFont="0" applyFill="0" applyBorder="0" applyAlignment="0" applyProtection="0"/>
    <xf numFmtId="0" fontId="29" fillId="8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43" fontId="1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9" fillId="0" borderId="5">
      <alignment horizontal="distributed" vertical="center" wrapText="1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0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7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7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9" fillId="0" borderId="0"/>
    <xf numFmtId="0" fontId="18" fillId="0" borderId="0"/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64" fillId="37" borderId="30" applyNumberFormat="0" applyAlignment="0" applyProtection="0">
      <alignment vertical="center"/>
    </xf>
    <xf numFmtId="0" fontId="14" fillId="0" borderId="0">
      <alignment vertical="center"/>
    </xf>
    <xf numFmtId="0" fontId="69" fillId="0" borderId="0"/>
    <xf numFmtId="0" fontId="69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4" fillId="18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70" fillId="0" borderId="0"/>
    <xf numFmtId="0" fontId="70" fillId="0" borderId="0"/>
    <xf numFmtId="0" fontId="18" fillId="0" borderId="0">
      <alignment vertical="center"/>
    </xf>
    <xf numFmtId="0" fontId="54" fillId="18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73" fillId="0" borderId="0" applyFon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/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27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27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5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177" fontId="35" fillId="0" borderId="0" applyFont="0" applyFill="0" applyBorder="0" applyAlignment="0" applyProtection="0"/>
    <xf numFmtId="0" fontId="48" fillId="28" borderId="22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64" fillId="37" borderId="30" applyNumberFormat="0" applyAlignment="0" applyProtection="0">
      <alignment vertical="center"/>
    </xf>
    <xf numFmtId="0" fontId="64" fillId="37" borderId="30" applyNumberFormat="0" applyAlignment="0" applyProtection="0">
      <alignment vertical="center"/>
    </xf>
    <xf numFmtId="0" fontId="64" fillId="37" borderId="30" applyNumberFormat="0" applyAlignment="0" applyProtection="0">
      <alignment vertical="center"/>
    </xf>
    <xf numFmtId="0" fontId="64" fillId="37" borderId="30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4" fillId="37" borderId="30" applyNumberFormat="0" applyAlignment="0" applyProtection="0">
      <alignment vertical="center"/>
    </xf>
    <xf numFmtId="0" fontId="64" fillId="37" borderId="30" applyNumberFormat="0" applyAlignment="0" applyProtection="0">
      <alignment vertical="center"/>
    </xf>
    <xf numFmtId="0" fontId="64" fillId="37" borderId="3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189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0" fontId="50" fillId="0" borderId="0"/>
    <xf numFmtId="41" fontId="50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5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63" fillId="28" borderId="29" applyNumberFormat="0" applyAlignment="0" applyProtection="0">
      <alignment vertical="center"/>
    </xf>
    <xf numFmtId="0" fontId="63" fillId="28" borderId="29" applyNumberFormat="0" applyAlignment="0" applyProtection="0">
      <alignment vertical="center"/>
    </xf>
    <xf numFmtId="0" fontId="63" fillId="28" borderId="29" applyNumberFormat="0" applyAlignment="0" applyProtection="0">
      <alignment vertical="center"/>
    </xf>
    <xf numFmtId="0" fontId="63" fillId="28" borderId="29" applyNumberFormat="0" applyAlignment="0" applyProtection="0">
      <alignment vertical="center"/>
    </xf>
    <xf numFmtId="0" fontId="63" fillId="28" borderId="29" applyNumberFormat="0" applyAlignment="0" applyProtection="0">
      <alignment vertical="center"/>
    </xf>
    <xf numFmtId="0" fontId="63" fillId="28" borderId="29" applyNumberFormat="0" applyAlignment="0" applyProtection="0">
      <alignment vertical="center"/>
    </xf>
    <xf numFmtId="0" fontId="63" fillId="28" borderId="29" applyNumberFormat="0" applyAlignment="0" applyProtection="0">
      <alignment vertical="center"/>
    </xf>
    <xf numFmtId="0" fontId="63" fillId="2" borderId="29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1" fontId="9" fillId="0" borderId="5">
      <alignment vertical="center"/>
      <protection locked="0"/>
    </xf>
    <xf numFmtId="0" fontId="76" fillId="0" borderId="0"/>
    <xf numFmtId="0" fontId="76" fillId="0" borderId="0"/>
    <xf numFmtId="187" fontId="9" fillId="0" borderId="5">
      <alignment vertical="center"/>
      <protection locked="0"/>
    </xf>
    <xf numFmtId="0" fontId="32" fillId="0" borderId="0"/>
    <xf numFmtId="0" fontId="47" fillId="0" borderId="0"/>
    <xf numFmtId="0" fontId="30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0" fontId="10" fillId="31" borderId="24" applyNumberFormat="0" applyFont="0" applyAlignment="0" applyProtection="0">
      <alignment vertical="center"/>
    </xf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66" fillId="0" borderId="0"/>
  </cellStyleXfs>
  <cellXfs count="210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5" fillId="0" borderId="0" xfId="637" applyFont="1" applyFill="1"/>
    <xf numFmtId="0" fontId="5" fillId="0" borderId="0" xfId="635" applyFont="1">
      <alignment vertical="center"/>
    </xf>
    <xf numFmtId="0" fontId="10" fillId="0" borderId="0" xfId="637" applyFill="1"/>
    <xf numFmtId="0" fontId="10" fillId="0" borderId="0" xfId="637" applyFont="1" applyFill="1"/>
    <xf numFmtId="0" fontId="12" fillId="0" borderId="0" xfId="580" applyFont="1" applyFill="1" applyBorder="1" applyAlignment="1">
      <alignment vertical="center" wrapText="1"/>
    </xf>
    <xf numFmtId="0" fontId="0" fillId="0" borderId="9" xfId="637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637" applyFont="1" applyFill="1" applyBorder="1" applyAlignment="1">
      <alignment horizontal="center" vertical="center" wrapText="1"/>
    </xf>
    <xf numFmtId="0" fontId="5" fillId="0" borderId="5" xfId="580" applyFont="1" applyFill="1" applyBorder="1" applyAlignment="1">
      <alignment horizontal="left" vertical="center"/>
    </xf>
    <xf numFmtId="196" fontId="13" fillId="0" borderId="5" xfId="902" applyNumberFormat="1" applyFont="1" applyFill="1" applyBorder="1" applyAlignment="1">
      <alignment horizontal="right" vertical="center" wrapText="1"/>
    </xf>
    <xf numFmtId="178" fontId="5" fillId="0" borderId="0" xfId="637" applyNumberFormat="1" applyFont="1" applyFill="1"/>
    <xf numFmtId="10" fontId="5" fillId="0" borderId="0" xfId="14" applyNumberFormat="1" applyFont="1" applyFill="1" applyAlignment="1"/>
    <xf numFmtId="0" fontId="0" fillId="0" borderId="5" xfId="580" applyFont="1" applyFill="1" applyBorder="1" applyAlignment="1">
      <alignment horizontal="left" vertical="center" indent="1"/>
    </xf>
    <xf numFmtId="196" fontId="0" fillId="2" borderId="5" xfId="902" applyNumberFormat="1" applyFont="1" applyFill="1" applyBorder="1" applyAlignment="1" applyProtection="1">
      <alignment horizontal="right" vertical="center" wrapText="1"/>
    </xf>
    <xf numFmtId="196" fontId="0" fillId="0" borderId="5" xfId="902" applyNumberFormat="1" applyFont="1" applyFill="1" applyBorder="1" applyAlignment="1" applyProtection="1">
      <alignment horizontal="right" vertical="center" wrapText="1"/>
    </xf>
    <xf numFmtId="196" fontId="14" fillId="0" borderId="5" xfId="902" applyNumberFormat="1" applyFont="1" applyFill="1" applyBorder="1" applyAlignment="1">
      <alignment horizontal="right" vertical="center" wrapText="1"/>
    </xf>
    <xf numFmtId="0" fontId="5" fillId="0" borderId="5" xfId="637" applyFont="1" applyFill="1" applyBorder="1"/>
    <xf numFmtId="0" fontId="5" fillId="0" borderId="5" xfId="58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96" fontId="0" fillId="0" borderId="5" xfId="902" applyNumberFormat="1" applyFont="1" applyFill="1" applyBorder="1" applyAlignment="1">
      <alignment horizontal="right" vertical="center" wrapText="1"/>
    </xf>
    <xf numFmtId="0" fontId="10" fillId="0" borderId="5" xfId="637" applyFill="1" applyBorder="1"/>
    <xf numFmtId="0" fontId="5" fillId="0" borderId="5" xfId="635" applyFont="1" applyBorder="1" applyAlignment="1">
      <alignment horizontal="center" vertical="center"/>
    </xf>
    <xf numFmtId="196" fontId="5" fillId="0" borderId="5" xfId="902" applyNumberFormat="1" applyFont="1" applyFill="1" applyBorder="1" applyAlignment="1">
      <alignment horizontal="right" vertical="center" wrapText="1"/>
    </xf>
    <xf numFmtId="176" fontId="5" fillId="0" borderId="0" xfId="635" applyNumberFormat="1" applyFont="1">
      <alignment vertical="center"/>
    </xf>
    <xf numFmtId="10" fontId="5" fillId="0" borderId="0" xfId="332" applyNumberFormat="1" applyFont="1" applyAlignment="1">
      <alignment vertical="center"/>
    </xf>
    <xf numFmtId="0" fontId="0" fillId="0" borderId="0" xfId="637" applyFont="1" applyFill="1"/>
    <xf numFmtId="0" fontId="13" fillId="0" borderId="5" xfId="639" applyFont="1" applyFill="1" applyBorder="1">
      <alignment vertical="center"/>
    </xf>
    <xf numFmtId="178" fontId="5" fillId="0" borderId="5" xfId="638" applyNumberFormat="1" applyFont="1" applyFill="1" applyBorder="1" applyAlignment="1" applyProtection="1">
      <alignment horizontal="right" vertical="center" wrapText="1"/>
    </xf>
    <xf numFmtId="0" fontId="14" fillId="0" borderId="5" xfId="639" applyFont="1" applyFill="1" applyBorder="1" applyAlignment="1">
      <alignment horizontal="left" vertical="center" indent="1"/>
    </xf>
    <xf numFmtId="178" fontId="0" fillId="0" borderId="5" xfId="638" applyNumberFormat="1" applyFont="1" applyFill="1" applyBorder="1" applyAlignment="1" applyProtection="1">
      <alignment horizontal="right" vertical="center" wrapText="1"/>
    </xf>
    <xf numFmtId="0" fontId="14" fillId="0" borderId="5" xfId="639" applyFont="1" applyFill="1" applyBorder="1" applyAlignment="1">
      <alignment horizontal="left" vertical="center" wrapText="1" indent="1"/>
    </xf>
    <xf numFmtId="0" fontId="13" fillId="0" borderId="5" xfId="639" applyFont="1" applyFill="1" applyBorder="1" applyAlignment="1">
      <alignment horizontal="center" vertical="center"/>
    </xf>
    <xf numFmtId="0" fontId="0" fillId="0" borderId="5" xfId="635" applyFont="1" applyBorder="1">
      <alignment vertical="center"/>
    </xf>
    <xf numFmtId="178" fontId="0" fillId="2" borderId="5" xfId="902" applyNumberFormat="1" applyFont="1" applyFill="1" applyBorder="1" applyAlignment="1">
      <alignment horizontal="right" vertical="center" wrapText="1"/>
    </xf>
    <xf numFmtId="0" fontId="0" fillId="0" borderId="5" xfId="637" applyFont="1" applyFill="1" applyBorder="1" applyAlignment="1">
      <alignment horizontal="left" vertical="center" wrapText="1"/>
    </xf>
    <xf numFmtId="178" fontId="10" fillId="0" borderId="0" xfId="637" applyNumberFormat="1" applyFill="1"/>
    <xf numFmtId="0" fontId="0" fillId="0" borderId="0" xfId="636" applyFont="1" applyFill="1">
      <alignment vertical="center"/>
    </xf>
    <xf numFmtId="0" fontId="10" fillId="0" borderId="0" xfId="636" applyFill="1">
      <alignment vertical="center"/>
    </xf>
    <xf numFmtId="0" fontId="5" fillId="0" borderId="0" xfId="636" applyFont="1" applyFill="1">
      <alignment vertical="center"/>
    </xf>
    <xf numFmtId="0" fontId="9" fillId="0" borderId="9" xfId="636" applyFont="1" applyFill="1" applyBorder="1" applyAlignment="1">
      <alignment horizontal="right" vertical="center"/>
    </xf>
    <xf numFmtId="49" fontId="0" fillId="0" borderId="5" xfId="0" applyNumberFormat="1" applyFill="1" applyBorder="1" applyAlignment="1" applyProtection="1">
      <alignment horizontal="center" vertical="center" wrapText="1"/>
    </xf>
    <xf numFmtId="178" fontId="0" fillId="0" borderId="5" xfId="0" applyNumberForma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8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8" fillId="0" borderId="5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 applyProtection="1">
      <alignment vertical="center"/>
    </xf>
    <xf numFmtId="3" fontId="9" fillId="0" borderId="5" xfId="0" applyNumberFormat="1" applyFont="1" applyFill="1" applyBorder="1" applyAlignment="1" applyProtection="1">
      <alignment horizontal="left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3" fontId="9" fillId="3" borderId="5" xfId="0" applyNumberFormat="1" applyFont="1" applyFill="1" applyBorder="1" applyAlignment="1" applyProtection="1">
      <alignment vertical="center"/>
    </xf>
    <xf numFmtId="196" fontId="9" fillId="4" borderId="5" xfId="0" applyNumberFormat="1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>
      <alignment vertical="center"/>
    </xf>
    <xf numFmtId="3" fontId="16" fillId="3" borderId="5" xfId="0" applyNumberFormat="1" applyFont="1" applyFill="1" applyBorder="1" applyAlignment="1" applyProtection="1">
      <alignment vertical="center"/>
    </xf>
    <xf numFmtId="0" fontId="9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5" xfId="59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vertical="center"/>
    </xf>
    <xf numFmtId="0" fontId="0" fillId="0" borderId="5" xfId="0" applyFont="1" applyFill="1" applyBorder="1" applyAlignment="1" applyProtection="1">
      <alignment vertical="center"/>
      <protection locked="0"/>
    </xf>
    <xf numFmtId="1" fontId="9" fillId="0" borderId="5" xfId="0" applyNumberFormat="1" applyFont="1" applyFill="1" applyBorder="1" applyAlignment="1" applyProtection="1">
      <alignment vertical="center"/>
      <protection locked="0"/>
    </xf>
    <xf numFmtId="1" fontId="9" fillId="5" borderId="5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9" fillId="0" borderId="0" xfId="0" applyFont="1" applyAlignment="1">
      <alignment horizontal="right" vertical="center" shrinkToFit="1"/>
    </xf>
    <xf numFmtId="3" fontId="18" fillId="0" borderId="5" xfId="0" applyNumberFormat="1" applyFont="1" applyFill="1" applyBorder="1" applyAlignment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243"/>
    <xf numFmtId="0" fontId="10" fillId="0" borderId="0" xfId="640" applyFill="1" applyAlignment="1">
      <alignment vertical="center" wrapText="1"/>
    </xf>
    <xf numFmtId="0" fontId="0" fillId="0" borderId="0" xfId="640" applyFont="1" applyFill="1">
      <alignment vertical="center"/>
    </xf>
    <xf numFmtId="0" fontId="10" fillId="0" borderId="0" xfId="640" applyFill="1">
      <alignment vertical="center"/>
    </xf>
    <xf numFmtId="0" fontId="5" fillId="0" borderId="0" xfId="0" applyFont="1" applyAlignment="1">
      <alignment vertical="center"/>
    </xf>
    <xf numFmtId="0" fontId="19" fillId="0" borderId="0" xfId="64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640" applyFont="1" applyFill="1" applyBorder="1" applyAlignment="1">
      <alignment vertical="center" wrapText="1"/>
    </xf>
    <xf numFmtId="188" fontId="0" fillId="0" borderId="0" xfId="640" applyNumberFormat="1" applyFont="1" applyFill="1">
      <alignment vertical="center"/>
    </xf>
    <xf numFmtId="0" fontId="10" fillId="0" borderId="5" xfId="640" applyFill="1" applyBorder="1">
      <alignment vertical="center"/>
    </xf>
    <xf numFmtId="0" fontId="10" fillId="0" borderId="5" xfId="64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90" fontId="0" fillId="0" borderId="5" xfId="0" applyNumberForma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5" xfId="0" applyBorder="1"/>
    <xf numFmtId="0" fontId="0" fillId="0" borderId="5" xfId="0" applyFont="1" applyBorder="1"/>
    <xf numFmtId="49" fontId="0" fillId="0" borderId="5" xfId="0" applyNumberFormat="1" applyFont="1" applyFill="1" applyBorder="1" applyAlignment="1">
      <alignment horizontal="right"/>
    </xf>
    <xf numFmtId="196" fontId="9" fillId="0" borderId="5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center" vertical="center"/>
    </xf>
    <xf numFmtId="196" fontId="5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 applyProtection="1">
      <alignment vertical="center"/>
      <protection locked="0"/>
    </xf>
    <xf numFmtId="1" fontId="9" fillId="0" borderId="5" xfId="0" applyNumberFormat="1" applyFont="1" applyFill="1" applyBorder="1" applyAlignment="1" applyProtection="1">
      <alignment horizontal="left" vertical="center"/>
      <protection locked="0"/>
    </xf>
    <xf numFmtId="49" fontId="9" fillId="0" borderId="5" xfId="0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>
      <alignment horizontal="right" vertical="center"/>
    </xf>
    <xf numFmtId="196" fontId="9" fillId="0" borderId="5" xfId="0" applyNumberFormat="1" applyFont="1" applyFill="1" applyBorder="1" applyAlignment="1">
      <alignment horizontal="right" vertical="center"/>
    </xf>
    <xf numFmtId="0" fontId="9" fillId="0" borderId="5" xfId="0" applyNumberFormat="1" applyFont="1" applyFill="1" applyBorder="1" applyAlignment="1" applyProtection="1">
      <alignment vertical="center"/>
      <protection locked="0"/>
    </xf>
    <xf numFmtId="0" fontId="23" fillId="0" borderId="0" xfId="590" applyFont="1" applyAlignment="1">
      <alignment horizontal="center" vertical="center"/>
    </xf>
    <xf numFmtId="0" fontId="0" fillId="0" borderId="0" xfId="590" applyFont="1" applyAlignment="1">
      <alignment horizontal="right" vertical="center"/>
    </xf>
    <xf numFmtId="0" fontId="5" fillId="0" borderId="5" xfId="0" applyFont="1" applyBorder="1" applyAlignment="1">
      <alignment horizontal="center"/>
    </xf>
    <xf numFmtId="49" fontId="0" fillId="0" borderId="5" xfId="0" applyNumberFormat="1" applyFill="1" applyBorder="1" applyAlignment="1"/>
    <xf numFmtId="0" fontId="0" fillId="0" borderId="5" xfId="0" applyNumberFormat="1" applyFill="1" applyBorder="1" applyAlignment="1"/>
    <xf numFmtId="179" fontId="0" fillId="0" borderId="5" xfId="0" applyNumberFormat="1" applyFill="1" applyBorder="1" applyAlignment="1"/>
    <xf numFmtId="0" fontId="0" fillId="0" borderId="5" xfId="0" applyNumberFormat="1" applyFont="1" applyFill="1" applyBorder="1" applyAlignment="1"/>
    <xf numFmtId="0" fontId="0" fillId="3" borderId="0" xfId="0" applyFont="1" applyFill="1" applyAlignment="1">
      <alignment vertical="center"/>
    </xf>
    <xf numFmtId="179" fontId="0" fillId="3" borderId="0" xfId="0" applyNumberFormat="1" applyFont="1" applyFill="1" applyAlignment="1">
      <alignment vertical="center"/>
    </xf>
    <xf numFmtId="0" fontId="9" fillId="0" borderId="0" xfId="0" applyNumberFormat="1" applyFont="1"/>
    <xf numFmtId="0" fontId="20" fillId="3" borderId="0" xfId="0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center" vertical="center"/>
    </xf>
    <xf numFmtId="179" fontId="5" fillId="3" borderId="5" xfId="0" applyNumberFormat="1" applyFont="1" applyFill="1" applyBorder="1" applyAlignment="1">
      <alignment horizontal="center" vertical="center"/>
    </xf>
    <xf numFmtId="179" fontId="9" fillId="6" borderId="5" xfId="0" applyNumberFormat="1" applyFont="1" applyFill="1" applyBorder="1" applyAlignment="1">
      <alignment vertical="center"/>
    </xf>
    <xf numFmtId="49" fontId="9" fillId="0" borderId="0" xfId="0" applyNumberFormat="1" applyFont="1"/>
    <xf numFmtId="192" fontId="9" fillId="3" borderId="5" xfId="0" applyNumberFormat="1" applyFont="1" applyFill="1" applyBorder="1" applyAlignment="1" applyProtection="1">
      <alignment horizontal="left" vertical="center"/>
      <protection locked="0"/>
    </xf>
    <xf numFmtId="179" fontId="9" fillId="0" borderId="5" xfId="0" applyNumberFormat="1" applyFont="1" applyFill="1" applyBorder="1" applyAlignment="1">
      <alignment vertical="center"/>
    </xf>
    <xf numFmtId="190" fontId="9" fillId="3" borderId="5" xfId="0" applyNumberFormat="1" applyFont="1" applyFill="1" applyBorder="1" applyAlignment="1" applyProtection="1">
      <alignment horizontal="left" vertical="center"/>
      <protection locked="0"/>
    </xf>
    <xf numFmtId="192" fontId="9" fillId="3" borderId="11" xfId="0" applyNumberFormat="1" applyFont="1" applyFill="1" applyBorder="1" applyAlignment="1" applyProtection="1">
      <alignment horizontal="left" vertical="center"/>
      <protection locked="0"/>
    </xf>
    <xf numFmtId="190" fontId="9" fillId="3" borderId="11" xfId="0" applyNumberFormat="1" applyFont="1" applyFill="1" applyBorder="1" applyAlignment="1" applyProtection="1">
      <alignment horizontal="left" vertical="center"/>
      <protection locked="0"/>
    </xf>
    <xf numFmtId="190" fontId="9" fillId="5" borderId="5" xfId="0" applyNumberFormat="1" applyFont="1" applyFill="1" applyBorder="1" applyAlignment="1" applyProtection="1">
      <alignment horizontal="left" vertical="center"/>
      <protection locked="0"/>
    </xf>
    <xf numFmtId="192" fontId="16" fillId="3" borderId="5" xfId="0" applyNumberFormat="1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vertical="center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4" borderId="5" xfId="0" applyNumberFormat="1" applyFont="1" applyFill="1" applyBorder="1" applyAlignment="1" applyProtection="1">
      <alignment vertical="center"/>
      <protection locked="0"/>
    </xf>
    <xf numFmtId="192" fontId="9" fillId="0" borderId="5" xfId="0" applyNumberFormat="1" applyFont="1" applyFill="1" applyBorder="1" applyAlignment="1" applyProtection="1">
      <alignment horizontal="left" vertical="center"/>
      <protection locked="0"/>
    </xf>
    <xf numFmtId="190" fontId="9" fillId="0" borderId="5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>
      <alignment vertical="center"/>
    </xf>
    <xf numFmtId="190" fontId="16" fillId="3" borderId="5" xfId="0" applyNumberFormat="1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0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distributed" vertical="center"/>
    </xf>
    <xf numFmtId="194" fontId="0" fillId="0" borderId="0" xfId="0" applyNumberFormat="1" applyFont="1"/>
    <xf numFmtId="194" fontId="10" fillId="0" borderId="0" xfId="0" applyNumberFormat="1" applyFont="1"/>
    <xf numFmtId="0" fontId="24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3" fillId="7" borderId="17" xfId="0" applyFont="1" applyFill="1" applyBorder="1" applyAlignment="1">
      <alignment horizontal="center" vertical="center" wrapText="1"/>
    </xf>
    <xf numFmtId="194" fontId="4" fillId="7" borderId="14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194" fontId="4" fillId="7" borderId="16" xfId="0" applyNumberFormat="1" applyFont="1" applyFill="1" applyBorder="1" applyAlignment="1">
      <alignment horizontal="center" vertical="center" wrapText="1"/>
    </xf>
    <xf numFmtId="10" fontId="4" fillId="7" borderId="16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left" vertical="center" wrapText="1"/>
    </xf>
    <xf numFmtId="192" fontId="4" fillId="7" borderId="16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center" vertical="center" wrapText="1"/>
    </xf>
    <xf numFmtId="194" fontId="4" fillId="0" borderId="16" xfId="0" applyNumberFormat="1" applyFont="1" applyBorder="1" applyAlignment="1">
      <alignment horizontal="center" vertical="center" wrapText="1"/>
    </xf>
    <xf numFmtId="194" fontId="3" fillId="7" borderId="16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justify" vertical="center" wrapText="1"/>
    </xf>
    <xf numFmtId="194" fontId="27" fillId="7" borderId="16" xfId="0" applyNumberFormat="1" applyFont="1" applyFill="1" applyBorder="1" applyAlignment="1">
      <alignment horizontal="right" vertical="center" wrapText="1"/>
    </xf>
    <xf numFmtId="10" fontId="27" fillId="7" borderId="16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4" fontId="2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179" fontId="22" fillId="3" borderId="0" xfId="0" applyNumberFormat="1" applyFont="1" applyFill="1" applyAlignment="1">
      <alignment horizontal="center" vertical="center"/>
    </xf>
    <xf numFmtId="0" fontId="6" fillId="0" borderId="0" xfId="590" applyFont="1" applyAlignment="1">
      <alignment horizontal="center" vertical="center"/>
    </xf>
    <xf numFmtId="0" fontId="7" fillId="0" borderId="0" xfId="59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11" fillId="0" borderId="0" xfId="243" applyFont="1" applyAlignment="1">
      <alignment horizontal="center" vertical="center"/>
    </xf>
    <xf numFmtId="0" fontId="12" fillId="0" borderId="0" xfId="243" applyFont="1" applyAlignment="1">
      <alignment horizontal="center" vertical="center"/>
    </xf>
    <xf numFmtId="0" fontId="5" fillId="0" borderId="5" xfId="640" applyFont="1" applyFill="1" applyBorder="1" applyAlignment="1">
      <alignment horizontal="center" vertical="center" wrapText="1"/>
    </xf>
    <xf numFmtId="0" fontId="5" fillId="0" borderId="10" xfId="640" applyFont="1" applyFill="1" applyBorder="1" applyAlignment="1">
      <alignment horizontal="center" vertical="center" wrapText="1"/>
    </xf>
    <xf numFmtId="0" fontId="5" fillId="0" borderId="11" xfId="640" applyFont="1" applyFill="1" applyBorder="1" applyAlignment="1">
      <alignment horizontal="center" vertical="center" wrapText="1"/>
    </xf>
    <xf numFmtId="0" fontId="11" fillId="0" borderId="0" xfId="636" applyFont="1" applyFill="1" applyAlignment="1">
      <alignment horizontal="center" vertical="center"/>
    </xf>
    <xf numFmtId="0" fontId="12" fillId="0" borderId="0" xfId="636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11" fillId="0" borderId="0" xfId="580" applyFont="1" applyFill="1" applyBorder="1" applyAlignment="1">
      <alignment horizontal="center" vertical="center" wrapText="1"/>
    </xf>
    <xf numFmtId="0" fontId="12" fillId="0" borderId="0" xfId="580" applyFont="1" applyFill="1" applyBorder="1" applyAlignment="1">
      <alignment horizontal="center" vertical="center" wrapText="1"/>
    </xf>
    <xf numFmtId="0" fontId="0" fillId="0" borderId="0" xfId="637" applyFont="1" applyFill="1" applyAlignment="1">
      <alignment horizontal="left"/>
    </xf>
    <xf numFmtId="0" fontId="10" fillId="0" borderId="0" xfId="637" applyFill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985">
    <cellStyle name="?鹎%U龡&amp;H齲_x0001_C铣_x0014__x0007__x0001__x0001_" xfId="54"/>
    <cellStyle name="20% - 强调文字颜色 1 2" xfId="1"/>
    <cellStyle name="20% - 强调文字颜色 1 2 2" xfId="55"/>
    <cellStyle name="20% - 强调文字颜色 1 2 3" xfId="37"/>
    <cellStyle name="20% - 强调文字颜色 1 2 4" xfId="58"/>
    <cellStyle name="20% - 强调文字颜色 1 2 5" xfId="60"/>
    <cellStyle name="20% - 强调文字颜色 1 3" xfId="44"/>
    <cellStyle name="20% - 强调文字颜色 1 3 2" xfId="63"/>
    <cellStyle name="20% - 强调文字颜色 1 4" xfId="40"/>
    <cellStyle name="20% - 强调文字颜色 2 2" xfId="64"/>
    <cellStyle name="20% - 强调文字颜色 2 2 2" xfId="15"/>
    <cellStyle name="20% - 强调文字颜色 2 2 3" xfId="68"/>
    <cellStyle name="20% - 强调文字颜色 2 2 4" xfId="24"/>
    <cellStyle name="20% - 强调文字颜色 2 2 5" xfId="70"/>
    <cellStyle name="20% - 强调文字颜色 2 3" xfId="31"/>
    <cellStyle name="20% - 强调文字颜色 2 3 2" xfId="13"/>
    <cellStyle name="20% - 强调文字颜色 2 4" xfId="71"/>
    <cellStyle name="20% - 强调文字颜色 3 2" xfId="73"/>
    <cellStyle name="20% - 强调文字颜色 3 2 2" xfId="74"/>
    <cellStyle name="20% - 强调文字颜色 3 2 3" xfId="75"/>
    <cellStyle name="20% - 强调文字颜色 3 2 4" xfId="77"/>
    <cellStyle name="20% - 强调文字颜色 3 2 5" xfId="78"/>
    <cellStyle name="20% - 强调文字颜色 3 3" xfId="39"/>
    <cellStyle name="20% - 强调文字颜色 3 3 2" xfId="52"/>
    <cellStyle name="20% - 强调文字颜色 3 4" xfId="80"/>
    <cellStyle name="20% - 强调文字颜色 4 2" xfId="82"/>
    <cellStyle name="20% - 强调文字颜色 4 2 2" xfId="83"/>
    <cellStyle name="20% - 强调文字颜色 4 2 3" xfId="86"/>
    <cellStyle name="20% - 强调文字颜色 4 2 4" xfId="89"/>
    <cellStyle name="20% - 强调文字颜色 4 2 5" xfId="93"/>
    <cellStyle name="20% - 强调文字颜色 4 3" xfId="94"/>
    <cellStyle name="20% - 强调文字颜色 4 3 2" xfId="95"/>
    <cellStyle name="20% - 强调文字颜色 4 4" xfId="99"/>
    <cellStyle name="20% - 强调文字颜色 5 2" xfId="101"/>
    <cellStyle name="20% - 强调文字颜色 5 2 2" xfId="103"/>
    <cellStyle name="20% - 强调文字颜色 5 2 3" xfId="105"/>
    <cellStyle name="20% - 强调文字颜色 5 2 4" xfId="107"/>
    <cellStyle name="20% - 强调文字颜色 5 2 5" xfId="109"/>
    <cellStyle name="20% - 强调文字颜色 5 3" xfId="111"/>
    <cellStyle name="20% - 强调文字颜色 5 3 2" xfId="112"/>
    <cellStyle name="20% - 强调文字颜色 6 2" xfId="115"/>
    <cellStyle name="20% - 强调文字颜色 6 2 2" xfId="117"/>
    <cellStyle name="20% - 强调文字颜色 6 2 3" xfId="119"/>
    <cellStyle name="20% - 强调文字颜色 6 2 4" xfId="120"/>
    <cellStyle name="20% - 强调文字颜色 6 2 5" xfId="121"/>
    <cellStyle name="20% - 强调文字颜色 6 3" xfId="122"/>
    <cellStyle name="20% - 强调文字颜色 6 3 2" xfId="123"/>
    <cellStyle name="20% - 着色 1" xfId="47"/>
    <cellStyle name="20% - 着色 2" xfId="50"/>
    <cellStyle name="20% - 着色 3" xfId="51"/>
    <cellStyle name="20% - 着色 4" xfId="124"/>
    <cellStyle name="20% - 着色 5" xfId="125"/>
    <cellStyle name="20% - 着色 6" xfId="128"/>
    <cellStyle name="40% - 强调文字颜色 1 2" xfId="129"/>
    <cellStyle name="40% - 强调文字颜色 1 2 2" xfId="130"/>
    <cellStyle name="40% - 强调文字颜色 1 2 3" xfId="133"/>
    <cellStyle name="40% - 强调文字颜色 1 2 4" xfId="134"/>
    <cellStyle name="40% - 强调文字颜色 1 2 5" xfId="136"/>
    <cellStyle name="40% - 强调文字颜色 1 3" xfId="139"/>
    <cellStyle name="40% - 强调文字颜色 1 3 2" xfId="142"/>
    <cellStyle name="40% - 强调文字颜色 1 4" xfId="146"/>
    <cellStyle name="40% - 强调文字颜色 2 2" xfId="36"/>
    <cellStyle name="40% - 强调文字颜色 2 2 2" xfId="147"/>
    <cellStyle name="40% - 强调文字颜色 2 2 3" xfId="148"/>
    <cellStyle name="40% - 强调文字颜色 2 2 4" xfId="149"/>
    <cellStyle name="40% - 强调文字颜色 2 2 5" xfId="150"/>
    <cellStyle name="40% - 强调文字颜色 2 3" xfId="57"/>
    <cellStyle name="40% - 强调文字颜色 2 3 2" xfId="152"/>
    <cellStyle name="40% - 强调文字颜色 3 2" xfId="155"/>
    <cellStyle name="40% - 强调文字颜色 3 2 2" xfId="156"/>
    <cellStyle name="40% - 强调文字颜色 3 2 3" xfId="158"/>
    <cellStyle name="40% - 强调文字颜色 3 2 4" xfId="160"/>
    <cellStyle name="40% - 强调文字颜色 3 2 5" xfId="161"/>
    <cellStyle name="40% - 强调文字颜色 3 3" xfId="163"/>
    <cellStyle name="40% - 强调文字颜色 3 3 2" xfId="165"/>
    <cellStyle name="40% - 强调文字颜色 3 4" xfId="166"/>
    <cellStyle name="40% - 强调文字颜色 4 2" xfId="27"/>
    <cellStyle name="40% - 强调文字颜色 4 2 2" xfId="167"/>
    <cellStyle name="40% - 强调文字颜色 4 2 3" xfId="171"/>
    <cellStyle name="40% - 强调文字颜色 4 2 4" xfId="172"/>
    <cellStyle name="40% - 强调文字颜色 4 2 5" xfId="174"/>
    <cellStyle name="40% - 强调文字颜色 4 3" xfId="175"/>
    <cellStyle name="40% - 强调文字颜色 4 3 2" xfId="41"/>
    <cellStyle name="40% - 强调文字颜色 4 4" xfId="116"/>
    <cellStyle name="40% - 强调文字颜色 5 2" xfId="177"/>
    <cellStyle name="40% - 强调文字颜色 5 2 2" xfId="179"/>
    <cellStyle name="40% - 强调文字颜色 5 2 3" xfId="182"/>
    <cellStyle name="40% - 强调文字颜色 5 2 4" xfId="183"/>
    <cellStyle name="40% - 强调文字颜色 5 2 5" xfId="184"/>
    <cellStyle name="40% - 强调文字颜色 5 3" xfId="188"/>
    <cellStyle name="40% - 强调文字颜色 5 3 2" xfId="190"/>
    <cellStyle name="40% - 强调文字颜色 6 2" xfId="192"/>
    <cellStyle name="40% - 强调文字颜色 6 2 2" xfId="193"/>
    <cellStyle name="40% - 强调文字颜色 6 2 3" xfId="195"/>
    <cellStyle name="40% - 强调文字颜色 6 2 4" xfId="196"/>
    <cellStyle name="40% - 强调文字颜色 6 2 5" xfId="197"/>
    <cellStyle name="40% - 强调文字颜色 6 3" xfId="199"/>
    <cellStyle name="40% - 强调文字颜色 6 3 2" xfId="200"/>
    <cellStyle name="40% - 强调文字颜色 6 4" xfId="202"/>
    <cellStyle name="40% - 着色 1" xfId="204"/>
    <cellStyle name="40% - 着色 2" xfId="102"/>
    <cellStyle name="40% - 着色 3" xfId="104"/>
    <cellStyle name="40% - 着色 4" xfId="106"/>
    <cellStyle name="40% - 着色 5" xfId="108"/>
    <cellStyle name="40% - 着色 6" xfId="205"/>
    <cellStyle name="60% - 强调文字颜色 1 2" xfId="79"/>
    <cellStyle name="60% - 强调文字颜色 1 2 2" xfId="206"/>
    <cellStyle name="60% - 强调文字颜色 1 2 3" xfId="208"/>
    <cellStyle name="60% - 强调文字颜色 1 2 4" xfId="209"/>
    <cellStyle name="60% - 强调文字颜色 1 3" xfId="210"/>
    <cellStyle name="60% - 强调文字颜色 1 3 2" xfId="212"/>
    <cellStyle name="60% - 强调文字颜色 1 4" xfId="213"/>
    <cellStyle name="60% - 强调文字颜色 2 2" xfId="98"/>
    <cellStyle name="60% - 强调文字颜色 2 2 2" xfId="21"/>
    <cellStyle name="60% - 强调文字颜色 2 2 3" xfId="216"/>
    <cellStyle name="60% - 强调文字颜色 2 2 4" xfId="218"/>
    <cellStyle name="60% - 强调文字颜色 2 3" xfId="18"/>
    <cellStyle name="60% - 强调文字颜色 2 3 2" xfId="220"/>
    <cellStyle name="60% - 强调文字颜色 3 2" xfId="221"/>
    <cellStyle name="60% - 强调文字颜色 3 2 2" xfId="222"/>
    <cellStyle name="60% - 强调文字颜色 3 2 3" xfId="223"/>
    <cellStyle name="60% - 强调文字颜色 3 2 4" xfId="224"/>
    <cellStyle name="60% - 强调文字颜色 3 3" xfId="227"/>
    <cellStyle name="60% - 强调文字颜色 3 3 2" xfId="231"/>
    <cellStyle name="60% - 强调文字颜色 3 4" xfId="233"/>
    <cellStyle name="60% - 强调文字颜色 4 2" xfId="237"/>
    <cellStyle name="60% - 强调文字颜色 4 2 2" xfId="203"/>
    <cellStyle name="60% - 强调文字颜色 4 2 3" xfId="33"/>
    <cellStyle name="60% - 强调文字颜色 4 2 4" xfId="242"/>
    <cellStyle name="60% - 强调文字颜色 4 3" xfId="178"/>
    <cellStyle name="60% - 强调文字颜色 4 3 2" xfId="244"/>
    <cellStyle name="60% - 强调文字颜色 4 4" xfId="181"/>
    <cellStyle name="60% - 强调文字颜色 5 2" xfId="245"/>
    <cellStyle name="60% - 强调文字颜色 5 2 2" xfId="246"/>
    <cellStyle name="60% - 强调文字颜色 5 2 3" xfId="247"/>
    <cellStyle name="60% - 强调文字颜色 5 2 4" xfId="248"/>
    <cellStyle name="60% - 强调文字颜色 5 3" xfId="189"/>
    <cellStyle name="60% - 强调文字颜色 5 3 2" xfId="249"/>
    <cellStyle name="60% - 强调文字颜色 6 2" xfId="252"/>
    <cellStyle name="60% - 强调文字颜色 6 2 2" xfId="255"/>
    <cellStyle name="60% - 强调文字颜色 6 2 3" xfId="256"/>
    <cellStyle name="60% - 强调文字颜色 6 2 4" xfId="114"/>
    <cellStyle name="60% - 强调文字颜色 6 3" xfId="258"/>
    <cellStyle name="60% - 强调文字颜色 6 3 2" xfId="12"/>
    <cellStyle name="60% - 强调文字颜色 6 4" xfId="259"/>
    <cellStyle name="60% - 着色 1" xfId="260"/>
    <cellStyle name="60% - 着色 2" xfId="3"/>
    <cellStyle name="60% - 着色 3" xfId="261"/>
    <cellStyle name="60% - 着色 4" xfId="263"/>
    <cellStyle name="60% - 着色 5" xfId="264"/>
    <cellStyle name="60% - 着色 6" xfId="268"/>
    <cellStyle name="Accent1" xfId="137"/>
    <cellStyle name="Accent1 - 20%" xfId="270"/>
    <cellStyle name="Accent1 - 40%" xfId="272"/>
    <cellStyle name="Accent1 - 60%" xfId="273"/>
    <cellStyle name="Accent1_基金汇总" xfId="22"/>
    <cellStyle name="Accent2" xfId="145"/>
    <cellStyle name="Accent2 - 20%" xfId="127"/>
    <cellStyle name="Accent2 - 40%" xfId="5"/>
    <cellStyle name="Accent2 - 60%" xfId="11"/>
    <cellStyle name="Accent2_基金汇总" xfId="67"/>
    <cellStyle name="Accent3" xfId="277"/>
    <cellStyle name="Accent3 - 20%" xfId="278"/>
    <cellStyle name="Accent3 - 40%" xfId="279"/>
    <cellStyle name="Accent3 - 60%" xfId="281"/>
    <cellStyle name="Accent3_基金汇总" xfId="283"/>
    <cellStyle name="Accent4" xfId="284"/>
    <cellStyle name="Accent4 - 20%" xfId="285"/>
    <cellStyle name="Accent4 - 40%" xfId="286"/>
    <cellStyle name="Accent4 - 60%" xfId="287"/>
    <cellStyle name="Accent4_基金汇总" xfId="291"/>
    <cellStyle name="Accent5" xfId="292"/>
    <cellStyle name="Accent5 - 20%" xfId="62"/>
    <cellStyle name="Accent5 - 40%" xfId="293"/>
    <cellStyle name="Accent5 - 60%" xfId="294"/>
    <cellStyle name="Accent5_基金汇总" xfId="295"/>
    <cellStyle name="Accent6" xfId="296"/>
    <cellStyle name="Accent6 - 20%" xfId="298"/>
    <cellStyle name="Accent6 - 40%" xfId="85"/>
    <cellStyle name="Accent6 - 60%" xfId="215"/>
    <cellStyle name="Accent6_基金汇总" xfId="301"/>
    <cellStyle name="Calc Currency (0)" xfId="302"/>
    <cellStyle name="ColLevel_1" xfId="306"/>
    <cellStyle name="Comma [0]" xfId="309"/>
    <cellStyle name="comma zerodec" xfId="311"/>
    <cellStyle name="Comma_1995" xfId="313"/>
    <cellStyle name="Currency [0]" xfId="30"/>
    <cellStyle name="Currency_1995" xfId="314"/>
    <cellStyle name="Currency1" xfId="315"/>
    <cellStyle name="Date" xfId="194"/>
    <cellStyle name="Dollar (zero dec)" xfId="316"/>
    <cellStyle name="Fixed" xfId="317"/>
    <cellStyle name="Grey" xfId="320"/>
    <cellStyle name="Header1" xfId="322"/>
    <cellStyle name="Header2" xfId="254"/>
    <cellStyle name="HEADING1" xfId="230"/>
    <cellStyle name="HEADING2" xfId="323"/>
    <cellStyle name="Input [yellow]" xfId="324"/>
    <cellStyle name="no dec" xfId="325"/>
    <cellStyle name="Norma,_laroux_4_营业在建 (2)_E21" xfId="326"/>
    <cellStyle name="Normal - Style1" xfId="327"/>
    <cellStyle name="Normal_#10-Headcount" xfId="328"/>
    <cellStyle name="Percent [2]" xfId="135"/>
    <cellStyle name="Percent_laroux" xfId="88"/>
    <cellStyle name="RowLevel_1" xfId="329"/>
    <cellStyle name="Total" xfId="331"/>
    <cellStyle name="百分比" xfId="14" builtinId="5"/>
    <cellStyle name="百分比 2" xfId="332"/>
    <cellStyle name="百分比 2 2" xfId="334"/>
    <cellStyle name="标题 1 2" xfId="262"/>
    <cellStyle name="标题 1 2 2" xfId="335"/>
    <cellStyle name="标题 1 2 3" xfId="340"/>
    <cellStyle name="标题 1 2_1.3日 2017年预算草案 - 副本" xfId="32"/>
    <cellStyle name="标题 1 3" xfId="266"/>
    <cellStyle name="标题 1 3 2" xfId="341"/>
    <cellStyle name="标题 1 3_1.3日 2017年预算草案 - 副本" xfId="343"/>
    <cellStyle name="标题 1 4" xfId="267"/>
    <cellStyle name="标题 2 2" xfId="318"/>
    <cellStyle name="标题 2 2 2" xfId="344"/>
    <cellStyle name="标题 2 2 3" xfId="345"/>
    <cellStyle name="标题 2 2_1.3日 2017年预算草案 - 副本" xfId="349"/>
    <cellStyle name="标题 2 3" xfId="351"/>
    <cellStyle name="标题 2 3 2" xfId="352"/>
    <cellStyle name="标题 2 3_1.3日 2017年预算草案 - 副本" xfId="10"/>
    <cellStyle name="标题 2 4" xfId="353"/>
    <cellStyle name="标题 3 2" xfId="354"/>
    <cellStyle name="标题 3 2 2" xfId="355"/>
    <cellStyle name="标题 3 2 3" xfId="356"/>
    <cellStyle name="标题 3 2_1.3日 2017年预算草案 - 副本" xfId="357"/>
    <cellStyle name="标题 3 3" xfId="360"/>
    <cellStyle name="标题 3 3 2" xfId="364"/>
    <cellStyle name="标题 3 3_1.3日 2017年预算草案 - 副本" xfId="365"/>
    <cellStyle name="标题 3 4" xfId="366"/>
    <cellStyle name="标题 4 2" xfId="368"/>
    <cellStyle name="标题 4 2 2" xfId="369"/>
    <cellStyle name="标题 4 2 3" xfId="299"/>
    <cellStyle name="标题 4 3" xfId="288"/>
    <cellStyle name="标题 4 3 2" xfId="370"/>
    <cellStyle name="标题 4 4" xfId="170"/>
    <cellStyle name="标题 5" xfId="371"/>
    <cellStyle name="标题 5 2" xfId="373"/>
    <cellStyle name="标题 5 3" xfId="374"/>
    <cellStyle name="标题 6" xfId="377"/>
    <cellStyle name="标题 6 2" xfId="380"/>
    <cellStyle name="标题 7" xfId="381"/>
    <cellStyle name="表标题" xfId="383"/>
    <cellStyle name="差 2" xfId="385"/>
    <cellStyle name="差 2 2" xfId="386"/>
    <cellStyle name="差 2 3" xfId="387"/>
    <cellStyle name="差 2 4" xfId="388"/>
    <cellStyle name="差 3" xfId="390"/>
    <cellStyle name="差 3 2" xfId="392"/>
    <cellStyle name="差 3 3" xfId="398"/>
    <cellStyle name="差_12月份乡镇收入" xfId="399"/>
    <cellStyle name="差_20 2007年河南结算单" xfId="359"/>
    <cellStyle name="差_20 2007年河南结算单 2" xfId="361"/>
    <cellStyle name="差_20 2007年河南结算单_2017年预算草案（债务）" xfId="400"/>
    <cellStyle name="差_20 2007年河南结算单_基金汇总" xfId="403"/>
    <cellStyle name="差_20 2007年河南结算单_收入汇总" xfId="404"/>
    <cellStyle name="差_20 2007年河南结算单_支出汇总" xfId="405"/>
    <cellStyle name="差_2006年本机一般预算支出变动表" xfId="168"/>
    <cellStyle name="差_2007结算与财力(6.2)" xfId="406"/>
    <cellStyle name="差_2007结算与财力(6.2)_基金汇总" xfId="333"/>
    <cellStyle name="差_2007结算与财力(6.2)_收入汇总" xfId="407"/>
    <cellStyle name="差_2007结算与财力(6.2)_支出汇总" xfId="408"/>
    <cellStyle name="差_2007年结算已定项目对账单" xfId="411"/>
    <cellStyle name="差_2007年结算已定项目对账单 2" xfId="339"/>
    <cellStyle name="差_2007年结算已定项目对账单_2017年预算草案（债务）" xfId="91"/>
    <cellStyle name="差_2007年结算已定项目对账单_基金汇总" xfId="236"/>
    <cellStyle name="差_2007年结算已定项目对账单_收入汇总" xfId="379"/>
    <cellStyle name="差_2007年结算已定项目对账单_支出汇总" xfId="413"/>
    <cellStyle name="差_2007年中央财政与河南省财政年终决算结算单" xfId="415"/>
    <cellStyle name="差_2007年中央财政与河南省财政年终决算结算单 2" xfId="418"/>
    <cellStyle name="差_2007年中央财政与河南省财政年终决算结算单_2017年预算草案（债务）" xfId="419"/>
    <cellStyle name="差_2007年中央财政与河南省财政年终决算结算单_基金汇总" xfId="420"/>
    <cellStyle name="差_2007年中央财政与河南省财政年终决算结算单_收入汇总" xfId="131"/>
    <cellStyle name="差_2007年中央财政与河南省财政年终决算结算单_支出汇总" xfId="423"/>
    <cellStyle name="差_2008年财政收支预算草案(1.4)" xfId="162"/>
    <cellStyle name="差_2008年财政收支预算草案(1.4) 2" xfId="164"/>
    <cellStyle name="差_2008年财政收支预算草案(1.4)_2017年预算草案（债务）" xfId="424"/>
    <cellStyle name="差_2008年财政收支预算草案(1.4)_基金汇总" xfId="427"/>
    <cellStyle name="差_2008年财政收支预算草案(1.4)_收入汇总" xfId="428"/>
    <cellStyle name="差_2008年财政收支预算草案(1.4)_支出汇总" xfId="429"/>
    <cellStyle name="差_2009年财力测算情况11.19" xfId="228"/>
    <cellStyle name="差_2009年财力测算情况11.19_基金汇总" xfId="45"/>
    <cellStyle name="差_2009年财力测算情况11.19_收入汇总" xfId="409"/>
    <cellStyle name="差_2009年财力测算情况11.19_支出汇总" xfId="389"/>
    <cellStyle name="差_2009年财政部门预计收入情况表" xfId="28"/>
    <cellStyle name="差_2009年结算（最终）" xfId="53"/>
    <cellStyle name="差_2009年结算（最终）_基金汇总" xfId="319"/>
    <cellStyle name="差_2009年结算（最终）_收入汇总" xfId="240"/>
    <cellStyle name="差_2009年结算（最终）_支出汇总" xfId="132"/>
    <cellStyle name="差_2010年收入预测表（20091218)）" xfId="81"/>
    <cellStyle name="差_2010年收入预测表（20091218)）_基金汇总" xfId="211"/>
    <cellStyle name="差_2010年收入预测表（20091218)）_收入汇总" xfId="362"/>
    <cellStyle name="差_2010年收入预测表（20091218)）_支出汇总" xfId="229"/>
    <cellStyle name="差_2010年收入预测表（20091219)）" xfId="100"/>
    <cellStyle name="差_2010年收入预测表（20091219)）_基金汇总" xfId="431"/>
    <cellStyle name="差_2010年收入预测表（20091219)）_收入汇总" xfId="154"/>
    <cellStyle name="差_2010年收入预测表（20091219)）_支出汇总" xfId="432"/>
    <cellStyle name="差_2010年收入预测表（20091230)）" xfId="113"/>
    <cellStyle name="差_2010年收入预测表（20091230)）_基金汇总" xfId="217"/>
    <cellStyle name="差_2010年收入预测表（20091230)）_收入汇总" xfId="433"/>
    <cellStyle name="差_2010年收入预测表（20091230)）_支出汇总" xfId="239"/>
    <cellStyle name="差_2010省级行政性收费专项收入批复" xfId="84"/>
    <cellStyle name="差_2010省级行政性收费专项收入批复_基金汇总" xfId="434"/>
    <cellStyle name="差_2010省级行政性收费专项收入批复_收入汇总" xfId="437"/>
    <cellStyle name="差_2010省级行政性收费专项收入批复_支出汇总" xfId="395"/>
    <cellStyle name="差_20111127汇报附表（8张）" xfId="23"/>
    <cellStyle name="差_20111127汇报附表（8张）_基金汇总" xfId="438"/>
    <cellStyle name="差_20111127汇报附表（8张）_收入汇总" xfId="440"/>
    <cellStyle name="差_20111127汇报附表（8张）_支出汇总" xfId="441"/>
    <cellStyle name="差_2011年全省及省级预计2011-12-12" xfId="442"/>
    <cellStyle name="差_2011年全省及省级预计2011-12-12_基金汇总" xfId="66"/>
    <cellStyle name="差_2011年全省及省级预计2011-12-12_收入汇总" xfId="282"/>
    <cellStyle name="差_2011年全省及省级预计2011-12-12_支出汇总" xfId="444"/>
    <cellStyle name="差_2011年预算表格2010.12.9" xfId="446"/>
    <cellStyle name="差_2011年预算表格2010.12.9 2" xfId="401"/>
    <cellStyle name="差_2011年预算表格2010.12.9_2017年预算草案（债务）" xfId="450"/>
    <cellStyle name="差_2011年预算表格2010.12.9_基金汇总" xfId="452"/>
    <cellStyle name="差_2011年预算表格2010.12.9_收入汇总" xfId="416"/>
    <cellStyle name="差_2011年预算表格2010.12.9_支出汇总" xfId="274"/>
    <cellStyle name="差_2011年预算大表11-26" xfId="372"/>
    <cellStyle name="差_2011年预算大表11-26 2" xfId="454"/>
    <cellStyle name="差_2011年预算大表11-26_2017年预算草案（债务）" xfId="456"/>
    <cellStyle name="差_2011年预算大表11-26_基金汇总" xfId="459"/>
    <cellStyle name="差_2011年预算大表11-26_收入汇总" xfId="460"/>
    <cellStyle name="差_2011年预算大表11-26_支出汇总" xfId="198"/>
    <cellStyle name="差_2012年省级一般预算收入计划" xfId="462"/>
    <cellStyle name="差_20160105省级2016年预算情况表（最新）" xfId="422"/>
    <cellStyle name="差_20160105省级2016年预算情况表（最新） 2" xfId="464"/>
    <cellStyle name="差_20160105省级2016年预算情况表（最新）_2017年预算草案（债务）" xfId="465"/>
    <cellStyle name="差_20160105省级2016年预算情况表（最新）_基金汇总" xfId="466"/>
    <cellStyle name="差_20160105省级2016年预算情况表（最新）_收入汇总" xfId="265"/>
    <cellStyle name="差_20160105省级2016年预算情况表（最新）_支出汇总" xfId="468"/>
    <cellStyle name="差_2016-2017全省国资预算" xfId="470"/>
    <cellStyle name="差_2016年财政专项清理表" xfId="471"/>
    <cellStyle name="差_20170103省级2017年预算情况表" xfId="474"/>
    <cellStyle name="差_2017年预算草案（债务）" xfId="475"/>
    <cellStyle name="差_2017人大预算草案" xfId="476"/>
    <cellStyle name="差_3月进度" xfId="477"/>
    <cellStyle name="差_6月进度" xfId="480"/>
    <cellStyle name="差_7月进度" xfId="481"/>
    <cellStyle name="差_8月进度" xfId="483"/>
    <cellStyle name="差_9月进度" xfId="484"/>
    <cellStyle name="差_Book1" xfId="201"/>
    <cellStyle name="差_Book1_基金汇总" xfId="485"/>
    <cellStyle name="差_Book1_收入汇总" xfId="486"/>
    <cellStyle name="差_Book1_支出汇总" xfId="226"/>
    <cellStyle name="差_Xl0000068" xfId="159"/>
    <cellStyle name="差_Xl0000068 2" xfId="487"/>
    <cellStyle name="差_Xl0000068_2017年预算草案（债务）" xfId="488"/>
    <cellStyle name="差_Xl0000068_基金汇总" xfId="29"/>
    <cellStyle name="差_Xl0000068_收入汇总" xfId="185"/>
    <cellStyle name="差_Xl0000068_支出汇总" xfId="25"/>
    <cellStyle name="差_Xl0000071" xfId="280"/>
    <cellStyle name="差_Xl0000071 2" xfId="489"/>
    <cellStyle name="差_Xl0000071_2017年预算草案（债务）" xfId="490"/>
    <cellStyle name="差_Xl0000071_基金汇总" xfId="491"/>
    <cellStyle name="差_Xl0000071_收入汇总" xfId="65"/>
    <cellStyle name="差_Xl0000071_支出汇总" xfId="455"/>
    <cellStyle name="差_财政部门收入" xfId="110"/>
    <cellStyle name="差_财政厅编制用表（2011年报省人大）" xfId="492"/>
    <cellStyle name="差_财政厅编制用表（2011年报省人大） 2" xfId="376"/>
    <cellStyle name="差_财政厅编制用表（2011年报省人大）_2017年预算草案（债务）" xfId="396"/>
    <cellStyle name="差_财政厅编制用表（2011年报省人大）_基金汇总" xfId="303"/>
    <cellStyle name="差_财政厅编制用表（2011年报省人大）_收入汇总" xfId="493"/>
    <cellStyle name="差_财政厅编制用表（2011年报省人大）_支出汇总" xfId="494"/>
    <cellStyle name="差_国有资本经营预算（2011年报省人大）" xfId="495"/>
    <cellStyle name="差_国有资本经营预算（2011年报省人大） 2" xfId="297"/>
    <cellStyle name="差_国有资本经营预算（2011年报省人大）_2017年预算草案（债务）" xfId="225"/>
    <cellStyle name="差_国有资本经营预算（2011年报省人大）_基金汇总" xfId="496"/>
    <cellStyle name="差_国有资本经营预算（2011年报省人大）_收入汇总" xfId="72"/>
    <cellStyle name="差_国有资本经营预算（2011年报省人大）_支出汇总" xfId="9"/>
    <cellStyle name="差_河南省----2009-05-21（补充数据）" xfId="497"/>
    <cellStyle name="差_河南省----2009-05-21（补充数据） 2" xfId="499"/>
    <cellStyle name="差_河南省----2009-05-21（补充数据）_2017年预算草案（债务）" xfId="234"/>
    <cellStyle name="差_河南省----2009-05-21（补充数据）_基金汇总" xfId="500"/>
    <cellStyle name="差_河南省----2009-05-21（补充数据）_收入汇总" xfId="501"/>
    <cellStyle name="差_河南省----2009-05-21（补充数据）_支出汇总" xfId="430"/>
    <cellStyle name="差_基金安排表" xfId="169"/>
    <cellStyle name="差_基金汇总" xfId="305"/>
    <cellStyle name="差_津补贴保障测算(5.21)" xfId="96"/>
    <cellStyle name="差_津补贴保障测算(5.21)_基金汇总" xfId="502"/>
    <cellStyle name="差_津补贴保障测算(5.21)_收入汇总" xfId="308"/>
    <cellStyle name="差_津补贴保障测算(5.21)_支出汇总" xfId="503"/>
    <cellStyle name="差_任村" xfId="250"/>
    <cellStyle name="差_商品交易所2006--2008年税收" xfId="447"/>
    <cellStyle name="差_商品交易所2006--2008年税收 2" xfId="402"/>
    <cellStyle name="差_商品交易所2006--2008年税收_2017年预算草案（债务）" xfId="451"/>
    <cellStyle name="差_商品交易所2006--2008年税收_基金汇总" xfId="453"/>
    <cellStyle name="差_商品交易所2006--2008年税收_收入汇总" xfId="417"/>
    <cellStyle name="差_商品交易所2006--2008年税收_支出汇总" xfId="275"/>
    <cellStyle name="差_省电力2008年 工作表" xfId="439"/>
    <cellStyle name="差_省电力2008年 工作表 2" xfId="443"/>
    <cellStyle name="差_省电力2008年 工作表_2017年预算草案（债务）" xfId="482"/>
    <cellStyle name="差_省电力2008年 工作表_基金汇总" xfId="504"/>
    <cellStyle name="差_省电力2008年 工作表_收入汇总" xfId="505"/>
    <cellStyle name="差_省电力2008年 工作表_支出汇总" xfId="384"/>
    <cellStyle name="差_省级国有资本经营预算表" xfId="304"/>
    <cellStyle name="差_省级明细" xfId="506"/>
    <cellStyle name="差_省级明细 2" xfId="19"/>
    <cellStyle name="差_省级明细_1.3日 2017年预算草案 - 副本" xfId="414"/>
    <cellStyle name="差_省级明细_2016-2017全省国资预算" xfId="508"/>
    <cellStyle name="差_省级明细_2016年预算草案" xfId="180"/>
    <cellStyle name="差_省级明细_2016年预算草案1.13" xfId="478"/>
    <cellStyle name="差_省级明细_2016年预算草案1.13 2" xfId="510"/>
    <cellStyle name="差_省级明细_2016年预算草案1.13_2017年预算草案（债务）" xfId="307"/>
    <cellStyle name="差_省级明细_2016年预算草案1.13_基金汇总" xfId="498"/>
    <cellStyle name="差_省级明细_2016年预算草案1.13_收入汇总" xfId="511"/>
    <cellStyle name="差_省级明细_2016年预算草案1.13_支出汇总" xfId="513"/>
    <cellStyle name="差_省级明细_2017年财政收支预算" xfId="391"/>
    <cellStyle name="差_省级明细_2017年预算草案（债务）" xfId="514"/>
    <cellStyle name="差_省级明细_2017年预算草案1.4" xfId="251"/>
    <cellStyle name="差_省级明细_23" xfId="425"/>
    <cellStyle name="差_省级明细_23 2" xfId="461"/>
    <cellStyle name="差_省级明细_23_2017年预算草案（债务）" xfId="348"/>
    <cellStyle name="差_省级明细_23_基金汇总" xfId="515"/>
    <cellStyle name="差_省级明细_23_收入汇总" xfId="59"/>
    <cellStyle name="差_省级明细_23_支出汇总" xfId="517"/>
    <cellStyle name="差_省级明细_Book1" xfId="520"/>
    <cellStyle name="差_省级明细_Book1 2" xfId="4"/>
    <cellStyle name="差_省级明细_Book1_2017年预算草案（债务）" xfId="141"/>
    <cellStyle name="差_省级明细_Book1_基金汇总" xfId="522"/>
    <cellStyle name="差_省级明细_Book1_收入汇总" xfId="330"/>
    <cellStyle name="差_省级明细_Book1_支出汇总" xfId="6"/>
    <cellStyle name="差_省级明细_Book3" xfId="257"/>
    <cellStyle name="差_省级明细_Xl0000068" xfId="48"/>
    <cellStyle name="差_省级明细_Xl0000068 2" xfId="92"/>
    <cellStyle name="差_省级明细_Xl0000068_2017年预算草案（债务）" xfId="523"/>
    <cellStyle name="差_省级明细_Xl0000068_基金汇总" xfId="509"/>
    <cellStyle name="差_省级明细_Xl0000068_收入汇总" xfId="346"/>
    <cellStyle name="差_省级明细_Xl0000068_支出汇总" xfId="214"/>
    <cellStyle name="差_省级明细_Xl0000071" xfId="43"/>
    <cellStyle name="差_省级明细_Xl0000071 2" xfId="435"/>
    <cellStyle name="差_省级明细_Xl0000071_2017年预算草案（债务）" xfId="507"/>
    <cellStyle name="差_省级明细_Xl0000071_基金汇总" xfId="524"/>
    <cellStyle name="差_省级明细_Xl0000071_收入汇总" xfId="358"/>
    <cellStyle name="差_省级明细_Xl0000071_支出汇总" xfId="17"/>
    <cellStyle name="差_省级明细_表六七" xfId="232"/>
    <cellStyle name="差_省级明细_代编表" xfId="276"/>
    <cellStyle name="差_省级明细_代编全省支出预算修改" xfId="463"/>
    <cellStyle name="差_省级明细_代编全省支出预算修改 2" xfId="186"/>
    <cellStyle name="差_省级明细_代编全省支出预算修改_2017年预算草案（债务）" xfId="151"/>
    <cellStyle name="差_省级明细_代编全省支出预算修改_基金汇总" xfId="26"/>
    <cellStyle name="差_省级明细_代编全省支出预算修改_收入汇总" xfId="336"/>
    <cellStyle name="差_省级明细_代编全省支出预算修改_支出汇总" xfId="207"/>
    <cellStyle name="差_省级明细_冬梅3" xfId="449"/>
    <cellStyle name="差_省级明细_冬梅3 2" xfId="473"/>
    <cellStyle name="差_省级明细_冬梅3_2017年预算草案（债务）" xfId="35"/>
    <cellStyle name="差_省级明细_冬梅3_基金汇总" xfId="144"/>
    <cellStyle name="差_省级明细_冬梅3_收入汇总" xfId="526"/>
    <cellStyle name="差_省级明细_冬梅3_支出汇总" xfId="528"/>
    <cellStyle name="差_省级明细_复件 表19（梁蕊发）" xfId="529"/>
    <cellStyle name="差_省级明细_副本1.2" xfId="394"/>
    <cellStyle name="差_省级明细_副本1.2 2" xfId="8"/>
    <cellStyle name="差_省级明细_副本1.2_2017年预算草案（债务）" xfId="531"/>
    <cellStyle name="差_省级明细_副本1.2_基金汇总" xfId="519"/>
    <cellStyle name="差_省级明细_副本1.2_收入汇总" xfId="533"/>
    <cellStyle name="差_省级明细_副本1.2_支出汇总" xfId="536"/>
    <cellStyle name="差_省级明细_副本最新" xfId="342"/>
    <cellStyle name="差_省级明细_副本最新 2" xfId="537"/>
    <cellStyle name="差_省级明细_副本最新_2017年预算草案（债务）" xfId="118"/>
    <cellStyle name="差_省级明细_副本最新_基金汇总" xfId="421"/>
    <cellStyle name="差_省级明细_副本最新_收入汇总" xfId="157"/>
    <cellStyle name="差_省级明细_副本最新_支出汇总" xfId="538"/>
    <cellStyle name="差_省级明细_基金表" xfId="539"/>
    <cellStyle name="差_省级明细_基金汇总" xfId="540"/>
    <cellStyle name="差_省级明细_基金最新" xfId="541"/>
    <cellStyle name="差_省级明细_基金最新 2" xfId="542"/>
    <cellStyle name="差_省级明细_基金最新_2017年预算草案（债务）" xfId="42"/>
    <cellStyle name="差_省级明细_基金最新_基金汇总" xfId="543"/>
    <cellStyle name="差_省级明细_基金最新_收入汇总" xfId="545"/>
    <cellStyle name="差_省级明细_基金最新_支出汇总" xfId="546"/>
    <cellStyle name="差_省级明细_基金最终修改支出" xfId="547"/>
    <cellStyle name="差_省级明细_梁蕊要预算局报人大2017年预算草案" xfId="548"/>
    <cellStyle name="差_省级明细_全省收入代编最新" xfId="549"/>
    <cellStyle name="差_省级明细_全省收入代编最新 2" xfId="550"/>
    <cellStyle name="差_省级明细_全省收入代编最新_2017年预算草案（债务）" xfId="551"/>
    <cellStyle name="差_省级明细_全省收入代编最新_基金汇总" xfId="552"/>
    <cellStyle name="差_省级明细_全省收入代编最新_收入汇总" xfId="553"/>
    <cellStyle name="差_省级明细_全省收入代编最新_支出汇总" xfId="554"/>
    <cellStyle name="差_省级明细_全省预算代编" xfId="97"/>
    <cellStyle name="差_省级明细_全省预算代编 2" xfId="20"/>
    <cellStyle name="差_省级明细_全省预算代编_2017年预算草案（债务）" xfId="555"/>
    <cellStyle name="差_省级明细_全省预算代编_基金汇总" xfId="556"/>
    <cellStyle name="差_省级明细_全省预算代编_收入汇总" xfId="557"/>
    <cellStyle name="差_省级明细_全省预算代编_支出汇总" xfId="558"/>
    <cellStyle name="差_省级明细_社保2017年预算草案1.3" xfId="559"/>
    <cellStyle name="差_省级明细_省级国有资本经营预算表" xfId="560"/>
    <cellStyle name="差_省级明细_收入汇总" xfId="561"/>
    <cellStyle name="差_省级明细_政府性基金人大会表格1稿" xfId="562"/>
    <cellStyle name="差_省级明细_政府性基金人大会表格1稿 2" xfId="563"/>
    <cellStyle name="差_省级明细_政府性基金人大会表格1稿_2017年预算草案（债务）" xfId="564"/>
    <cellStyle name="差_省级明细_政府性基金人大会表格1稿_基金汇总" xfId="565"/>
    <cellStyle name="差_省级明细_政府性基金人大会表格1稿_收入汇总" xfId="566"/>
    <cellStyle name="差_省级明细_政府性基金人大会表格1稿_支出汇总" xfId="567"/>
    <cellStyle name="差_省级明细_支出汇总" xfId="568"/>
    <cellStyle name="差_省属监狱人员级别表(驻外)" xfId="569"/>
    <cellStyle name="差_省属监狱人员级别表(驻外)_基金汇总" xfId="570"/>
    <cellStyle name="差_省属监狱人员级别表(驻外)_收入汇总" xfId="571"/>
    <cellStyle name="差_省属监狱人员级别表(驻外)_支出汇总" xfId="572"/>
    <cellStyle name="差_收入汇总" xfId="573"/>
    <cellStyle name="差_图表" xfId="574"/>
    <cellStyle name="差_支出汇总" xfId="575"/>
    <cellStyle name="常规" xfId="0" builtinId="0"/>
    <cellStyle name="常规 10" xfId="576"/>
    <cellStyle name="常规 10 2" xfId="578"/>
    <cellStyle name="常规 10_鹤壁市开发区2017年相关数据统计表报市局" xfId="579"/>
    <cellStyle name="常规 11" xfId="580"/>
    <cellStyle name="常规 11 2" xfId="581"/>
    <cellStyle name="常规 11_鹤壁市开发区2017年相关数据统计表报市局" xfId="583"/>
    <cellStyle name="常规 12" xfId="584"/>
    <cellStyle name="常规 13" xfId="585"/>
    <cellStyle name="常规 13 2" xfId="586"/>
    <cellStyle name="常规 13_2017年预算草案（债务）" xfId="587"/>
    <cellStyle name="常规 14" xfId="588"/>
    <cellStyle name="常规 15" xfId="243"/>
    <cellStyle name="常规 16" xfId="589"/>
    <cellStyle name="常规 2" xfId="590"/>
    <cellStyle name="常规 2 2" xfId="312"/>
    <cellStyle name="常规 2 2 2" xfId="591"/>
    <cellStyle name="常规 2 2 3" xfId="592"/>
    <cellStyle name="常规 2 2 4" xfId="593"/>
    <cellStyle name="常规 2 2_2017人大预算草案" xfId="594"/>
    <cellStyle name="常规 2 3" xfId="595"/>
    <cellStyle name="常规 2 3 2" xfId="596"/>
    <cellStyle name="常规 2 4" xfId="597"/>
    <cellStyle name="常规 2 5" xfId="598"/>
    <cellStyle name="常规 2 6" xfId="599"/>
    <cellStyle name="常规 2 7" xfId="600"/>
    <cellStyle name="常规 2_12月报" xfId="601"/>
    <cellStyle name="常规 23 2" xfId="602"/>
    <cellStyle name="常规 29" xfId="603"/>
    <cellStyle name="常规 3" xfId="604"/>
    <cellStyle name="常规 3 2" xfId="605"/>
    <cellStyle name="常规 3 2 2" xfId="606"/>
    <cellStyle name="常规 3 3" xfId="607"/>
    <cellStyle name="常规 3 4" xfId="87"/>
    <cellStyle name="常规 3 5" xfId="609"/>
    <cellStyle name="常规 3_2017人大预算草案" xfId="610"/>
    <cellStyle name="常规 4" xfId="611"/>
    <cellStyle name="常规 4 2" xfId="613"/>
    <cellStyle name="常规 4 2 2" xfId="615"/>
    <cellStyle name="常规 4 3" xfId="616"/>
    <cellStyle name="常规 4 4" xfId="614"/>
    <cellStyle name="常规 4 5" xfId="617"/>
    <cellStyle name="常规 4 6" xfId="618"/>
    <cellStyle name="常规 5" xfId="619"/>
    <cellStyle name="常规 5 2" xfId="620"/>
    <cellStyle name="常规 5 3" xfId="622"/>
    <cellStyle name="常规 5 4" xfId="623"/>
    <cellStyle name="常规 6" xfId="624"/>
    <cellStyle name="常规 6 2" xfId="625"/>
    <cellStyle name="常规 6 3" xfId="626"/>
    <cellStyle name="常规 6 4" xfId="627"/>
    <cellStyle name="常规 6_1.3日 2017年预算草案 - 副本" xfId="628"/>
    <cellStyle name="常规 7" xfId="630"/>
    <cellStyle name="常规 7 2" xfId="631"/>
    <cellStyle name="常规 7 3" xfId="632"/>
    <cellStyle name="常规 8" xfId="633"/>
    <cellStyle name="常规 9" xfId="634"/>
    <cellStyle name="常规 9 2" xfId="138"/>
    <cellStyle name="常规_12-29日省政府常务会议材料附件" xfId="635"/>
    <cellStyle name="常规_2007基金预算" xfId="636"/>
    <cellStyle name="常规_2012年国有资本经营预算收支总表" xfId="637"/>
    <cellStyle name="常规_2012年基金收支预算草案12" xfId="638"/>
    <cellStyle name="常规_Xl0000068" xfId="639"/>
    <cellStyle name="常规_附件：2012年出口退税基数及超基数上解情况表" xfId="640"/>
    <cellStyle name="超级链接" xfId="642"/>
    <cellStyle name="分级显示行_1_13区汇总" xfId="643"/>
    <cellStyle name="归盒啦_95" xfId="644"/>
    <cellStyle name="好 2" xfId="645"/>
    <cellStyle name="好 2 2" xfId="646"/>
    <cellStyle name="好 2 3" xfId="176"/>
    <cellStyle name="好 2 4" xfId="187"/>
    <cellStyle name="好 3" xfId="647"/>
    <cellStyle name="好 3 2" xfId="648"/>
    <cellStyle name="好 3 3" xfId="191"/>
    <cellStyle name="好_12月份乡镇收入" xfId="649"/>
    <cellStyle name="好_20 2007年河南结算单" xfId="650"/>
    <cellStyle name="好_20 2007年河南结算单 2" xfId="651"/>
    <cellStyle name="好_20 2007年河南结算单_2017年预算草案（债务）" xfId="652"/>
    <cellStyle name="好_20 2007年河南结算单_基金汇总" xfId="653"/>
    <cellStyle name="好_20 2007年河南结算单_收入汇总" xfId="654"/>
    <cellStyle name="好_20 2007年河南结算单_支出汇总" xfId="655"/>
    <cellStyle name="好_2006年本机一般预算支出变动表" xfId="656"/>
    <cellStyle name="好_2007结算与财力(6.2)" xfId="657"/>
    <cellStyle name="好_2007结算与财力(6.2)_基金汇总" xfId="658"/>
    <cellStyle name="好_2007结算与财力(6.2)_收入汇总" xfId="659"/>
    <cellStyle name="好_2007结算与财力(6.2)_支出汇总" xfId="629"/>
    <cellStyle name="好_2007年结算已定项目对账单" xfId="660"/>
    <cellStyle name="好_2007年结算已定项目对账单 2" xfId="126"/>
    <cellStyle name="好_2007年结算已定项目对账单_2017年预算草案（债务）" xfId="661"/>
    <cellStyle name="好_2007年结算已定项目对账单_基金汇总" xfId="662"/>
    <cellStyle name="好_2007年结算已定项目对账单_收入汇总" xfId="663"/>
    <cellStyle name="好_2007年结算已定项目对账单_支出汇总" xfId="664"/>
    <cellStyle name="好_2007年中央财政与河南省财政年终决算结算单" xfId="665"/>
    <cellStyle name="好_2007年中央财政与河南省财政年终决算结算单 2" xfId="69"/>
    <cellStyle name="好_2007年中央财政与河南省财政年终决算结算单_2017年预算草案（债务）" xfId="271"/>
    <cellStyle name="好_2007年中央财政与河南省财政年终决算结算单_基金汇总" xfId="666"/>
    <cellStyle name="好_2007年中央财政与河南省财政年终决算结算单_收入汇总" xfId="667"/>
    <cellStyle name="好_2007年中央财政与河南省财政年终决算结算单_支出汇总" xfId="668"/>
    <cellStyle name="好_2008年财政收支预算草案(1.4)" xfId="669"/>
    <cellStyle name="好_2008年财政收支预算草案(1.4) 2" xfId="535"/>
    <cellStyle name="好_2008年财政收支预算草案(1.4)_2017年预算草案（债务）" xfId="670"/>
    <cellStyle name="好_2008年财政收支预算草案(1.4)_基金汇总" xfId="671"/>
    <cellStyle name="好_2008年财政收支预算草案(1.4)_收入汇总" xfId="397"/>
    <cellStyle name="好_2008年财政收支预算草案(1.4)_支出汇总" xfId="672"/>
    <cellStyle name="好_2009年财力测算情况11.19" xfId="673"/>
    <cellStyle name="好_2009年财力测算情况11.19_基金汇总" xfId="674"/>
    <cellStyle name="好_2009年财力测算情况11.19_收入汇总" xfId="675"/>
    <cellStyle name="好_2009年财力测算情况11.19_支出汇总" xfId="676"/>
    <cellStyle name="好_2009年财政部门预计收入情况表" xfId="290"/>
    <cellStyle name="好_2009年结算（最终）" xfId="347"/>
    <cellStyle name="好_2009年结算（最终）_基金汇总" xfId="677"/>
    <cellStyle name="好_2009年结算（最终）_收入汇总" xfId="678"/>
    <cellStyle name="好_2009年结算（最终）_支出汇总" xfId="680"/>
    <cellStyle name="好_2010年收入预测表（20091218)）" xfId="681"/>
    <cellStyle name="好_2010年收入预测表（20091218)）_基金汇总" xfId="682"/>
    <cellStyle name="好_2010年收入预测表（20091218)）_收入汇总" xfId="683"/>
    <cellStyle name="好_2010年收入预测表（20091218)）_支出汇总" xfId="684"/>
    <cellStyle name="好_2010年收入预测表（20091219)）" xfId="685"/>
    <cellStyle name="好_2010年收入预测表（20091219)）_基金汇总" xfId="687"/>
    <cellStyle name="好_2010年收入预测表（20091219)）_收入汇总" xfId="688"/>
    <cellStyle name="好_2010年收入预测表（20091219)）_支出汇总" xfId="689"/>
    <cellStyle name="好_2010年收入预测表（20091230)）" xfId="690"/>
    <cellStyle name="好_2010年收入预测表（20091230)）_基金汇总" xfId="692"/>
    <cellStyle name="好_2010年收入预测表（20091230)）_收入汇总" xfId="693"/>
    <cellStyle name="好_2010年收入预测表（20091230)）_支出汇总" xfId="694"/>
    <cellStyle name="好_2010省级行政性收费专项收入批复" xfId="695"/>
    <cellStyle name="好_2010省级行政性收费专项收入批复_基金汇总" xfId="696"/>
    <cellStyle name="好_2010省级行政性收费专项收入批复_收入汇总" xfId="697"/>
    <cellStyle name="好_2010省级行政性收费专项收入批复_支出汇总" xfId="698"/>
    <cellStyle name="好_20111127汇报附表（8张）" xfId="699"/>
    <cellStyle name="好_20111127汇报附表（8张）_基金汇总" xfId="621"/>
    <cellStyle name="好_20111127汇报附表（8张）_收入汇总" xfId="700"/>
    <cellStyle name="好_20111127汇报附表（8张）_支出汇总" xfId="701"/>
    <cellStyle name="好_2011年全省及省级预计2011-12-12" xfId="702"/>
    <cellStyle name="好_2011年全省及省级预计2011-12-12_基金汇总" xfId="703"/>
    <cellStyle name="好_2011年全省及省级预计2011-12-12_收入汇总" xfId="704"/>
    <cellStyle name="好_2011年全省及省级预计2011-12-12_支出汇总" xfId="705"/>
    <cellStyle name="好_2011年预算表格2010.12.9" xfId="707"/>
    <cellStyle name="好_2011年预算表格2010.12.9 2" xfId="709"/>
    <cellStyle name="好_2011年预算表格2010.12.9_2017年预算草案（债务）" xfId="711"/>
    <cellStyle name="好_2011年预算表格2010.12.9_基金汇总" xfId="715"/>
    <cellStyle name="好_2011年预算表格2010.12.9_收入汇总" xfId="717"/>
    <cellStyle name="好_2011年预算表格2010.12.9_支出汇总" xfId="719"/>
    <cellStyle name="好_2011年预算大表11-26" xfId="720"/>
    <cellStyle name="好_2011年预算大表11-26 2" xfId="721"/>
    <cellStyle name="好_2011年预算大表11-26_2017年预算草案（债务）" xfId="722"/>
    <cellStyle name="好_2011年预算大表11-26_基金汇总" xfId="375"/>
    <cellStyle name="好_2011年预算大表11-26_收入汇总" xfId="140"/>
    <cellStyle name="好_2011年预算大表11-26_支出汇总" xfId="723"/>
    <cellStyle name="好_2012年省级一般预算收入计划" xfId="724"/>
    <cellStyle name="好_20160105省级2016年预算情况表（最新）" xfId="725"/>
    <cellStyle name="好_20160105省级2016年预算情况表（最新） 2" xfId="726"/>
    <cellStyle name="好_20160105省级2016年预算情况表（最新）_2017年预算草案（债务）" xfId="686"/>
    <cellStyle name="好_20160105省级2016年预算情况表（最新）_基金汇总" xfId="727"/>
    <cellStyle name="好_20160105省级2016年预算情况表（最新）_收入汇总" xfId="714"/>
    <cellStyle name="好_20160105省级2016年预算情况表（最新）_支出汇总" xfId="153"/>
    <cellStyle name="好_2016-2017全省国资预算" xfId="728"/>
    <cellStyle name="好_2016年财政专项清理表" xfId="729"/>
    <cellStyle name="好_20170103省级2017年预算情况表" xfId="730"/>
    <cellStyle name="好_2017年预算草案（债务）" xfId="731"/>
    <cellStyle name="好_2017人大预算草案" xfId="732"/>
    <cellStyle name="好_3月进度" xfId="733"/>
    <cellStyle name="好_6月进度" xfId="382"/>
    <cellStyle name="好_7月进度" xfId="734"/>
    <cellStyle name="好_8月进度" xfId="735"/>
    <cellStyle name="好_9月进度" xfId="736"/>
    <cellStyle name="好_Book1" xfId="737"/>
    <cellStyle name="好_Book1_基金汇总" xfId="738"/>
    <cellStyle name="好_Book1_收入汇总" xfId="739"/>
    <cellStyle name="好_Book1_支出汇总" xfId="469"/>
    <cellStyle name="好_Xl0000068" xfId="740"/>
    <cellStyle name="好_Xl0000068 2" xfId="741"/>
    <cellStyle name="好_Xl0000068_2017年预算草案（债务）" xfId="61"/>
    <cellStyle name="好_Xl0000068_基金汇总" xfId="742"/>
    <cellStyle name="好_Xl0000068_收入汇总" xfId="743"/>
    <cellStyle name="好_Xl0000068_支出汇总" xfId="744"/>
    <cellStyle name="好_Xl0000071" xfId="448"/>
    <cellStyle name="好_Xl0000071 2" xfId="472"/>
    <cellStyle name="好_Xl0000071_2017年预算草案（债务）" xfId="34"/>
    <cellStyle name="好_Xl0000071_基金汇总" xfId="143"/>
    <cellStyle name="好_Xl0000071_收入汇总" xfId="525"/>
    <cellStyle name="好_Xl0000071_支出汇总" xfId="527"/>
    <cellStyle name="好_财政部门收入" xfId="745"/>
    <cellStyle name="好_财政厅编制用表（2011年报省人大）" xfId="746"/>
    <cellStyle name="好_财政厅编制用表（2011年报省人大） 2" xfId="747"/>
    <cellStyle name="好_财政厅编制用表（2011年报省人大）_2017年预算草案（债务）" xfId="748"/>
    <cellStyle name="好_财政厅编制用表（2011年报省人大）_基金汇总" xfId="612"/>
    <cellStyle name="好_财政厅编制用表（2011年报省人大）_收入汇总" xfId="749"/>
    <cellStyle name="好_财政厅编制用表（2011年报省人大）_支出汇总" xfId="750"/>
    <cellStyle name="好_国有资本经营预算（2011年报省人大）" xfId="751"/>
    <cellStyle name="好_国有资本经营预算（2011年报省人大） 2" xfId="238"/>
    <cellStyle name="好_国有资本经营预算（2011年报省人大）_2017年预算草案（债务）" xfId="752"/>
    <cellStyle name="好_国有资本经营预算（2011年报省人大）_基金汇总" xfId="753"/>
    <cellStyle name="好_国有资本经营预算（2011年报省人大）_收入汇总" xfId="754"/>
    <cellStyle name="好_国有资本经营预算（2011年报省人大）_支出汇总" xfId="755"/>
    <cellStyle name="好_河南省----2009-05-21（补充数据）" xfId="756"/>
    <cellStyle name="好_河南省----2009-05-21（补充数据） 2" xfId="757"/>
    <cellStyle name="好_河南省----2009-05-21（补充数据）_2017年预算草案（债务）" xfId="758"/>
    <cellStyle name="好_河南省----2009-05-21（补充数据）_基金汇总" xfId="338"/>
    <cellStyle name="好_河南省----2009-05-21（补充数据）_收入汇总" xfId="467"/>
    <cellStyle name="好_河南省----2009-05-21（补充数据）_支出汇总" xfId="759"/>
    <cellStyle name="好_基金安排表" xfId="760"/>
    <cellStyle name="好_基金汇总" xfId="761"/>
    <cellStyle name="好_津补贴保障测算(5.21)" xfId="762"/>
    <cellStyle name="好_津补贴保障测算(5.21)_基金汇总" xfId="763"/>
    <cellStyle name="好_津补贴保障测算(5.21)_收入汇总" xfId="764"/>
    <cellStyle name="好_津补贴保障测算(5.21)_支出汇总" xfId="766"/>
    <cellStyle name="好_任村" xfId="768"/>
    <cellStyle name="好_商品交易所2006--2008年税收" xfId="706"/>
    <cellStyle name="好_商品交易所2006--2008年税收 2" xfId="708"/>
    <cellStyle name="好_商品交易所2006--2008年税收_2017年预算草案（债务）" xfId="710"/>
    <cellStyle name="好_商品交易所2006--2008年税收_基金汇总" xfId="713"/>
    <cellStyle name="好_商品交易所2006--2008年税收_收入汇总" xfId="716"/>
    <cellStyle name="好_商品交易所2006--2008年税收_支出汇总" xfId="718"/>
    <cellStyle name="好_省电力2008年 工作表" xfId="691"/>
    <cellStyle name="好_省电力2008年 工作表 2" xfId="765"/>
    <cellStyle name="好_省电力2008年 工作表_2017年预算草案（债务）" xfId="769"/>
    <cellStyle name="好_省电力2008年 工作表_基金汇总" xfId="56"/>
    <cellStyle name="好_省电力2008年 工作表_收入汇总" xfId="770"/>
    <cellStyle name="好_省电力2008年 工作表_支出汇总" xfId="771"/>
    <cellStyle name="好_省级国有资本经营预算表" xfId="772"/>
    <cellStyle name="好_省级明细" xfId="773"/>
    <cellStyle name="好_省级明细 2" xfId="774"/>
    <cellStyle name="好_省级明细_1.3日 2017年预算草案 - 副本" xfId="775"/>
    <cellStyle name="好_省级明细_2016-2017全省国资预算" xfId="776"/>
    <cellStyle name="好_省级明细_2016年预算草案" xfId="777"/>
    <cellStyle name="好_省级明细_2016年预算草案1.13" xfId="516"/>
    <cellStyle name="好_省级明细_2016年预算草案1.13 2" xfId="778"/>
    <cellStyle name="好_省级明细_2016年预算草案1.13_2017年预算草案（债务）" xfId="779"/>
    <cellStyle name="好_省级明细_2016年预算草案1.13_基金汇总" xfId="780"/>
    <cellStyle name="好_省级明细_2016年预算草案1.13_收入汇总" xfId="781"/>
    <cellStyle name="好_省级明细_2016年预算草案1.13_支出汇总" xfId="782"/>
    <cellStyle name="好_省级明细_2017年财政收支预算" xfId="783"/>
    <cellStyle name="好_省级明细_2017年预算草案（债务）" xfId="784"/>
    <cellStyle name="好_省级明细_2017年预算草案1.4" xfId="785"/>
    <cellStyle name="好_省级明细_23" xfId="393"/>
    <cellStyle name="好_省级明细_23 2" xfId="7"/>
    <cellStyle name="好_省级明细_23_2017年预算草案（债务）" xfId="530"/>
    <cellStyle name="好_省级明细_23_基金汇总" xfId="518"/>
    <cellStyle name="好_省级明细_23_收入汇总" xfId="532"/>
    <cellStyle name="好_省级明细_23_支出汇总" xfId="534"/>
    <cellStyle name="好_省级明细_Book1" xfId="16"/>
    <cellStyle name="好_省级明细_Book1 2" xfId="786"/>
    <cellStyle name="好_省级明细_Book1_2017年预算草案（债务）" xfId="787"/>
    <cellStyle name="好_省级明细_Book1_基金汇总" xfId="577"/>
    <cellStyle name="好_省级明细_Book1_收入汇总" xfId="641"/>
    <cellStyle name="好_省级明细_Book1_支出汇总" xfId="788"/>
    <cellStyle name="好_省级明细_Book3" xfId="789"/>
    <cellStyle name="好_省级明细_Xl0000068" xfId="790"/>
    <cellStyle name="好_省级明细_Xl0000068 2" xfId="791"/>
    <cellStyle name="好_省级明细_Xl0000068_2017年预算草案（债务）" xfId="792"/>
    <cellStyle name="好_省级明细_Xl0000068_基金汇总" xfId="793"/>
    <cellStyle name="好_省级明细_Xl0000068_收入汇总" xfId="794"/>
    <cellStyle name="好_省级明细_Xl0000068_支出汇总" xfId="795"/>
    <cellStyle name="好_省级明细_Xl0000071" xfId="796"/>
    <cellStyle name="好_省级明细_Xl0000071 2" xfId="798"/>
    <cellStyle name="好_省级明细_Xl0000071_2017年预算草案（债务）" xfId="799"/>
    <cellStyle name="好_省级明细_Xl0000071_基金汇总" xfId="544"/>
    <cellStyle name="好_省级明细_Xl0000071_收入汇总" xfId="800"/>
    <cellStyle name="好_省级明细_Xl0000071_支出汇总" xfId="801"/>
    <cellStyle name="好_省级明细_表六七" xfId="802"/>
    <cellStyle name="好_省级明细_代编表" xfId="803"/>
    <cellStyle name="好_省级明细_代编全省支出预算修改" xfId="679"/>
    <cellStyle name="好_省级明细_代编全省支出预算修改 2" xfId="804"/>
    <cellStyle name="好_省级明细_代编全省支出预算修改_2017年预算草案（债务）" xfId="805"/>
    <cellStyle name="好_省级明细_代编全省支出预算修改_基金汇总" xfId="806"/>
    <cellStyle name="好_省级明细_代编全省支出预算修改_收入汇总" xfId="807"/>
    <cellStyle name="好_省级明细_代编全省支出预算修改_支出汇总" xfId="808"/>
    <cellStyle name="好_省级明细_冬梅3" xfId="363"/>
    <cellStyle name="好_省级明细_冬梅3 2" xfId="809"/>
    <cellStyle name="好_省级明细_冬梅3_2017年预算草案（债务）" xfId="350"/>
    <cellStyle name="好_省级明细_冬梅3_基金汇总" xfId="810"/>
    <cellStyle name="好_省级明细_冬梅3_收入汇总" xfId="811"/>
    <cellStyle name="好_省级明细_冬梅3_支出汇总" xfId="582"/>
    <cellStyle name="好_省级明细_复件 表19（梁蕊发）" xfId="813"/>
    <cellStyle name="好_省级明细_副本1.2" xfId="410"/>
    <cellStyle name="好_省级明细_副本1.2 2" xfId="337"/>
    <cellStyle name="好_省级明细_副本1.2_2017年预算草案（债务）" xfId="90"/>
    <cellStyle name="好_省级明细_副本1.2_基金汇总" xfId="235"/>
    <cellStyle name="好_省级明细_副本1.2_收入汇总" xfId="378"/>
    <cellStyle name="好_省级明细_副本1.2_支出汇总" xfId="412"/>
    <cellStyle name="好_省级明细_副本最新" xfId="814"/>
    <cellStyle name="好_省级明细_副本最新 2" xfId="479"/>
    <cellStyle name="好_省级明细_副本最新_2017年预算草案（债务）" xfId="815"/>
    <cellStyle name="好_省级明细_副本最新_基金汇总" xfId="816"/>
    <cellStyle name="好_省级明细_副本最新_收入汇总" xfId="817"/>
    <cellStyle name="好_省级明细_副本最新_支出汇总" xfId="767"/>
    <cellStyle name="好_省级明细_基金表" xfId="818"/>
    <cellStyle name="好_省级明细_基金汇总" xfId="819"/>
    <cellStyle name="好_省级明细_基金最新" xfId="820"/>
    <cellStyle name="好_省级明细_基金最新 2" xfId="821"/>
    <cellStyle name="好_省级明细_基金最新_2017年预算草案（债务）" xfId="822"/>
    <cellStyle name="好_省级明细_基金最新_基金汇总" xfId="823"/>
    <cellStyle name="好_省级明细_基金最新_收入汇总" xfId="824"/>
    <cellStyle name="好_省级明细_基金最新_支出汇总" xfId="825"/>
    <cellStyle name="好_省级明细_基金最终修改支出" xfId="826"/>
    <cellStyle name="好_省级明细_梁蕊要预算局报人大2017年预算草案" xfId="827"/>
    <cellStyle name="好_省级明细_全省收入代编最新" xfId="828"/>
    <cellStyle name="好_省级明细_全省收入代编最新 2" xfId="829"/>
    <cellStyle name="好_省级明细_全省收入代编最新_2017年预算草案（债务）" xfId="426"/>
    <cellStyle name="好_省级明细_全省收入代编最新_基金汇总" xfId="830"/>
    <cellStyle name="好_省级明细_全省收入代编最新_收入汇总" xfId="831"/>
    <cellStyle name="好_省级明细_全省收入代编最新_支出汇总" xfId="832"/>
    <cellStyle name="好_省级明细_全省预算代编" xfId="833"/>
    <cellStyle name="好_省级明细_全省预算代编 2" xfId="834"/>
    <cellStyle name="好_省级明细_全省预算代编_2017年预算草案（债务）" xfId="835"/>
    <cellStyle name="好_省级明细_全省预算代编_基金汇总" xfId="836"/>
    <cellStyle name="好_省级明细_全省预算代编_收入汇总" xfId="837"/>
    <cellStyle name="好_省级明细_全省预算代编_支出汇总" xfId="458"/>
    <cellStyle name="好_省级明细_社保2017年预算草案1.3" xfId="173"/>
    <cellStyle name="好_省级明细_省级国有资本经营预算表" xfId="838"/>
    <cellStyle name="好_省级明细_收入汇总" xfId="839"/>
    <cellStyle name="好_省级明细_政府性基金人大会表格1稿" xfId="840"/>
    <cellStyle name="好_省级明细_政府性基金人大会表格1稿 2" xfId="841"/>
    <cellStyle name="好_省级明细_政府性基金人大会表格1稿_2017年预算草案（债务）" xfId="842"/>
    <cellStyle name="好_省级明细_政府性基金人大会表格1稿_基金汇总" xfId="843"/>
    <cellStyle name="好_省级明细_政府性基金人大会表格1稿_收入汇总" xfId="844"/>
    <cellStyle name="好_省级明细_政府性基金人大会表格1稿_支出汇总" xfId="845"/>
    <cellStyle name="好_省级明细_支出汇总" xfId="846"/>
    <cellStyle name="好_省属监狱人员级别表(驻外)" xfId="847"/>
    <cellStyle name="好_省属监狱人员级别表(驻外)_基金汇总" xfId="848"/>
    <cellStyle name="好_省属监狱人员级别表(驻外)_收入汇总" xfId="849"/>
    <cellStyle name="好_省属监狱人员级别表(驻外)_支出汇总" xfId="850"/>
    <cellStyle name="好_收入汇总" xfId="851"/>
    <cellStyle name="好_图表" xfId="852"/>
    <cellStyle name="好_支出汇总" xfId="853"/>
    <cellStyle name="后继超级链接" xfId="854"/>
    <cellStyle name="后继超链接" xfId="855"/>
    <cellStyle name="汇总 2" xfId="856"/>
    <cellStyle name="汇总 2 2" xfId="289"/>
    <cellStyle name="汇总 2 3" xfId="857"/>
    <cellStyle name="汇总 2 4" xfId="858"/>
    <cellStyle name="汇总 2_1.3日 2017年预算草案 - 副本" xfId="859"/>
    <cellStyle name="汇总 3" xfId="860"/>
    <cellStyle name="汇总 3 2" xfId="861"/>
    <cellStyle name="汇总 3_1.3日 2017年预算草案 - 副本" xfId="862"/>
    <cellStyle name="汇总 4" xfId="863"/>
    <cellStyle name="货币 2" xfId="864"/>
    <cellStyle name="计算 2" xfId="712"/>
    <cellStyle name="计算 2 2" xfId="865"/>
    <cellStyle name="计算 2 3" xfId="866"/>
    <cellStyle name="计算 2 4" xfId="867"/>
    <cellStyle name="计算 2_1.3日 2017年预算草案 - 副本" xfId="868"/>
    <cellStyle name="计算 3" xfId="46"/>
    <cellStyle name="计算 3 2" xfId="869"/>
    <cellStyle name="计算 3_1.3日 2017年预算草案 - 副本" xfId="870"/>
    <cellStyle name="计算 4" xfId="49"/>
    <cellStyle name="检查单元格 2" xfId="871"/>
    <cellStyle name="检查单元格 2 2" xfId="872"/>
    <cellStyle name="检查单元格 2 3" xfId="873"/>
    <cellStyle name="检查单元格 2 4" xfId="874"/>
    <cellStyle name="检查单元格 2_1.3日 2017年预算草案 - 副本" xfId="876"/>
    <cellStyle name="检查单元格 3" xfId="877"/>
    <cellStyle name="检查单元格 3 2" xfId="878"/>
    <cellStyle name="检查单元格 3_1.3日 2017年预算草案 - 副本" xfId="608"/>
    <cellStyle name="解释性文本 2" xfId="879"/>
    <cellStyle name="解释性文本 2 2" xfId="880"/>
    <cellStyle name="解释性文本 2 3" xfId="881"/>
    <cellStyle name="解释性文本 3" xfId="882"/>
    <cellStyle name="解释性文本 3 2" xfId="883"/>
    <cellStyle name="警告文本 2" xfId="884"/>
    <cellStyle name="警告文本 2 2" xfId="445"/>
    <cellStyle name="警告文本 2 3" xfId="885"/>
    <cellStyle name="警告文本 2 4" xfId="887"/>
    <cellStyle name="警告文本 3" xfId="512"/>
    <cellStyle name="警告文本 3 2" xfId="888"/>
    <cellStyle name="链接单元格 2" xfId="889"/>
    <cellStyle name="链接单元格 2 2" xfId="890"/>
    <cellStyle name="链接单元格 2 3" xfId="891"/>
    <cellStyle name="链接单元格 2_1.3日 2017年预算草案 - 副本" xfId="892"/>
    <cellStyle name="链接单元格 3" xfId="893"/>
    <cellStyle name="链接单元格 3 2" xfId="894"/>
    <cellStyle name="链接单元格 3_1.3日 2017年预算草案 - 副本" xfId="76"/>
    <cellStyle name="霓付 [0]_ +Foil &amp; -FOIL &amp; PAPER" xfId="895"/>
    <cellStyle name="霓付_ +Foil &amp; -FOIL &amp; PAPER" xfId="896"/>
    <cellStyle name="烹拳 [0]_ +Foil &amp; -FOIL &amp; PAPER" xfId="897"/>
    <cellStyle name="烹拳_ +Foil &amp; -FOIL &amp; PAPER" xfId="898"/>
    <cellStyle name="普通_ 白土" xfId="899"/>
    <cellStyle name="千分位[0]_ 白土" xfId="900"/>
    <cellStyle name="千分位_ 白土" xfId="812"/>
    <cellStyle name="千位[0]_(人代会用)" xfId="38"/>
    <cellStyle name="千位_(人代会用)" xfId="901"/>
    <cellStyle name="千位分隔 2" xfId="902"/>
    <cellStyle name="千位分隔 3" xfId="367"/>
    <cellStyle name="千位分隔[0] 2" xfId="903"/>
    <cellStyle name="千位分隔[0] 3" xfId="904"/>
    <cellStyle name="千位分季_新建 Microsoft Excel 工作表" xfId="905"/>
    <cellStyle name="钎霖_4岿角利" xfId="906"/>
    <cellStyle name="强调 1" xfId="907"/>
    <cellStyle name="强调 2" xfId="908"/>
    <cellStyle name="强调 3" xfId="909"/>
    <cellStyle name="强调文字颜色 1 2" xfId="910"/>
    <cellStyle name="强调文字颜色 1 2 2" xfId="457"/>
    <cellStyle name="强调文字颜色 1 2 3" xfId="911"/>
    <cellStyle name="强调文字颜色 1 2 4" xfId="912"/>
    <cellStyle name="强调文字颜色 1 3" xfId="913"/>
    <cellStyle name="强调文字颜色 1 3 2" xfId="914"/>
    <cellStyle name="强调文字颜色 1 4" xfId="915"/>
    <cellStyle name="强调文字颜色 2 2" xfId="916"/>
    <cellStyle name="强调文字颜色 2 2 2" xfId="269"/>
    <cellStyle name="强调文字颜色 2 2 3" xfId="917"/>
    <cellStyle name="强调文字颜色 2 2 4" xfId="918"/>
    <cellStyle name="强调文字颜色 2 3" xfId="919"/>
    <cellStyle name="强调文字颜色 2 3 2" xfId="2"/>
    <cellStyle name="强调文字颜色 3 2" xfId="920"/>
    <cellStyle name="强调文字颜色 3 2 2" xfId="921"/>
    <cellStyle name="强调文字颜色 3 2 3" xfId="922"/>
    <cellStyle name="强调文字颜色 3 2 4" xfId="923"/>
    <cellStyle name="强调文字颜色 3 3" xfId="875"/>
    <cellStyle name="强调文字颜色 3 3 2" xfId="924"/>
    <cellStyle name="强调文字颜色 4 2" xfId="925"/>
    <cellStyle name="强调文字颜色 4 2 2" xfId="926"/>
    <cellStyle name="强调文字颜色 4 2 3" xfId="927"/>
    <cellStyle name="强调文字颜色 4 2 4" xfId="928"/>
    <cellStyle name="强调文字颜色 4 3" xfId="929"/>
    <cellStyle name="强调文字颜色 4 3 2" xfId="930"/>
    <cellStyle name="强调文字颜色 4 4" xfId="931"/>
    <cellStyle name="强调文字颜色 5 2" xfId="932"/>
    <cellStyle name="强调文字颜色 5 2 2" xfId="321"/>
    <cellStyle name="强调文字颜色 5 2 3" xfId="253"/>
    <cellStyle name="强调文字颜色 5 2 4" xfId="933"/>
    <cellStyle name="强调文字颜色 5 3" xfId="934"/>
    <cellStyle name="强调文字颜色 5 3 2" xfId="935"/>
    <cellStyle name="强调文字颜色 6 2" xfId="936"/>
    <cellStyle name="强调文字颜色 6 2 2" xfId="937"/>
    <cellStyle name="强调文字颜色 6 2 3" xfId="938"/>
    <cellStyle name="强调文字颜色 6 2 4" xfId="939"/>
    <cellStyle name="强调文字颜色 6 3" xfId="940"/>
    <cellStyle name="强调文字颜色 6 3 2" xfId="941"/>
    <cellStyle name="适中 2" xfId="942"/>
    <cellStyle name="适中 2 2" xfId="943"/>
    <cellStyle name="适中 2 3" xfId="944"/>
    <cellStyle name="适中 2 4" xfId="945"/>
    <cellStyle name="适中 3" xfId="946"/>
    <cellStyle name="适中 3 2" xfId="947"/>
    <cellStyle name="输出 2" xfId="948"/>
    <cellStyle name="输出 2 2" xfId="949"/>
    <cellStyle name="输出 2 3" xfId="950"/>
    <cellStyle name="输出 2 4" xfId="951"/>
    <cellStyle name="输出 2_1.3日 2017年预算草案 - 副本" xfId="952"/>
    <cellStyle name="输出 3" xfId="953"/>
    <cellStyle name="输出 3 2" xfId="954"/>
    <cellStyle name="输出 3_1.3日 2017年预算草案 - 副本" xfId="300"/>
    <cellStyle name="输出 4" xfId="955"/>
    <cellStyle name="输入 2" xfId="956"/>
    <cellStyle name="输入 2 2" xfId="957"/>
    <cellStyle name="输入 2 3" xfId="958"/>
    <cellStyle name="输入 2 4" xfId="436"/>
    <cellStyle name="输入 2_1.3日 2017年预算草案 - 副本" xfId="959"/>
    <cellStyle name="输入 3" xfId="960"/>
    <cellStyle name="输入 3 2" xfId="961"/>
    <cellStyle name="输入 3_1.3日 2017年预算草案 - 副本" xfId="962"/>
    <cellStyle name="数字" xfId="963"/>
    <cellStyle name="未定义" xfId="964"/>
    <cellStyle name="未定义 2" xfId="965"/>
    <cellStyle name="小数" xfId="966"/>
    <cellStyle name="样式 1" xfId="967"/>
    <cellStyle name="样式 1 2" xfId="886"/>
    <cellStyle name="样式 1_20170103省级2017年预算情况表" xfId="968"/>
    <cellStyle name="着色 1" xfId="969"/>
    <cellStyle name="着色 2" xfId="970"/>
    <cellStyle name="着色 3" xfId="971"/>
    <cellStyle name="着色 4" xfId="972"/>
    <cellStyle name="着色 5" xfId="973"/>
    <cellStyle name="着色 6" xfId="974"/>
    <cellStyle name="注释 2" xfId="219"/>
    <cellStyle name="注释 2 2" xfId="975"/>
    <cellStyle name="注释 2 3" xfId="976"/>
    <cellStyle name="注释 2 4" xfId="977"/>
    <cellStyle name="注释 2 5" xfId="978"/>
    <cellStyle name="注释 2 6" xfId="979"/>
    <cellStyle name="注释 2_1.3日 2017年预算草案 - 副本" xfId="521"/>
    <cellStyle name="注释 3" xfId="980"/>
    <cellStyle name="注释 3 2" xfId="241"/>
    <cellStyle name="注释 3_1.3日 2017年预算草案 - 副本" xfId="981"/>
    <cellStyle name="콤마 [0]_BOILER-CO1" xfId="982"/>
    <cellStyle name="콤마_BOILER-CO1" xfId="983"/>
    <cellStyle name="통화 [0]_BOILER-CO1" xfId="797"/>
    <cellStyle name="통화_BOILER-CO1" xfId="310"/>
    <cellStyle name="표준_0N-HANDLING " xfId="9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各年度收费、罚没、专项收入.xls]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5" sqref="B5"/>
    </sheetView>
  </sheetViews>
  <sheetFormatPr defaultColWidth="8.75" defaultRowHeight="14.25"/>
  <cols>
    <col min="1" max="1" width="40.125" style="84" customWidth="1"/>
    <col min="2" max="2" width="15.75" style="154" customWidth="1"/>
    <col min="3" max="3" width="15.75" style="84" customWidth="1"/>
    <col min="4" max="4" width="12.625" style="84"/>
    <col min="5" max="16384" width="8.75" style="84"/>
  </cols>
  <sheetData>
    <row r="1" spans="1:3" ht="23.25" customHeight="1">
      <c r="A1" s="165" t="s">
        <v>0</v>
      </c>
    </row>
    <row r="2" spans="1:3" ht="20.25">
      <c r="A2" s="180" t="s">
        <v>1504</v>
      </c>
      <c r="B2" s="181"/>
      <c r="C2" s="180"/>
    </row>
    <row r="3" spans="1:3">
      <c r="C3" s="156" t="s">
        <v>1</v>
      </c>
    </row>
    <row r="4" spans="1:3">
      <c r="A4" s="166" t="s">
        <v>2</v>
      </c>
      <c r="B4" s="167" t="s">
        <v>1505</v>
      </c>
      <c r="C4" s="159" t="s">
        <v>3</v>
      </c>
    </row>
    <row r="5" spans="1:3">
      <c r="A5" s="168" t="s">
        <v>4</v>
      </c>
      <c r="B5" s="169">
        <v>18351</v>
      </c>
      <c r="C5" s="170">
        <v>0.3569</v>
      </c>
    </row>
    <row r="6" spans="1:3">
      <c r="A6" s="171" t="s">
        <v>5</v>
      </c>
      <c r="B6" s="172">
        <v>18351</v>
      </c>
      <c r="C6" s="170">
        <v>0.3569</v>
      </c>
    </row>
    <row r="7" spans="1:3">
      <c r="A7" s="173" t="s">
        <v>6</v>
      </c>
      <c r="B7" s="172">
        <v>5598</v>
      </c>
      <c r="C7" s="170">
        <v>-0.1152</v>
      </c>
    </row>
    <row r="8" spans="1:3">
      <c r="A8" s="173" t="s">
        <v>7</v>
      </c>
      <c r="B8" s="172"/>
      <c r="C8" s="170"/>
    </row>
    <row r="9" spans="1:3">
      <c r="A9" s="173" t="s">
        <v>8</v>
      </c>
      <c r="B9" s="172">
        <v>5816</v>
      </c>
      <c r="C9" s="170">
        <v>0.44419999999999998</v>
      </c>
    </row>
    <row r="10" spans="1:3">
      <c r="A10" s="173" t="s">
        <v>9</v>
      </c>
      <c r="B10" s="172"/>
      <c r="C10" s="174"/>
    </row>
    <row r="11" spans="1:3">
      <c r="A11" s="173" t="s">
        <v>10</v>
      </c>
      <c r="B11" s="172">
        <v>1339</v>
      </c>
      <c r="C11" s="170">
        <v>2.7402000000000002</v>
      </c>
    </row>
    <row r="12" spans="1:3">
      <c r="A12" s="173" t="s">
        <v>11</v>
      </c>
      <c r="B12" s="172">
        <v>3430</v>
      </c>
      <c r="C12" s="170">
        <v>2.1996000000000002</v>
      </c>
    </row>
    <row r="13" spans="1:3">
      <c r="A13" s="173" t="s">
        <v>12</v>
      </c>
      <c r="B13" s="172">
        <v>644</v>
      </c>
      <c r="C13" s="170">
        <v>-8.1299999999999997E-2</v>
      </c>
    </row>
    <row r="14" spans="1:3">
      <c r="A14" s="173" t="s">
        <v>13</v>
      </c>
      <c r="B14" s="172">
        <v>517</v>
      </c>
      <c r="C14" s="170"/>
    </row>
    <row r="15" spans="1:3">
      <c r="A15" s="173" t="s">
        <v>14</v>
      </c>
      <c r="B15" s="172">
        <v>269</v>
      </c>
      <c r="C15" s="170">
        <v>-0.25280000000000002</v>
      </c>
    </row>
    <row r="16" spans="1:3">
      <c r="A16" s="173" t="s">
        <v>15</v>
      </c>
      <c r="B16" s="172">
        <v>593</v>
      </c>
      <c r="C16" s="170">
        <v>0.15409999999999999</v>
      </c>
    </row>
    <row r="17" spans="1:3">
      <c r="A17" s="173" t="s">
        <v>16</v>
      </c>
      <c r="B17" s="172"/>
      <c r="C17" s="170"/>
    </row>
    <row r="18" spans="1:3">
      <c r="A18" s="173" t="s">
        <v>17</v>
      </c>
      <c r="B18" s="172"/>
      <c r="C18" s="170"/>
    </row>
    <row r="19" spans="1:3">
      <c r="A19" s="173" t="s">
        <v>18</v>
      </c>
      <c r="B19" s="172"/>
      <c r="C19" s="170"/>
    </row>
    <row r="20" spans="1:3">
      <c r="A20" s="173" t="s">
        <v>19</v>
      </c>
      <c r="B20" s="172">
        <v>145</v>
      </c>
      <c r="C20" s="170"/>
    </row>
    <row r="21" spans="1:3">
      <c r="A21" s="171" t="s">
        <v>20</v>
      </c>
      <c r="B21" s="169"/>
      <c r="C21" s="170"/>
    </row>
    <row r="22" spans="1:3">
      <c r="A22" s="173" t="s">
        <v>21</v>
      </c>
      <c r="B22" s="175"/>
      <c r="C22" s="170"/>
    </row>
    <row r="23" spans="1:3">
      <c r="A23" s="173" t="s">
        <v>22</v>
      </c>
      <c r="B23" s="175"/>
      <c r="C23" s="170"/>
    </row>
    <row r="24" spans="1:3">
      <c r="A24" s="173" t="s">
        <v>23</v>
      </c>
      <c r="B24" s="175"/>
      <c r="C24" s="170"/>
    </row>
    <row r="25" spans="1:3">
      <c r="A25" s="173" t="s">
        <v>24</v>
      </c>
      <c r="B25" s="176"/>
      <c r="C25" s="174"/>
    </row>
    <row r="26" spans="1:3">
      <c r="A26" s="173" t="s">
        <v>25</v>
      </c>
      <c r="B26" s="169"/>
      <c r="C26" s="170"/>
    </row>
    <row r="27" spans="1:3">
      <c r="A27" s="173" t="s">
        <v>26</v>
      </c>
      <c r="B27" s="176"/>
      <c r="C27" s="170"/>
    </row>
    <row r="28" spans="1:3">
      <c r="A28" s="173" t="s">
        <v>27</v>
      </c>
      <c r="B28" s="169"/>
      <c r="C28" s="170"/>
    </row>
    <row r="29" spans="1:3">
      <c r="A29" s="177" t="s">
        <v>28</v>
      </c>
      <c r="B29" s="178"/>
      <c r="C29" s="179"/>
    </row>
    <row r="30" spans="1:3">
      <c r="A30" s="177" t="s">
        <v>29</v>
      </c>
      <c r="B30" s="178"/>
      <c r="C30" s="179"/>
    </row>
  </sheetData>
  <mergeCells count="1">
    <mergeCell ref="A2:C2"/>
  </mergeCells>
  <phoneticPr fontId="71" type="noConversion"/>
  <printOptions horizontalCentered="1"/>
  <pageMargins left="0.94488188976377996" right="0.74803149606299202" top="0.45" bottom="0.57999999999999996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abSelected="1" workbookViewId="0">
      <selection activeCell="E15" sqref="E15"/>
    </sheetView>
  </sheetViews>
  <sheetFormatPr defaultColWidth="9" defaultRowHeight="14.25"/>
  <cols>
    <col min="1" max="1" width="34.375" style="154" customWidth="1"/>
    <col min="2" max="3" width="18.25" customWidth="1"/>
    <col min="6" max="6" width="20.375" customWidth="1"/>
    <col min="8" max="8" width="13.75" customWidth="1"/>
  </cols>
  <sheetData>
    <row r="1" spans="1:3">
      <c r="A1" s="155" t="s">
        <v>30</v>
      </c>
    </row>
    <row r="2" spans="1:3" ht="20.25">
      <c r="A2" s="182" t="s">
        <v>1477</v>
      </c>
      <c r="B2" s="182"/>
      <c r="C2" s="182"/>
    </row>
    <row r="3" spans="1:3">
      <c r="C3" s="156" t="s">
        <v>1</v>
      </c>
    </row>
    <row r="4" spans="1:3" ht="16.149999999999999" customHeight="1" thickBot="1">
      <c r="A4" s="157" t="s">
        <v>2</v>
      </c>
      <c r="B4" s="158" t="s">
        <v>1478</v>
      </c>
      <c r="C4" s="159" t="s">
        <v>3</v>
      </c>
    </row>
    <row r="5" spans="1:3" ht="22.15" customHeight="1" thickBot="1">
      <c r="A5" s="160" t="s">
        <v>31</v>
      </c>
      <c r="B5" s="161">
        <f>SUM(B6:B24)</f>
        <v>1711.64</v>
      </c>
      <c r="C5" s="162">
        <v>0.29791622433194825</v>
      </c>
    </row>
    <row r="6" spans="1:3" ht="22.15" customHeight="1" thickBot="1">
      <c r="A6" s="163" t="s">
        <v>32</v>
      </c>
      <c r="B6" s="161">
        <v>1029.22</v>
      </c>
      <c r="C6" s="162">
        <v>0.14388281319462973</v>
      </c>
    </row>
    <row r="7" spans="1:3" ht="22.15" customHeight="1" thickBot="1">
      <c r="A7" s="163" t="s">
        <v>33</v>
      </c>
      <c r="B7" s="164"/>
      <c r="C7" s="162"/>
    </row>
    <row r="8" spans="1:3" ht="22.15" customHeight="1" thickBot="1">
      <c r="A8" s="163" t="s">
        <v>34</v>
      </c>
      <c r="B8" s="164"/>
      <c r="C8" s="162"/>
    </row>
    <row r="9" spans="1:3" ht="22.15" customHeight="1" thickBot="1">
      <c r="A9" s="163" t="s">
        <v>35</v>
      </c>
      <c r="B9" s="161"/>
      <c r="C9" s="162"/>
    </row>
    <row r="10" spans="1:3" ht="22.15" customHeight="1" thickBot="1">
      <c r="A10" s="163" t="s">
        <v>36</v>
      </c>
      <c r="B10" s="161"/>
      <c r="C10" s="162"/>
    </row>
    <row r="11" spans="1:3" ht="22.15" customHeight="1" thickBot="1">
      <c r="A11" s="163" t="s">
        <v>37</v>
      </c>
      <c r="B11" s="161"/>
      <c r="C11" s="162"/>
    </row>
    <row r="12" spans="1:3" ht="22.15" customHeight="1" thickBot="1">
      <c r="A12" s="163" t="s">
        <v>38</v>
      </c>
      <c r="B12" s="161"/>
      <c r="C12" s="162"/>
    </row>
    <row r="13" spans="1:3" ht="22.15" customHeight="1" thickBot="1">
      <c r="A13" s="163" t="s">
        <v>39</v>
      </c>
      <c r="B13" s="161">
        <v>142.22</v>
      </c>
      <c r="C13" s="162">
        <v>2.8492912930286357E-2</v>
      </c>
    </row>
    <row r="14" spans="1:3" ht="22.15" customHeight="1" thickBot="1">
      <c r="A14" s="163" t="s">
        <v>40</v>
      </c>
      <c r="B14" s="161">
        <v>78.34</v>
      </c>
      <c r="C14" s="162">
        <v>4.6906320994253708E-2</v>
      </c>
    </row>
    <row r="15" spans="1:3" ht="22.15" customHeight="1" thickBot="1">
      <c r="A15" s="163" t="s">
        <v>41</v>
      </c>
      <c r="B15" s="161">
        <v>127</v>
      </c>
      <c r="C15" s="162">
        <v>0</v>
      </c>
    </row>
    <row r="16" spans="1:3" ht="22.15" customHeight="1" thickBot="1">
      <c r="A16" s="163" t="s">
        <v>42</v>
      </c>
      <c r="B16" s="161"/>
      <c r="C16" s="162"/>
    </row>
    <row r="17" spans="1:3" ht="22.15" customHeight="1" thickBot="1">
      <c r="A17" s="163" t="s">
        <v>43</v>
      </c>
      <c r="B17" s="161">
        <v>254.72</v>
      </c>
      <c r="C17" s="162"/>
    </row>
    <row r="18" spans="1:3" ht="22.15" customHeight="1" thickBot="1">
      <c r="A18" s="163" t="s">
        <v>44</v>
      </c>
      <c r="B18" s="161"/>
      <c r="C18" s="162"/>
    </row>
    <row r="19" spans="1:3" ht="22.15" customHeight="1" thickBot="1">
      <c r="A19" s="163" t="s">
        <v>45</v>
      </c>
      <c r="B19" s="161"/>
      <c r="C19" s="162"/>
    </row>
    <row r="20" spans="1:3" ht="22.15" customHeight="1" thickBot="1">
      <c r="A20" s="163" t="s">
        <v>46</v>
      </c>
      <c r="B20" s="161"/>
      <c r="C20" s="162"/>
    </row>
    <row r="21" spans="1:3" ht="22.15" customHeight="1" thickBot="1">
      <c r="A21" s="163" t="s">
        <v>47</v>
      </c>
      <c r="B21" s="161"/>
      <c r="C21" s="162"/>
    </row>
    <row r="22" spans="1:3" ht="22.15" customHeight="1" thickBot="1">
      <c r="A22" s="163" t="s">
        <v>48</v>
      </c>
      <c r="B22" s="161"/>
      <c r="C22" s="162"/>
    </row>
    <row r="23" spans="1:3" ht="22.15" customHeight="1" thickBot="1">
      <c r="A23" s="163" t="s">
        <v>49</v>
      </c>
      <c r="B23" s="161"/>
      <c r="C23" s="162"/>
    </row>
    <row r="24" spans="1:3" ht="22.15" customHeight="1" thickBot="1">
      <c r="A24" s="163" t="s">
        <v>50</v>
      </c>
      <c r="B24" s="161">
        <v>80.14</v>
      </c>
      <c r="C24" s="162">
        <v>1.5844847255672454E-2</v>
      </c>
    </row>
    <row r="25" spans="1:3" ht="22.15" customHeight="1" thickBot="1">
      <c r="A25" s="163" t="s">
        <v>51</v>
      </c>
      <c r="B25" s="164"/>
      <c r="C25" s="164"/>
    </row>
    <row r="26" spans="1:3" ht="22.15" customHeight="1" thickBot="1">
      <c r="A26" s="163" t="s">
        <v>52</v>
      </c>
      <c r="B26" s="161"/>
      <c r="C26" s="164"/>
    </row>
    <row r="27" spans="1:3" ht="22.15" customHeight="1" thickBot="1">
      <c r="A27" s="163" t="s">
        <v>53</v>
      </c>
      <c r="B27" s="161"/>
      <c r="C27" s="164"/>
    </row>
    <row r="28" spans="1:3" ht="22.15" customHeight="1" thickBot="1">
      <c r="A28" s="163" t="s">
        <v>54</v>
      </c>
      <c r="B28" s="161"/>
      <c r="C28" s="164"/>
    </row>
    <row r="29" spans="1:3" ht="22.15" customHeight="1" thickBot="1">
      <c r="A29" s="163" t="s">
        <v>55</v>
      </c>
      <c r="B29" s="161"/>
      <c r="C29" s="164"/>
    </row>
  </sheetData>
  <mergeCells count="1">
    <mergeCell ref="A2:C2"/>
  </mergeCells>
  <phoneticPr fontId="71" type="noConversion"/>
  <pageMargins left="1.7322834645669301" right="0.74803149606299202" top="0.47244094488188998" bottom="0.59055118110236204" header="0.70866141732283505" footer="0.511811023622047"/>
  <pageSetup paperSize="9" scale="9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29" sqref="C29"/>
    </sheetView>
  </sheetViews>
  <sheetFormatPr defaultColWidth="9" defaultRowHeight="14.25"/>
  <cols>
    <col min="1" max="1" width="34.375" style="154" customWidth="1"/>
    <col min="2" max="3" width="18.25" customWidth="1"/>
    <col min="8" max="8" width="20.375" customWidth="1"/>
    <col min="10" max="10" width="13.75" customWidth="1"/>
  </cols>
  <sheetData>
    <row r="1" spans="1:3">
      <c r="A1" s="155" t="s">
        <v>56</v>
      </c>
    </row>
    <row r="2" spans="1:3" ht="20.25">
      <c r="A2" s="182" t="s">
        <v>1479</v>
      </c>
      <c r="B2" s="182"/>
      <c r="C2" s="182"/>
    </row>
    <row r="3" spans="1:3">
      <c r="C3" s="156" t="s">
        <v>1</v>
      </c>
    </row>
    <row r="4" spans="1:3" ht="16.149999999999999" customHeight="1">
      <c r="A4" s="157" t="s">
        <v>2</v>
      </c>
      <c r="B4" s="158" t="s">
        <v>1478</v>
      </c>
      <c r="C4" s="159" t="s">
        <v>3</v>
      </c>
    </row>
    <row r="5" spans="1:3" ht="22.15" customHeight="1">
      <c r="A5" s="160" t="s">
        <v>31</v>
      </c>
      <c r="B5" s="161">
        <f>SUM(B6:B24)</f>
        <v>1711.64</v>
      </c>
      <c r="C5" s="162">
        <v>0.29791622433194825</v>
      </c>
    </row>
    <row r="6" spans="1:3" ht="22.15" customHeight="1">
      <c r="A6" s="163" t="s">
        <v>32</v>
      </c>
      <c r="B6" s="161">
        <v>1029.22</v>
      </c>
      <c r="C6" s="162">
        <v>0.14388281319462973</v>
      </c>
    </row>
    <row r="7" spans="1:3" ht="22.15" customHeight="1">
      <c r="A7" s="163" t="s">
        <v>33</v>
      </c>
      <c r="B7" s="164"/>
      <c r="C7" s="162"/>
    </row>
    <row r="8" spans="1:3" ht="22.15" customHeight="1">
      <c r="A8" s="163" t="s">
        <v>34</v>
      </c>
      <c r="B8" s="164"/>
      <c r="C8" s="162"/>
    </row>
    <row r="9" spans="1:3" ht="22.15" customHeight="1">
      <c r="A9" s="163" t="s">
        <v>35</v>
      </c>
      <c r="B9" s="161"/>
      <c r="C9" s="162"/>
    </row>
    <row r="10" spans="1:3" ht="22.15" customHeight="1">
      <c r="A10" s="163" t="s">
        <v>36</v>
      </c>
      <c r="B10" s="161"/>
      <c r="C10" s="162"/>
    </row>
    <row r="11" spans="1:3" ht="22.15" customHeight="1">
      <c r="A11" s="163" t="s">
        <v>37</v>
      </c>
      <c r="B11" s="161"/>
      <c r="C11" s="162"/>
    </row>
    <row r="12" spans="1:3" ht="22.15" customHeight="1">
      <c r="A12" s="163" t="s">
        <v>38</v>
      </c>
      <c r="B12" s="161"/>
      <c r="C12" s="162"/>
    </row>
    <row r="13" spans="1:3" ht="22.15" customHeight="1">
      <c r="A13" s="163" t="s">
        <v>39</v>
      </c>
      <c r="B13" s="161">
        <v>142.22</v>
      </c>
      <c r="C13" s="162">
        <v>2.8492912930286357E-2</v>
      </c>
    </row>
    <row r="14" spans="1:3" ht="22.15" customHeight="1">
      <c r="A14" s="163" t="s">
        <v>40</v>
      </c>
      <c r="B14" s="161">
        <v>78.34</v>
      </c>
      <c r="C14" s="162">
        <v>4.6906320994253708E-2</v>
      </c>
    </row>
    <row r="15" spans="1:3" ht="22.15" customHeight="1">
      <c r="A15" s="163" t="s">
        <v>41</v>
      </c>
      <c r="B15" s="161">
        <v>127</v>
      </c>
      <c r="C15" s="162">
        <v>0</v>
      </c>
    </row>
    <row r="16" spans="1:3" ht="22.15" customHeight="1">
      <c r="A16" s="163" t="s">
        <v>42</v>
      </c>
      <c r="B16" s="161"/>
      <c r="C16" s="162"/>
    </row>
    <row r="17" spans="1:3" ht="22.15" customHeight="1">
      <c r="A17" s="163" t="s">
        <v>43</v>
      </c>
      <c r="B17" s="161">
        <v>254.72</v>
      </c>
      <c r="C17" s="162"/>
    </row>
    <row r="18" spans="1:3" ht="22.15" customHeight="1">
      <c r="A18" s="163" t="s">
        <v>44</v>
      </c>
      <c r="B18" s="161"/>
      <c r="C18" s="162"/>
    </row>
    <row r="19" spans="1:3" ht="22.15" customHeight="1">
      <c r="A19" s="163" t="s">
        <v>45</v>
      </c>
      <c r="B19" s="161"/>
      <c r="C19" s="162"/>
    </row>
    <row r="20" spans="1:3" ht="22.15" customHeight="1">
      <c r="A20" s="163" t="s">
        <v>46</v>
      </c>
      <c r="B20" s="161"/>
      <c r="C20" s="162"/>
    </row>
    <row r="21" spans="1:3" ht="22.15" customHeight="1">
      <c r="A21" s="163" t="s">
        <v>47</v>
      </c>
      <c r="B21" s="161"/>
      <c r="C21" s="162"/>
    </row>
    <row r="22" spans="1:3" ht="22.15" customHeight="1">
      <c r="A22" s="163" t="s">
        <v>48</v>
      </c>
      <c r="B22" s="161"/>
      <c r="C22" s="162"/>
    </row>
    <row r="23" spans="1:3" ht="22.15" customHeight="1">
      <c r="A23" s="163" t="s">
        <v>49</v>
      </c>
      <c r="B23" s="161"/>
      <c r="C23" s="162"/>
    </row>
    <row r="24" spans="1:3" ht="22.15" customHeight="1">
      <c r="A24" s="163" t="s">
        <v>50</v>
      </c>
      <c r="B24" s="161">
        <v>80.14</v>
      </c>
      <c r="C24" s="162">
        <v>1.5844847255672454E-2</v>
      </c>
    </row>
    <row r="25" spans="1:3" ht="22.15" customHeight="1">
      <c r="A25" s="163" t="s">
        <v>51</v>
      </c>
      <c r="B25" s="164"/>
      <c r="C25" s="164"/>
    </row>
    <row r="26" spans="1:3" ht="22.15" customHeight="1">
      <c r="A26" s="163" t="s">
        <v>52</v>
      </c>
      <c r="B26" s="161"/>
      <c r="C26" s="164"/>
    </row>
    <row r="27" spans="1:3" ht="22.15" customHeight="1">
      <c r="A27" s="163" t="s">
        <v>53</v>
      </c>
      <c r="B27" s="161"/>
      <c r="C27" s="164"/>
    </row>
    <row r="28" spans="1:3" ht="22.15" customHeight="1">
      <c r="A28" s="163" t="s">
        <v>54</v>
      </c>
      <c r="B28" s="161"/>
      <c r="C28" s="164"/>
    </row>
    <row r="29" spans="1:3" ht="22.15" customHeight="1">
      <c r="A29" s="163" t="s">
        <v>55</v>
      </c>
      <c r="B29" s="161"/>
      <c r="C29" s="164"/>
    </row>
  </sheetData>
  <mergeCells count="1">
    <mergeCell ref="A2:C2"/>
  </mergeCells>
  <phoneticPr fontId="7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07"/>
  <sheetViews>
    <sheetView workbookViewId="0">
      <selection activeCell="I31" sqref="I31"/>
    </sheetView>
  </sheetViews>
  <sheetFormatPr defaultColWidth="9" defaultRowHeight="14.25"/>
  <cols>
    <col min="1" max="1" width="41.75" style="124" customWidth="1"/>
    <col min="2" max="2" width="16.875" style="125" customWidth="1"/>
    <col min="3" max="3" width="11.625" style="124" customWidth="1"/>
    <col min="4" max="4" width="8.5" style="126" hidden="1" customWidth="1"/>
    <col min="5" max="5" width="14.125" style="126" hidden="1" customWidth="1"/>
    <col min="6" max="6" width="46.875" style="126" hidden="1" customWidth="1"/>
    <col min="7" max="7" width="0.125" style="124" customWidth="1"/>
    <col min="8" max="16384" width="9" style="124"/>
  </cols>
  <sheetData>
    <row r="1" spans="1:6">
      <c r="A1" s="127" t="s">
        <v>57</v>
      </c>
      <c r="C1" s="128" t="s">
        <v>58</v>
      </c>
    </row>
    <row r="2" spans="1:6" ht="20.25">
      <c r="A2" s="183" t="s">
        <v>1480</v>
      </c>
      <c r="B2" s="184"/>
      <c r="C2" s="183"/>
    </row>
    <row r="3" spans="1:6">
      <c r="C3" s="128" t="s">
        <v>1</v>
      </c>
    </row>
    <row r="4" spans="1:6">
      <c r="A4" s="129" t="s">
        <v>59</v>
      </c>
      <c r="B4" s="130" t="s">
        <v>60</v>
      </c>
      <c r="C4" s="129" t="s">
        <v>61</v>
      </c>
      <c r="E4" s="126" t="s">
        <v>62</v>
      </c>
    </row>
    <row r="5" spans="1:6">
      <c r="A5" s="74" t="s">
        <v>63</v>
      </c>
      <c r="B5" s="131">
        <f>SUM(B6,B18,B27,B38,B50,B61,B72,B84,B93,B107,B117,B126,B137,B151,B158,B166,B172,B179,B186,B193,B200,B206,B214,B220,B226,B232,B249,)</f>
        <v>1029.22</v>
      </c>
      <c r="C5" s="74"/>
      <c r="D5" s="132">
        <v>201</v>
      </c>
      <c r="E5">
        <f t="shared" ref="E5:E68" si="0">SUM(B5)</f>
        <v>1029.22</v>
      </c>
      <c r="F5" s="132" t="s">
        <v>63</v>
      </c>
    </row>
    <row r="6" spans="1:6">
      <c r="A6" s="133" t="s">
        <v>64</v>
      </c>
      <c r="B6" s="131">
        <f>SUM(B7:B17)</f>
        <v>0</v>
      </c>
      <c r="C6" s="74"/>
      <c r="D6" s="132">
        <v>20101</v>
      </c>
      <c r="E6">
        <f t="shared" si="0"/>
        <v>0</v>
      </c>
      <c r="F6" s="132" t="s">
        <v>64</v>
      </c>
    </row>
    <row r="7" spans="1:6">
      <c r="A7" s="133" t="s">
        <v>65</v>
      </c>
      <c r="B7" s="134"/>
      <c r="C7" s="74"/>
      <c r="D7" s="132">
        <v>2010101</v>
      </c>
      <c r="E7">
        <f t="shared" si="0"/>
        <v>0</v>
      </c>
      <c r="F7" s="132" t="s">
        <v>65</v>
      </c>
    </row>
    <row r="8" spans="1:6">
      <c r="A8" s="133" t="s">
        <v>66</v>
      </c>
      <c r="B8" s="134"/>
      <c r="C8" s="74"/>
      <c r="D8" s="132">
        <v>2010102</v>
      </c>
      <c r="E8">
        <f t="shared" si="0"/>
        <v>0</v>
      </c>
      <c r="F8" s="132" t="s">
        <v>66</v>
      </c>
    </row>
    <row r="9" spans="1:6">
      <c r="A9" s="135" t="s">
        <v>67</v>
      </c>
      <c r="B9" s="134"/>
      <c r="C9" s="74"/>
      <c r="D9" s="132">
        <v>2010103</v>
      </c>
      <c r="E9">
        <f t="shared" si="0"/>
        <v>0</v>
      </c>
      <c r="F9" s="132" t="s">
        <v>67</v>
      </c>
    </row>
    <row r="10" spans="1:6">
      <c r="A10" s="135" t="s">
        <v>68</v>
      </c>
      <c r="B10" s="134"/>
      <c r="C10" s="74"/>
      <c r="D10" s="132">
        <v>2010104</v>
      </c>
      <c r="E10">
        <f t="shared" si="0"/>
        <v>0</v>
      </c>
      <c r="F10" s="132" t="s">
        <v>68</v>
      </c>
    </row>
    <row r="11" spans="1:6">
      <c r="A11" s="135" t="s">
        <v>69</v>
      </c>
      <c r="B11" s="134"/>
      <c r="C11" s="74"/>
      <c r="D11" s="132">
        <v>2010105</v>
      </c>
      <c r="E11">
        <f t="shared" si="0"/>
        <v>0</v>
      </c>
      <c r="F11" s="132" t="s">
        <v>69</v>
      </c>
    </row>
    <row r="12" spans="1:6">
      <c r="A12" s="74" t="s">
        <v>70</v>
      </c>
      <c r="B12" s="134"/>
      <c r="C12" s="74"/>
      <c r="D12" s="132">
        <v>2010106</v>
      </c>
      <c r="E12">
        <f t="shared" si="0"/>
        <v>0</v>
      </c>
      <c r="F12" s="132" t="s">
        <v>70</v>
      </c>
    </row>
    <row r="13" spans="1:6">
      <c r="A13" s="74" t="s">
        <v>71</v>
      </c>
      <c r="B13" s="134"/>
      <c r="C13" s="74"/>
      <c r="D13" s="132">
        <v>2010107</v>
      </c>
      <c r="E13">
        <f t="shared" si="0"/>
        <v>0</v>
      </c>
      <c r="F13" s="132" t="s">
        <v>71</v>
      </c>
    </row>
    <row r="14" spans="1:6">
      <c r="A14" s="74" t="s">
        <v>72</v>
      </c>
      <c r="B14" s="134"/>
      <c r="C14" s="74"/>
      <c r="D14" s="132">
        <v>2010108</v>
      </c>
      <c r="E14">
        <f t="shared" si="0"/>
        <v>0</v>
      </c>
      <c r="F14" s="132" t="s">
        <v>72</v>
      </c>
    </row>
    <row r="15" spans="1:6">
      <c r="A15" s="74" t="s">
        <v>73</v>
      </c>
      <c r="B15" s="134"/>
      <c r="C15" s="74"/>
      <c r="D15" s="132">
        <v>2010109</v>
      </c>
      <c r="E15">
        <f t="shared" si="0"/>
        <v>0</v>
      </c>
      <c r="F15" s="132" t="s">
        <v>73</v>
      </c>
    </row>
    <row r="16" spans="1:6">
      <c r="A16" s="74" t="s">
        <v>74</v>
      </c>
      <c r="B16" s="134"/>
      <c r="C16" s="74"/>
      <c r="D16" s="132">
        <v>2010150</v>
      </c>
      <c r="E16">
        <f t="shared" si="0"/>
        <v>0</v>
      </c>
      <c r="F16" s="132" t="s">
        <v>74</v>
      </c>
    </row>
    <row r="17" spans="1:6">
      <c r="A17" s="74" t="s">
        <v>75</v>
      </c>
      <c r="B17" s="134"/>
      <c r="C17" s="74"/>
      <c r="D17" s="132">
        <v>2010199</v>
      </c>
      <c r="E17">
        <f t="shared" si="0"/>
        <v>0</v>
      </c>
      <c r="F17" s="132" t="s">
        <v>75</v>
      </c>
    </row>
    <row r="18" spans="1:6">
      <c r="A18" s="133" t="s">
        <v>76</v>
      </c>
      <c r="B18" s="131">
        <f>SUM(B19:B26)</f>
        <v>0</v>
      </c>
      <c r="C18" s="74"/>
      <c r="D18" s="132">
        <v>20102</v>
      </c>
      <c r="E18">
        <f t="shared" si="0"/>
        <v>0</v>
      </c>
      <c r="F18" s="132" t="s">
        <v>76</v>
      </c>
    </row>
    <row r="19" spans="1:6">
      <c r="A19" s="133" t="s">
        <v>65</v>
      </c>
      <c r="B19" s="134"/>
      <c r="C19" s="74"/>
      <c r="D19" s="132">
        <v>2010201</v>
      </c>
      <c r="E19">
        <f t="shared" si="0"/>
        <v>0</v>
      </c>
      <c r="F19" s="132" t="s">
        <v>65</v>
      </c>
    </row>
    <row r="20" spans="1:6">
      <c r="A20" s="133" t="s">
        <v>66</v>
      </c>
      <c r="B20" s="134"/>
      <c r="C20" s="74"/>
      <c r="D20" s="132">
        <v>2010202</v>
      </c>
      <c r="E20">
        <f t="shared" si="0"/>
        <v>0</v>
      </c>
      <c r="F20" s="132" t="s">
        <v>66</v>
      </c>
    </row>
    <row r="21" spans="1:6">
      <c r="A21" s="135" t="s">
        <v>67</v>
      </c>
      <c r="B21" s="134"/>
      <c r="C21" s="74"/>
      <c r="D21" s="132">
        <v>2010203</v>
      </c>
      <c r="E21">
        <f t="shared" si="0"/>
        <v>0</v>
      </c>
      <c r="F21" s="132" t="s">
        <v>67</v>
      </c>
    </row>
    <row r="22" spans="1:6">
      <c r="A22" s="135" t="s">
        <v>77</v>
      </c>
      <c r="B22" s="134"/>
      <c r="C22" s="74"/>
      <c r="D22" s="132">
        <v>2010204</v>
      </c>
      <c r="E22">
        <f t="shared" si="0"/>
        <v>0</v>
      </c>
      <c r="F22" s="132" t="s">
        <v>77</v>
      </c>
    </row>
    <row r="23" spans="1:6">
      <c r="A23" s="135" t="s">
        <v>78</v>
      </c>
      <c r="B23" s="134"/>
      <c r="C23" s="74"/>
      <c r="D23" s="132">
        <v>2010205</v>
      </c>
      <c r="E23">
        <f t="shared" si="0"/>
        <v>0</v>
      </c>
      <c r="F23" s="132" t="s">
        <v>78</v>
      </c>
    </row>
    <row r="24" spans="1:6">
      <c r="A24" s="135" t="s">
        <v>79</v>
      </c>
      <c r="B24" s="134"/>
      <c r="C24" s="74"/>
      <c r="D24" s="132">
        <v>2010206</v>
      </c>
      <c r="E24">
        <f t="shared" si="0"/>
        <v>0</v>
      </c>
      <c r="F24" s="132" t="s">
        <v>79</v>
      </c>
    </row>
    <row r="25" spans="1:6">
      <c r="A25" s="135" t="s">
        <v>74</v>
      </c>
      <c r="B25" s="134"/>
      <c r="C25" s="74"/>
      <c r="D25" s="132">
        <v>2010250</v>
      </c>
      <c r="E25">
        <f t="shared" si="0"/>
        <v>0</v>
      </c>
      <c r="F25" s="132" t="s">
        <v>74</v>
      </c>
    </row>
    <row r="26" spans="1:6">
      <c r="A26" s="135" t="s">
        <v>80</v>
      </c>
      <c r="B26" s="134"/>
      <c r="C26" s="74"/>
      <c r="D26" s="132">
        <v>2010299</v>
      </c>
      <c r="E26">
        <f t="shared" si="0"/>
        <v>0</v>
      </c>
      <c r="F26" s="132" t="s">
        <v>80</v>
      </c>
    </row>
    <row r="27" spans="1:6">
      <c r="A27" s="133" t="s">
        <v>81</v>
      </c>
      <c r="B27" s="131">
        <f>SUM(B28:B37)</f>
        <v>1026.52</v>
      </c>
      <c r="C27" s="74"/>
      <c r="D27" s="132">
        <v>20103</v>
      </c>
      <c r="E27">
        <f t="shared" si="0"/>
        <v>1026.52</v>
      </c>
      <c r="F27" s="132" t="s">
        <v>81</v>
      </c>
    </row>
    <row r="28" spans="1:6">
      <c r="A28" s="133" t="s">
        <v>65</v>
      </c>
      <c r="B28" s="134">
        <v>1026.52</v>
      </c>
      <c r="C28" s="74"/>
      <c r="D28" s="132">
        <v>2010301</v>
      </c>
      <c r="E28">
        <f t="shared" si="0"/>
        <v>1026.52</v>
      </c>
      <c r="F28" s="132" t="s">
        <v>65</v>
      </c>
    </row>
    <row r="29" spans="1:6">
      <c r="A29" s="133" t="s">
        <v>66</v>
      </c>
      <c r="B29" s="134"/>
      <c r="C29" s="74"/>
      <c r="D29" s="132">
        <v>2010302</v>
      </c>
      <c r="E29">
        <f t="shared" si="0"/>
        <v>0</v>
      </c>
      <c r="F29" s="132" t="s">
        <v>66</v>
      </c>
    </row>
    <row r="30" spans="1:6">
      <c r="A30" s="135" t="s">
        <v>67</v>
      </c>
      <c r="B30" s="134"/>
      <c r="C30" s="74"/>
      <c r="D30" s="132">
        <v>2010303</v>
      </c>
      <c r="E30">
        <f t="shared" si="0"/>
        <v>0</v>
      </c>
      <c r="F30" s="132" t="s">
        <v>67</v>
      </c>
    </row>
    <row r="31" spans="1:6">
      <c r="A31" s="135" t="s">
        <v>82</v>
      </c>
      <c r="B31" s="134"/>
      <c r="C31" s="74"/>
      <c r="D31" s="132">
        <v>2010304</v>
      </c>
      <c r="E31">
        <f t="shared" si="0"/>
        <v>0</v>
      </c>
      <c r="F31" s="132" t="s">
        <v>82</v>
      </c>
    </row>
    <row r="32" spans="1:6">
      <c r="A32" s="135" t="s">
        <v>83</v>
      </c>
      <c r="B32" s="134"/>
      <c r="C32" s="74"/>
      <c r="D32" s="132">
        <v>2010305</v>
      </c>
      <c r="E32">
        <f t="shared" si="0"/>
        <v>0</v>
      </c>
      <c r="F32" s="132" t="s">
        <v>83</v>
      </c>
    </row>
    <row r="33" spans="1:6">
      <c r="A33" s="136" t="s">
        <v>84</v>
      </c>
      <c r="B33" s="134"/>
      <c r="C33" s="74"/>
      <c r="D33" s="132">
        <v>2010306</v>
      </c>
      <c r="E33">
        <f t="shared" si="0"/>
        <v>0</v>
      </c>
      <c r="F33" s="132" t="s">
        <v>84</v>
      </c>
    </row>
    <row r="34" spans="1:6">
      <c r="A34" s="133" t="s">
        <v>85</v>
      </c>
      <c r="B34" s="134"/>
      <c r="C34" s="74"/>
      <c r="D34" s="132">
        <v>2010308</v>
      </c>
      <c r="E34">
        <f t="shared" si="0"/>
        <v>0</v>
      </c>
      <c r="F34" s="132" t="s">
        <v>85</v>
      </c>
    </row>
    <row r="35" spans="1:6">
      <c r="A35" s="135" t="s">
        <v>86</v>
      </c>
      <c r="B35" s="134"/>
      <c r="C35" s="74"/>
      <c r="D35" s="132">
        <v>2010309</v>
      </c>
      <c r="E35">
        <f t="shared" si="0"/>
        <v>0</v>
      </c>
      <c r="F35" s="132" t="s">
        <v>86</v>
      </c>
    </row>
    <row r="36" spans="1:6">
      <c r="A36" s="135" t="s">
        <v>74</v>
      </c>
      <c r="B36" s="134"/>
      <c r="C36" s="74"/>
      <c r="D36" s="132">
        <v>2010350</v>
      </c>
      <c r="E36">
        <f t="shared" si="0"/>
        <v>0</v>
      </c>
      <c r="F36" s="132" t="s">
        <v>74</v>
      </c>
    </row>
    <row r="37" spans="1:6">
      <c r="A37" s="135" t="s">
        <v>87</v>
      </c>
      <c r="B37" s="134"/>
      <c r="C37" s="74"/>
      <c r="D37" s="132">
        <v>2010399</v>
      </c>
      <c r="E37">
        <f t="shared" si="0"/>
        <v>0</v>
      </c>
      <c r="F37" s="132" t="s">
        <v>87</v>
      </c>
    </row>
    <row r="38" spans="1:6">
      <c r="A38" s="133" t="s">
        <v>88</v>
      </c>
      <c r="B38" s="131">
        <f>SUM(B39:B49)</f>
        <v>0</v>
      </c>
      <c r="C38" s="74"/>
      <c r="D38" s="132">
        <v>20104</v>
      </c>
      <c r="E38">
        <f t="shared" si="0"/>
        <v>0</v>
      </c>
      <c r="F38" s="132" t="s">
        <v>88</v>
      </c>
    </row>
    <row r="39" spans="1:6">
      <c r="A39" s="133" t="s">
        <v>65</v>
      </c>
      <c r="B39" s="134"/>
      <c r="C39" s="74"/>
      <c r="D39" s="132">
        <v>2010401</v>
      </c>
      <c r="E39">
        <f t="shared" si="0"/>
        <v>0</v>
      </c>
      <c r="F39" s="132" t="s">
        <v>65</v>
      </c>
    </row>
    <row r="40" spans="1:6">
      <c r="A40" s="133" t="s">
        <v>66</v>
      </c>
      <c r="B40" s="134"/>
      <c r="C40" s="74"/>
      <c r="D40" s="132">
        <v>2010402</v>
      </c>
      <c r="E40">
        <f t="shared" si="0"/>
        <v>0</v>
      </c>
      <c r="F40" s="132" t="s">
        <v>66</v>
      </c>
    </row>
    <row r="41" spans="1:6">
      <c r="A41" s="135" t="s">
        <v>67</v>
      </c>
      <c r="B41" s="134"/>
      <c r="C41" s="74"/>
      <c r="D41" s="132">
        <v>2010403</v>
      </c>
      <c r="E41">
        <f t="shared" si="0"/>
        <v>0</v>
      </c>
      <c r="F41" s="132" t="s">
        <v>67</v>
      </c>
    </row>
    <row r="42" spans="1:6">
      <c r="A42" s="135" t="s">
        <v>89</v>
      </c>
      <c r="B42" s="134"/>
      <c r="C42" s="74"/>
      <c r="D42" s="132">
        <v>2010404</v>
      </c>
      <c r="E42">
        <f t="shared" si="0"/>
        <v>0</v>
      </c>
      <c r="F42" s="132" t="s">
        <v>89</v>
      </c>
    </row>
    <row r="43" spans="1:6">
      <c r="A43" s="135" t="s">
        <v>90</v>
      </c>
      <c r="B43" s="134"/>
      <c r="C43" s="74"/>
      <c r="D43" s="132">
        <v>2010405</v>
      </c>
      <c r="E43">
        <f t="shared" si="0"/>
        <v>0</v>
      </c>
      <c r="F43" s="132" t="s">
        <v>90</v>
      </c>
    </row>
    <row r="44" spans="1:6">
      <c r="A44" s="133" t="s">
        <v>91</v>
      </c>
      <c r="B44" s="134"/>
      <c r="C44" s="74"/>
      <c r="D44" s="132">
        <v>2010406</v>
      </c>
      <c r="E44">
        <f t="shared" si="0"/>
        <v>0</v>
      </c>
      <c r="F44" s="132" t="s">
        <v>91</v>
      </c>
    </row>
    <row r="45" spans="1:6">
      <c r="A45" s="133" t="s">
        <v>92</v>
      </c>
      <c r="B45" s="134"/>
      <c r="C45" s="74"/>
      <c r="D45" s="132">
        <v>2010407</v>
      </c>
      <c r="E45">
        <f t="shared" si="0"/>
        <v>0</v>
      </c>
      <c r="F45" s="132" t="s">
        <v>92</v>
      </c>
    </row>
    <row r="46" spans="1:6">
      <c r="A46" s="133" t="s">
        <v>93</v>
      </c>
      <c r="B46" s="134"/>
      <c r="C46" s="74"/>
      <c r="D46" s="132">
        <v>2010408</v>
      </c>
      <c r="E46">
        <f t="shared" si="0"/>
        <v>0</v>
      </c>
      <c r="F46" s="132" t="s">
        <v>93</v>
      </c>
    </row>
    <row r="47" spans="1:6">
      <c r="A47" s="133" t="s">
        <v>94</v>
      </c>
      <c r="B47" s="134"/>
      <c r="C47" s="74"/>
      <c r="D47" s="132">
        <v>2010409</v>
      </c>
      <c r="E47">
        <f t="shared" si="0"/>
        <v>0</v>
      </c>
      <c r="F47" s="133" t="s">
        <v>94</v>
      </c>
    </row>
    <row r="48" spans="1:6">
      <c r="A48" s="133" t="s">
        <v>74</v>
      </c>
      <c r="B48" s="134"/>
      <c r="C48" s="74"/>
      <c r="D48" s="132">
        <v>2010450</v>
      </c>
      <c r="E48">
        <f t="shared" si="0"/>
        <v>0</v>
      </c>
      <c r="F48" s="132" t="s">
        <v>74</v>
      </c>
    </row>
    <row r="49" spans="1:6">
      <c r="A49" s="135" t="s">
        <v>95</v>
      </c>
      <c r="B49" s="134"/>
      <c r="C49" s="74"/>
      <c r="D49" s="132">
        <v>2010499</v>
      </c>
      <c r="E49">
        <f t="shared" si="0"/>
        <v>0</v>
      </c>
      <c r="F49" s="132" t="s">
        <v>95</v>
      </c>
    </row>
    <row r="50" spans="1:6">
      <c r="A50" s="135" t="s">
        <v>96</v>
      </c>
      <c r="B50" s="131">
        <f>SUM(B51:B60)</f>
        <v>0</v>
      </c>
      <c r="C50" s="74"/>
      <c r="D50" s="132">
        <v>20105</v>
      </c>
      <c r="E50">
        <f t="shared" si="0"/>
        <v>0</v>
      </c>
      <c r="F50" s="132" t="s">
        <v>96</v>
      </c>
    </row>
    <row r="51" spans="1:6">
      <c r="A51" s="135" t="s">
        <v>65</v>
      </c>
      <c r="B51" s="134"/>
      <c r="C51" s="74"/>
      <c r="D51" s="132">
        <v>2010501</v>
      </c>
      <c r="E51">
        <f t="shared" si="0"/>
        <v>0</v>
      </c>
      <c r="F51" s="132" t="s">
        <v>65</v>
      </c>
    </row>
    <row r="52" spans="1:6">
      <c r="A52" s="74" t="s">
        <v>66</v>
      </c>
      <c r="B52" s="134"/>
      <c r="C52" s="74"/>
      <c r="D52" s="132">
        <v>2010502</v>
      </c>
      <c r="E52">
        <f t="shared" si="0"/>
        <v>0</v>
      </c>
      <c r="F52" s="132" t="s">
        <v>66</v>
      </c>
    </row>
    <row r="53" spans="1:6">
      <c r="A53" s="133" t="s">
        <v>67</v>
      </c>
      <c r="B53" s="134"/>
      <c r="C53" s="74"/>
      <c r="D53" s="132">
        <v>2010503</v>
      </c>
      <c r="E53">
        <f t="shared" si="0"/>
        <v>0</v>
      </c>
      <c r="F53" s="132" t="s">
        <v>67</v>
      </c>
    </row>
    <row r="54" spans="1:6">
      <c r="A54" s="133" t="s">
        <v>97</v>
      </c>
      <c r="B54" s="134"/>
      <c r="C54" s="74"/>
      <c r="D54" s="132">
        <v>2010504</v>
      </c>
      <c r="E54">
        <f t="shared" si="0"/>
        <v>0</v>
      </c>
      <c r="F54" s="132" t="s">
        <v>97</v>
      </c>
    </row>
    <row r="55" spans="1:6">
      <c r="A55" s="133" t="s">
        <v>98</v>
      </c>
      <c r="B55" s="134"/>
      <c r="C55" s="74"/>
      <c r="D55" s="132">
        <v>2010505</v>
      </c>
      <c r="E55">
        <f t="shared" si="0"/>
        <v>0</v>
      </c>
      <c r="F55" s="132" t="s">
        <v>98</v>
      </c>
    </row>
    <row r="56" spans="1:6">
      <c r="A56" s="135" t="s">
        <v>99</v>
      </c>
      <c r="B56" s="134"/>
      <c r="C56" s="74"/>
      <c r="D56" s="132">
        <v>2010506</v>
      </c>
      <c r="E56">
        <f t="shared" si="0"/>
        <v>0</v>
      </c>
      <c r="F56" s="132" t="s">
        <v>99</v>
      </c>
    </row>
    <row r="57" spans="1:6">
      <c r="A57" s="135" t="s">
        <v>100</v>
      </c>
      <c r="B57" s="134"/>
      <c r="C57" s="74"/>
      <c r="D57" s="132">
        <v>2010507</v>
      </c>
      <c r="E57">
        <f t="shared" si="0"/>
        <v>0</v>
      </c>
      <c r="F57" s="132" t="s">
        <v>100</v>
      </c>
    </row>
    <row r="58" spans="1:6">
      <c r="A58" s="135" t="s">
        <v>101</v>
      </c>
      <c r="B58" s="134"/>
      <c r="C58" s="74"/>
      <c r="D58" s="132">
        <v>2010508</v>
      </c>
      <c r="E58">
        <f t="shared" si="0"/>
        <v>0</v>
      </c>
      <c r="F58" s="132" t="s">
        <v>101</v>
      </c>
    </row>
    <row r="59" spans="1:6">
      <c r="A59" s="133" t="s">
        <v>74</v>
      </c>
      <c r="B59" s="134"/>
      <c r="C59" s="74"/>
      <c r="D59" s="132">
        <v>2010550</v>
      </c>
      <c r="E59">
        <f t="shared" si="0"/>
        <v>0</v>
      </c>
      <c r="F59" s="132" t="s">
        <v>74</v>
      </c>
    </row>
    <row r="60" spans="1:6">
      <c r="A60" s="135" t="s">
        <v>102</v>
      </c>
      <c r="B60" s="134"/>
      <c r="C60" s="74"/>
      <c r="D60" s="132">
        <v>2010599</v>
      </c>
      <c r="E60">
        <f t="shared" si="0"/>
        <v>0</v>
      </c>
      <c r="F60" s="132" t="s">
        <v>102</v>
      </c>
    </row>
    <row r="61" spans="1:6">
      <c r="A61" s="136" t="s">
        <v>103</v>
      </c>
      <c r="B61" s="131">
        <f>SUM(B62:B71)</f>
        <v>0</v>
      </c>
      <c r="C61" s="74"/>
      <c r="D61" s="132">
        <v>20106</v>
      </c>
      <c r="E61">
        <f t="shared" si="0"/>
        <v>0</v>
      </c>
      <c r="F61" s="132" t="s">
        <v>103</v>
      </c>
    </row>
    <row r="62" spans="1:6">
      <c r="A62" s="135" t="s">
        <v>65</v>
      </c>
      <c r="B62" s="134"/>
      <c r="C62" s="74"/>
      <c r="D62" s="132">
        <v>2010601</v>
      </c>
      <c r="E62">
        <f t="shared" si="0"/>
        <v>0</v>
      </c>
      <c r="F62" s="132" t="s">
        <v>65</v>
      </c>
    </row>
    <row r="63" spans="1:6">
      <c r="A63" s="74" t="s">
        <v>66</v>
      </c>
      <c r="B63" s="134"/>
      <c r="C63" s="74"/>
      <c r="D63" s="132">
        <v>2010602</v>
      </c>
      <c r="E63">
        <f t="shared" si="0"/>
        <v>0</v>
      </c>
      <c r="F63" s="132" t="s">
        <v>66</v>
      </c>
    </row>
    <row r="64" spans="1:6">
      <c r="A64" s="74" t="s">
        <v>67</v>
      </c>
      <c r="B64" s="134"/>
      <c r="C64" s="74"/>
      <c r="D64" s="132">
        <v>2010603</v>
      </c>
      <c r="E64">
        <f t="shared" si="0"/>
        <v>0</v>
      </c>
      <c r="F64" s="132" t="s">
        <v>67</v>
      </c>
    </row>
    <row r="65" spans="1:6">
      <c r="A65" s="74" t="s">
        <v>104</v>
      </c>
      <c r="B65" s="134"/>
      <c r="C65" s="74"/>
      <c r="D65" s="132">
        <v>2010604</v>
      </c>
      <c r="E65">
        <f t="shared" si="0"/>
        <v>0</v>
      </c>
      <c r="F65" s="132" t="s">
        <v>104</v>
      </c>
    </row>
    <row r="66" spans="1:6">
      <c r="A66" s="74" t="s">
        <v>105</v>
      </c>
      <c r="B66" s="134"/>
      <c r="C66" s="74"/>
      <c r="D66" s="132">
        <v>2010605</v>
      </c>
      <c r="E66">
        <f t="shared" si="0"/>
        <v>0</v>
      </c>
      <c r="F66" s="132" t="s">
        <v>105</v>
      </c>
    </row>
    <row r="67" spans="1:6">
      <c r="A67" s="74" t="s">
        <v>106</v>
      </c>
      <c r="B67" s="134"/>
      <c r="C67" s="74"/>
      <c r="D67" s="132">
        <v>2010606</v>
      </c>
      <c r="E67">
        <f t="shared" si="0"/>
        <v>0</v>
      </c>
      <c r="F67" s="132" t="s">
        <v>106</v>
      </c>
    </row>
    <row r="68" spans="1:6">
      <c r="A68" s="133" t="s">
        <v>107</v>
      </c>
      <c r="B68" s="134"/>
      <c r="C68" s="74"/>
      <c r="D68" s="132">
        <v>2010607</v>
      </c>
      <c r="E68">
        <f t="shared" si="0"/>
        <v>0</v>
      </c>
      <c r="F68" s="132" t="s">
        <v>107</v>
      </c>
    </row>
    <row r="69" spans="1:6">
      <c r="A69" s="135" t="s">
        <v>108</v>
      </c>
      <c r="B69" s="134"/>
      <c r="C69" s="74"/>
      <c r="D69" s="132">
        <v>2010608</v>
      </c>
      <c r="E69">
        <f t="shared" ref="E69:E132" si="1">SUM(B69)</f>
        <v>0</v>
      </c>
      <c r="F69" s="132" t="s">
        <v>108</v>
      </c>
    </row>
    <row r="70" spans="1:6">
      <c r="A70" s="135" t="s">
        <v>74</v>
      </c>
      <c r="B70" s="134"/>
      <c r="C70" s="74"/>
      <c r="D70" s="132">
        <v>2010650</v>
      </c>
      <c r="E70">
        <f t="shared" si="1"/>
        <v>0</v>
      </c>
      <c r="F70" s="132" t="s">
        <v>74</v>
      </c>
    </row>
    <row r="71" spans="1:6">
      <c r="A71" s="135" t="s">
        <v>109</v>
      </c>
      <c r="B71" s="134"/>
      <c r="C71" s="74"/>
      <c r="D71" s="132">
        <v>2010699</v>
      </c>
      <c r="E71">
        <f t="shared" si="1"/>
        <v>0</v>
      </c>
      <c r="F71" s="132" t="s">
        <v>109</v>
      </c>
    </row>
    <row r="72" spans="1:6">
      <c r="A72" s="133" t="s">
        <v>110</v>
      </c>
      <c r="B72" s="131">
        <f>SUM(B73:B83)</f>
        <v>0</v>
      </c>
      <c r="C72" s="74"/>
      <c r="D72" s="132">
        <v>20107</v>
      </c>
      <c r="E72">
        <f t="shared" si="1"/>
        <v>0</v>
      </c>
      <c r="F72" s="132" t="s">
        <v>110</v>
      </c>
    </row>
    <row r="73" spans="1:6">
      <c r="A73" s="133" t="s">
        <v>65</v>
      </c>
      <c r="B73" s="134"/>
      <c r="C73" s="74"/>
      <c r="D73" s="132">
        <v>2010701</v>
      </c>
      <c r="E73">
        <f t="shared" si="1"/>
        <v>0</v>
      </c>
      <c r="F73" s="132" t="s">
        <v>65</v>
      </c>
    </row>
    <row r="74" spans="1:6">
      <c r="A74" s="133" t="s">
        <v>66</v>
      </c>
      <c r="B74" s="134"/>
      <c r="C74" s="74"/>
      <c r="D74" s="132">
        <v>2010702</v>
      </c>
      <c r="E74">
        <f t="shared" si="1"/>
        <v>0</v>
      </c>
      <c r="F74" s="132" t="s">
        <v>66</v>
      </c>
    </row>
    <row r="75" spans="1:6">
      <c r="A75" s="135" t="s">
        <v>67</v>
      </c>
      <c r="B75" s="134"/>
      <c r="C75" s="74"/>
      <c r="D75" s="132">
        <v>2010703</v>
      </c>
      <c r="E75">
        <f t="shared" si="1"/>
        <v>0</v>
      </c>
      <c r="F75" s="132" t="s">
        <v>67</v>
      </c>
    </row>
    <row r="76" spans="1:6">
      <c r="A76" s="135" t="s">
        <v>111</v>
      </c>
      <c r="B76" s="134"/>
      <c r="C76" s="74"/>
      <c r="D76" s="132">
        <v>2010704</v>
      </c>
      <c r="E76">
        <f t="shared" si="1"/>
        <v>0</v>
      </c>
      <c r="F76" s="132" t="s">
        <v>111</v>
      </c>
    </row>
    <row r="77" spans="1:6">
      <c r="A77" s="135" t="s">
        <v>112</v>
      </c>
      <c r="B77" s="134"/>
      <c r="C77" s="74"/>
      <c r="D77" s="132">
        <v>2010705</v>
      </c>
      <c r="E77">
        <f t="shared" si="1"/>
        <v>0</v>
      </c>
      <c r="F77" s="132" t="s">
        <v>112</v>
      </c>
    </row>
    <row r="78" spans="1:6">
      <c r="A78" s="74" t="s">
        <v>113</v>
      </c>
      <c r="B78" s="134"/>
      <c r="C78" s="74"/>
      <c r="D78" s="132">
        <v>2010706</v>
      </c>
      <c r="E78">
        <f t="shared" si="1"/>
        <v>0</v>
      </c>
      <c r="F78" s="132" t="s">
        <v>113</v>
      </c>
    </row>
    <row r="79" spans="1:6">
      <c r="A79" s="133" t="s">
        <v>114</v>
      </c>
      <c r="B79" s="134"/>
      <c r="C79" s="74"/>
      <c r="D79" s="132">
        <v>2010707</v>
      </c>
      <c r="E79">
        <f t="shared" si="1"/>
        <v>0</v>
      </c>
      <c r="F79" s="132" t="s">
        <v>114</v>
      </c>
    </row>
    <row r="80" spans="1:6">
      <c r="A80" s="133" t="s">
        <v>115</v>
      </c>
      <c r="B80" s="134"/>
      <c r="C80" s="74"/>
      <c r="D80" s="132">
        <v>2010708</v>
      </c>
      <c r="E80">
        <f t="shared" si="1"/>
        <v>0</v>
      </c>
      <c r="F80" s="132" t="s">
        <v>115</v>
      </c>
    </row>
    <row r="81" spans="1:6">
      <c r="A81" s="133" t="s">
        <v>107</v>
      </c>
      <c r="B81" s="134"/>
      <c r="C81" s="74"/>
      <c r="D81" s="132">
        <v>2010709</v>
      </c>
      <c r="E81">
        <f t="shared" si="1"/>
        <v>0</v>
      </c>
      <c r="F81" s="132" t="s">
        <v>107</v>
      </c>
    </row>
    <row r="82" spans="1:6">
      <c r="A82" s="135" t="s">
        <v>74</v>
      </c>
      <c r="B82" s="134"/>
      <c r="C82" s="74"/>
      <c r="D82" s="132">
        <v>2010750</v>
      </c>
      <c r="E82">
        <f t="shared" si="1"/>
        <v>0</v>
      </c>
      <c r="F82" s="132" t="s">
        <v>74</v>
      </c>
    </row>
    <row r="83" spans="1:6">
      <c r="A83" s="135" t="s">
        <v>116</v>
      </c>
      <c r="B83" s="134"/>
      <c r="C83" s="74"/>
      <c r="D83" s="132">
        <v>2010799</v>
      </c>
      <c r="E83">
        <f t="shared" si="1"/>
        <v>0</v>
      </c>
      <c r="F83" s="132" t="s">
        <v>116</v>
      </c>
    </row>
    <row r="84" spans="1:6">
      <c r="A84" s="135" t="s">
        <v>117</v>
      </c>
      <c r="B84" s="131">
        <f>SUM(B85:B92)</f>
        <v>0</v>
      </c>
      <c r="C84" s="74"/>
      <c r="D84" s="132">
        <v>20108</v>
      </c>
      <c r="E84">
        <f t="shared" si="1"/>
        <v>0</v>
      </c>
      <c r="F84" s="132" t="s">
        <v>117</v>
      </c>
    </row>
    <row r="85" spans="1:6">
      <c r="A85" s="133" t="s">
        <v>65</v>
      </c>
      <c r="B85" s="134"/>
      <c r="C85" s="74"/>
      <c r="D85" s="132">
        <v>2010801</v>
      </c>
      <c r="E85">
        <f t="shared" si="1"/>
        <v>0</v>
      </c>
      <c r="F85" s="132" t="s">
        <v>65</v>
      </c>
    </row>
    <row r="86" spans="1:6">
      <c r="A86" s="133" t="s">
        <v>66</v>
      </c>
      <c r="B86" s="134"/>
      <c r="C86" s="74"/>
      <c r="D86" s="132">
        <v>2010802</v>
      </c>
      <c r="E86">
        <f t="shared" si="1"/>
        <v>0</v>
      </c>
      <c r="F86" s="132" t="s">
        <v>66</v>
      </c>
    </row>
    <row r="87" spans="1:6">
      <c r="A87" s="133" t="s">
        <v>67</v>
      </c>
      <c r="B87" s="134"/>
      <c r="C87" s="74"/>
      <c r="D87" s="132">
        <v>2010803</v>
      </c>
      <c r="E87">
        <f t="shared" si="1"/>
        <v>0</v>
      </c>
      <c r="F87" s="132" t="s">
        <v>67</v>
      </c>
    </row>
    <row r="88" spans="1:6">
      <c r="A88" s="137" t="s">
        <v>118</v>
      </c>
      <c r="B88" s="134"/>
      <c r="C88" s="74"/>
      <c r="D88" s="132">
        <v>2010804</v>
      </c>
      <c r="E88">
        <f t="shared" si="1"/>
        <v>0</v>
      </c>
      <c r="F88" s="132" t="s">
        <v>118</v>
      </c>
    </row>
    <row r="89" spans="1:6">
      <c r="A89" s="135" t="s">
        <v>119</v>
      </c>
      <c r="B89" s="134"/>
      <c r="C89" s="74"/>
      <c r="D89" s="132">
        <v>2010805</v>
      </c>
      <c r="E89">
        <f t="shared" si="1"/>
        <v>0</v>
      </c>
      <c r="F89" s="132" t="s">
        <v>119</v>
      </c>
    </row>
    <row r="90" spans="1:6">
      <c r="A90" s="135" t="s">
        <v>107</v>
      </c>
      <c r="B90" s="134"/>
      <c r="C90" s="74"/>
      <c r="D90" s="132">
        <v>2010806</v>
      </c>
      <c r="E90">
        <f t="shared" si="1"/>
        <v>0</v>
      </c>
      <c r="F90" s="132" t="s">
        <v>107</v>
      </c>
    </row>
    <row r="91" spans="1:6">
      <c r="A91" s="135" t="s">
        <v>74</v>
      </c>
      <c r="B91" s="134"/>
      <c r="C91" s="74"/>
      <c r="D91" s="132">
        <v>2010850</v>
      </c>
      <c r="E91">
        <f t="shared" si="1"/>
        <v>0</v>
      </c>
      <c r="F91" s="132" t="s">
        <v>74</v>
      </c>
    </row>
    <row r="92" spans="1:6">
      <c r="A92" s="74" t="s">
        <v>120</v>
      </c>
      <c r="B92" s="134"/>
      <c r="C92" s="74"/>
      <c r="D92" s="132">
        <v>2010899</v>
      </c>
      <c r="E92">
        <f t="shared" si="1"/>
        <v>0</v>
      </c>
      <c r="F92" s="132" t="s">
        <v>120</v>
      </c>
    </row>
    <row r="93" spans="1:6">
      <c r="A93" s="133" t="s">
        <v>121</v>
      </c>
      <c r="B93" s="131">
        <f>SUM(B94:B106)</f>
        <v>0</v>
      </c>
      <c r="C93" s="74"/>
      <c r="D93" s="132">
        <v>20109</v>
      </c>
      <c r="E93">
        <f t="shared" si="1"/>
        <v>0</v>
      </c>
      <c r="F93" s="132" t="s">
        <v>121</v>
      </c>
    </row>
    <row r="94" spans="1:6">
      <c r="A94" s="133" t="s">
        <v>65</v>
      </c>
      <c r="B94" s="134"/>
      <c r="C94" s="74"/>
      <c r="D94" s="132">
        <v>2010901</v>
      </c>
      <c r="E94">
        <f t="shared" si="1"/>
        <v>0</v>
      </c>
      <c r="F94" s="132" t="s">
        <v>65</v>
      </c>
    </row>
    <row r="95" spans="1:6">
      <c r="A95" s="135" t="s">
        <v>66</v>
      </c>
      <c r="B95" s="134"/>
      <c r="C95" s="74"/>
      <c r="D95" s="132">
        <v>2010902</v>
      </c>
      <c r="E95">
        <f t="shared" si="1"/>
        <v>0</v>
      </c>
      <c r="F95" s="132" t="s">
        <v>66</v>
      </c>
    </row>
    <row r="96" spans="1:6">
      <c r="A96" s="135" t="s">
        <v>67</v>
      </c>
      <c r="B96" s="134"/>
      <c r="C96" s="74"/>
      <c r="D96" s="132">
        <v>2010903</v>
      </c>
      <c r="E96">
        <f t="shared" si="1"/>
        <v>0</v>
      </c>
      <c r="F96" s="132" t="s">
        <v>67</v>
      </c>
    </row>
    <row r="97" spans="1:6">
      <c r="A97" s="138" t="s">
        <v>122</v>
      </c>
      <c r="B97" s="134"/>
      <c r="C97" s="74"/>
      <c r="D97" s="132"/>
      <c r="E97">
        <f t="shared" si="1"/>
        <v>0</v>
      </c>
      <c r="F97" s="132"/>
    </row>
    <row r="98" spans="1:6">
      <c r="A98" s="133" t="s">
        <v>123</v>
      </c>
      <c r="B98" s="134"/>
      <c r="C98" s="74"/>
      <c r="D98" s="132">
        <v>2010905</v>
      </c>
      <c r="E98">
        <f t="shared" si="1"/>
        <v>0</v>
      </c>
      <c r="F98" s="132" t="s">
        <v>123</v>
      </c>
    </row>
    <row r="99" spans="1:6">
      <c r="A99" s="139" t="s">
        <v>124</v>
      </c>
      <c r="B99" s="134"/>
      <c r="C99" s="74"/>
      <c r="D99" s="132">
        <v>2010907</v>
      </c>
      <c r="E99">
        <f t="shared" si="1"/>
        <v>0</v>
      </c>
      <c r="F99" s="132" t="s">
        <v>124</v>
      </c>
    </row>
    <row r="100" spans="1:6">
      <c r="A100" s="133" t="s">
        <v>107</v>
      </c>
      <c r="B100" s="134"/>
      <c r="C100" s="74"/>
      <c r="D100" s="132">
        <v>2010908</v>
      </c>
      <c r="E100">
        <f t="shared" si="1"/>
        <v>0</v>
      </c>
      <c r="F100" s="132" t="s">
        <v>107</v>
      </c>
    </row>
    <row r="101" spans="1:6">
      <c r="A101" s="139" t="s">
        <v>125</v>
      </c>
      <c r="B101" s="134"/>
      <c r="C101" s="74"/>
      <c r="D101" s="132">
        <v>2010909</v>
      </c>
      <c r="E101">
        <f t="shared" si="1"/>
        <v>0</v>
      </c>
      <c r="F101" s="132" t="s">
        <v>125</v>
      </c>
    </row>
    <row r="102" spans="1:6">
      <c r="A102" s="139" t="s">
        <v>126</v>
      </c>
      <c r="B102" s="134"/>
      <c r="C102" s="74"/>
      <c r="D102" s="132">
        <v>2010910</v>
      </c>
      <c r="E102">
        <f t="shared" si="1"/>
        <v>0</v>
      </c>
      <c r="F102" s="132" t="s">
        <v>126</v>
      </c>
    </row>
    <row r="103" spans="1:6">
      <c r="A103" s="139" t="s">
        <v>127</v>
      </c>
      <c r="B103" s="134"/>
      <c r="C103" s="74"/>
      <c r="D103" s="132">
        <v>2010911</v>
      </c>
      <c r="E103">
        <f t="shared" si="1"/>
        <v>0</v>
      </c>
      <c r="F103" s="132" t="s">
        <v>127</v>
      </c>
    </row>
    <row r="104" spans="1:6">
      <c r="A104" s="139" t="s">
        <v>128</v>
      </c>
      <c r="B104" s="134"/>
      <c r="C104" s="74"/>
      <c r="D104" s="132">
        <v>2010912</v>
      </c>
      <c r="E104">
        <f t="shared" si="1"/>
        <v>0</v>
      </c>
      <c r="F104" s="139" t="s">
        <v>128</v>
      </c>
    </row>
    <row r="105" spans="1:6">
      <c r="A105" s="135" t="s">
        <v>74</v>
      </c>
      <c r="B105" s="134"/>
      <c r="C105" s="74"/>
      <c r="D105" s="132">
        <v>2010950</v>
      </c>
      <c r="E105">
        <f t="shared" si="1"/>
        <v>0</v>
      </c>
      <c r="F105" s="132" t="s">
        <v>74</v>
      </c>
    </row>
    <row r="106" spans="1:6">
      <c r="A106" s="135" t="s">
        <v>129</v>
      </c>
      <c r="B106" s="134"/>
      <c r="C106" s="74"/>
      <c r="D106" s="132">
        <v>2010999</v>
      </c>
      <c r="E106">
        <f t="shared" si="1"/>
        <v>0</v>
      </c>
      <c r="F106" s="132" t="s">
        <v>129</v>
      </c>
    </row>
    <row r="107" spans="1:6">
      <c r="A107" s="135" t="s">
        <v>130</v>
      </c>
      <c r="B107" s="131">
        <f>SUM(B108:B116)</f>
        <v>0</v>
      </c>
      <c r="C107" s="74"/>
      <c r="D107" s="132">
        <v>20110</v>
      </c>
      <c r="E107">
        <f t="shared" si="1"/>
        <v>0</v>
      </c>
      <c r="F107" s="132" t="s">
        <v>130</v>
      </c>
    </row>
    <row r="108" spans="1:6">
      <c r="A108" s="135" t="s">
        <v>65</v>
      </c>
      <c r="B108" s="134"/>
      <c r="C108" s="74"/>
      <c r="D108" s="132">
        <v>2011001</v>
      </c>
      <c r="E108">
        <f t="shared" si="1"/>
        <v>0</v>
      </c>
      <c r="F108" s="132" t="s">
        <v>65</v>
      </c>
    </row>
    <row r="109" spans="1:6">
      <c r="A109" s="133" t="s">
        <v>66</v>
      </c>
      <c r="B109" s="134"/>
      <c r="C109" s="74"/>
      <c r="D109" s="132">
        <v>2011002</v>
      </c>
      <c r="E109">
        <f t="shared" si="1"/>
        <v>0</v>
      </c>
      <c r="F109" s="132" t="s">
        <v>66</v>
      </c>
    </row>
    <row r="110" spans="1:6">
      <c r="A110" s="133" t="s">
        <v>67</v>
      </c>
      <c r="B110" s="134"/>
      <c r="C110" s="74"/>
      <c r="D110" s="132">
        <v>2011003</v>
      </c>
      <c r="E110">
        <f t="shared" si="1"/>
        <v>0</v>
      </c>
      <c r="F110" s="132" t="s">
        <v>67</v>
      </c>
    </row>
    <row r="111" spans="1:6">
      <c r="A111" s="133" t="s">
        <v>131</v>
      </c>
      <c r="B111" s="134"/>
      <c r="C111" s="74"/>
      <c r="D111" s="132">
        <v>2011004</v>
      </c>
      <c r="E111">
        <f t="shared" si="1"/>
        <v>0</v>
      </c>
      <c r="F111" s="132" t="s">
        <v>131</v>
      </c>
    </row>
    <row r="112" spans="1:6">
      <c r="A112" s="135" t="s">
        <v>132</v>
      </c>
      <c r="B112" s="134"/>
      <c r="C112" s="74"/>
      <c r="D112" s="132">
        <v>2011005</v>
      </c>
      <c r="E112">
        <f t="shared" si="1"/>
        <v>0</v>
      </c>
      <c r="F112" s="132" t="s">
        <v>132</v>
      </c>
    </row>
    <row r="113" spans="1:6">
      <c r="A113" s="135" t="s">
        <v>133</v>
      </c>
      <c r="B113" s="134"/>
      <c r="C113" s="74"/>
      <c r="D113" s="132">
        <v>2011007</v>
      </c>
      <c r="E113">
        <f t="shared" si="1"/>
        <v>0</v>
      </c>
      <c r="F113" s="132" t="s">
        <v>133</v>
      </c>
    </row>
    <row r="114" spans="1:6">
      <c r="A114" s="133" t="s">
        <v>134</v>
      </c>
      <c r="B114" s="134"/>
      <c r="C114" s="74"/>
      <c r="D114" s="132">
        <v>2011008</v>
      </c>
      <c r="E114">
        <f t="shared" si="1"/>
        <v>0</v>
      </c>
      <c r="F114" s="132" t="s">
        <v>134</v>
      </c>
    </row>
    <row r="115" spans="1:6">
      <c r="A115" s="137" t="s">
        <v>74</v>
      </c>
      <c r="B115" s="134"/>
      <c r="C115" s="74"/>
      <c r="D115" s="132">
        <v>2011050</v>
      </c>
      <c r="E115">
        <f t="shared" si="1"/>
        <v>0</v>
      </c>
      <c r="F115" s="132" t="s">
        <v>74</v>
      </c>
    </row>
    <row r="116" spans="1:6">
      <c r="A116" s="135" t="s">
        <v>135</v>
      </c>
      <c r="B116" s="134"/>
      <c r="C116" s="74"/>
      <c r="D116" s="132">
        <v>2011099</v>
      </c>
      <c r="E116">
        <f t="shared" si="1"/>
        <v>0</v>
      </c>
      <c r="F116" s="132" t="s">
        <v>135</v>
      </c>
    </row>
    <row r="117" spans="1:6">
      <c r="A117" s="140" t="s">
        <v>136</v>
      </c>
      <c r="B117" s="131">
        <f>SUM(B118:B125)</f>
        <v>0</v>
      </c>
      <c r="C117" s="74"/>
      <c r="D117" s="132">
        <v>20111</v>
      </c>
      <c r="E117">
        <f t="shared" si="1"/>
        <v>0</v>
      </c>
      <c r="F117" s="132" t="s">
        <v>136</v>
      </c>
    </row>
    <row r="118" spans="1:6">
      <c r="A118" s="133" t="s">
        <v>65</v>
      </c>
      <c r="B118" s="134"/>
      <c r="C118" s="74"/>
      <c r="D118" s="132">
        <v>2011101</v>
      </c>
      <c r="E118">
        <f t="shared" si="1"/>
        <v>0</v>
      </c>
      <c r="F118" s="132" t="s">
        <v>65</v>
      </c>
    </row>
    <row r="119" spans="1:6">
      <c r="A119" s="133" t="s">
        <v>66</v>
      </c>
      <c r="B119" s="134"/>
      <c r="C119" s="74"/>
      <c r="D119" s="132">
        <v>2011102</v>
      </c>
      <c r="E119">
        <f t="shared" si="1"/>
        <v>0</v>
      </c>
      <c r="F119" s="132" t="s">
        <v>66</v>
      </c>
    </row>
    <row r="120" spans="1:6">
      <c r="A120" s="133" t="s">
        <v>67</v>
      </c>
      <c r="B120" s="134"/>
      <c r="C120" s="74"/>
      <c r="D120" s="132">
        <v>2011103</v>
      </c>
      <c r="E120">
        <f t="shared" si="1"/>
        <v>0</v>
      </c>
      <c r="F120" s="132" t="s">
        <v>67</v>
      </c>
    </row>
    <row r="121" spans="1:6">
      <c r="A121" s="135" t="s">
        <v>137</v>
      </c>
      <c r="B121" s="134"/>
      <c r="C121" s="74"/>
      <c r="D121" s="132">
        <v>2011104</v>
      </c>
      <c r="E121">
        <f t="shared" si="1"/>
        <v>0</v>
      </c>
      <c r="F121" s="132" t="s">
        <v>137</v>
      </c>
    </row>
    <row r="122" spans="1:6">
      <c r="A122" s="135" t="s">
        <v>138</v>
      </c>
      <c r="B122" s="134"/>
      <c r="C122" s="74"/>
      <c r="D122" s="132">
        <v>2011105</v>
      </c>
      <c r="E122">
        <f t="shared" si="1"/>
        <v>0</v>
      </c>
      <c r="F122" s="132" t="s">
        <v>138</v>
      </c>
    </row>
    <row r="123" spans="1:6">
      <c r="A123" s="135" t="s">
        <v>139</v>
      </c>
      <c r="B123" s="134"/>
      <c r="C123" s="74"/>
      <c r="D123" s="132">
        <v>2011106</v>
      </c>
      <c r="E123">
        <f t="shared" si="1"/>
        <v>0</v>
      </c>
      <c r="F123" s="132" t="s">
        <v>139</v>
      </c>
    </row>
    <row r="124" spans="1:6">
      <c r="A124" s="133" t="s">
        <v>74</v>
      </c>
      <c r="B124" s="134"/>
      <c r="C124" s="74"/>
      <c r="D124" s="132">
        <v>2011150</v>
      </c>
      <c r="E124">
        <f t="shared" si="1"/>
        <v>0</v>
      </c>
      <c r="F124" s="132" t="s">
        <v>74</v>
      </c>
    </row>
    <row r="125" spans="1:6">
      <c r="A125" s="133" t="s">
        <v>140</v>
      </c>
      <c r="B125" s="134"/>
      <c r="C125" s="74"/>
      <c r="D125" s="132">
        <v>2011199</v>
      </c>
      <c r="E125">
        <f t="shared" si="1"/>
        <v>0</v>
      </c>
      <c r="F125" s="132" t="s">
        <v>140</v>
      </c>
    </row>
    <row r="126" spans="1:6">
      <c r="A126" s="74" t="s">
        <v>141</v>
      </c>
      <c r="B126" s="131">
        <f>SUM(B127:B136)</f>
        <v>0</v>
      </c>
      <c r="C126" s="74"/>
      <c r="D126" s="132">
        <v>20113</v>
      </c>
      <c r="E126">
        <f t="shared" si="1"/>
        <v>0</v>
      </c>
      <c r="F126" s="132" t="s">
        <v>141</v>
      </c>
    </row>
    <row r="127" spans="1:6">
      <c r="A127" s="133" t="s">
        <v>65</v>
      </c>
      <c r="B127" s="134"/>
      <c r="C127" s="74"/>
      <c r="D127" s="132">
        <v>2011301</v>
      </c>
      <c r="E127">
        <f t="shared" si="1"/>
        <v>0</v>
      </c>
      <c r="F127" s="132" t="s">
        <v>65</v>
      </c>
    </row>
    <row r="128" spans="1:6">
      <c r="A128" s="133" t="s">
        <v>66</v>
      </c>
      <c r="B128" s="134"/>
      <c r="C128" s="74"/>
      <c r="D128" s="132">
        <v>2011302</v>
      </c>
      <c r="E128">
        <f t="shared" si="1"/>
        <v>0</v>
      </c>
      <c r="F128" s="132" t="s">
        <v>66</v>
      </c>
    </row>
    <row r="129" spans="1:6">
      <c r="A129" s="133" t="s">
        <v>67</v>
      </c>
      <c r="B129" s="134"/>
      <c r="C129" s="74"/>
      <c r="D129" s="132">
        <v>2011303</v>
      </c>
      <c r="E129">
        <f t="shared" si="1"/>
        <v>0</v>
      </c>
      <c r="F129" s="132" t="s">
        <v>67</v>
      </c>
    </row>
    <row r="130" spans="1:6">
      <c r="A130" s="135" t="s">
        <v>142</v>
      </c>
      <c r="B130" s="134"/>
      <c r="C130" s="74"/>
      <c r="D130" s="132">
        <v>2011304</v>
      </c>
      <c r="E130">
        <f t="shared" si="1"/>
        <v>0</v>
      </c>
      <c r="F130" s="132" t="s">
        <v>142</v>
      </c>
    </row>
    <row r="131" spans="1:6">
      <c r="A131" s="135" t="s">
        <v>143</v>
      </c>
      <c r="B131" s="134"/>
      <c r="C131" s="74"/>
      <c r="D131" s="132">
        <v>2011305</v>
      </c>
      <c r="E131">
        <f t="shared" si="1"/>
        <v>0</v>
      </c>
      <c r="F131" s="132" t="s">
        <v>143</v>
      </c>
    </row>
    <row r="132" spans="1:6">
      <c r="A132" s="135" t="s">
        <v>144</v>
      </c>
      <c r="B132" s="134"/>
      <c r="C132" s="74"/>
      <c r="D132" s="132">
        <v>2011306</v>
      </c>
      <c r="E132">
        <f t="shared" si="1"/>
        <v>0</v>
      </c>
      <c r="F132" s="132" t="s">
        <v>144</v>
      </c>
    </row>
    <row r="133" spans="1:6">
      <c r="A133" s="133" t="s">
        <v>145</v>
      </c>
      <c r="B133" s="134"/>
      <c r="C133" s="74"/>
      <c r="D133" s="132">
        <v>2011307</v>
      </c>
      <c r="E133">
        <f t="shared" ref="E133:E196" si="2">SUM(B133)</f>
        <v>0</v>
      </c>
      <c r="F133" s="132" t="s">
        <v>145</v>
      </c>
    </row>
    <row r="134" spans="1:6">
      <c r="A134" s="133" t="s">
        <v>146</v>
      </c>
      <c r="B134" s="134"/>
      <c r="C134" s="74"/>
      <c r="D134" s="132">
        <v>2011308</v>
      </c>
      <c r="E134">
        <f t="shared" si="2"/>
        <v>0</v>
      </c>
      <c r="F134" s="132" t="s">
        <v>146</v>
      </c>
    </row>
    <row r="135" spans="1:6">
      <c r="A135" s="133" t="s">
        <v>74</v>
      </c>
      <c r="B135" s="134"/>
      <c r="C135" s="74"/>
      <c r="D135" s="132">
        <v>2011350</v>
      </c>
      <c r="E135">
        <f t="shared" si="2"/>
        <v>0</v>
      </c>
      <c r="F135" s="132" t="s">
        <v>74</v>
      </c>
    </row>
    <row r="136" spans="1:6">
      <c r="A136" s="135" t="s">
        <v>147</v>
      </c>
      <c r="B136" s="134"/>
      <c r="C136" s="74"/>
      <c r="D136" s="132">
        <v>2011399</v>
      </c>
      <c r="E136">
        <f t="shared" si="2"/>
        <v>0</v>
      </c>
      <c r="F136" s="132" t="s">
        <v>147</v>
      </c>
    </row>
    <row r="137" spans="1:6">
      <c r="A137" s="135" t="s">
        <v>148</v>
      </c>
      <c r="B137" s="131">
        <f>SUM(B138:B150)</f>
        <v>0</v>
      </c>
      <c r="C137" s="74"/>
      <c r="D137" s="132">
        <v>20114</v>
      </c>
      <c r="E137">
        <f t="shared" si="2"/>
        <v>0</v>
      </c>
      <c r="F137" s="132" t="s">
        <v>148</v>
      </c>
    </row>
    <row r="138" spans="1:6">
      <c r="A138" s="135" t="s">
        <v>65</v>
      </c>
      <c r="B138" s="134"/>
      <c r="C138" s="74"/>
      <c r="D138" s="132">
        <v>2011401</v>
      </c>
      <c r="E138">
        <f t="shared" si="2"/>
        <v>0</v>
      </c>
      <c r="F138" s="132" t="s">
        <v>65</v>
      </c>
    </row>
    <row r="139" spans="1:6">
      <c r="A139" s="74" t="s">
        <v>66</v>
      </c>
      <c r="B139" s="134"/>
      <c r="C139" s="74"/>
      <c r="D139" s="132">
        <v>2011402</v>
      </c>
      <c r="E139">
        <f t="shared" si="2"/>
        <v>0</v>
      </c>
      <c r="F139" s="132" t="s">
        <v>66</v>
      </c>
    </row>
    <row r="140" spans="1:6">
      <c r="A140" s="133" t="s">
        <v>67</v>
      </c>
      <c r="B140" s="134"/>
      <c r="C140" s="74"/>
      <c r="D140" s="132">
        <v>2011403</v>
      </c>
      <c r="E140">
        <f t="shared" si="2"/>
        <v>0</v>
      </c>
      <c r="F140" s="132" t="s">
        <v>67</v>
      </c>
    </row>
    <row r="141" spans="1:6">
      <c r="A141" s="133" t="s">
        <v>149</v>
      </c>
      <c r="B141" s="134"/>
      <c r="C141" s="74"/>
      <c r="D141" s="132">
        <v>2011404</v>
      </c>
      <c r="E141">
        <f t="shared" si="2"/>
        <v>0</v>
      </c>
      <c r="F141" s="132" t="s">
        <v>149</v>
      </c>
    </row>
    <row r="142" spans="1:6">
      <c r="A142" s="133" t="s">
        <v>150</v>
      </c>
      <c r="B142" s="134"/>
      <c r="C142" s="74"/>
      <c r="D142" s="132">
        <v>2011405</v>
      </c>
      <c r="E142">
        <f t="shared" si="2"/>
        <v>0</v>
      </c>
      <c r="F142" s="132" t="s">
        <v>150</v>
      </c>
    </row>
    <row r="143" spans="1:6">
      <c r="A143" s="137" t="s">
        <v>151</v>
      </c>
      <c r="B143" s="134"/>
      <c r="C143" s="74"/>
      <c r="D143" s="132">
        <v>2011406</v>
      </c>
      <c r="E143">
        <f t="shared" si="2"/>
        <v>0</v>
      </c>
      <c r="F143" s="132" t="s">
        <v>151</v>
      </c>
    </row>
    <row r="144" spans="1:6">
      <c r="A144" s="135" t="s">
        <v>152</v>
      </c>
      <c r="B144" s="134"/>
      <c r="C144" s="74"/>
      <c r="D144" s="132">
        <v>2011407</v>
      </c>
      <c r="E144">
        <f t="shared" si="2"/>
        <v>0</v>
      </c>
      <c r="F144" s="132" t="s">
        <v>152</v>
      </c>
    </row>
    <row r="145" spans="1:6">
      <c r="A145" s="135" t="s">
        <v>153</v>
      </c>
      <c r="B145" s="134"/>
      <c r="C145" s="74"/>
      <c r="D145" s="132">
        <v>2011408</v>
      </c>
      <c r="E145">
        <f t="shared" si="2"/>
        <v>0</v>
      </c>
      <c r="F145" s="132" t="s">
        <v>153</v>
      </c>
    </row>
    <row r="146" spans="1:6">
      <c r="A146" s="133" t="s">
        <v>154</v>
      </c>
      <c r="B146" s="134"/>
      <c r="C146" s="74"/>
      <c r="D146" s="132">
        <v>2011409</v>
      </c>
      <c r="E146">
        <f t="shared" si="2"/>
        <v>0</v>
      </c>
      <c r="F146" s="132" t="s">
        <v>154</v>
      </c>
    </row>
    <row r="147" spans="1:6">
      <c r="A147" s="139" t="s">
        <v>155</v>
      </c>
      <c r="B147" s="134"/>
      <c r="C147" s="74"/>
      <c r="D147" s="132">
        <v>2011410</v>
      </c>
      <c r="E147">
        <f t="shared" si="2"/>
        <v>0</v>
      </c>
      <c r="F147" s="132" t="s">
        <v>155</v>
      </c>
    </row>
    <row r="148" spans="1:6">
      <c r="A148" s="139" t="s">
        <v>156</v>
      </c>
      <c r="B148" s="134"/>
      <c r="C148" s="74"/>
      <c r="D148" s="132">
        <v>2011411</v>
      </c>
      <c r="E148">
        <f t="shared" si="2"/>
        <v>0</v>
      </c>
      <c r="F148" s="132" t="s">
        <v>156</v>
      </c>
    </row>
    <row r="149" spans="1:6">
      <c r="A149" s="133" t="s">
        <v>74</v>
      </c>
      <c r="B149" s="134"/>
      <c r="C149" s="74"/>
      <c r="D149" s="132">
        <v>2011450</v>
      </c>
      <c r="E149">
        <f t="shared" si="2"/>
        <v>0</v>
      </c>
      <c r="F149" s="132" t="s">
        <v>74</v>
      </c>
    </row>
    <row r="150" spans="1:6">
      <c r="A150" s="133" t="s">
        <v>157</v>
      </c>
      <c r="B150" s="134"/>
      <c r="C150" s="74"/>
      <c r="D150" s="132">
        <v>2011499</v>
      </c>
      <c r="E150">
        <f t="shared" si="2"/>
        <v>0</v>
      </c>
      <c r="F150" s="132" t="s">
        <v>157</v>
      </c>
    </row>
    <row r="151" spans="1:6">
      <c r="A151" s="133" t="s">
        <v>158</v>
      </c>
      <c r="B151" s="131">
        <f>SUM(B152:B157)</f>
        <v>0</v>
      </c>
      <c r="C151" s="74"/>
      <c r="D151" s="132">
        <v>20123</v>
      </c>
      <c r="E151">
        <f t="shared" si="2"/>
        <v>0</v>
      </c>
      <c r="F151" s="132" t="s">
        <v>158</v>
      </c>
    </row>
    <row r="152" spans="1:6">
      <c r="A152" s="133" t="s">
        <v>65</v>
      </c>
      <c r="B152" s="134"/>
      <c r="C152" s="74"/>
      <c r="D152" s="132">
        <v>2012301</v>
      </c>
      <c r="E152">
        <f t="shared" si="2"/>
        <v>0</v>
      </c>
      <c r="F152" s="132" t="s">
        <v>65</v>
      </c>
    </row>
    <row r="153" spans="1:6">
      <c r="A153" s="133" t="s">
        <v>66</v>
      </c>
      <c r="B153" s="134"/>
      <c r="C153" s="74"/>
      <c r="D153" s="132">
        <v>2012302</v>
      </c>
      <c r="E153">
        <f t="shared" si="2"/>
        <v>0</v>
      </c>
      <c r="F153" s="132" t="s">
        <v>66</v>
      </c>
    </row>
    <row r="154" spans="1:6">
      <c r="A154" s="135" t="s">
        <v>67</v>
      </c>
      <c r="B154" s="134"/>
      <c r="C154" s="74"/>
      <c r="D154" s="132">
        <v>2012303</v>
      </c>
      <c r="E154">
        <f t="shared" si="2"/>
        <v>0</v>
      </c>
      <c r="F154" s="132" t="s">
        <v>67</v>
      </c>
    </row>
    <row r="155" spans="1:6">
      <c r="A155" s="135" t="s">
        <v>159</v>
      </c>
      <c r="B155" s="134"/>
      <c r="C155" s="74"/>
      <c r="D155" s="132">
        <v>2012304</v>
      </c>
      <c r="E155">
        <f t="shared" si="2"/>
        <v>0</v>
      </c>
      <c r="F155" s="132" t="s">
        <v>159</v>
      </c>
    </row>
    <row r="156" spans="1:6">
      <c r="A156" s="135" t="s">
        <v>74</v>
      </c>
      <c r="B156" s="134"/>
      <c r="C156" s="74"/>
      <c r="D156" s="132">
        <v>2012350</v>
      </c>
      <c r="E156">
        <f t="shared" si="2"/>
        <v>0</v>
      </c>
      <c r="F156" s="132" t="s">
        <v>74</v>
      </c>
    </row>
    <row r="157" spans="1:6">
      <c r="A157" s="74" t="s">
        <v>160</v>
      </c>
      <c r="B157" s="134"/>
      <c r="C157" s="74"/>
      <c r="D157" s="132">
        <v>2012399</v>
      </c>
      <c r="E157">
        <f t="shared" si="2"/>
        <v>0</v>
      </c>
      <c r="F157" s="132" t="s">
        <v>160</v>
      </c>
    </row>
    <row r="158" spans="1:6">
      <c r="A158" s="133" t="s">
        <v>161</v>
      </c>
      <c r="B158" s="131">
        <f>SUM(B159:B165)</f>
        <v>0</v>
      </c>
      <c r="C158" s="74"/>
      <c r="D158" s="132">
        <v>20125</v>
      </c>
      <c r="E158">
        <f t="shared" si="2"/>
        <v>0</v>
      </c>
      <c r="F158" s="132" t="s">
        <v>161</v>
      </c>
    </row>
    <row r="159" spans="1:6">
      <c r="A159" s="133" t="s">
        <v>65</v>
      </c>
      <c r="B159" s="134"/>
      <c r="C159" s="74"/>
      <c r="D159" s="132">
        <v>2012501</v>
      </c>
      <c r="E159">
        <f t="shared" si="2"/>
        <v>0</v>
      </c>
      <c r="F159" s="132" t="s">
        <v>65</v>
      </c>
    </row>
    <row r="160" spans="1:6">
      <c r="A160" s="135" t="s">
        <v>66</v>
      </c>
      <c r="B160" s="134"/>
      <c r="C160" s="74"/>
      <c r="D160" s="132">
        <v>2012502</v>
      </c>
      <c r="E160">
        <f t="shared" si="2"/>
        <v>0</v>
      </c>
      <c r="F160" s="132" t="s">
        <v>66</v>
      </c>
    </row>
    <row r="161" spans="1:6">
      <c r="A161" s="135" t="s">
        <v>67</v>
      </c>
      <c r="B161" s="134"/>
      <c r="C161" s="74"/>
      <c r="D161" s="132">
        <v>2012503</v>
      </c>
      <c r="E161">
        <f t="shared" si="2"/>
        <v>0</v>
      </c>
      <c r="F161" s="132" t="s">
        <v>67</v>
      </c>
    </row>
    <row r="162" spans="1:6">
      <c r="A162" s="135" t="s">
        <v>162</v>
      </c>
      <c r="B162" s="134"/>
      <c r="C162" s="74"/>
      <c r="D162" s="132">
        <v>2012504</v>
      </c>
      <c r="E162">
        <f t="shared" si="2"/>
        <v>0</v>
      </c>
      <c r="F162" s="132" t="s">
        <v>162</v>
      </c>
    </row>
    <row r="163" spans="1:6">
      <c r="A163" s="74" t="s">
        <v>163</v>
      </c>
      <c r="B163" s="134"/>
      <c r="C163" s="74"/>
      <c r="D163" s="132">
        <v>2012505</v>
      </c>
      <c r="E163">
        <f t="shared" si="2"/>
        <v>0</v>
      </c>
      <c r="F163" s="132" t="s">
        <v>163</v>
      </c>
    </row>
    <row r="164" spans="1:6">
      <c r="A164" s="133" t="s">
        <v>74</v>
      </c>
      <c r="B164" s="134"/>
      <c r="C164" s="74"/>
      <c r="D164" s="132">
        <v>2012550</v>
      </c>
      <c r="E164">
        <f t="shared" si="2"/>
        <v>0</v>
      </c>
      <c r="F164" s="132" t="s">
        <v>74</v>
      </c>
    </row>
    <row r="165" spans="1:6">
      <c r="A165" s="133" t="s">
        <v>164</v>
      </c>
      <c r="B165" s="134"/>
      <c r="C165" s="74"/>
      <c r="D165" s="132">
        <v>2012599</v>
      </c>
      <c r="E165">
        <f t="shared" si="2"/>
        <v>0</v>
      </c>
      <c r="F165" s="132" t="s">
        <v>164</v>
      </c>
    </row>
    <row r="166" spans="1:6">
      <c r="A166" s="135" t="s">
        <v>165</v>
      </c>
      <c r="B166" s="131">
        <f>SUM(B167:B171)</f>
        <v>0</v>
      </c>
      <c r="C166" s="74"/>
      <c r="D166" s="132">
        <v>20126</v>
      </c>
      <c r="E166">
        <f t="shared" si="2"/>
        <v>0</v>
      </c>
      <c r="F166" s="132" t="s">
        <v>165</v>
      </c>
    </row>
    <row r="167" spans="1:6">
      <c r="A167" s="135" t="s">
        <v>65</v>
      </c>
      <c r="B167" s="134"/>
      <c r="C167" s="74"/>
      <c r="D167" s="132">
        <v>2012601</v>
      </c>
      <c r="E167">
        <f t="shared" si="2"/>
        <v>0</v>
      </c>
      <c r="F167" s="132" t="s">
        <v>65</v>
      </c>
    </row>
    <row r="168" spans="1:6">
      <c r="A168" s="135" t="s">
        <v>66</v>
      </c>
      <c r="B168" s="134"/>
      <c r="C168" s="74"/>
      <c r="D168" s="132">
        <v>2012602</v>
      </c>
      <c r="E168">
        <f t="shared" si="2"/>
        <v>0</v>
      </c>
      <c r="F168" s="132" t="s">
        <v>66</v>
      </c>
    </row>
    <row r="169" spans="1:6">
      <c r="A169" s="133" t="s">
        <v>67</v>
      </c>
      <c r="B169" s="134"/>
      <c r="C169" s="74"/>
      <c r="D169" s="132">
        <v>2012603</v>
      </c>
      <c r="E169">
        <f t="shared" si="2"/>
        <v>0</v>
      </c>
      <c r="F169" s="132" t="s">
        <v>67</v>
      </c>
    </row>
    <row r="170" spans="1:6">
      <c r="A170" s="136" t="s">
        <v>166</v>
      </c>
      <c r="B170" s="134"/>
      <c r="C170" s="74"/>
      <c r="D170" s="132">
        <v>2012604</v>
      </c>
      <c r="E170">
        <f t="shared" si="2"/>
        <v>0</v>
      </c>
      <c r="F170" s="132" t="s">
        <v>166</v>
      </c>
    </row>
    <row r="171" spans="1:6">
      <c r="A171" s="133" t="s">
        <v>167</v>
      </c>
      <c r="B171" s="134"/>
      <c r="C171" s="74"/>
      <c r="D171" s="132">
        <v>2012699</v>
      </c>
      <c r="E171">
        <f t="shared" si="2"/>
        <v>0</v>
      </c>
      <c r="F171" s="132" t="s">
        <v>167</v>
      </c>
    </row>
    <row r="172" spans="1:6">
      <c r="A172" s="135" t="s">
        <v>168</v>
      </c>
      <c r="B172" s="131">
        <f>SUM(B173:B178)</f>
        <v>0</v>
      </c>
      <c r="C172" s="74"/>
      <c r="D172" s="132">
        <v>20128</v>
      </c>
      <c r="E172">
        <f t="shared" si="2"/>
        <v>0</v>
      </c>
      <c r="F172" s="132" t="s">
        <v>168</v>
      </c>
    </row>
    <row r="173" spans="1:6">
      <c r="A173" s="135" t="s">
        <v>65</v>
      </c>
      <c r="B173" s="134"/>
      <c r="C173" s="74"/>
      <c r="D173" s="132">
        <v>2012801</v>
      </c>
      <c r="E173">
        <f t="shared" si="2"/>
        <v>0</v>
      </c>
      <c r="F173" s="132" t="s">
        <v>65</v>
      </c>
    </row>
    <row r="174" spans="1:6">
      <c r="A174" s="135" t="s">
        <v>66</v>
      </c>
      <c r="B174" s="134"/>
      <c r="C174" s="74"/>
      <c r="D174" s="132">
        <v>2012802</v>
      </c>
      <c r="E174">
        <f t="shared" si="2"/>
        <v>0</v>
      </c>
      <c r="F174" s="132" t="s">
        <v>66</v>
      </c>
    </row>
    <row r="175" spans="1:6">
      <c r="A175" s="74" t="s">
        <v>67</v>
      </c>
      <c r="B175" s="134"/>
      <c r="C175" s="74"/>
      <c r="D175" s="132">
        <v>2012803</v>
      </c>
      <c r="E175">
        <f t="shared" si="2"/>
        <v>0</v>
      </c>
      <c r="F175" s="132" t="s">
        <v>67</v>
      </c>
    </row>
    <row r="176" spans="1:6">
      <c r="A176" s="133" t="s">
        <v>79</v>
      </c>
      <c r="B176" s="134"/>
      <c r="C176" s="74"/>
      <c r="D176" s="132">
        <v>2012804</v>
      </c>
      <c r="E176">
        <f t="shared" si="2"/>
        <v>0</v>
      </c>
      <c r="F176" s="132" t="s">
        <v>79</v>
      </c>
    </row>
    <row r="177" spans="1:6">
      <c r="A177" s="133" t="s">
        <v>74</v>
      </c>
      <c r="B177" s="134"/>
      <c r="C177" s="74"/>
      <c r="D177" s="132">
        <v>2012850</v>
      </c>
      <c r="E177">
        <f t="shared" si="2"/>
        <v>0</v>
      </c>
      <c r="F177" s="132" t="s">
        <v>74</v>
      </c>
    </row>
    <row r="178" spans="1:6">
      <c r="A178" s="133" t="s">
        <v>169</v>
      </c>
      <c r="B178" s="134"/>
      <c r="C178" s="74"/>
      <c r="D178" s="132">
        <v>2012899</v>
      </c>
      <c r="E178">
        <f t="shared" si="2"/>
        <v>0</v>
      </c>
      <c r="F178" s="132" t="s">
        <v>169</v>
      </c>
    </row>
    <row r="179" spans="1:6">
      <c r="A179" s="135" t="s">
        <v>170</v>
      </c>
      <c r="B179" s="131">
        <f>SUM(B180:B185)</f>
        <v>0</v>
      </c>
      <c r="C179" s="74"/>
      <c r="D179" s="132">
        <v>20129</v>
      </c>
      <c r="E179">
        <f t="shared" si="2"/>
        <v>0</v>
      </c>
      <c r="F179" s="132" t="s">
        <v>170</v>
      </c>
    </row>
    <row r="180" spans="1:6">
      <c r="A180" s="135" t="s">
        <v>65</v>
      </c>
      <c r="B180" s="134"/>
      <c r="C180" s="74"/>
      <c r="D180" s="132">
        <v>2012901</v>
      </c>
      <c r="E180">
        <f t="shared" si="2"/>
        <v>0</v>
      </c>
      <c r="F180" s="132" t="s">
        <v>65</v>
      </c>
    </row>
    <row r="181" spans="1:6">
      <c r="A181" s="135" t="s">
        <v>66</v>
      </c>
      <c r="B181" s="134"/>
      <c r="C181" s="74"/>
      <c r="D181" s="132">
        <v>2012902</v>
      </c>
      <c r="E181">
        <f t="shared" si="2"/>
        <v>0</v>
      </c>
      <c r="F181" s="132" t="s">
        <v>66</v>
      </c>
    </row>
    <row r="182" spans="1:6">
      <c r="A182" s="133" t="s">
        <v>67</v>
      </c>
      <c r="B182" s="134"/>
      <c r="C182" s="74"/>
      <c r="D182" s="132">
        <v>2012903</v>
      </c>
      <c r="E182">
        <f t="shared" si="2"/>
        <v>0</v>
      </c>
      <c r="F182" s="132" t="s">
        <v>67</v>
      </c>
    </row>
    <row r="183" spans="1:6">
      <c r="A183" s="139" t="s">
        <v>171</v>
      </c>
      <c r="B183" s="134"/>
      <c r="C183" s="74"/>
      <c r="D183" s="132">
        <v>2012906</v>
      </c>
      <c r="E183">
        <f t="shared" si="2"/>
        <v>0</v>
      </c>
      <c r="F183" s="139" t="s">
        <v>171</v>
      </c>
    </row>
    <row r="184" spans="1:6">
      <c r="A184" s="135" t="s">
        <v>74</v>
      </c>
      <c r="B184" s="134"/>
      <c r="C184" s="74"/>
      <c r="D184" s="132">
        <v>2012950</v>
      </c>
      <c r="E184">
        <f t="shared" si="2"/>
        <v>0</v>
      </c>
      <c r="F184" s="132" t="s">
        <v>74</v>
      </c>
    </row>
    <row r="185" spans="1:6">
      <c r="A185" s="135" t="s">
        <v>172</v>
      </c>
      <c r="B185" s="134"/>
      <c r="C185" s="74"/>
      <c r="D185" s="132">
        <v>2012999</v>
      </c>
      <c r="E185">
        <f t="shared" si="2"/>
        <v>0</v>
      </c>
      <c r="F185" s="132" t="s">
        <v>172</v>
      </c>
    </row>
    <row r="186" spans="1:6">
      <c r="A186" s="135" t="s">
        <v>173</v>
      </c>
      <c r="B186" s="131">
        <f>SUM(B187:B192)</f>
        <v>0</v>
      </c>
      <c r="C186" s="74"/>
      <c r="D186" s="132">
        <v>20131</v>
      </c>
      <c r="E186">
        <f t="shared" si="2"/>
        <v>0</v>
      </c>
      <c r="F186" s="132" t="s">
        <v>173</v>
      </c>
    </row>
    <row r="187" spans="1:6">
      <c r="A187" s="135" t="s">
        <v>65</v>
      </c>
      <c r="B187" s="141"/>
      <c r="C187" s="74"/>
      <c r="D187" s="132">
        <v>2013101</v>
      </c>
      <c r="E187">
        <f t="shared" si="2"/>
        <v>0</v>
      </c>
      <c r="F187" s="132" t="s">
        <v>65</v>
      </c>
    </row>
    <row r="188" spans="1:6">
      <c r="A188" s="133" t="s">
        <v>66</v>
      </c>
      <c r="B188" s="141"/>
      <c r="C188" s="74"/>
      <c r="D188" s="132">
        <v>2013102</v>
      </c>
      <c r="E188">
        <f t="shared" si="2"/>
        <v>0</v>
      </c>
      <c r="F188" s="132" t="s">
        <v>66</v>
      </c>
    </row>
    <row r="189" spans="1:6">
      <c r="A189" s="133" t="s">
        <v>67</v>
      </c>
      <c r="B189" s="141"/>
      <c r="C189" s="74"/>
      <c r="D189" s="132">
        <v>2013103</v>
      </c>
      <c r="E189">
        <f t="shared" si="2"/>
        <v>0</v>
      </c>
      <c r="F189" s="132" t="s">
        <v>67</v>
      </c>
    </row>
    <row r="190" spans="1:6">
      <c r="A190" s="133" t="s">
        <v>174</v>
      </c>
      <c r="B190" s="141"/>
      <c r="C190" s="74"/>
      <c r="D190" s="132">
        <v>2013105</v>
      </c>
      <c r="E190">
        <f t="shared" si="2"/>
        <v>0</v>
      </c>
      <c r="F190" s="132" t="s">
        <v>174</v>
      </c>
    </row>
    <row r="191" spans="1:6">
      <c r="A191" s="135" t="s">
        <v>74</v>
      </c>
      <c r="B191" s="141"/>
      <c r="C191" s="74"/>
      <c r="D191" s="132">
        <v>2013150</v>
      </c>
      <c r="E191">
        <f t="shared" si="2"/>
        <v>0</v>
      </c>
      <c r="F191" s="132" t="s">
        <v>74</v>
      </c>
    </row>
    <row r="192" spans="1:6">
      <c r="A192" s="135" t="s">
        <v>175</v>
      </c>
      <c r="B192" s="141"/>
      <c r="C192" s="74"/>
      <c r="D192" s="132">
        <v>2013199</v>
      </c>
      <c r="E192">
        <f t="shared" si="2"/>
        <v>0</v>
      </c>
      <c r="F192" s="132" t="s">
        <v>175</v>
      </c>
    </row>
    <row r="193" spans="1:6">
      <c r="A193" s="135" t="s">
        <v>176</v>
      </c>
      <c r="B193" s="142">
        <f>SUM(B194:B199)</f>
        <v>0</v>
      </c>
      <c r="C193" s="74"/>
      <c r="D193" s="132">
        <v>20132</v>
      </c>
      <c r="E193">
        <f t="shared" si="2"/>
        <v>0</v>
      </c>
      <c r="F193" s="132" t="s">
        <v>176</v>
      </c>
    </row>
    <row r="194" spans="1:6">
      <c r="A194" s="133" t="s">
        <v>65</v>
      </c>
      <c r="B194" s="141"/>
      <c r="C194" s="74"/>
      <c r="D194" s="132">
        <v>2013201</v>
      </c>
      <c r="E194">
        <f t="shared" si="2"/>
        <v>0</v>
      </c>
      <c r="F194" s="132" t="s">
        <v>65</v>
      </c>
    </row>
    <row r="195" spans="1:6">
      <c r="A195" s="133" t="s">
        <v>66</v>
      </c>
      <c r="B195" s="141"/>
      <c r="C195" s="74"/>
      <c r="D195" s="132">
        <v>2013202</v>
      </c>
      <c r="E195">
        <f t="shared" si="2"/>
        <v>0</v>
      </c>
      <c r="F195" s="132" t="s">
        <v>66</v>
      </c>
    </row>
    <row r="196" spans="1:6">
      <c r="A196" s="133" t="s">
        <v>67</v>
      </c>
      <c r="B196" s="134"/>
      <c r="C196" s="74"/>
      <c r="D196" s="132">
        <v>2013203</v>
      </c>
      <c r="E196">
        <f t="shared" si="2"/>
        <v>0</v>
      </c>
      <c r="F196" s="132" t="s">
        <v>67</v>
      </c>
    </row>
    <row r="197" spans="1:6">
      <c r="A197" s="139" t="s">
        <v>177</v>
      </c>
      <c r="B197" s="134"/>
      <c r="C197" s="74"/>
      <c r="D197" s="132">
        <v>2013204</v>
      </c>
      <c r="E197">
        <f t="shared" ref="E197:E260" si="3">SUM(B197)</f>
        <v>0</v>
      </c>
      <c r="F197" s="132" t="s">
        <v>177</v>
      </c>
    </row>
    <row r="198" spans="1:6">
      <c r="A198" s="143" t="s">
        <v>74</v>
      </c>
      <c r="B198" s="134"/>
      <c r="C198" s="74"/>
      <c r="D198" s="132">
        <v>2013250</v>
      </c>
      <c r="E198">
        <f t="shared" si="3"/>
        <v>0</v>
      </c>
      <c r="F198" s="132" t="s">
        <v>74</v>
      </c>
    </row>
    <row r="199" spans="1:6">
      <c r="A199" s="144" t="s">
        <v>178</v>
      </c>
      <c r="B199" s="141"/>
      <c r="C199" s="74"/>
      <c r="D199" s="132">
        <v>2013299</v>
      </c>
      <c r="E199">
        <f t="shared" si="3"/>
        <v>0</v>
      </c>
      <c r="F199" s="132" t="s">
        <v>178</v>
      </c>
    </row>
    <row r="200" spans="1:6">
      <c r="A200" s="135" t="s">
        <v>179</v>
      </c>
      <c r="B200" s="142">
        <f>SUM(B201:B205)</f>
        <v>0</v>
      </c>
      <c r="C200" s="74"/>
      <c r="D200" s="132">
        <v>20133</v>
      </c>
      <c r="E200">
        <f t="shared" si="3"/>
        <v>0</v>
      </c>
      <c r="F200" s="132" t="s">
        <v>179</v>
      </c>
    </row>
    <row r="201" spans="1:6">
      <c r="A201" s="74" t="s">
        <v>65</v>
      </c>
      <c r="B201" s="134"/>
      <c r="C201" s="74"/>
      <c r="D201" s="132">
        <v>2013301</v>
      </c>
      <c r="E201">
        <f t="shared" si="3"/>
        <v>0</v>
      </c>
      <c r="F201" s="132" t="s">
        <v>65</v>
      </c>
    </row>
    <row r="202" spans="1:6">
      <c r="A202" s="133" t="s">
        <v>66</v>
      </c>
      <c r="B202" s="134"/>
      <c r="C202" s="74"/>
      <c r="D202" s="132">
        <v>2013302</v>
      </c>
      <c r="E202">
        <f t="shared" si="3"/>
        <v>0</v>
      </c>
      <c r="F202" s="132" t="s">
        <v>66</v>
      </c>
    </row>
    <row r="203" spans="1:6">
      <c r="A203" s="133" t="s">
        <v>67</v>
      </c>
      <c r="B203" s="134"/>
      <c r="C203" s="74"/>
      <c r="D203" s="132">
        <v>2013303</v>
      </c>
      <c r="E203">
        <f t="shared" si="3"/>
        <v>0</v>
      </c>
      <c r="F203" s="132" t="s">
        <v>67</v>
      </c>
    </row>
    <row r="204" spans="1:6">
      <c r="A204" s="133" t="s">
        <v>74</v>
      </c>
      <c r="B204" s="134"/>
      <c r="C204" s="74"/>
      <c r="D204" s="132">
        <v>2013350</v>
      </c>
      <c r="E204">
        <f t="shared" si="3"/>
        <v>0</v>
      </c>
      <c r="F204" s="132" t="s">
        <v>74</v>
      </c>
    </row>
    <row r="205" spans="1:6">
      <c r="A205" s="135" t="s">
        <v>180</v>
      </c>
      <c r="B205" s="134"/>
      <c r="C205" s="74"/>
      <c r="D205" s="132">
        <v>2013399</v>
      </c>
      <c r="E205">
        <f t="shared" si="3"/>
        <v>0</v>
      </c>
      <c r="F205" s="132" t="s">
        <v>180</v>
      </c>
    </row>
    <row r="206" spans="1:6">
      <c r="A206" s="135" t="s">
        <v>181</v>
      </c>
      <c r="B206" s="131">
        <f>SUM(B207:B213)</f>
        <v>2.7</v>
      </c>
      <c r="C206" s="74"/>
      <c r="D206" s="132">
        <v>20134</v>
      </c>
      <c r="E206">
        <f t="shared" si="3"/>
        <v>2.7</v>
      </c>
      <c r="F206" s="132" t="s">
        <v>181</v>
      </c>
    </row>
    <row r="207" spans="1:6">
      <c r="A207" s="135" t="s">
        <v>65</v>
      </c>
      <c r="B207" s="134"/>
      <c r="C207" s="74"/>
      <c r="D207" s="132">
        <v>2013401</v>
      </c>
      <c r="E207">
        <f t="shared" si="3"/>
        <v>0</v>
      </c>
      <c r="F207" s="132" t="s">
        <v>65</v>
      </c>
    </row>
    <row r="208" spans="1:6">
      <c r="A208" s="133" t="s">
        <v>66</v>
      </c>
      <c r="B208" s="134"/>
      <c r="C208" s="74"/>
      <c r="D208" s="132">
        <v>2013402</v>
      </c>
      <c r="E208">
        <f t="shared" si="3"/>
        <v>0</v>
      </c>
      <c r="F208" s="132" t="s">
        <v>66</v>
      </c>
    </row>
    <row r="209" spans="1:6">
      <c r="A209" s="133" t="s">
        <v>67</v>
      </c>
      <c r="B209" s="134"/>
      <c r="C209" s="145"/>
      <c r="D209" s="132">
        <v>2013403</v>
      </c>
      <c r="E209">
        <f t="shared" si="3"/>
        <v>0</v>
      </c>
      <c r="F209" s="132" t="s">
        <v>67</v>
      </c>
    </row>
    <row r="210" spans="1:6">
      <c r="A210" s="139" t="s">
        <v>182</v>
      </c>
      <c r="B210" s="134">
        <v>2.7</v>
      </c>
      <c r="C210" s="145"/>
      <c r="D210" s="132">
        <v>2013404</v>
      </c>
      <c r="E210">
        <f t="shared" si="3"/>
        <v>2.7</v>
      </c>
      <c r="F210" s="132" t="s">
        <v>182</v>
      </c>
    </row>
    <row r="211" spans="1:6">
      <c r="A211" s="139" t="s">
        <v>183</v>
      </c>
      <c r="B211" s="134"/>
      <c r="C211" s="145"/>
      <c r="D211" s="132">
        <v>2013405</v>
      </c>
      <c r="E211">
        <f t="shared" si="3"/>
        <v>0</v>
      </c>
      <c r="F211" s="132" t="s">
        <v>183</v>
      </c>
    </row>
    <row r="212" spans="1:6">
      <c r="A212" s="133" t="s">
        <v>74</v>
      </c>
      <c r="B212" s="134"/>
      <c r="C212" s="74"/>
      <c r="D212" s="132">
        <v>2013450</v>
      </c>
      <c r="E212">
        <f t="shared" si="3"/>
        <v>0</v>
      </c>
      <c r="F212" s="132" t="s">
        <v>74</v>
      </c>
    </row>
    <row r="213" spans="1:6">
      <c r="A213" s="135" t="s">
        <v>184</v>
      </c>
      <c r="B213" s="134"/>
      <c r="C213" s="74"/>
      <c r="D213" s="132">
        <v>2013499</v>
      </c>
      <c r="E213">
        <f t="shared" si="3"/>
        <v>0</v>
      </c>
      <c r="F213" s="132" t="s">
        <v>184</v>
      </c>
    </row>
    <row r="214" spans="1:6">
      <c r="A214" s="135" t="s">
        <v>185</v>
      </c>
      <c r="B214" s="131">
        <f>SUM(B215:B219)</f>
        <v>0</v>
      </c>
      <c r="C214" s="74"/>
      <c r="D214" s="132">
        <v>20135</v>
      </c>
      <c r="E214">
        <f t="shared" si="3"/>
        <v>0</v>
      </c>
      <c r="F214" s="132" t="s">
        <v>185</v>
      </c>
    </row>
    <row r="215" spans="1:6">
      <c r="A215" s="135" t="s">
        <v>65</v>
      </c>
      <c r="B215" s="134"/>
      <c r="C215" s="74"/>
      <c r="D215" s="132">
        <v>2013501</v>
      </c>
      <c r="E215">
        <f t="shared" si="3"/>
        <v>0</v>
      </c>
      <c r="F215" s="132" t="s">
        <v>65</v>
      </c>
    </row>
    <row r="216" spans="1:6">
      <c r="A216" s="74" t="s">
        <v>66</v>
      </c>
      <c r="B216" s="134"/>
      <c r="C216" s="74"/>
      <c r="D216" s="132">
        <v>2013502</v>
      </c>
      <c r="E216">
        <f t="shared" si="3"/>
        <v>0</v>
      </c>
      <c r="F216" s="132" t="s">
        <v>66</v>
      </c>
    </row>
    <row r="217" spans="1:6">
      <c r="A217" s="133" t="s">
        <v>67</v>
      </c>
      <c r="B217" s="134"/>
      <c r="C217" s="74"/>
      <c r="D217" s="132">
        <v>2013503</v>
      </c>
      <c r="E217">
        <f t="shared" si="3"/>
        <v>0</v>
      </c>
      <c r="F217" s="132" t="s">
        <v>67</v>
      </c>
    </row>
    <row r="218" spans="1:6">
      <c r="A218" s="133" t="s">
        <v>74</v>
      </c>
      <c r="B218" s="134"/>
      <c r="C218" s="74"/>
      <c r="D218" s="132">
        <v>2013550</v>
      </c>
      <c r="E218">
        <f t="shared" si="3"/>
        <v>0</v>
      </c>
      <c r="F218" s="132" t="s">
        <v>74</v>
      </c>
    </row>
    <row r="219" spans="1:6">
      <c r="A219" s="133" t="s">
        <v>186</v>
      </c>
      <c r="B219" s="134"/>
      <c r="C219" s="74"/>
      <c r="D219" s="132">
        <v>2013599</v>
      </c>
      <c r="E219">
        <f t="shared" si="3"/>
        <v>0</v>
      </c>
      <c r="F219" s="132" t="s">
        <v>186</v>
      </c>
    </row>
    <row r="220" spans="1:6">
      <c r="A220" s="135" t="s">
        <v>187</v>
      </c>
      <c r="B220" s="131">
        <f>SUM(B221:B225)</f>
        <v>0</v>
      </c>
      <c r="C220" s="74"/>
      <c r="D220" s="132">
        <v>20136</v>
      </c>
      <c r="E220">
        <f t="shared" si="3"/>
        <v>0</v>
      </c>
      <c r="F220" s="132" t="s">
        <v>187</v>
      </c>
    </row>
    <row r="221" spans="1:6">
      <c r="A221" s="135" t="s">
        <v>65</v>
      </c>
      <c r="B221" s="134"/>
      <c r="C221" s="74"/>
      <c r="D221" s="132">
        <v>2013601</v>
      </c>
      <c r="E221">
        <f t="shared" si="3"/>
        <v>0</v>
      </c>
      <c r="F221" s="132" t="s">
        <v>65</v>
      </c>
    </row>
    <row r="222" spans="1:6">
      <c r="A222" s="135" t="s">
        <v>66</v>
      </c>
      <c r="B222" s="134"/>
      <c r="C222" s="74"/>
      <c r="D222" s="132">
        <v>2013602</v>
      </c>
      <c r="E222">
        <f t="shared" si="3"/>
        <v>0</v>
      </c>
      <c r="F222" s="132" t="s">
        <v>66</v>
      </c>
    </row>
    <row r="223" spans="1:6">
      <c r="A223" s="133" t="s">
        <v>67</v>
      </c>
      <c r="B223" s="134"/>
      <c r="C223" s="74"/>
      <c r="D223" s="132">
        <v>2013603</v>
      </c>
      <c r="E223">
        <f t="shared" si="3"/>
        <v>0</v>
      </c>
      <c r="F223" s="132" t="s">
        <v>67</v>
      </c>
    </row>
    <row r="224" spans="1:6">
      <c r="A224" s="133" t="s">
        <v>74</v>
      </c>
      <c r="B224" s="134"/>
      <c r="C224" s="74"/>
      <c r="D224" s="132">
        <v>2013650</v>
      </c>
      <c r="E224">
        <f t="shared" si="3"/>
        <v>0</v>
      </c>
      <c r="F224" s="132" t="s">
        <v>74</v>
      </c>
    </row>
    <row r="225" spans="1:6">
      <c r="A225" s="133" t="s">
        <v>188</v>
      </c>
      <c r="B225" s="134"/>
      <c r="C225" s="74"/>
      <c r="D225" s="132">
        <v>2013699</v>
      </c>
      <c r="E225">
        <f t="shared" si="3"/>
        <v>0</v>
      </c>
      <c r="F225" s="132" t="s">
        <v>188</v>
      </c>
    </row>
    <row r="226" spans="1:6">
      <c r="A226" s="139" t="s">
        <v>189</v>
      </c>
      <c r="B226" s="131">
        <f>SUM(B227:B231)</f>
        <v>0</v>
      </c>
      <c r="C226" s="74"/>
      <c r="D226" s="132">
        <v>20137</v>
      </c>
      <c r="E226">
        <f t="shared" si="3"/>
        <v>0</v>
      </c>
      <c r="F226" s="132" t="s">
        <v>189</v>
      </c>
    </row>
    <row r="227" spans="1:6">
      <c r="A227" s="139" t="s">
        <v>65</v>
      </c>
      <c r="B227" s="134"/>
      <c r="C227" s="74"/>
      <c r="D227" s="132">
        <v>2013701</v>
      </c>
      <c r="E227">
        <f t="shared" si="3"/>
        <v>0</v>
      </c>
      <c r="F227" s="132" t="s">
        <v>65</v>
      </c>
    </row>
    <row r="228" spans="1:6">
      <c r="A228" s="139" t="s">
        <v>66</v>
      </c>
      <c r="B228" s="134"/>
      <c r="C228" s="74"/>
      <c r="D228" s="132">
        <v>2013702</v>
      </c>
      <c r="E228">
        <f t="shared" si="3"/>
        <v>0</v>
      </c>
      <c r="F228" s="132" t="s">
        <v>66</v>
      </c>
    </row>
    <row r="229" spans="1:6">
      <c r="A229" s="139" t="s">
        <v>67</v>
      </c>
      <c r="B229" s="134"/>
      <c r="C229" s="74"/>
      <c r="D229" s="132">
        <v>2013703</v>
      </c>
      <c r="E229">
        <f t="shared" si="3"/>
        <v>0</v>
      </c>
      <c r="F229" s="132" t="s">
        <v>67</v>
      </c>
    </row>
    <row r="230" spans="1:6">
      <c r="A230" s="139" t="s">
        <v>74</v>
      </c>
      <c r="B230" s="134"/>
      <c r="C230" s="74"/>
      <c r="D230" s="132">
        <v>2013750</v>
      </c>
      <c r="E230">
        <f t="shared" si="3"/>
        <v>0</v>
      </c>
      <c r="F230" s="132" t="s">
        <v>74</v>
      </c>
    </row>
    <row r="231" spans="1:6">
      <c r="A231" s="139" t="s">
        <v>190</v>
      </c>
      <c r="B231" s="134"/>
      <c r="C231" s="74"/>
      <c r="D231" s="132">
        <v>2013799</v>
      </c>
      <c r="E231">
        <f t="shared" si="3"/>
        <v>0</v>
      </c>
      <c r="F231" s="132" t="s">
        <v>190</v>
      </c>
    </row>
    <row r="232" spans="1:6">
      <c r="A232" s="139" t="s">
        <v>191</v>
      </c>
      <c r="B232" s="131">
        <f>SUM(B233:B248)</f>
        <v>0</v>
      </c>
      <c r="C232" s="74"/>
      <c r="D232" s="132">
        <v>20138</v>
      </c>
      <c r="E232">
        <f t="shared" si="3"/>
        <v>0</v>
      </c>
      <c r="F232" s="132" t="s">
        <v>191</v>
      </c>
    </row>
    <row r="233" spans="1:6">
      <c r="A233" s="139" t="s">
        <v>65</v>
      </c>
      <c r="B233" s="134"/>
      <c r="C233" s="74"/>
      <c r="D233" s="132">
        <v>2013801</v>
      </c>
      <c r="E233">
        <f t="shared" si="3"/>
        <v>0</v>
      </c>
      <c r="F233" s="132" t="s">
        <v>65</v>
      </c>
    </row>
    <row r="234" spans="1:6">
      <c r="A234" s="139" t="s">
        <v>66</v>
      </c>
      <c r="B234" s="134"/>
      <c r="C234" s="74"/>
      <c r="D234" s="132">
        <v>2013802</v>
      </c>
      <c r="E234">
        <f t="shared" si="3"/>
        <v>0</v>
      </c>
      <c r="F234" s="132" t="s">
        <v>66</v>
      </c>
    </row>
    <row r="235" spans="1:6">
      <c r="A235" s="139" t="s">
        <v>67</v>
      </c>
      <c r="B235" s="134"/>
      <c r="C235" s="74"/>
      <c r="D235" s="132">
        <v>2013803</v>
      </c>
      <c r="E235">
        <f t="shared" si="3"/>
        <v>0</v>
      </c>
      <c r="F235" s="132" t="s">
        <v>67</v>
      </c>
    </row>
    <row r="236" spans="1:6">
      <c r="A236" s="139" t="s">
        <v>192</v>
      </c>
      <c r="B236" s="134"/>
      <c r="C236" s="74"/>
      <c r="D236" s="132">
        <v>2013804</v>
      </c>
      <c r="E236">
        <f t="shared" si="3"/>
        <v>0</v>
      </c>
      <c r="F236" s="132" t="s">
        <v>192</v>
      </c>
    </row>
    <row r="237" spans="1:6">
      <c r="A237" s="139" t="s">
        <v>193</v>
      </c>
      <c r="B237" s="134"/>
      <c r="C237" s="74"/>
      <c r="D237" s="132">
        <v>2013805</v>
      </c>
      <c r="E237">
        <f t="shared" si="3"/>
        <v>0</v>
      </c>
      <c r="F237" s="139" t="s">
        <v>193</v>
      </c>
    </row>
    <row r="238" spans="1:6">
      <c r="A238" s="139" t="s">
        <v>194</v>
      </c>
      <c r="B238" s="134"/>
      <c r="C238" s="74"/>
      <c r="D238" s="132">
        <v>2013806</v>
      </c>
      <c r="E238">
        <f t="shared" si="3"/>
        <v>0</v>
      </c>
      <c r="F238" s="132" t="s">
        <v>194</v>
      </c>
    </row>
    <row r="239" spans="1:6">
      <c r="A239" s="139" t="s">
        <v>195</v>
      </c>
      <c r="B239" s="134"/>
      <c r="C239" s="74"/>
      <c r="D239" s="132">
        <v>2013807</v>
      </c>
      <c r="E239">
        <f t="shared" si="3"/>
        <v>0</v>
      </c>
      <c r="F239" s="132" t="s">
        <v>195</v>
      </c>
    </row>
    <row r="240" spans="1:6">
      <c r="A240" s="139" t="s">
        <v>107</v>
      </c>
      <c r="B240" s="134"/>
      <c r="C240" s="74"/>
      <c r="D240" s="132">
        <v>2013808</v>
      </c>
      <c r="E240">
        <f t="shared" si="3"/>
        <v>0</v>
      </c>
      <c r="F240" s="132" t="s">
        <v>107</v>
      </c>
    </row>
    <row r="241" spans="1:6">
      <c r="A241" s="139" t="s">
        <v>196</v>
      </c>
      <c r="B241" s="134"/>
      <c r="C241" s="74"/>
      <c r="D241" s="132">
        <v>2013809</v>
      </c>
      <c r="E241">
        <f t="shared" si="3"/>
        <v>0</v>
      </c>
      <c r="F241" s="132" t="s">
        <v>196</v>
      </c>
    </row>
    <row r="242" spans="1:6">
      <c r="A242" s="139" t="s">
        <v>197</v>
      </c>
      <c r="B242" s="134"/>
      <c r="C242" s="74"/>
      <c r="D242" s="132">
        <v>2013810</v>
      </c>
      <c r="E242">
        <f t="shared" si="3"/>
        <v>0</v>
      </c>
      <c r="F242" s="132" t="s">
        <v>197</v>
      </c>
    </row>
    <row r="243" spans="1:6">
      <c r="A243" s="139" t="s">
        <v>198</v>
      </c>
      <c r="B243" s="134"/>
      <c r="C243" s="74"/>
      <c r="D243" s="132">
        <v>2013811</v>
      </c>
      <c r="E243">
        <f t="shared" si="3"/>
        <v>0</v>
      </c>
      <c r="F243" s="132" t="s">
        <v>198</v>
      </c>
    </row>
    <row r="244" spans="1:6">
      <c r="A244" s="139" t="s">
        <v>199</v>
      </c>
      <c r="B244" s="134"/>
      <c r="C244" s="74"/>
      <c r="D244" s="132">
        <v>2013812</v>
      </c>
      <c r="E244">
        <f t="shared" si="3"/>
        <v>0</v>
      </c>
      <c r="F244" s="132" t="s">
        <v>199</v>
      </c>
    </row>
    <row r="245" spans="1:6">
      <c r="A245" s="139" t="s">
        <v>200</v>
      </c>
      <c r="B245" s="134"/>
      <c r="C245" s="74"/>
      <c r="D245" s="132">
        <v>2013813</v>
      </c>
      <c r="E245">
        <f t="shared" si="3"/>
        <v>0</v>
      </c>
      <c r="F245" s="132" t="s">
        <v>200</v>
      </c>
    </row>
    <row r="246" spans="1:6">
      <c r="A246" s="139" t="s">
        <v>201</v>
      </c>
      <c r="B246" s="134"/>
      <c r="C246" s="74"/>
      <c r="D246" s="132">
        <v>2013814</v>
      </c>
      <c r="E246">
        <f t="shared" si="3"/>
        <v>0</v>
      </c>
      <c r="F246" s="132" t="s">
        <v>201</v>
      </c>
    </row>
    <row r="247" spans="1:6">
      <c r="A247" s="139" t="s">
        <v>74</v>
      </c>
      <c r="B247" s="134"/>
      <c r="C247" s="74"/>
      <c r="D247" s="132">
        <v>2013850</v>
      </c>
      <c r="E247">
        <f t="shared" si="3"/>
        <v>0</v>
      </c>
      <c r="F247" s="132" t="s">
        <v>74</v>
      </c>
    </row>
    <row r="248" spans="1:6">
      <c r="A248" s="139" t="s">
        <v>202</v>
      </c>
      <c r="B248" s="134"/>
      <c r="C248" s="74"/>
      <c r="D248" s="132">
        <v>2013899</v>
      </c>
      <c r="E248">
        <f t="shared" si="3"/>
        <v>0</v>
      </c>
      <c r="F248" s="132" t="s">
        <v>202</v>
      </c>
    </row>
    <row r="249" spans="1:6">
      <c r="A249" s="135" t="s">
        <v>203</v>
      </c>
      <c r="B249" s="131">
        <f>SUM(B250:B251)</f>
        <v>0</v>
      </c>
      <c r="C249" s="74"/>
      <c r="D249" s="132">
        <v>20199</v>
      </c>
      <c r="E249">
        <f t="shared" si="3"/>
        <v>0</v>
      </c>
      <c r="F249" s="132" t="s">
        <v>203</v>
      </c>
    </row>
    <row r="250" spans="1:6">
      <c r="A250" s="135" t="s">
        <v>204</v>
      </c>
      <c r="B250" s="134"/>
      <c r="C250" s="74"/>
      <c r="D250" s="132">
        <v>2019901</v>
      </c>
      <c r="E250">
        <f t="shared" si="3"/>
        <v>0</v>
      </c>
      <c r="F250" s="132" t="s">
        <v>204</v>
      </c>
    </row>
    <row r="251" spans="1:6">
      <c r="A251" s="135" t="s">
        <v>205</v>
      </c>
      <c r="B251" s="134"/>
      <c r="C251" s="74"/>
      <c r="D251" s="132">
        <v>2019999</v>
      </c>
      <c r="E251">
        <f t="shared" si="3"/>
        <v>0</v>
      </c>
      <c r="F251" s="132" t="s">
        <v>205</v>
      </c>
    </row>
    <row r="252" spans="1:6">
      <c r="A252" s="74" t="s">
        <v>33</v>
      </c>
      <c r="B252" s="131">
        <f>SUM(B253:B254)</f>
        <v>0</v>
      </c>
      <c r="C252" s="74"/>
      <c r="D252" s="132">
        <v>202</v>
      </c>
      <c r="E252">
        <f t="shared" si="3"/>
        <v>0</v>
      </c>
      <c r="F252" s="132" t="s">
        <v>33</v>
      </c>
    </row>
    <row r="253" spans="1:6">
      <c r="A253" s="133" t="s">
        <v>206</v>
      </c>
      <c r="B253" s="134"/>
      <c r="C253" s="74"/>
      <c r="D253" s="132">
        <v>20205</v>
      </c>
      <c r="E253">
        <f t="shared" si="3"/>
        <v>0</v>
      </c>
      <c r="F253" s="132" t="s">
        <v>206</v>
      </c>
    </row>
    <row r="254" spans="1:6">
      <c r="A254" s="133" t="s">
        <v>207</v>
      </c>
      <c r="B254" s="134"/>
      <c r="C254" s="74"/>
      <c r="D254" s="132">
        <v>20299</v>
      </c>
      <c r="E254">
        <f t="shared" si="3"/>
        <v>0</v>
      </c>
      <c r="F254" s="132" t="s">
        <v>207</v>
      </c>
    </row>
    <row r="255" spans="1:6">
      <c r="A255" s="74" t="s">
        <v>34</v>
      </c>
      <c r="B255" s="131">
        <f>SUM(B256,B266,)</f>
        <v>0</v>
      </c>
      <c r="C255" s="74"/>
      <c r="D255" s="132">
        <v>203</v>
      </c>
      <c r="E255">
        <f t="shared" si="3"/>
        <v>0</v>
      </c>
      <c r="F255" s="132" t="s">
        <v>34</v>
      </c>
    </row>
    <row r="256" spans="1:6">
      <c r="A256" s="135" t="s">
        <v>208</v>
      </c>
      <c r="B256" s="131">
        <f>SUM(B257:B265)</f>
        <v>0</v>
      </c>
      <c r="C256" s="74"/>
      <c r="D256" s="132">
        <v>20306</v>
      </c>
      <c r="E256">
        <f t="shared" si="3"/>
        <v>0</v>
      </c>
      <c r="F256" s="132" t="s">
        <v>208</v>
      </c>
    </row>
    <row r="257" spans="1:6">
      <c r="A257" s="135" t="s">
        <v>209</v>
      </c>
      <c r="B257" s="134"/>
      <c r="C257" s="74"/>
      <c r="D257" s="132">
        <v>2030601</v>
      </c>
      <c r="E257">
        <f t="shared" si="3"/>
        <v>0</v>
      </c>
      <c r="F257" s="132" t="s">
        <v>209</v>
      </c>
    </row>
    <row r="258" spans="1:6">
      <c r="A258" s="133" t="s">
        <v>210</v>
      </c>
      <c r="B258" s="134"/>
      <c r="C258" s="74"/>
      <c r="D258" s="132">
        <v>2030602</v>
      </c>
      <c r="E258">
        <f t="shared" si="3"/>
        <v>0</v>
      </c>
      <c r="F258" s="132" t="s">
        <v>210</v>
      </c>
    </row>
    <row r="259" spans="1:6">
      <c r="A259" s="133" t="s">
        <v>211</v>
      </c>
      <c r="B259" s="134"/>
      <c r="C259" s="74"/>
      <c r="D259" s="132">
        <v>2030603</v>
      </c>
      <c r="E259">
        <f t="shared" si="3"/>
        <v>0</v>
      </c>
      <c r="F259" s="132" t="s">
        <v>211</v>
      </c>
    </row>
    <row r="260" spans="1:6">
      <c r="A260" s="133" t="s">
        <v>212</v>
      </c>
      <c r="B260" s="134"/>
      <c r="C260" s="74"/>
      <c r="D260" s="132">
        <v>2030604</v>
      </c>
      <c r="E260">
        <f t="shared" si="3"/>
        <v>0</v>
      </c>
      <c r="F260" s="132" t="s">
        <v>212</v>
      </c>
    </row>
    <row r="261" spans="1:6">
      <c r="A261" s="135" t="s">
        <v>213</v>
      </c>
      <c r="B261" s="134"/>
      <c r="C261" s="74"/>
      <c r="D261" s="132">
        <v>2030605</v>
      </c>
      <c r="E261">
        <f t="shared" ref="E261:E324" si="4">SUM(B261)</f>
        <v>0</v>
      </c>
      <c r="F261" s="132" t="s">
        <v>213</v>
      </c>
    </row>
    <row r="262" spans="1:6">
      <c r="A262" s="135" t="s">
        <v>214</v>
      </c>
      <c r="B262" s="134"/>
      <c r="C262" s="74"/>
      <c r="D262" s="132">
        <v>2030606</v>
      </c>
      <c r="E262">
        <f t="shared" si="4"/>
        <v>0</v>
      </c>
      <c r="F262" s="132" t="s">
        <v>214</v>
      </c>
    </row>
    <row r="263" spans="1:6">
      <c r="A263" s="135" t="s">
        <v>215</v>
      </c>
      <c r="B263" s="134"/>
      <c r="C263" s="74"/>
      <c r="D263" s="132">
        <v>2030607</v>
      </c>
      <c r="E263">
        <f t="shared" si="4"/>
        <v>0</v>
      </c>
      <c r="F263" s="132" t="s">
        <v>215</v>
      </c>
    </row>
    <row r="264" spans="1:6">
      <c r="A264" s="135" t="s">
        <v>216</v>
      </c>
      <c r="B264" s="134"/>
      <c r="C264" s="74"/>
      <c r="D264" s="132">
        <v>2030608</v>
      </c>
      <c r="E264">
        <f t="shared" si="4"/>
        <v>0</v>
      </c>
      <c r="F264" s="132" t="s">
        <v>216</v>
      </c>
    </row>
    <row r="265" spans="1:6">
      <c r="A265" s="135" t="s">
        <v>217</v>
      </c>
      <c r="B265" s="134"/>
      <c r="C265" s="74"/>
      <c r="D265" s="132">
        <v>2030699</v>
      </c>
      <c r="E265">
        <f t="shared" si="4"/>
        <v>0</v>
      </c>
      <c r="F265" s="132" t="s">
        <v>217</v>
      </c>
    </row>
    <row r="266" spans="1:6">
      <c r="A266" s="135" t="s">
        <v>218</v>
      </c>
      <c r="B266" s="134"/>
      <c r="C266" s="74"/>
      <c r="D266" s="132">
        <v>20399</v>
      </c>
      <c r="E266">
        <f t="shared" si="4"/>
        <v>0</v>
      </c>
      <c r="F266" s="132" t="s">
        <v>218</v>
      </c>
    </row>
    <row r="267" spans="1:6">
      <c r="A267" s="74" t="s">
        <v>35</v>
      </c>
      <c r="B267" s="131">
        <f>SUM(B268,B271,B280,B287,B295,B304,B320,B329,B339,B347,B353,)</f>
        <v>0</v>
      </c>
      <c r="C267" s="74"/>
      <c r="D267" s="132">
        <v>204</v>
      </c>
      <c r="E267">
        <f t="shared" si="4"/>
        <v>0</v>
      </c>
      <c r="F267" s="132" t="s">
        <v>35</v>
      </c>
    </row>
    <row r="268" spans="1:6">
      <c r="A268" s="133" t="s">
        <v>219</v>
      </c>
      <c r="B268" s="131">
        <f>SUM(B269:B270)</f>
        <v>0</v>
      </c>
      <c r="C268" s="74"/>
      <c r="D268" s="132">
        <v>20401</v>
      </c>
      <c r="E268">
        <f t="shared" si="4"/>
        <v>0</v>
      </c>
      <c r="F268" s="132" t="s">
        <v>220</v>
      </c>
    </row>
    <row r="269" spans="1:6">
      <c r="A269" s="133" t="s">
        <v>221</v>
      </c>
      <c r="B269" s="134"/>
      <c r="C269" s="74"/>
      <c r="D269" s="132">
        <v>2040101</v>
      </c>
      <c r="E269">
        <f t="shared" si="4"/>
        <v>0</v>
      </c>
      <c r="F269" s="132" t="s">
        <v>221</v>
      </c>
    </row>
    <row r="270" spans="1:6">
      <c r="A270" s="135" t="s">
        <v>222</v>
      </c>
      <c r="B270" s="134"/>
      <c r="C270" s="74"/>
      <c r="D270" s="132">
        <v>2040199</v>
      </c>
      <c r="E270">
        <f t="shared" si="4"/>
        <v>0</v>
      </c>
      <c r="F270" s="132" t="s">
        <v>222</v>
      </c>
    </row>
    <row r="271" spans="1:6">
      <c r="A271" s="135" t="s">
        <v>223</v>
      </c>
      <c r="B271" s="131">
        <f>SUM(B272:B279)</f>
        <v>0</v>
      </c>
      <c r="C271" s="74"/>
      <c r="D271" s="132">
        <v>20402</v>
      </c>
      <c r="E271">
        <f t="shared" si="4"/>
        <v>0</v>
      </c>
      <c r="F271" s="132" t="s">
        <v>223</v>
      </c>
    </row>
    <row r="272" spans="1:6">
      <c r="A272" s="135" t="s">
        <v>65</v>
      </c>
      <c r="B272" s="134"/>
      <c r="C272" s="74"/>
      <c r="D272" s="132">
        <v>2040201</v>
      </c>
      <c r="E272">
        <f t="shared" si="4"/>
        <v>0</v>
      </c>
      <c r="F272" s="132" t="s">
        <v>65</v>
      </c>
    </row>
    <row r="273" spans="1:6">
      <c r="A273" s="135" t="s">
        <v>66</v>
      </c>
      <c r="B273" s="134"/>
      <c r="C273" s="74"/>
      <c r="D273" s="132">
        <v>2040202</v>
      </c>
      <c r="E273">
        <f t="shared" si="4"/>
        <v>0</v>
      </c>
      <c r="F273" s="132" t="s">
        <v>66</v>
      </c>
    </row>
    <row r="274" spans="1:6">
      <c r="A274" s="135" t="s">
        <v>67</v>
      </c>
      <c r="B274" s="134"/>
      <c r="C274" s="74"/>
      <c r="D274" s="132">
        <v>2040203</v>
      </c>
      <c r="E274">
        <f t="shared" si="4"/>
        <v>0</v>
      </c>
      <c r="F274" s="132" t="s">
        <v>67</v>
      </c>
    </row>
    <row r="275" spans="1:6">
      <c r="A275" s="135" t="s">
        <v>107</v>
      </c>
      <c r="B275" s="134"/>
      <c r="C275" s="74"/>
      <c r="D275" s="132">
        <v>2040219</v>
      </c>
      <c r="E275">
        <f t="shared" si="4"/>
        <v>0</v>
      </c>
      <c r="F275" s="132" t="s">
        <v>107</v>
      </c>
    </row>
    <row r="276" spans="1:6">
      <c r="A276" s="146" t="s">
        <v>224</v>
      </c>
      <c r="B276" s="134"/>
      <c r="C276" s="74"/>
      <c r="D276" s="132">
        <v>2040220</v>
      </c>
      <c r="E276">
        <f t="shared" si="4"/>
        <v>0</v>
      </c>
      <c r="F276" s="132" t="s">
        <v>224</v>
      </c>
    </row>
    <row r="277" spans="1:6">
      <c r="A277" s="146" t="s">
        <v>225</v>
      </c>
      <c r="B277" s="134"/>
      <c r="C277" s="74"/>
      <c r="D277" s="132">
        <v>2040221</v>
      </c>
      <c r="E277">
        <f t="shared" si="4"/>
        <v>0</v>
      </c>
      <c r="F277" s="132" t="s">
        <v>225</v>
      </c>
    </row>
    <row r="278" spans="1:6">
      <c r="A278" s="135" t="s">
        <v>74</v>
      </c>
      <c r="B278" s="134"/>
      <c r="C278" s="74"/>
      <c r="D278" s="132">
        <v>2040250</v>
      </c>
      <c r="E278">
        <f t="shared" si="4"/>
        <v>0</v>
      </c>
      <c r="F278" s="132" t="s">
        <v>74</v>
      </c>
    </row>
    <row r="279" spans="1:6">
      <c r="A279" s="135" t="s">
        <v>226</v>
      </c>
      <c r="B279" s="134"/>
      <c r="C279" s="74"/>
      <c r="D279" s="132">
        <v>2040299</v>
      </c>
      <c r="E279">
        <f t="shared" si="4"/>
        <v>0</v>
      </c>
      <c r="F279" s="132" t="s">
        <v>226</v>
      </c>
    </row>
    <row r="280" spans="1:6">
      <c r="A280" s="133" t="s">
        <v>227</v>
      </c>
      <c r="B280" s="131">
        <f>SUM(B281:B286)</f>
        <v>0</v>
      </c>
      <c r="C280" s="74"/>
      <c r="D280" s="132">
        <v>20403</v>
      </c>
      <c r="E280">
        <f t="shared" si="4"/>
        <v>0</v>
      </c>
      <c r="F280" s="132" t="s">
        <v>227</v>
      </c>
    </row>
    <row r="281" spans="1:6">
      <c r="A281" s="133" t="s">
        <v>65</v>
      </c>
      <c r="B281" s="134"/>
      <c r="C281" s="74"/>
      <c r="D281" s="132">
        <v>2040301</v>
      </c>
      <c r="E281">
        <f t="shared" si="4"/>
        <v>0</v>
      </c>
      <c r="F281" s="132" t="s">
        <v>65</v>
      </c>
    </row>
    <row r="282" spans="1:6">
      <c r="A282" s="133" t="s">
        <v>66</v>
      </c>
      <c r="B282" s="134"/>
      <c r="C282" s="74"/>
      <c r="D282" s="132">
        <v>2040302</v>
      </c>
      <c r="E282">
        <f t="shared" si="4"/>
        <v>0</v>
      </c>
      <c r="F282" s="132" t="s">
        <v>66</v>
      </c>
    </row>
    <row r="283" spans="1:6">
      <c r="A283" s="135" t="s">
        <v>67</v>
      </c>
      <c r="B283" s="134"/>
      <c r="C283" s="74"/>
      <c r="D283" s="132">
        <v>2040303</v>
      </c>
      <c r="E283">
        <f t="shared" si="4"/>
        <v>0</v>
      </c>
      <c r="F283" s="132" t="s">
        <v>67</v>
      </c>
    </row>
    <row r="284" spans="1:6">
      <c r="A284" s="135" t="s">
        <v>228</v>
      </c>
      <c r="B284" s="134"/>
      <c r="C284" s="74"/>
      <c r="D284" s="132">
        <v>2040304</v>
      </c>
      <c r="E284">
        <f t="shared" si="4"/>
        <v>0</v>
      </c>
      <c r="F284" s="132" t="s">
        <v>228</v>
      </c>
    </row>
    <row r="285" spans="1:6">
      <c r="A285" s="135" t="s">
        <v>74</v>
      </c>
      <c r="B285" s="134"/>
      <c r="C285" s="74"/>
      <c r="D285" s="132">
        <v>2040350</v>
      </c>
      <c r="E285">
        <f t="shared" si="4"/>
        <v>0</v>
      </c>
      <c r="F285" s="132" t="s">
        <v>74</v>
      </c>
    </row>
    <row r="286" spans="1:6">
      <c r="A286" s="74" t="s">
        <v>229</v>
      </c>
      <c r="B286" s="134"/>
      <c r="C286" s="74"/>
      <c r="D286" s="132">
        <v>2040399</v>
      </c>
      <c r="E286">
        <f t="shared" si="4"/>
        <v>0</v>
      </c>
      <c r="F286" s="132" t="s">
        <v>229</v>
      </c>
    </row>
    <row r="287" spans="1:6">
      <c r="A287" s="136" t="s">
        <v>230</v>
      </c>
      <c r="B287" s="131">
        <f>SUM(B288:B294)</f>
        <v>0</v>
      </c>
      <c r="C287" s="74"/>
      <c r="D287" s="132">
        <v>20404</v>
      </c>
      <c r="E287">
        <f t="shared" si="4"/>
        <v>0</v>
      </c>
      <c r="F287" s="132" t="s">
        <v>230</v>
      </c>
    </row>
    <row r="288" spans="1:6">
      <c r="A288" s="133" t="s">
        <v>65</v>
      </c>
      <c r="B288" s="134"/>
      <c r="C288" s="74"/>
      <c r="D288" s="132">
        <v>2040401</v>
      </c>
      <c r="E288">
        <f t="shared" si="4"/>
        <v>0</v>
      </c>
      <c r="F288" s="132" t="s">
        <v>65</v>
      </c>
    </row>
    <row r="289" spans="1:6">
      <c r="A289" s="133" t="s">
        <v>66</v>
      </c>
      <c r="B289" s="134"/>
      <c r="C289" s="74"/>
      <c r="D289" s="132">
        <v>2040402</v>
      </c>
      <c r="E289">
        <f t="shared" si="4"/>
        <v>0</v>
      </c>
      <c r="F289" s="132" t="s">
        <v>66</v>
      </c>
    </row>
    <row r="290" spans="1:6">
      <c r="A290" s="135" t="s">
        <v>67</v>
      </c>
      <c r="B290" s="134"/>
      <c r="C290" s="74"/>
      <c r="D290" s="132">
        <v>2040403</v>
      </c>
      <c r="E290">
        <f t="shared" si="4"/>
        <v>0</v>
      </c>
      <c r="F290" s="132" t="s">
        <v>67</v>
      </c>
    </row>
    <row r="291" spans="1:6">
      <c r="A291" s="135" t="s">
        <v>231</v>
      </c>
      <c r="B291" s="134"/>
      <c r="C291" s="74"/>
      <c r="D291" s="132">
        <v>2040409</v>
      </c>
      <c r="E291">
        <f t="shared" si="4"/>
        <v>0</v>
      </c>
      <c r="F291" s="132" t="s">
        <v>231</v>
      </c>
    </row>
    <row r="292" spans="1:6">
      <c r="A292" s="146" t="s">
        <v>232</v>
      </c>
      <c r="B292" s="134"/>
      <c r="C292" s="74"/>
      <c r="D292" s="132">
        <v>2040410</v>
      </c>
      <c r="E292">
        <f t="shared" si="4"/>
        <v>0</v>
      </c>
      <c r="F292" s="146" t="s">
        <v>232</v>
      </c>
    </row>
    <row r="293" spans="1:6">
      <c r="A293" s="135" t="s">
        <v>74</v>
      </c>
      <c r="B293" s="134"/>
      <c r="C293" s="74"/>
      <c r="D293" s="132">
        <v>2040450</v>
      </c>
      <c r="E293">
        <f t="shared" si="4"/>
        <v>0</v>
      </c>
      <c r="F293" s="132" t="s">
        <v>74</v>
      </c>
    </row>
    <row r="294" spans="1:6">
      <c r="A294" s="135" t="s">
        <v>233</v>
      </c>
      <c r="B294" s="134"/>
      <c r="C294" s="74"/>
      <c r="D294" s="132">
        <v>2040499</v>
      </c>
      <c r="E294">
        <f t="shared" si="4"/>
        <v>0</v>
      </c>
      <c r="F294" s="132" t="s">
        <v>233</v>
      </c>
    </row>
    <row r="295" spans="1:6">
      <c r="A295" s="74" t="s">
        <v>234</v>
      </c>
      <c r="B295" s="131">
        <f>SUM(B296:B303)</f>
        <v>0</v>
      </c>
      <c r="C295" s="74"/>
      <c r="D295" s="132">
        <v>20405</v>
      </c>
      <c r="E295">
        <f t="shared" si="4"/>
        <v>0</v>
      </c>
      <c r="F295" s="132" t="s">
        <v>234</v>
      </c>
    </row>
    <row r="296" spans="1:6">
      <c r="A296" s="133" t="s">
        <v>65</v>
      </c>
      <c r="B296" s="134"/>
      <c r="C296" s="74"/>
      <c r="D296" s="132">
        <v>2040501</v>
      </c>
      <c r="E296">
        <f t="shared" si="4"/>
        <v>0</v>
      </c>
      <c r="F296" s="132" t="s">
        <v>65</v>
      </c>
    </row>
    <row r="297" spans="1:6">
      <c r="A297" s="133" t="s">
        <v>66</v>
      </c>
      <c r="B297" s="134"/>
      <c r="C297" s="74"/>
      <c r="D297" s="132">
        <v>2040502</v>
      </c>
      <c r="E297">
        <f t="shared" si="4"/>
        <v>0</v>
      </c>
      <c r="F297" s="132" t="s">
        <v>66</v>
      </c>
    </row>
    <row r="298" spans="1:6">
      <c r="A298" s="133" t="s">
        <v>67</v>
      </c>
      <c r="B298" s="134"/>
      <c r="C298" s="74"/>
      <c r="D298" s="132">
        <v>2040503</v>
      </c>
      <c r="E298">
        <f t="shared" si="4"/>
        <v>0</v>
      </c>
      <c r="F298" s="132" t="s">
        <v>67</v>
      </c>
    </row>
    <row r="299" spans="1:6">
      <c r="A299" s="135" t="s">
        <v>235</v>
      </c>
      <c r="B299" s="134"/>
      <c r="C299" s="74"/>
      <c r="D299" s="132">
        <v>2040504</v>
      </c>
      <c r="E299">
        <f t="shared" si="4"/>
        <v>0</v>
      </c>
      <c r="F299" s="132" t="s">
        <v>235</v>
      </c>
    </row>
    <row r="300" spans="1:6">
      <c r="A300" s="135" t="s">
        <v>236</v>
      </c>
      <c r="B300" s="134"/>
      <c r="C300" s="74"/>
      <c r="D300" s="132">
        <v>2040505</v>
      </c>
      <c r="E300">
        <f t="shared" si="4"/>
        <v>0</v>
      </c>
      <c r="F300" s="132" t="s">
        <v>236</v>
      </c>
    </row>
    <row r="301" spans="1:6">
      <c r="A301" s="135" t="s">
        <v>237</v>
      </c>
      <c r="B301" s="134"/>
      <c r="C301" s="74"/>
      <c r="D301" s="132">
        <v>2040506</v>
      </c>
      <c r="E301">
        <f t="shared" si="4"/>
        <v>0</v>
      </c>
      <c r="F301" s="132" t="s">
        <v>237</v>
      </c>
    </row>
    <row r="302" spans="1:6">
      <c r="A302" s="133" t="s">
        <v>74</v>
      </c>
      <c r="B302" s="134"/>
      <c r="C302" s="74"/>
      <c r="D302" s="132">
        <v>2040550</v>
      </c>
      <c r="E302">
        <f t="shared" si="4"/>
        <v>0</v>
      </c>
      <c r="F302" s="132" t="s">
        <v>74</v>
      </c>
    </row>
    <row r="303" spans="1:6">
      <c r="A303" s="133" t="s">
        <v>238</v>
      </c>
      <c r="B303" s="134"/>
      <c r="C303" s="74"/>
      <c r="D303" s="132">
        <v>2040599</v>
      </c>
      <c r="E303">
        <f t="shared" si="4"/>
        <v>0</v>
      </c>
      <c r="F303" s="132" t="s">
        <v>238</v>
      </c>
    </row>
    <row r="304" spans="1:6">
      <c r="A304" s="133" t="s">
        <v>239</v>
      </c>
      <c r="B304" s="131">
        <f>SUM(B305:B319)</f>
        <v>0</v>
      </c>
      <c r="C304" s="74"/>
      <c r="D304" s="132">
        <v>20406</v>
      </c>
      <c r="E304">
        <f t="shared" si="4"/>
        <v>0</v>
      </c>
      <c r="F304" s="132" t="s">
        <v>239</v>
      </c>
    </row>
    <row r="305" spans="1:6">
      <c r="A305" s="135" t="s">
        <v>65</v>
      </c>
      <c r="B305" s="134"/>
      <c r="C305" s="74"/>
      <c r="D305" s="132">
        <v>2040601</v>
      </c>
      <c r="E305">
        <f t="shared" si="4"/>
        <v>0</v>
      </c>
      <c r="F305" s="132" t="s">
        <v>65</v>
      </c>
    </row>
    <row r="306" spans="1:6">
      <c r="A306" s="135" t="s">
        <v>66</v>
      </c>
      <c r="B306" s="134"/>
      <c r="C306" s="74"/>
      <c r="D306" s="132">
        <v>2040602</v>
      </c>
      <c r="E306">
        <f t="shared" si="4"/>
        <v>0</v>
      </c>
      <c r="F306" s="132" t="s">
        <v>66</v>
      </c>
    </row>
    <row r="307" spans="1:6">
      <c r="A307" s="135" t="s">
        <v>67</v>
      </c>
      <c r="B307" s="134"/>
      <c r="C307" s="74"/>
      <c r="D307" s="132">
        <v>2040603</v>
      </c>
      <c r="E307">
        <f t="shared" si="4"/>
        <v>0</v>
      </c>
      <c r="F307" s="132" t="s">
        <v>67</v>
      </c>
    </row>
    <row r="308" spans="1:6">
      <c r="A308" s="147" t="s">
        <v>240</v>
      </c>
      <c r="B308" s="134"/>
      <c r="C308" s="74"/>
      <c r="D308" s="132">
        <v>2040604</v>
      </c>
      <c r="E308">
        <f t="shared" si="4"/>
        <v>0</v>
      </c>
      <c r="F308" s="132" t="s">
        <v>240</v>
      </c>
    </row>
    <row r="309" spans="1:6">
      <c r="A309" s="133" t="s">
        <v>241</v>
      </c>
      <c r="B309" s="134"/>
      <c r="C309" s="74"/>
      <c r="D309" s="132">
        <v>2040605</v>
      </c>
      <c r="E309">
        <f t="shared" si="4"/>
        <v>0</v>
      </c>
      <c r="F309" s="132" t="s">
        <v>241</v>
      </c>
    </row>
    <row r="310" spans="1:6">
      <c r="A310" s="133" t="s">
        <v>242</v>
      </c>
      <c r="B310" s="134"/>
      <c r="C310" s="74"/>
      <c r="D310" s="132">
        <v>2040606</v>
      </c>
      <c r="E310">
        <f t="shared" si="4"/>
        <v>0</v>
      </c>
      <c r="F310" s="132" t="s">
        <v>242</v>
      </c>
    </row>
    <row r="311" spans="1:6">
      <c r="A311" s="136" t="s">
        <v>243</v>
      </c>
      <c r="B311" s="134"/>
      <c r="C311" s="74"/>
      <c r="D311" s="132">
        <v>2040607</v>
      </c>
      <c r="E311">
        <f t="shared" si="4"/>
        <v>0</v>
      </c>
      <c r="F311" s="132" t="s">
        <v>243</v>
      </c>
    </row>
    <row r="312" spans="1:6">
      <c r="A312" s="146" t="s">
        <v>244</v>
      </c>
      <c r="B312" s="134"/>
      <c r="C312" s="74"/>
      <c r="D312" s="132">
        <v>2040608</v>
      </c>
      <c r="E312">
        <f t="shared" si="4"/>
        <v>0</v>
      </c>
      <c r="F312" s="132" t="s">
        <v>244</v>
      </c>
    </row>
    <row r="313" spans="1:6">
      <c r="A313" s="135" t="s">
        <v>245</v>
      </c>
      <c r="B313" s="134"/>
      <c r="C313" s="74"/>
      <c r="D313" s="132">
        <v>2040609</v>
      </c>
      <c r="E313">
        <f t="shared" si="4"/>
        <v>0</v>
      </c>
      <c r="F313" s="132" t="s">
        <v>245</v>
      </c>
    </row>
    <row r="314" spans="1:6">
      <c r="A314" s="135" t="s">
        <v>246</v>
      </c>
      <c r="B314" s="134"/>
      <c r="C314" s="74"/>
      <c r="D314" s="132">
        <v>2040610</v>
      </c>
      <c r="E314">
        <f t="shared" si="4"/>
        <v>0</v>
      </c>
      <c r="F314" s="132" t="s">
        <v>246</v>
      </c>
    </row>
    <row r="315" spans="1:6">
      <c r="A315" s="135" t="s">
        <v>247</v>
      </c>
      <c r="B315" s="134"/>
      <c r="C315" s="74"/>
      <c r="D315" s="132">
        <v>2040611</v>
      </c>
      <c r="E315">
        <f t="shared" si="4"/>
        <v>0</v>
      </c>
      <c r="F315" s="132" t="s">
        <v>247</v>
      </c>
    </row>
    <row r="316" spans="1:6">
      <c r="A316" s="146" t="s">
        <v>248</v>
      </c>
      <c r="B316" s="134"/>
      <c r="C316" s="74"/>
      <c r="D316" s="132">
        <v>2040612</v>
      </c>
      <c r="E316">
        <f t="shared" si="4"/>
        <v>0</v>
      </c>
      <c r="F316" s="132" t="s">
        <v>248</v>
      </c>
    </row>
    <row r="317" spans="1:6">
      <c r="A317" s="146" t="s">
        <v>107</v>
      </c>
      <c r="B317" s="134"/>
      <c r="C317" s="74"/>
      <c r="D317" s="132">
        <v>2040613</v>
      </c>
      <c r="E317">
        <f t="shared" si="4"/>
        <v>0</v>
      </c>
      <c r="F317" s="132" t="s">
        <v>107</v>
      </c>
    </row>
    <row r="318" spans="1:6">
      <c r="A318" s="135" t="s">
        <v>74</v>
      </c>
      <c r="B318" s="134"/>
      <c r="C318" s="74"/>
      <c r="D318" s="132">
        <v>2040650</v>
      </c>
      <c r="E318">
        <f t="shared" si="4"/>
        <v>0</v>
      </c>
      <c r="F318" s="132" t="s">
        <v>74</v>
      </c>
    </row>
    <row r="319" spans="1:6">
      <c r="A319" s="133" t="s">
        <v>249</v>
      </c>
      <c r="B319" s="134"/>
      <c r="C319" s="74"/>
      <c r="D319" s="132">
        <v>2040699</v>
      </c>
      <c r="E319">
        <f t="shared" si="4"/>
        <v>0</v>
      </c>
      <c r="F319" s="132" t="s">
        <v>249</v>
      </c>
    </row>
    <row r="320" spans="1:6">
      <c r="A320" s="136" t="s">
        <v>250</v>
      </c>
      <c r="B320" s="131">
        <f>SUM(B321:B328)</f>
        <v>0</v>
      </c>
      <c r="C320" s="74"/>
      <c r="D320" s="132">
        <v>20407</v>
      </c>
      <c r="E320">
        <f t="shared" si="4"/>
        <v>0</v>
      </c>
      <c r="F320" s="132" t="s">
        <v>250</v>
      </c>
    </row>
    <row r="321" spans="1:6">
      <c r="A321" s="133" t="s">
        <v>65</v>
      </c>
      <c r="B321" s="134"/>
      <c r="C321" s="74"/>
      <c r="D321" s="132">
        <v>2040701</v>
      </c>
      <c r="E321">
        <f t="shared" si="4"/>
        <v>0</v>
      </c>
      <c r="F321" s="132" t="s">
        <v>65</v>
      </c>
    </row>
    <row r="322" spans="1:6">
      <c r="A322" s="135" t="s">
        <v>66</v>
      </c>
      <c r="B322" s="134"/>
      <c r="C322" s="74"/>
      <c r="D322" s="132">
        <v>2040702</v>
      </c>
      <c r="E322">
        <f t="shared" si="4"/>
        <v>0</v>
      </c>
      <c r="F322" s="132" t="s">
        <v>66</v>
      </c>
    </row>
    <row r="323" spans="1:6">
      <c r="A323" s="135" t="s">
        <v>67</v>
      </c>
      <c r="B323" s="134"/>
      <c r="C323" s="74"/>
      <c r="D323" s="132">
        <v>2040703</v>
      </c>
      <c r="E323">
        <f t="shared" si="4"/>
        <v>0</v>
      </c>
      <c r="F323" s="132" t="s">
        <v>67</v>
      </c>
    </row>
    <row r="324" spans="1:6">
      <c r="A324" s="135" t="s">
        <v>251</v>
      </c>
      <c r="B324" s="134"/>
      <c r="C324" s="74"/>
      <c r="D324" s="132">
        <v>2040704</v>
      </c>
      <c r="E324">
        <f t="shared" si="4"/>
        <v>0</v>
      </c>
      <c r="F324" s="132" t="s">
        <v>251</v>
      </c>
    </row>
    <row r="325" spans="1:6">
      <c r="A325" s="74" t="s">
        <v>252</v>
      </c>
      <c r="B325" s="134"/>
      <c r="C325" s="74"/>
      <c r="D325" s="132">
        <v>2040705</v>
      </c>
      <c r="E325">
        <f t="shared" ref="E325:E388" si="5">SUM(B325)</f>
        <v>0</v>
      </c>
      <c r="F325" s="132" t="s">
        <v>252</v>
      </c>
    </row>
    <row r="326" spans="1:6">
      <c r="A326" s="133" t="s">
        <v>253</v>
      </c>
      <c r="B326" s="134"/>
      <c r="C326" s="74"/>
      <c r="D326" s="132">
        <v>2040706</v>
      </c>
      <c r="E326">
        <f t="shared" si="5"/>
        <v>0</v>
      </c>
      <c r="F326" s="132" t="s">
        <v>253</v>
      </c>
    </row>
    <row r="327" spans="1:6">
      <c r="A327" s="133" t="s">
        <v>74</v>
      </c>
      <c r="B327" s="134"/>
      <c r="C327" s="74"/>
      <c r="D327" s="132">
        <v>2040750</v>
      </c>
      <c r="E327">
        <f t="shared" si="5"/>
        <v>0</v>
      </c>
      <c r="F327" s="132" t="s">
        <v>74</v>
      </c>
    </row>
    <row r="328" spans="1:6">
      <c r="A328" s="133" t="s">
        <v>254</v>
      </c>
      <c r="B328" s="134"/>
      <c r="C328" s="74"/>
      <c r="D328" s="132">
        <v>2040799</v>
      </c>
      <c r="E328">
        <f t="shared" si="5"/>
        <v>0</v>
      </c>
      <c r="F328" s="132" t="s">
        <v>254</v>
      </c>
    </row>
    <row r="329" spans="1:6">
      <c r="A329" s="135" t="s">
        <v>255</v>
      </c>
      <c r="B329" s="131">
        <f>SUM(B330:B338)</f>
        <v>0</v>
      </c>
      <c r="C329" s="74"/>
      <c r="D329" s="132">
        <v>20408</v>
      </c>
      <c r="E329">
        <f t="shared" si="5"/>
        <v>0</v>
      </c>
      <c r="F329" s="132" t="s">
        <v>255</v>
      </c>
    </row>
    <row r="330" spans="1:6">
      <c r="A330" s="135" t="s">
        <v>65</v>
      </c>
      <c r="B330" s="134"/>
      <c r="C330" s="74"/>
      <c r="D330" s="132">
        <v>2040801</v>
      </c>
      <c r="E330">
        <f t="shared" si="5"/>
        <v>0</v>
      </c>
      <c r="F330" s="132" t="s">
        <v>65</v>
      </c>
    </row>
    <row r="331" spans="1:6">
      <c r="A331" s="135" t="s">
        <v>66</v>
      </c>
      <c r="B331" s="134"/>
      <c r="C331" s="74"/>
      <c r="D331" s="132">
        <v>2040802</v>
      </c>
      <c r="E331">
        <f t="shared" si="5"/>
        <v>0</v>
      </c>
      <c r="F331" s="132" t="s">
        <v>66</v>
      </c>
    </row>
    <row r="332" spans="1:6">
      <c r="A332" s="133" t="s">
        <v>67</v>
      </c>
      <c r="B332" s="134"/>
      <c r="C332" s="74"/>
      <c r="D332" s="132">
        <v>2040803</v>
      </c>
      <c r="E332">
        <f t="shared" si="5"/>
        <v>0</v>
      </c>
      <c r="F332" s="132" t="s">
        <v>67</v>
      </c>
    </row>
    <row r="333" spans="1:6">
      <c r="A333" s="133" t="s">
        <v>256</v>
      </c>
      <c r="B333" s="134"/>
      <c r="C333" s="74"/>
      <c r="D333" s="132">
        <v>2040804</v>
      </c>
      <c r="E333">
        <f t="shared" si="5"/>
        <v>0</v>
      </c>
      <c r="F333" s="132" t="s">
        <v>256</v>
      </c>
    </row>
    <row r="334" spans="1:6">
      <c r="A334" s="133" t="s">
        <v>257</v>
      </c>
      <c r="B334" s="134"/>
      <c r="C334" s="74"/>
      <c r="D334" s="132">
        <v>2040805</v>
      </c>
      <c r="E334">
        <f t="shared" si="5"/>
        <v>0</v>
      </c>
      <c r="F334" s="132" t="s">
        <v>257</v>
      </c>
    </row>
    <row r="335" spans="1:6">
      <c r="A335" s="135" t="s">
        <v>258</v>
      </c>
      <c r="B335" s="134"/>
      <c r="C335" s="74"/>
      <c r="D335" s="132">
        <v>2040806</v>
      </c>
      <c r="E335">
        <f t="shared" si="5"/>
        <v>0</v>
      </c>
      <c r="F335" s="132" t="s">
        <v>258</v>
      </c>
    </row>
    <row r="336" spans="1:6">
      <c r="A336" s="146" t="s">
        <v>107</v>
      </c>
      <c r="B336" s="134"/>
      <c r="C336" s="74"/>
      <c r="D336" s="132">
        <v>2040807</v>
      </c>
      <c r="E336">
        <f t="shared" si="5"/>
        <v>0</v>
      </c>
      <c r="F336" s="132" t="s">
        <v>107</v>
      </c>
    </row>
    <row r="337" spans="1:6">
      <c r="A337" s="135" t="s">
        <v>74</v>
      </c>
      <c r="B337" s="134"/>
      <c r="C337" s="74"/>
      <c r="D337" s="132">
        <v>2040850</v>
      </c>
      <c r="E337">
        <f t="shared" si="5"/>
        <v>0</v>
      </c>
      <c r="F337" s="132" t="s">
        <v>74</v>
      </c>
    </row>
    <row r="338" spans="1:6">
      <c r="A338" s="135" t="s">
        <v>259</v>
      </c>
      <c r="B338" s="134"/>
      <c r="C338" s="74"/>
      <c r="D338" s="132">
        <v>2040899</v>
      </c>
      <c r="E338">
        <f t="shared" si="5"/>
        <v>0</v>
      </c>
      <c r="F338" s="132" t="s">
        <v>259</v>
      </c>
    </row>
    <row r="339" spans="1:6">
      <c r="A339" s="74" t="s">
        <v>260</v>
      </c>
      <c r="B339" s="131">
        <f>SUM(B340:B346)</f>
        <v>0</v>
      </c>
      <c r="C339" s="74"/>
      <c r="D339" s="132">
        <v>20409</v>
      </c>
      <c r="E339">
        <f t="shared" si="5"/>
        <v>0</v>
      </c>
      <c r="F339" s="132" t="s">
        <v>260</v>
      </c>
    </row>
    <row r="340" spans="1:6">
      <c r="A340" s="133" t="s">
        <v>65</v>
      </c>
      <c r="B340" s="134"/>
      <c r="C340" s="74"/>
      <c r="D340" s="132">
        <v>2040901</v>
      </c>
      <c r="E340">
        <f t="shared" si="5"/>
        <v>0</v>
      </c>
      <c r="F340" s="132" t="s">
        <v>65</v>
      </c>
    </row>
    <row r="341" spans="1:6">
      <c r="A341" s="133" t="s">
        <v>66</v>
      </c>
      <c r="B341" s="134"/>
      <c r="C341" s="74"/>
      <c r="D341" s="132">
        <v>2040902</v>
      </c>
      <c r="E341">
        <f t="shared" si="5"/>
        <v>0</v>
      </c>
      <c r="F341" s="132" t="s">
        <v>66</v>
      </c>
    </row>
    <row r="342" spans="1:6">
      <c r="A342" s="136" t="s">
        <v>67</v>
      </c>
      <c r="B342" s="134"/>
      <c r="C342" s="74"/>
      <c r="D342" s="132">
        <v>2040903</v>
      </c>
      <c r="E342">
        <f t="shared" si="5"/>
        <v>0</v>
      </c>
      <c r="F342" s="132" t="s">
        <v>67</v>
      </c>
    </row>
    <row r="343" spans="1:6">
      <c r="A343" s="137" t="s">
        <v>261</v>
      </c>
      <c r="B343" s="134"/>
      <c r="C343" s="74"/>
      <c r="D343" s="132">
        <v>2040904</v>
      </c>
      <c r="E343">
        <f t="shared" si="5"/>
        <v>0</v>
      </c>
      <c r="F343" s="132" t="s">
        <v>261</v>
      </c>
    </row>
    <row r="344" spans="1:6">
      <c r="A344" s="135" t="s">
        <v>262</v>
      </c>
      <c r="B344" s="134"/>
      <c r="C344" s="74"/>
      <c r="D344" s="132">
        <v>2040905</v>
      </c>
      <c r="E344">
        <f t="shared" si="5"/>
        <v>0</v>
      </c>
      <c r="F344" s="132" t="s">
        <v>262</v>
      </c>
    </row>
    <row r="345" spans="1:6">
      <c r="A345" s="135" t="s">
        <v>74</v>
      </c>
      <c r="B345" s="134"/>
      <c r="C345" s="74"/>
      <c r="D345" s="132">
        <v>2040950</v>
      </c>
      <c r="E345">
        <f t="shared" si="5"/>
        <v>0</v>
      </c>
      <c r="F345" s="132" t="s">
        <v>74</v>
      </c>
    </row>
    <row r="346" spans="1:6">
      <c r="A346" s="133" t="s">
        <v>263</v>
      </c>
      <c r="B346" s="134"/>
      <c r="C346" s="74"/>
      <c r="D346" s="132">
        <v>2040999</v>
      </c>
      <c r="E346">
        <f t="shared" si="5"/>
        <v>0</v>
      </c>
      <c r="F346" s="132" t="s">
        <v>263</v>
      </c>
    </row>
    <row r="347" spans="1:6">
      <c r="A347" s="133" t="s">
        <v>264</v>
      </c>
      <c r="B347" s="131">
        <f>SUM(B348:B352)</f>
        <v>0</v>
      </c>
      <c r="C347" s="74"/>
      <c r="D347" s="132">
        <v>20410</v>
      </c>
      <c r="E347">
        <f t="shared" si="5"/>
        <v>0</v>
      </c>
      <c r="F347" s="132" t="s">
        <v>264</v>
      </c>
    </row>
    <row r="348" spans="1:6">
      <c r="A348" s="133" t="s">
        <v>65</v>
      </c>
      <c r="B348" s="134"/>
      <c r="C348" s="74"/>
      <c r="D348" s="132">
        <v>2041001</v>
      </c>
      <c r="E348">
        <f t="shared" si="5"/>
        <v>0</v>
      </c>
      <c r="F348" s="132" t="s">
        <v>65</v>
      </c>
    </row>
    <row r="349" spans="1:6">
      <c r="A349" s="135" t="s">
        <v>66</v>
      </c>
      <c r="B349" s="134"/>
      <c r="C349" s="74"/>
      <c r="D349" s="132">
        <v>2041002</v>
      </c>
      <c r="E349">
        <f t="shared" si="5"/>
        <v>0</v>
      </c>
      <c r="F349" s="132" t="s">
        <v>66</v>
      </c>
    </row>
    <row r="350" spans="1:6">
      <c r="A350" s="139" t="s">
        <v>107</v>
      </c>
      <c r="B350" s="134"/>
      <c r="C350" s="74"/>
      <c r="D350" s="132">
        <v>2041006</v>
      </c>
      <c r="E350">
        <f t="shared" si="5"/>
        <v>0</v>
      </c>
      <c r="F350" s="132" t="s">
        <v>107</v>
      </c>
    </row>
    <row r="351" spans="1:6">
      <c r="A351" s="146" t="s">
        <v>265</v>
      </c>
      <c r="B351" s="134"/>
      <c r="C351" s="74"/>
      <c r="D351" s="132">
        <v>2041007</v>
      </c>
      <c r="E351">
        <f t="shared" si="5"/>
        <v>0</v>
      </c>
      <c r="F351" s="132" t="s">
        <v>265</v>
      </c>
    </row>
    <row r="352" spans="1:6">
      <c r="A352" s="133" t="s">
        <v>266</v>
      </c>
      <c r="B352" s="134"/>
      <c r="C352" s="74"/>
      <c r="D352" s="132">
        <v>2041099</v>
      </c>
      <c r="E352">
        <f t="shared" si="5"/>
        <v>0</v>
      </c>
      <c r="F352" s="132" t="s">
        <v>266</v>
      </c>
    </row>
    <row r="353" spans="1:6">
      <c r="A353" s="133" t="s">
        <v>267</v>
      </c>
      <c r="B353" s="131">
        <f>SUM(B354)</f>
        <v>0</v>
      </c>
      <c r="C353" s="74"/>
      <c r="D353" s="132">
        <v>20499</v>
      </c>
      <c r="E353">
        <f t="shared" si="5"/>
        <v>0</v>
      </c>
      <c r="F353" s="132" t="s">
        <v>267</v>
      </c>
    </row>
    <row r="354" spans="1:6">
      <c r="A354" s="133" t="s">
        <v>268</v>
      </c>
      <c r="B354" s="134"/>
      <c r="C354" s="74"/>
      <c r="D354" s="132">
        <v>2049901</v>
      </c>
      <c r="E354">
        <f t="shared" si="5"/>
        <v>0</v>
      </c>
      <c r="F354" s="132" t="s">
        <v>268</v>
      </c>
    </row>
    <row r="355" spans="1:6">
      <c r="A355" s="74" t="s">
        <v>36</v>
      </c>
      <c r="B355" s="131">
        <f>SUM(B356,B361,B370,B377,B383,B387,B391,B395,B401,B408,)</f>
        <v>0</v>
      </c>
      <c r="C355" s="74"/>
      <c r="D355" s="132">
        <v>205</v>
      </c>
      <c r="E355">
        <f t="shared" si="5"/>
        <v>0</v>
      </c>
      <c r="F355" s="132" t="s">
        <v>36</v>
      </c>
    </row>
    <row r="356" spans="1:6">
      <c r="A356" s="135" t="s">
        <v>269</v>
      </c>
      <c r="B356" s="131">
        <f>SUM(B357:B360)</f>
        <v>0</v>
      </c>
      <c r="C356" s="74"/>
      <c r="D356" s="132">
        <v>20501</v>
      </c>
      <c r="E356">
        <f t="shared" si="5"/>
        <v>0</v>
      </c>
      <c r="F356" s="132" t="s">
        <v>269</v>
      </c>
    </row>
    <row r="357" spans="1:6">
      <c r="A357" s="133" t="s">
        <v>65</v>
      </c>
      <c r="B357" s="134"/>
      <c r="C357" s="74"/>
      <c r="D357" s="132">
        <v>2050101</v>
      </c>
      <c r="E357">
        <f t="shared" si="5"/>
        <v>0</v>
      </c>
      <c r="F357" s="132" t="s">
        <v>65</v>
      </c>
    </row>
    <row r="358" spans="1:6">
      <c r="A358" s="133" t="s">
        <v>66</v>
      </c>
      <c r="B358" s="134"/>
      <c r="C358" s="74"/>
      <c r="D358" s="132">
        <v>2050102</v>
      </c>
      <c r="E358">
        <f t="shared" si="5"/>
        <v>0</v>
      </c>
      <c r="F358" s="132" t="s">
        <v>66</v>
      </c>
    </row>
    <row r="359" spans="1:6">
      <c r="A359" s="133" t="s">
        <v>67</v>
      </c>
      <c r="B359" s="134"/>
      <c r="C359" s="74"/>
      <c r="D359" s="132">
        <v>2050103</v>
      </c>
      <c r="E359">
        <f t="shared" si="5"/>
        <v>0</v>
      </c>
      <c r="F359" s="132" t="s">
        <v>67</v>
      </c>
    </row>
    <row r="360" spans="1:6">
      <c r="A360" s="137" t="s">
        <v>270</v>
      </c>
      <c r="B360" s="134"/>
      <c r="C360" s="74"/>
      <c r="D360" s="132">
        <v>2050199</v>
      </c>
      <c r="E360">
        <f t="shared" si="5"/>
        <v>0</v>
      </c>
      <c r="F360" s="132" t="s">
        <v>270</v>
      </c>
    </row>
    <row r="361" spans="1:6">
      <c r="A361" s="133" t="s">
        <v>271</v>
      </c>
      <c r="B361" s="131">
        <f>SUM(B362:B369)</f>
        <v>0</v>
      </c>
      <c r="C361" s="74"/>
      <c r="D361" s="132">
        <v>20502</v>
      </c>
      <c r="E361">
        <f t="shared" si="5"/>
        <v>0</v>
      </c>
      <c r="F361" s="132" t="s">
        <v>271</v>
      </c>
    </row>
    <row r="362" spans="1:6">
      <c r="A362" s="133" t="s">
        <v>272</v>
      </c>
      <c r="B362" s="134"/>
      <c r="C362" s="74"/>
      <c r="D362" s="132">
        <v>2050201</v>
      </c>
      <c r="E362">
        <f t="shared" si="5"/>
        <v>0</v>
      </c>
      <c r="F362" s="132" t="s">
        <v>272</v>
      </c>
    </row>
    <row r="363" spans="1:6">
      <c r="A363" s="133" t="s">
        <v>273</v>
      </c>
      <c r="B363" s="134"/>
      <c r="C363" s="74"/>
      <c r="D363" s="132">
        <v>2050202</v>
      </c>
      <c r="E363">
        <f t="shared" si="5"/>
        <v>0</v>
      </c>
      <c r="F363" s="132" t="s">
        <v>273</v>
      </c>
    </row>
    <row r="364" spans="1:6">
      <c r="A364" s="135" t="s">
        <v>274</v>
      </c>
      <c r="B364" s="134"/>
      <c r="C364" s="74"/>
      <c r="D364" s="132">
        <v>2050203</v>
      </c>
      <c r="E364">
        <f t="shared" si="5"/>
        <v>0</v>
      </c>
      <c r="F364" s="132" t="s">
        <v>274</v>
      </c>
    </row>
    <row r="365" spans="1:6">
      <c r="A365" s="135" t="s">
        <v>275</v>
      </c>
      <c r="B365" s="134"/>
      <c r="C365" s="74"/>
      <c r="D365" s="132">
        <v>2050204</v>
      </c>
      <c r="E365">
        <f t="shared" si="5"/>
        <v>0</v>
      </c>
      <c r="F365" s="132" t="s">
        <v>275</v>
      </c>
    </row>
    <row r="366" spans="1:6">
      <c r="A366" s="135" t="s">
        <v>276</v>
      </c>
      <c r="B366" s="134"/>
      <c r="C366" s="74"/>
      <c r="D366" s="132">
        <v>2050205</v>
      </c>
      <c r="E366">
        <f t="shared" si="5"/>
        <v>0</v>
      </c>
      <c r="F366" s="132" t="s">
        <v>276</v>
      </c>
    </row>
    <row r="367" spans="1:6">
      <c r="A367" s="133" t="s">
        <v>277</v>
      </c>
      <c r="B367" s="134"/>
      <c r="C367" s="74"/>
      <c r="D367" s="132">
        <v>2050206</v>
      </c>
      <c r="E367">
        <f t="shared" si="5"/>
        <v>0</v>
      </c>
      <c r="F367" s="132" t="s">
        <v>277</v>
      </c>
    </row>
    <row r="368" spans="1:6">
      <c r="A368" s="133" t="s">
        <v>278</v>
      </c>
      <c r="B368" s="134"/>
      <c r="C368" s="74"/>
      <c r="D368" s="132">
        <v>2050207</v>
      </c>
      <c r="E368">
        <f t="shared" si="5"/>
        <v>0</v>
      </c>
      <c r="F368" s="132" t="s">
        <v>278</v>
      </c>
    </row>
    <row r="369" spans="1:6">
      <c r="A369" s="133" t="s">
        <v>279</v>
      </c>
      <c r="B369" s="134"/>
      <c r="C369" s="74"/>
      <c r="D369" s="132">
        <v>2050299</v>
      </c>
      <c r="E369">
        <f t="shared" si="5"/>
        <v>0</v>
      </c>
      <c r="F369" s="132" t="s">
        <v>279</v>
      </c>
    </row>
    <row r="370" spans="1:6">
      <c r="A370" s="133" t="s">
        <v>280</v>
      </c>
      <c r="B370" s="131">
        <f>SUM(B371:B376)</f>
        <v>0</v>
      </c>
      <c r="C370" s="74"/>
      <c r="D370" s="132">
        <v>20503</v>
      </c>
      <c r="E370">
        <f t="shared" si="5"/>
        <v>0</v>
      </c>
      <c r="F370" s="132" t="s">
        <v>280</v>
      </c>
    </row>
    <row r="371" spans="1:6">
      <c r="A371" s="133" t="s">
        <v>281</v>
      </c>
      <c r="B371" s="134"/>
      <c r="C371" s="74"/>
      <c r="D371" s="132">
        <v>2050301</v>
      </c>
      <c r="E371">
        <f t="shared" si="5"/>
        <v>0</v>
      </c>
      <c r="F371" s="132" t="s">
        <v>281</v>
      </c>
    </row>
    <row r="372" spans="1:6">
      <c r="A372" s="133" t="s">
        <v>282</v>
      </c>
      <c r="B372" s="134"/>
      <c r="C372" s="74"/>
      <c r="D372" s="132">
        <v>2050302</v>
      </c>
      <c r="E372">
        <f t="shared" si="5"/>
        <v>0</v>
      </c>
      <c r="F372" s="132" t="s">
        <v>282</v>
      </c>
    </row>
    <row r="373" spans="1:6">
      <c r="A373" s="133" t="s">
        <v>283</v>
      </c>
      <c r="B373" s="134"/>
      <c r="C373" s="74"/>
      <c r="D373" s="132">
        <v>2050303</v>
      </c>
      <c r="E373">
        <f t="shared" si="5"/>
        <v>0</v>
      </c>
      <c r="F373" s="132" t="s">
        <v>283</v>
      </c>
    </row>
    <row r="374" spans="1:6">
      <c r="A374" s="135" t="s">
        <v>284</v>
      </c>
      <c r="B374" s="134"/>
      <c r="C374" s="74"/>
      <c r="D374" s="132">
        <v>2050304</v>
      </c>
      <c r="E374">
        <f t="shared" si="5"/>
        <v>0</v>
      </c>
      <c r="F374" s="132" t="s">
        <v>284</v>
      </c>
    </row>
    <row r="375" spans="1:6">
      <c r="A375" s="135" t="s">
        <v>285</v>
      </c>
      <c r="B375" s="134"/>
      <c r="C375" s="74"/>
      <c r="D375" s="132">
        <v>2050305</v>
      </c>
      <c r="E375">
        <f t="shared" si="5"/>
        <v>0</v>
      </c>
      <c r="F375" s="132" t="s">
        <v>285</v>
      </c>
    </row>
    <row r="376" spans="1:6">
      <c r="A376" s="135" t="s">
        <v>286</v>
      </c>
      <c r="B376" s="134"/>
      <c r="C376" s="74"/>
      <c r="D376" s="132">
        <v>2050399</v>
      </c>
      <c r="E376">
        <f t="shared" si="5"/>
        <v>0</v>
      </c>
      <c r="F376" s="132" t="s">
        <v>286</v>
      </c>
    </row>
    <row r="377" spans="1:6">
      <c r="A377" s="74" t="s">
        <v>287</v>
      </c>
      <c r="B377" s="131">
        <f>SUM(B378:B382)</f>
        <v>0</v>
      </c>
      <c r="C377" s="74"/>
      <c r="D377" s="132">
        <v>20504</v>
      </c>
      <c r="E377">
        <f t="shared" si="5"/>
        <v>0</v>
      </c>
      <c r="F377" s="132" t="s">
        <v>287</v>
      </c>
    </row>
    <row r="378" spans="1:6">
      <c r="A378" s="133" t="s">
        <v>288</v>
      </c>
      <c r="B378" s="134"/>
      <c r="C378" s="74"/>
      <c r="D378" s="132">
        <v>2050401</v>
      </c>
      <c r="E378">
        <f t="shared" si="5"/>
        <v>0</v>
      </c>
      <c r="F378" s="132" t="s">
        <v>288</v>
      </c>
    </row>
    <row r="379" spans="1:6">
      <c r="A379" s="133" t="s">
        <v>289</v>
      </c>
      <c r="B379" s="134"/>
      <c r="C379" s="74"/>
      <c r="D379" s="132">
        <v>2050402</v>
      </c>
      <c r="E379">
        <f t="shared" si="5"/>
        <v>0</v>
      </c>
      <c r="F379" s="132" t="s">
        <v>289</v>
      </c>
    </row>
    <row r="380" spans="1:6">
      <c r="A380" s="133" t="s">
        <v>290</v>
      </c>
      <c r="B380" s="134"/>
      <c r="C380" s="74"/>
      <c r="D380" s="132">
        <v>2050403</v>
      </c>
      <c r="E380">
        <f t="shared" si="5"/>
        <v>0</v>
      </c>
      <c r="F380" s="132" t="s">
        <v>290</v>
      </c>
    </row>
    <row r="381" spans="1:6">
      <c r="A381" s="135" t="s">
        <v>291</v>
      </c>
      <c r="B381" s="134"/>
      <c r="C381" s="74"/>
      <c r="D381" s="132">
        <v>2050404</v>
      </c>
      <c r="E381">
        <f t="shared" si="5"/>
        <v>0</v>
      </c>
      <c r="F381" s="132" t="s">
        <v>291</v>
      </c>
    </row>
    <row r="382" spans="1:6">
      <c r="A382" s="135" t="s">
        <v>292</v>
      </c>
      <c r="B382" s="134"/>
      <c r="C382" s="74"/>
      <c r="D382" s="132">
        <v>2050499</v>
      </c>
      <c r="E382">
        <f t="shared" si="5"/>
        <v>0</v>
      </c>
      <c r="F382" s="132" t="s">
        <v>292</v>
      </c>
    </row>
    <row r="383" spans="1:6">
      <c r="A383" s="135" t="s">
        <v>293</v>
      </c>
      <c r="B383" s="131">
        <f>SUM(B384:B386)</f>
        <v>0</v>
      </c>
      <c r="C383" s="74"/>
      <c r="D383" s="132">
        <v>20505</v>
      </c>
      <c r="E383">
        <f t="shared" si="5"/>
        <v>0</v>
      </c>
      <c r="F383" s="132" t="s">
        <v>293</v>
      </c>
    </row>
    <row r="384" spans="1:6">
      <c r="A384" s="133" t="s">
        <v>294</v>
      </c>
      <c r="B384" s="134"/>
      <c r="C384" s="74"/>
      <c r="D384" s="132">
        <v>2050501</v>
      </c>
      <c r="E384">
        <f t="shared" si="5"/>
        <v>0</v>
      </c>
      <c r="F384" s="132" t="s">
        <v>294</v>
      </c>
    </row>
    <row r="385" spans="1:6">
      <c r="A385" s="133" t="s">
        <v>295</v>
      </c>
      <c r="B385" s="134"/>
      <c r="C385" s="74"/>
      <c r="D385" s="132">
        <v>2050502</v>
      </c>
      <c r="E385">
        <f t="shared" si="5"/>
        <v>0</v>
      </c>
      <c r="F385" s="132" t="s">
        <v>295</v>
      </c>
    </row>
    <row r="386" spans="1:6">
      <c r="A386" s="133" t="s">
        <v>296</v>
      </c>
      <c r="B386" s="134"/>
      <c r="C386" s="74"/>
      <c r="D386" s="132">
        <v>2050599</v>
      </c>
      <c r="E386">
        <f t="shared" si="5"/>
        <v>0</v>
      </c>
      <c r="F386" s="132" t="s">
        <v>296</v>
      </c>
    </row>
    <row r="387" spans="1:6">
      <c r="A387" s="135" t="s">
        <v>297</v>
      </c>
      <c r="B387" s="131">
        <f>SUM(B388:B390)</f>
        <v>0</v>
      </c>
      <c r="C387" s="74"/>
      <c r="D387" s="132">
        <v>20506</v>
      </c>
      <c r="E387">
        <f t="shared" si="5"/>
        <v>0</v>
      </c>
      <c r="F387" s="132" t="s">
        <v>297</v>
      </c>
    </row>
    <row r="388" spans="1:6">
      <c r="A388" s="135" t="s">
        <v>298</v>
      </c>
      <c r="B388" s="134"/>
      <c r="C388" s="74"/>
      <c r="D388" s="132">
        <v>2050601</v>
      </c>
      <c r="E388">
        <f t="shared" si="5"/>
        <v>0</v>
      </c>
      <c r="F388" s="132" t="s">
        <v>298</v>
      </c>
    </row>
    <row r="389" spans="1:6">
      <c r="A389" s="135" t="s">
        <v>299</v>
      </c>
      <c r="B389" s="134"/>
      <c r="C389" s="74"/>
      <c r="D389" s="132">
        <v>2050602</v>
      </c>
      <c r="E389">
        <f t="shared" ref="E389:E452" si="6">SUM(B389)</f>
        <v>0</v>
      </c>
      <c r="F389" s="132" t="s">
        <v>299</v>
      </c>
    </row>
    <row r="390" spans="1:6">
      <c r="A390" s="74" t="s">
        <v>300</v>
      </c>
      <c r="B390" s="134"/>
      <c r="C390" s="74"/>
      <c r="D390" s="132">
        <v>2050699</v>
      </c>
      <c r="E390">
        <f t="shared" si="6"/>
        <v>0</v>
      </c>
      <c r="F390" s="132" t="s">
        <v>300</v>
      </c>
    </row>
    <row r="391" spans="1:6">
      <c r="A391" s="133" t="s">
        <v>301</v>
      </c>
      <c r="B391" s="131">
        <f>SUM(B392:B394)</f>
        <v>0</v>
      </c>
      <c r="C391" s="74"/>
      <c r="D391" s="132">
        <v>20507</v>
      </c>
      <c r="E391">
        <f t="shared" si="6"/>
        <v>0</v>
      </c>
      <c r="F391" s="132" t="s">
        <v>301</v>
      </c>
    </row>
    <row r="392" spans="1:6">
      <c r="A392" s="133" t="s">
        <v>302</v>
      </c>
      <c r="B392" s="134"/>
      <c r="C392" s="74"/>
      <c r="D392" s="132">
        <v>2050701</v>
      </c>
      <c r="E392">
        <f t="shared" si="6"/>
        <v>0</v>
      </c>
      <c r="F392" s="132" t="s">
        <v>302</v>
      </c>
    </row>
    <row r="393" spans="1:6">
      <c r="A393" s="133" t="s">
        <v>303</v>
      </c>
      <c r="B393" s="134"/>
      <c r="C393" s="74"/>
      <c r="D393" s="132">
        <v>2050702</v>
      </c>
      <c r="E393">
        <f t="shared" si="6"/>
        <v>0</v>
      </c>
      <c r="F393" s="132" t="s">
        <v>303</v>
      </c>
    </row>
    <row r="394" spans="1:6">
      <c r="A394" s="135" t="s">
        <v>304</v>
      </c>
      <c r="B394" s="134"/>
      <c r="C394" s="74"/>
      <c r="D394" s="132">
        <v>2050799</v>
      </c>
      <c r="E394">
        <f t="shared" si="6"/>
        <v>0</v>
      </c>
      <c r="F394" s="132" t="s">
        <v>304</v>
      </c>
    </row>
    <row r="395" spans="1:6">
      <c r="A395" s="135" t="s">
        <v>305</v>
      </c>
      <c r="B395" s="131">
        <f>SUM(B396:B400)</f>
        <v>0</v>
      </c>
      <c r="C395" s="74"/>
      <c r="D395" s="132">
        <v>20508</v>
      </c>
      <c r="E395">
        <f t="shared" si="6"/>
        <v>0</v>
      </c>
      <c r="F395" s="132" t="s">
        <v>305</v>
      </c>
    </row>
    <row r="396" spans="1:6">
      <c r="A396" s="135" t="s">
        <v>306</v>
      </c>
      <c r="B396" s="134"/>
      <c r="C396" s="74"/>
      <c r="D396" s="132">
        <v>2050801</v>
      </c>
      <c r="E396">
        <f t="shared" si="6"/>
        <v>0</v>
      </c>
      <c r="F396" s="132" t="s">
        <v>306</v>
      </c>
    </row>
    <row r="397" spans="1:6">
      <c r="A397" s="133" t="s">
        <v>307</v>
      </c>
      <c r="B397" s="134"/>
      <c r="C397" s="74"/>
      <c r="D397" s="132">
        <v>2050802</v>
      </c>
      <c r="E397">
        <f t="shared" si="6"/>
        <v>0</v>
      </c>
      <c r="F397" s="132" t="s">
        <v>307</v>
      </c>
    </row>
    <row r="398" spans="1:6">
      <c r="A398" s="133" t="s">
        <v>308</v>
      </c>
      <c r="B398" s="134"/>
      <c r="C398" s="74"/>
      <c r="D398" s="132">
        <v>2050803</v>
      </c>
      <c r="E398">
        <f t="shared" si="6"/>
        <v>0</v>
      </c>
      <c r="F398" s="132" t="s">
        <v>308</v>
      </c>
    </row>
    <row r="399" spans="1:6">
      <c r="A399" s="133" t="s">
        <v>309</v>
      </c>
      <c r="B399" s="134"/>
      <c r="C399" s="74"/>
      <c r="D399" s="132">
        <v>2050804</v>
      </c>
      <c r="E399">
        <f t="shared" si="6"/>
        <v>0</v>
      </c>
      <c r="F399" s="132" t="s">
        <v>309</v>
      </c>
    </row>
    <row r="400" spans="1:6">
      <c r="A400" s="133" t="s">
        <v>310</v>
      </c>
      <c r="B400" s="134"/>
      <c r="C400" s="74"/>
      <c r="D400" s="132">
        <v>2050899</v>
      </c>
      <c r="E400">
        <f t="shared" si="6"/>
        <v>0</v>
      </c>
      <c r="F400" s="132" t="s">
        <v>310</v>
      </c>
    </row>
    <row r="401" spans="1:6">
      <c r="A401" s="133" t="s">
        <v>311</v>
      </c>
      <c r="B401" s="131">
        <f>SUM(B402:B407)</f>
        <v>0</v>
      </c>
      <c r="C401" s="74"/>
      <c r="D401" s="132">
        <v>20509</v>
      </c>
      <c r="E401">
        <f t="shared" si="6"/>
        <v>0</v>
      </c>
      <c r="F401" s="132" t="s">
        <v>311</v>
      </c>
    </row>
    <row r="402" spans="1:6">
      <c r="A402" s="135" t="s">
        <v>312</v>
      </c>
      <c r="B402" s="134"/>
      <c r="C402" s="74"/>
      <c r="D402" s="132">
        <v>2050901</v>
      </c>
      <c r="E402">
        <f t="shared" si="6"/>
        <v>0</v>
      </c>
      <c r="F402" s="132" t="s">
        <v>312</v>
      </c>
    </row>
    <row r="403" spans="1:6">
      <c r="A403" s="135" t="s">
        <v>313</v>
      </c>
      <c r="B403" s="134"/>
      <c r="C403" s="74"/>
      <c r="D403" s="132">
        <v>2050902</v>
      </c>
      <c r="E403">
        <f t="shared" si="6"/>
        <v>0</v>
      </c>
      <c r="F403" s="132" t="s">
        <v>313</v>
      </c>
    </row>
    <row r="404" spans="1:6">
      <c r="A404" s="135" t="s">
        <v>314</v>
      </c>
      <c r="B404" s="134"/>
      <c r="C404" s="74"/>
      <c r="D404" s="132">
        <v>2050903</v>
      </c>
      <c r="E404">
        <f t="shared" si="6"/>
        <v>0</v>
      </c>
      <c r="F404" s="132" t="s">
        <v>314</v>
      </c>
    </row>
    <row r="405" spans="1:6">
      <c r="A405" s="74" t="s">
        <v>315</v>
      </c>
      <c r="B405" s="134"/>
      <c r="C405" s="74"/>
      <c r="D405" s="132">
        <v>2050904</v>
      </c>
      <c r="E405">
        <f t="shared" si="6"/>
        <v>0</v>
      </c>
      <c r="F405" s="132" t="s">
        <v>315</v>
      </c>
    </row>
    <row r="406" spans="1:6">
      <c r="A406" s="133" t="s">
        <v>316</v>
      </c>
      <c r="B406" s="134"/>
      <c r="C406" s="74"/>
      <c r="D406" s="132">
        <v>2050905</v>
      </c>
      <c r="E406">
        <f t="shared" si="6"/>
        <v>0</v>
      </c>
      <c r="F406" s="132" t="s">
        <v>316</v>
      </c>
    </row>
    <row r="407" spans="1:6">
      <c r="A407" s="133" t="s">
        <v>317</v>
      </c>
      <c r="B407" s="134"/>
      <c r="C407" s="74"/>
      <c r="D407" s="132">
        <v>2050999</v>
      </c>
      <c r="E407">
        <f t="shared" si="6"/>
        <v>0</v>
      </c>
      <c r="F407" s="132" t="s">
        <v>317</v>
      </c>
    </row>
    <row r="408" spans="1:6">
      <c r="A408" s="133" t="s">
        <v>318</v>
      </c>
      <c r="B408" s="134"/>
      <c r="C408" s="74"/>
      <c r="D408" s="132">
        <v>20599</v>
      </c>
      <c r="E408">
        <f t="shared" si="6"/>
        <v>0</v>
      </c>
      <c r="F408" s="132" t="s">
        <v>318</v>
      </c>
    </row>
    <row r="409" spans="1:6">
      <c r="A409" s="74" t="s">
        <v>37</v>
      </c>
      <c r="B409" s="131">
        <f>SUM(B410,B415,B424,B430,B436,B441,B446,B453,B457,B460,)</f>
        <v>0</v>
      </c>
      <c r="C409" s="74"/>
      <c r="D409" s="132">
        <v>206</v>
      </c>
      <c r="E409">
        <f t="shared" si="6"/>
        <v>0</v>
      </c>
      <c r="F409" s="132" t="s">
        <v>37</v>
      </c>
    </row>
    <row r="410" spans="1:6">
      <c r="A410" s="135" t="s">
        <v>319</v>
      </c>
      <c r="B410" s="131">
        <f>SUM(B411:B414)</f>
        <v>0</v>
      </c>
      <c r="C410" s="74"/>
      <c r="D410" s="132">
        <v>20601</v>
      </c>
      <c r="E410">
        <f t="shared" si="6"/>
        <v>0</v>
      </c>
      <c r="F410" s="132" t="s">
        <v>319</v>
      </c>
    </row>
    <row r="411" spans="1:6">
      <c r="A411" s="133" t="s">
        <v>65</v>
      </c>
      <c r="B411" s="134"/>
      <c r="C411" s="74"/>
      <c r="D411" s="132">
        <v>2060101</v>
      </c>
      <c r="E411">
        <f t="shared" si="6"/>
        <v>0</v>
      </c>
      <c r="F411" s="132" t="s">
        <v>65</v>
      </c>
    </row>
    <row r="412" spans="1:6">
      <c r="A412" s="133" t="s">
        <v>66</v>
      </c>
      <c r="B412" s="134"/>
      <c r="C412" s="74"/>
      <c r="D412" s="132">
        <v>2060102</v>
      </c>
      <c r="E412">
        <f t="shared" si="6"/>
        <v>0</v>
      </c>
      <c r="F412" s="132" t="s">
        <v>66</v>
      </c>
    </row>
    <row r="413" spans="1:6">
      <c r="A413" s="133" t="s">
        <v>67</v>
      </c>
      <c r="B413" s="134"/>
      <c r="C413" s="74"/>
      <c r="D413" s="132">
        <v>2060103</v>
      </c>
      <c r="E413">
        <f t="shared" si="6"/>
        <v>0</v>
      </c>
      <c r="F413" s="132" t="s">
        <v>67</v>
      </c>
    </row>
    <row r="414" spans="1:6">
      <c r="A414" s="135" t="s">
        <v>320</v>
      </c>
      <c r="B414" s="134"/>
      <c r="C414" s="74"/>
      <c r="D414" s="132">
        <v>2060199</v>
      </c>
      <c r="E414">
        <f t="shared" si="6"/>
        <v>0</v>
      </c>
      <c r="F414" s="132" t="s">
        <v>320</v>
      </c>
    </row>
    <row r="415" spans="1:6">
      <c r="A415" s="133" t="s">
        <v>321</v>
      </c>
      <c r="B415" s="131">
        <f>SUM(B416:B423)</f>
        <v>0</v>
      </c>
      <c r="C415" s="74"/>
      <c r="D415" s="132">
        <v>20602</v>
      </c>
      <c r="E415">
        <f t="shared" si="6"/>
        <v>0</v>
      </c>
      <c r="F415" s="132" t="s">
        <v>321</v>
      </c>
    </row>
    <row r="416" spans="1:6">
      <c r="A416" s="133" t="s">
        <v>322</v>
      </c>
      <c r="B416" s="134"/>
      <c r="C416" s="74"/>
      <c r="D416" s="132">
        <v>2060201</v>
      </c>
      <c r="E416">
        <f t="shared" si="6"/>
        <v>0</v>
      </c>
      <c r="F416" s="132" t="s">
        <v>322</v>
      </c>
    </row>
    <row r="417" spans="1:6">
      <c r="A417" s="133" t="s">
        <v>323</v>
      </c>
      <c r="B417" s="134"/>
      <c r="C417" s="74"/>
      <c r="D417" s="132">
        <v>2060202</v>
      </c>
      <c r="E417">
        <f t="shared" si="6"/>
        <v>0</v>
      </c>
      <c r="F417" s="132" t="s">
        <v>323</v>
      </c>
    </row>
    <row r="418" spans="1:6">
      <c r="A418" s="74" t="s">
        <v>324</v>
      </c>
      <c r="B418" s="134"/>
      <c r="C418" s="74"/>
      <c r="D418" s="132">
        <v>2060203</v>
      </c>
      <c r="E418">
        <f t="shared" si="6"/>
        <v>0</v>
      </c>
      <c r="F418" s="132" t="s">
        <v>324</v>
      </c>
    </row>
    <row r="419" spans="1:6">
      <c r="A419" s="133" t="s">
        <v>325</v>
      </c>
      <c r="B419" s="134"/>
      <c r="C419" s="74"/>
      <c r="D419" s="132">
        <v>2060204</v>
      </c>
      <c r="E419">
        <f t="shared" si="6"/>
        <v>0</v>
      </c>
      <c r="F419" s="132" t="s">
        <v>325</v>
      </c>
    </row>
    <row r="420" spans="1:6">
      <c r="A420" s="133" t="s">
        <v>326</v>
      </c>
      <c r="B420" s="134"/>
      <c r="C420" s="74"/>
      <c r="D420" s="132">
        <v>2060205</v>
      </c>
      <c r="E420">
        <f t="shared" si="6"/>
        <v>0</v>
      </c>
      <c r="F420" s="132" t="s">
        <v>326</v>
      </c>
    </row>
    <row r="421" spans="1:6">
      <c r="A421" s="133" t="s">
        <v>327</v>
      </c>
      <c r="B421" s="134"/>
      <c r="C421" s="74"/>
      <c r="D421" s="132">
        <v>2060206</v>
      </c>
      <c r="E421">
        <f t="shared" si="6"/>
        <v>0</v>
      </c>
      <c r="F421" s="132" t="s">
        <v>327</v>
      </c>
    </row>
    <row r="422" spans="1:6">
      <c r="A422" s="135" t="s">
        <v>328</v>
      </c>
      <c r="B422" s="134"/>
      <c r="C422" s="74"/>
      <c r="D422" s="132">
        <v>2060207</v>
      </c>
      <c r="E422">
        <f t="shared" si="6"/>
        <v>0</v>
      </c>
      <c r="F422" s="132" t="s">
        <v>328</v>
      </c>
    </row>
    <row r="423" spans="1:6">
      <c r="A423" s="135" t="s">
        <v>329</v>
      </c>
      <c r="B423" s="134"/>
      <c r="C423" s="74"/>
      <c r="D423" s="132">
        <v>2060299</v>
      </c>
      <c r="E423">
        <f t="shared" si="6"/>
        <v>0</v>
      </c>
      <c r="F423" s="132" t="s">
        <v>329</v>
      </c>
    </row>
    <row r="424" spans="1:6">
      <c r="A424" s="135" t="s">
        <v>330</v>
      </c>
      <c r="B424" s="131">
        <f>SUM(B425:B429)</f>
        <v>0</v>
      </c>
      <c r="C424" s="74"/>
      <c r="D424" s="132">
        <v>20603</v>
      </c>
      <c r="E424">
        <f t="shared" si="6"/>
        <v>0</v>
      </c>
      <c r="F424" s="132" t="s">
        <v>330</v>
      </c>
    </row>
    <row r="425" spans="1:6">
      <c r="A425" s="133" t="s">
        <v>322</v>
      </c>
      <c r="B425" s="134"/>
      <c r="C425" s="74"/>
      <c r="D425" s="132">
        <v>2060301</v>
      </c>
      <c r="E425">
        <f t="shared" si="6"/>
        <v>0</v>
      </c>
      <c r="F425" s="132" t="s">
        <v>322</v>
      </c>
    </row>
    <row r="426" spans="1:6">
      <c r="A426" s="133" t="s">
        <v>331</v>
      </c>
      <c r="B426" s="134"/>
      <c r="C426" s="74"/>
      <c r="D426" s="132">
        <v>2060302</v>
      </c>
      <c r="E426">
        <f t="shared" si="6"/>
        <v>0</v>
      </c>
      <c r="F426" s="132" t="s">
        <v>331</v>
      </c>
    </row>
    <row r="427" spans="1:6">
      <c r="A427" s="133" t="s">
        <v>332</v>
      </c>
      <c r="B427" s="134"/>
      <c r="C427" s="74"/>
      <c r="D427" s="132">
        <v>2060303</v>
      </c>
      <c r="E427">
        <f t="shared" si="6"/>
        <v>0</v>
      </c>
      <c r="F427" s="132" t="s">
        <v>332</v>
      </c>
    </row>
    <row r="428" spans="1:6">
      <c r="A428" s="135" t="s">
        <v>333</v>
      </c>
      <c r="B428" s="134"/>
      <c r="C428" s="74"/>
      <c r="D428" s="132">
        <v>2060304</v>
      </c>
      <c r="E428">
        <f t="shared" si="6"/>
        <v>0</v>
      </c>
      <c r="F428" s="132" t="s">
        <v>333</v>
      </c>
    </row>
    <row r="429" spans="1:6">
      <c r="A429" s="135" t="s">
        <v>334</v>
      </c>
      <c r="B429" s="134"/>
      <c r="C429" s="74"/>
      <c r="D429" s="132">
        <v>2060399</v>
      </c>
      <c r="E429">
        <f t="shared" si="6"/>
        <v>0</v>
      </c>
      <c r="F429" s="132" t="s">
        <v>334</v>
      </c>
    </row>
    <row r="430" spans="1:6">
      <c r="A430" s="135" t="s">
        <v>335</v>
      </c>
      <c r="B430" s="131">
        <f>SUM(B431:B435)</f>
        <v>0</v>
      </c>
      <c r="C430" s="74"/>
      <c r="D430" s="132">
        <v>20604</v>
      </c>
      <c r="E430">
        <f t="shared" si="6"/>
        <v>0</v>
      </c>
      <c r="F430" s="132" t="s">
        <v>335</v>
      </c>
    </row>
    <row r="431" spans="1:6">
      <c r="A431" s="74" t="s">
        <v>322</v>
      </c>
      <c r="B431" s="134"/>
      <c r="C431" s="74"/>
      <c r="D431" s="132">
        <v>2060401</v>
      </c>
      <c r="E431">
        <f t="shared" si="6"/>
        <v>0</v>
      </c>
      <c r="F431" s="132" t="s">
        <v>322</v>
      </c>
    </row>
    <row r="432" spans="1:6">
      <c r="A432" s="133" t="s">
        <v>336</v>
      </c>
      <c r="B432" s="134"/>
      <c r="C432" s="74"/>
      <c r="D432" s="132">
        <v>2060402</v>
      </c>
      <c r="E432">
        <f t="shared" si="6"/>
        <v>0</v>
      </c>
      <c r="F432" s="132" t="s">
        <v>336</v>
      </c>
    </row>
    <row r="433" spans="1:6">
      <c r="A433" s="133" t="s">
        <v>337</v>
      </c>
      <c r="B433" s="134"/>
      <c r="C433" s="74"/>
      <c r="D433" s="132">
        <v>2060403</v>
      </c>
      <c r="E433">
        <f t="shared" si="6"/>
        <v>0</v>
      </c>
      <c r="F433" s="132" t="s">
        <v>337</v>
      </c>
    </row>
    <row r="434" spans="1:6">
      <c r="A434" s="133" t="s">
        <v>338</v>
      </c>
      <c r="B434" s="134"/>
      <c r="C434" s="74"/>
      <c r="D434" s="132">
        <v>2060404</v>
      </c>
      <c r="E434">
        <f t="shared" si="6"/>
        <v>0</v>
      </c>
      <c r="F434" s="132" t="s">
        <v>338</v>
      </c>
    </row>
    <row r="435" spans="1:6">
      <c r="A435" s="135" t="s">
        <v>339</v>
      </c>
      <c r="B435" s="134"/>
      <c r="C435" s="74"/>
      <c r="D435" s="132">
        <v>2060499</v>
      </c>
      <c r="E435">
        <f t="shared" si="6"/>
        <v>0</v>
      </c>
      <c r="F435" s="132" t="s">
        <v>339</v>
      </c>
    </row>
    <row r="436" spans="1:6">
      <c r="A436" s="135" t="s">
        <v>340</v>
      </c>
      <c r="B436" s="131">
        <f>SUM(B437:B440)</f>
        <v>0</v>
      </c>
      <c r="C436" s="74"/>
      <c r="D436" s="132">
        <v>20605</v>
      </c>
      <c r="E436">
        <f t="shared" si="6"/>
        <v>0</v>
      </c>
      <c r="F436" s="132" t="s">
        <v>340</v>
      </c>
    </row>
    <row r="437" spans="1:6">
      <c r="A437" s="135" t="s">
        <v>322</v>
      </c>
      <c r="B437" s="134"/>
      <c r="C437" s="74"/>
      <c r="D437" s="132">
        <v>2060501</v>
      </c>
      <c r="E437">
        <f t="shared" si="6"/>
        <v>0</v>
      </c>
      <c r="F437" s="132" t="s">
        <v>322</v>
      </c>
    </row>
    <row r="438" spans="1:6">
      <c r="A438" s="133" t="s">
        <v>341</v>
      </c>
      <c r="B438" s="134"/>
      <c r="C438" s="74"/>
      <c r="D438" s="132">
        <v>2060502</v>
      </c>
      <c r="E438">
        <f t="shared" si="6"/>
        <v>0</v>
      </c>
      <c r="F438" s="132" t="s">
        <v>341</v>
      </c>
    </row>
    <row r="439" spans="1:6">
      <c r="A439" s="133" t="s">
        <v>342</v>
      </c>
      <c r="B439" s="134"/>
      <c r="C439" s="74"/>
      <c r="D439" s="132">
        <v>2060503</v>
      </c>
      <c r="E439">
        <f t="shared" si="6"/>
        <v>0</v>
      </c>
      <c r="F439" s="132" t="s">
        <v>342</v>
      </c>
    </row>
    <row r="440" spans="1:6">
      <c r="A440" s="133" t="s">
        <v>343</v>
      </c>
      <c r="B440" s="134"/>
      <c r="C440" s="74"/>
      <c r="D440" s="132">
        <v>2060599</v>
      </c>
      <c r="E440">
        <f t="shared" si="6"/>
        <v>0</v>
      </c>
      <c r="F440" s="132" t="s">
        <v>343</v>
      </c>
    </row>
    <row r="441" spans="1:6">
      <c r="A441" s="135" t="s">
        <v>344</v>
      </c>
      <c r="B441" s="131">
        <f>SUM(B442:B445)</f>
        <v>0</v>
      </c>
      <c r="C441" s="74"/>
      <c r="D441" s="132">
        <v>20606</v>
      </c>
      <c r="E441">
        <f t="shared" si="6"/>
        <v>0</v>
      </c>
      <c r="F441" s="132" t="s">
        <v>344</v>
      </c>
    </row>
    <row r="442" spans="1:6">
      <c r="A442" s="135" t="s">
        <v>345</v>
      </c>
      <c r="B442" s="134"/>
      <c r="C442" s="74"/>
      <c r="D442" s="132">
        <v>2060601</v>
      </c>
      <c r="E442">
        <f t="shared" si="6"/>
        <v>0</v>
      </c>
      <c r="F442" s="132" t="s">
        <v>345</v>
      </c>
    </row>
    <row r="443" spans="1:6">
      <c r="A443" s="135" t="s">
        <v>346</v>
      </c>
      <c r="B443" s="134"/>
      <c r="C443" s="74"/>
      <c r="D443" s="132">
        <v>2060602</v>
      </c>
      <c r="E443">
        <f t="shared" si="6"/>
        <v>0</v>
      </c>
      <c r="F443" s="132" t="s">
        <v>346</v>
      </c>
    </row>
    <row r="444" spans="1:6">
      <c r="A444" s="135" t="s">
        <v>347</v>
      </c>
      <c r="B444" s="134"/>
      <c r="C444" s="74"/>
      <c r="D444" s="132">
        <v>2060603</v>
      </c>
      <c r="E444">
        <f t="shared" si="6"/>
        <v>0</v>
      </c>
      <c r="F444" s="132" t="s">
        <v>347</v>
      </c>
    </row>
    <row r="445" spans="1:6">
      <c r="A445" s="135" t="s">
        <v>348</v>
      </c>
      <c r="B445" s="134"/>
      <c r="C445" s="74"/>
      <c r="D445" s="132">
        <v>2060699</v>
      </c>
      <c r="E445">
        <f t="shared" si="6"/>
        <v>0</v>
      </c>
      <c r="F445" s="132" t="s">
        <v>348</v>
      </c>
    </row>
    <row r="446" spans="1:6">
      <c r="A446" s="133" t="s">
        <v>349</v>
      </c>
      <c r="B446" s="131">
        <f>SUM(B447:B452)</f>
        <v>0</v>
      </c>
      <c r="C446" s="74"/>
      <c r="D446" s="132">
        <v>20607</v>
      </c>
      <c r="E446">
        <f t="shared" si="6"/>
        <v>0</v>
      </c>
      <c r="F446" s="132" t="s">
        <v>349</v>
      </c>
    </row>
    <row r="447" spans="1:6">
      <c r="A447" s="133" t="s">
        <v>322</v>
      </c>
      <c r="B447" s="134"/>
      <c r="C447" s="74"/>
      <c r="D447" s="132">
        <v>2060701</v>
      </c>
      <c r="E447">
        <f t="shared" si="6"/>
        <v>0</v>
      </c>
      <c r="F447" s="132" t="s">
        <v>322</v>
      </c>
    </row>
    <row r="448" spans="1:6">
      <c r="A448" s="135" t="s">
        <v>350</v>
      </c>
      <c r="B448" s="134"/>
      <c r="C448" s="74"/>
      <c r="D448" s="132">
        <v>2060702</v>
      </c>
      <c r="E448">
        <f t="shared" si="6"/>
        <v>0</v>
      </c>
      <c r="F448" s="132" t="s">
        <v>350</v>
      </c>
    </row>
    <row r="449" spans="1:6">
      <c r="A449" s="135" t="s">
        <v>351</v>
      </c>
      <c r="B449" s="134"/>
      <c r="C449" s="74"/>
      <c r="D449" s="132">
        <v>2060703</v>
      </c>
      <c r="E449">
        <f t="shared" si="6"/>
        <v>0</v>
      </c>
      <c r="F449" s="132" t="s">
        <v>351</v>
      </c>
    </row>
    <row r="450" spans="1:6">
      <c r="A450" s="135" t="s">
        <v>352</v>
      </c>
      <c r="B450" s="134"/>
      <c r="C450" s="74"/>
      <c r="D450" s="132">
        <v>2060704</v>
      </c>
      <c r="E450">
        <f t="shared" si="6"/>
        <v>0</v>
      </c>
      <c r="F450" s="132" t="s">
        <v>352</v>
      </c>
    </row>
    <row r="451" spans="1:6">
      <c r="A451" s="133" t="s">
        <v>353</v>
      </c>
      <c r="B451" s="134"/>
      <c r="C451" s="74"/>
      <c r="D451" s="132">
        <v>2060705</v>
      </c>
      <c r="E451">
        <f t="shared" si="6"/>
        <v>0</v>
      </c>
      <c r="F451" s="132" t="s">
        <v>353</v>
      </c>
    </row>
    <row r="452" spans="1:6">
      <c r="A452" s="133" t="s">
        <v>354</v>
      </c>
      <c r="B452" s="134"/>
      <c r="C452" s="74"/>
      <c r="D452" s="132">
        <v>2060799</v>
      </c>
      <c r="E452">
        <f t="shared" si="6"/>
        <v>0</v>
      </c>
      <c r="F452" s="132" t="s">
        <v>354</v>
      </c>
    </row>
    <row r="453" spans="1:6">
      <c r="A453" s="133" t="s">
        <v>355</v>
      </c>
      <c r="B453" s="131">
        <f>SUM(B454:B456)</f>
        <v>0</v>
      </c>
      <c r="C453" s="74"/>
      <c r="D453" s="132">
        <v>20608</v>
      </c>
      <c r="E453">
        <f t="shared" ref="E453:E516" si="7">SUM(B453)</f>
        <v>0</v>
      </c>
      <c r="F453" s="132" t="s">
        <v>355</v>
      </c>
    </row>
    <row r="454" spans="1:6">
      <c r="A454" s="135" t="s">
        <v>356</v>
      </c>
      <c r="B454" s="134"/>
      <c r="C454" s="74"/>
      <c r="D454" s="132">
        <v>2060801</v>
      </c>
      <c r="E454">
        <f t="shared" si="7"/>
        <v>0</v>
      </c>
      <c r="F454" s="132" t="s">
        <v>356</v>
      </c>
    </row>
    <row r="455" spans="1:6">
      <c r="A455" s="135" t="s">
        <v>357</v>
      </c>
      <c r="B455" s="134"/>
      <c r="C455" s="74"/>
      <c r="D455" s="132">
        <v>2060802</v>
      </c>
      <c r="E455">
        <f t="shared" si="7"/>
        <v>0</v>
      </c>
      <c r="F455" s="132" t="s">
        <v>357</v>
      </c>
    </row>
    <row r="456" spans="1:6">
      <c r="A456" s="135" t="s">
        <v>358</v>
      </c>
      <c r="B456" s="134"/>
      <c r="C456" s="74"/>
      <c r="D456" s="132">
        <v>2060899</v>
      </c>
      <c r="E456">
        <f t="shared" si="7"/>
        <v>0</v>
      </c>
      <c r="F456" s="132" t="s">
        <v>358</v>
      </c>
    </row>
    <row r="457" spans="1:6">
      <c r="A457" s="74" t="s">
        <v>359</v>
      </c>
      <c r="B457" s="131">
        <f>SUM(B458:B459)</f>
        <v>0</v>
      </c>
      <c r="C457" s="74"/>
      <c r="D457" s="132">
        <v>20609</v>
      </c>
      <c r="E457">
        <f t="shared" si="7"/>
        <v>0</v>
      </c>
      <c r="F457" s="132" t="s">
        <v>359</v>
      </c>
    </row>
    <row r="458" spans="1:6">
      <c r="A458" s="135" t="s">
        <v>360</v>
      </c>
      <c r="B458" s="134"/>
      <c r="C458" s="74"/>
      <c r="D458" s="132">
        <v>2060901</v>
      </c>
      <c r="E458">
        <f t="shared" si="7"/>
        <v>0</v>
      </c>
      <c r="F458" s="132" t="s">
        <v>360</v>
      </c>
    </row>
    <row r="459" spans="1:6">
      <c r="A459" s="135" t="s">
        <v>361</v>
      </c>
      <c r="B459" s="134"/>
      <c r="C459" s="74"/>
      <c r="D459" s="132">
        <v>2060902</v>
      </c>
      <c r="E459">
        <f t="shared" si="7"/>
        <v>0</v>
      </c>
      <c r="F459" s="132" t="s">
        <v>361</v>
      </c>
    </row>
    <row r="460" spans="1:6">
      <c r="A460" s="133" t="s">
        <v>362</v>
      </c>
      <c r="B460" s="131">
        <f>SUM(B461:B464)</f>
        <v>0</v>
      </c>
      <c r="C460" s="74"/>
      <c r="D460" s="132">
        <v>20699</v>
      </c>
      <c r="E460">
        <f t="shared" si="7"/>
        <v>0</v>
      </c>
      <c r="F460" s="132" t="s">
        <v>362</v>
      </c>
    </row>
    <row r="461" spans="1:6">
      <c r="A461" s="133" t="s">
        <v>363</v>
      </c>
      <c r="B461" s="134"/>
      <c r="C461" s="74"/>
      <c r="D461" s="132">
        <v>2069901</v>
      </c>
      <c r="E461">
        <f t="shared" si="7"/>
        <v>0</v>
      </c>
      <c r="F461" s="132" t="s">
        <v>363</v>
      </c>
    </row>
    <row r="462" spans="1:6">
      <c r="A462" s="135" t="s">
        <v>364</v>
      </c>
      <c r="B462" s="134"/>
      <c r="C462" s="74"/>
      <c r="D462" s="132">
        <v>2069902</v>
      </c>
      <c r="E462">
        <f t="shared" si="7"/>
        <v>0</v>
      </c>
      <c r="F462" s="132" t="s">
        <v>364</v>
      </c>
    </row>
    <row r="463" spans="1:6">
      <c r="A463" s="135" t="s">
        <v>365</v>
      </c>
      <c r="B463" s="134"/>
      <c r="C463" s="74"/>
      <c r="D463" s="132">
        <v>2069903</v>
      </c>
      <c r="E463">
        <f t="shared" si="7"/>
        <v>0</v>
      </c>
      <c r="F463" s="132" t="s">
        <v>365</v>
      </c>
    </row>
    <row r="464" spans="1:6">
      <c r="A464" s="135" t="s">
        <v>366</v>
      </c>
      <c r="B464" s="134"/>
      <c r="C464" s="74"/>
      <c r="D464" s="132">
        <v>2069999</v>
      </c>
      <c r="E464">
        <f t="shared" si="7"/>
        <v>0</v>
      </c>
      <c r="F464" s="132" t="s">
        <v>366</v>
      </c>
    </row>
    <row r="465" spans="1:6">
      <c r="A465" s="74" t="s">
        <v>367</v>
      </c>
      <c r="B465" s="131">
        <f>SUM(B466,B482,B490,B501,B510,B517,)</f>
        <v>0</v>
      </c>
      <c r="C465" s="74"/>
      <c r="D465" s="132">
        <v>207</v>
      </c>
      <c r="E465">
        <f t="shared" si="7"/>
        <v>0</v>
      </c>
      <c r="F465" s="132" t="s">
        <v>368</v>
      </c>
    </row>
    <row r="466" spans="1:6">
      <c r="A466" s="74" t="s">
        <v>369</v>
      </c>
      <c r="B466" s="131">
        <f>SUM(B467:B481)</f>
        <v>0</v>
      </c>
      <c r="C466" s="74"/>
      <c r="D466" s="132">
        <v>20701</v>
      </c>
      <c r="E466">
        <f t="shared" si="7"/>
        <v>0</v>
      </c>
      <c r="F466" s="132" t="s">
        <v>370</v>
      </c>
    </row>
    <row r="467" spans="1:6">
      <c r="A467" s="74" t="s">
        <v>65</v>
      </c>
      <c r="B467" s="134"/>
      <c r="C467" s="74"/>
      <c r="D467" s="132">
        <v>2070101</v>
      </c>
      <c r="E467">
        <f t="shared" si="7"/>
        <v>0</v>
      </c>
      <c r="F467" s="132" t="s">
        <v>65</v>
      </c>
    </row>
    <row r="468" spans="1:6">
      <c r="A468" s="74" t="s">
        <v>66</v>
      </c>
      <c r="B468" s="134"/>
      <c r="C468" s="74"/>
      <c r="D468" s="132">
        <v>2070102</v>
      </c>
      <c r="E468">
        <f t="shared" si="7"/>
        <v>0</v>
      </c>
      <c r="F468" s="132" t="s">
        <v>66</v>
      </c>
    </row>
    <row r="469" spans="1:6">
      <c r="A469" s="74" t="s">
        <v>67</v>
      </c>
      <c r="B469" s="134"/>
      <c r="C469" s="74"/>
      <c r="D469" s="132">
        <v>2070103</v>
      </c>
      <c r="E469">
        <f t="shared" si="7"/>
        <v>0</v>
      </c>
      <c r="F469" s="132" t="s">
        <v>67</v>
      </c>
    </row>
    <row r="470" spans="1:6">
      <c r="A470" s="74" t="s">
        <v>371</v>
      </c>
      <c r="B470" s="134"/>
      <c r="C470" s="74"/>
      <c r="D470" s="132">
        <v>2070104</v>
      </c>
      <c r="E470">
        <f t="shared" si="7"/>
        <v>0</v>
      </c>
      <c r="F470" s="132" t="s">
        <v>371</v>
      </c>
    </row>
    <row r="471" spans="1:6">
      <c r="A471" s="74" t="s">
        <v>372</v>
      </c>
      <c r="B471" s="134"/>
      <c r="C471" s="74"/>
      <c r="D471" s="132">
        <v>2070105</v>
      </c>
      <c r="E471">
        <f t="shared" si="7"/>
        <v>0</v>
      </c>
      <c r="F471" s="132" t="s">
        <v>372</v>
      </c>
    </row>
    <row r="472" spans="1:6">
      <c r="A472" s="74" t="s">
        <v>373</v>
      </c>
      <c r="B472" s="134"/>
      <c r="C472" s="74"/>
      <c r="D472" s="132">
        <v>2070106</v>
      </c>
      <c r="E472">
        <f t="shared" si="7"/>
        <v>0</v>
      </c>
      <c r="F472" s="132" t="s">
        <v>373</v>
      </c>
    </row>
    <row r="473" spans="1:6">
      <c r="A473" s="74" t="s">
        <v>374</v>
      </c>
      <c r="B473" s="134"/>
      <c r="C473" s="74"/>
      <c r="D473" s="132">
        <v>2070107</v>
      </c>
      <c r="E473">
        <f t="shared" si="7"/>
        <v>0</v>
      </c>
      <c r="F473" s="132" t="s">
        <v>374</v>
      </c>
    </row>
    <row r="474" spans="1:6">
      <c r="A474" s="74" t="s">
        <v>375</v>
      </c>
      <c r="B474" s="134"/>
      <c r="C474" s="74"/>
      <c r="D474" s="132">
        <v>2070108</v>
      </c>
      <c r="E474">
        <f t="shared" si="7"/>
        <v>0</v>
      </c>
      <c r="F474" s="132" t="s">
        <v>375</v>
      </c>
    </row>
    <row r="475" spans="1:6">
      <c r="A475" s="74" t="s">
        <v>376</v>
      </c>
      <c r="B475" s="134"/>
      <c r="C475" s="74"/>
      <c r="D475" s="132">
        <v>2070109</v>
      </c>
      <c r="E475">
        <f t="shared" si="7"/>
        <v>0</v>
      </c>
      <c r="F475" s="132" t="s">
        <v>376</v>
      </c>
    </row>
    <row r="476" spans="1:6">
      <c r="A476" s="74" t="s">
        <v>377</v>
      </c>
      <c r="B476" s="134"/>
      <c r="C476" s="74"/>
      <c r="D476" s="132">
        <v>2070110</v>
      </c>
      <c r="E476">
        <f t="shared" si="7"/>
        <v>0</v>
      </c>
      <c r="F476" s="132" t="s">
        <v>378</v>
      </c>
    </row>
    <row r="477" spans="1:6">
      <c r="A477" s="74" t="s">
        <v>379</v>
      </c>
      <c r="B477" s="134"/>
      <c r="C477" s="74"/>
      <c r="D477" s="132">
        <v>2070111</v>
      </c>
      <c r="E477">
        <f t="shared" si="7"/>
        <v>0</v>
      </c>
      <c r="F477" s="132" t="s">
        <v>379</v>
      </c>
    </row>
    <row r="478" spans="1:6">
      <c r="A478" s="74" t="s">
        <v>380</v>
      </c>
      <c r="B478" s="134"/>
      <c r="C478" s="74"/>
      <c r="D478" s="132">
        <v>2070112</v>
      </c>
      <c r="E478">
        <f t="shared" si="7"/>
        <v>0</v>
      </c>
      <c r="F478" s="132" t="s">
        <v>381</v>
      </c>
    </row>
    <row r="479" spans="1:6">
      <c r="A479" s="147" t="s">
        <v>382</v>
      </c>
      <c r="B479" s="134"/>
      <c r="C479" s="74"/>
      <c r="D479" s="132">
        <v>2070113</v>
      </c>
      <c r="E479">
        <f t="shared" si="7"/>
        <v>0</v>
      </c>
      <c r="F479" s="132" t="s">
        <v>382</v>
      </c>
    </row>
    <row r="480" spans="1:6">
      <c r="A480" s="74" t="s">
        <v>383</v>
      </c>
      <c r="B480" s="134"/>
      <c r="C480" s="74"/>
      <c r="D480" s="132">
        <v>2070114</v>
      </c>
      <c r="E480">
        <f t="shared" si="7"/>
        <v>0</v>
      </c>
      <c r="F480" s="132" t="s">
        <v>384</v>
      </c>
    </row>
    <row r="481" spans="1:6">
      <c r="A481" s="74" t="s">
        <v>385</v>
      </c>
      <c r="B481" s="134"/>
      <c r="C481" s="74"/>
      <c r="D481" s="132">
        <v>2070199</v>
      </c>
      <c r="E481">
        <f t="shared" si="7"/>
        <v>0</v>
      </c>
      <c r="F481" s="132" t="s">
        <v>386</v>
      </c>
    </row>
    <row r="482" spans="1:6">
      <c r="A482" s="74" t="s">
        <v>387</v>
      </c>
      <c r="B482" s="131">
        <f>SUM(B483:B489)</f>
        <v>0</v>
      </c>
      <c r="C482" s="74"/>
      <c r="D482" s="132">
        <v>20702</v>
      </c>
      <c r="E482">
        <f t="shared" si="7"/>
        <v>0</v>
      </c>
      <c r="F482" s="132" t="s">
        <v>387</v>
      </c>
    </row>
    <row r="483" spans="1:6">
      <c r="A483" s="74" t="s">
        <v>65</v>
      </c>
      <c r="B483" s="134"/>
      <c r="C483" s="74"/>
      <c r="D483" s="132">
        <v>2070201</v>
      </c>
      <c r="E483">
        <f t="shared" si="7"/>
        <v>0</v>
      </c>
      <c r="F483" s="132" t="s">
        <v>65</v>
      </c>
    </row>
    <row r="484" spans="1:6">
      <c r="A484" s="74" t="s">
        <v>66</v>
      </c>
      <c r="B484" s="134"/>
      <c r="C484" s="74"/>
      <c r="D484" s="132">
        <v>2070202</v>
      </c>
      <c r="E484">
        <f t="shared" si="7"/>
        <v>0</v>
      </c>
      <c r="F484" s="132" t="s">
        <v>66</v>
      </c>
    </row>
    <row r="485" spans="1:6">
      <c r="A485" s="74" t="s">
        <v>67</v>
      </c>
      <c r="B485" s="134"/>
      <c r="C485" s="74"/>
      <c r="D485" s="132">
        <v>2070203</v>
      </c>
      <c r="E485">
        <f t="shared" si="7"/>
        <v>0</v>
      </c>
      <c r="F485" s="132" t="s">
        <v>67</v>
      </c>
    </row>
    <row r="486" spans="1:6">
      <c r="A486" s="74" t="s">
        <v>388</v>
      </c>
      <c r="B486" s="134"/>
      <c r="C486" s="74"/>
      <c r="D486" s="132">
        <v>2070204</v>
      </c>
      <c r="E486">
        <f t="shared" si="7"/>
        <v>0</v>
      </c>
      <c r="F486" s="132" t="s">
        <v>388</v>
      </c>
    </row>
    <row r="487" spans="1:6">
      <c r="A487" s="74" t="s">
        <v>389</v>
      </c>
      <c r="B487" s="134"/>
      <c r="C487" s="74"/>
      <c r="D487" s="132">
        <v>2070205</v>
      </c>
      <c r="E487">
        <f t="shared" si="7"/>
        <v>0</v>
      </c>
      <c r="F487" s="132" t="s">
        <v>389</v>
      </c>
    </row>
    <row r="488" spans="1:6">
      <c r="A488" s="74" t="s">
        <v>390</v>
      </c>
      <c r="B488" s="134"/>
      <c r="C488" s="74"/>
      <c r="D488" s="132">
        <v>2070206</v>
      </c>
      <c r="E488">
        <f t="shared" si="7"/>
        <v>0</v>
      </c>
      <c r="F488" s="132" t="s">
        <v>390</v>
      </c>
    </row>
    <row r="489" spans="1:6">
      <c r="A489" s="74" t="s">
        <v>391</v>
      </c>
      <c r="B489" s="134"/>
      <c r="C489" s="74"/>
      <c r="D489" s="132">
        <v>2070299</v>
      </c>
      <c r="E489">
        <f t="shared" si="7"/>
        <v>0</v>
      </c>
      <c r="F489" s="132" t="s">
        <v>391</v>
      </c>
    </row>
    <row r="490" spans="1:6">
      <c r="A490" s="74" t="s">
        <v>392</v>
      </c>
      <c r="B490" s="131">
        <f>SUM(B491:B500)</f>
        <v>0</v>
      </c>
      <c r="C490" s="74"/>
      <c r="D490" s="132">
        <v>20703</v>
      </c>
      <c r="E490">
        <f t="shared" si="7"/>
        <v>0</v>
      </c>
      <c r="F490" s="132" t="s">
        <v>392</v>
      </c>
    </row>
    <row r="491" spans="1:6">
      <c r="A491" s="74" t="s">
        <v>65</v>
      </c>
      <c r="B491" s="134"/>
      <c r="C491" s="74"/>
      <c r="D491" s="132">
        <v>2070301</v>
      </c>
      <c r="E491">
        <f t="shared" si="7"/>
        <v>0</v>
      </c>
      <c r="F491" s="132" t="s">
        <v>65</v>
      </c>
    </row>
    <row r="492" spans="1:6">
      <c r="A492" s="74" t="s">
        <v>66</v>
      </c>
      <c r="B492" s="134"/>
      <c r="C492" s="74"/>
      <c r="D492" s="132">
        <v>2070302</v>
      </c>
      <c r="E492">
        <f t="shared" si="7"/>
        <v>0</v>
      </c>
      <c r="F492" s="132" t="s">
        <v>66</v>
      </c>
    </row>
    <row r="493" spans="1:6">
      <c r="A493" s="74" t="s">
        <v>67</v>
      </c>
      <c r="B493" s="134"/>
      <c r="C493" s="74"/>
      <c r="D493" s="132">
        <v>2070303</v>
      </c>
      <c r="E493">
        <f t="shared" si="7"/>
        <v>0</v>
      </c>
      <c r="F493" s="132" t="s">
        <v>67</v>
      </c>
    </row>
    <row r="494" spans="1:6">
      <c r="A494" s="74" t="s">
        <v>393</v>
      </c>
      <c r="B494" s="134"/>
      <c r="C494" s="74"/>
      <c r="D494" s="132">
        <v>2070304</v>
      </c>
      <c r="E494">
        <f t="shared" si="7"/>
        <v>0</v>
      </c>
      <c r="F494" s="132" t="s">
        <v>393</v>
      </c>
    </row>
    <row r="495" spans="1:6">
      <c r="A495" s="74" t="s">
        <v>394</v>
      </c>
      <c r="B495" s="134"/>
      <c r="C495" s="74"/>
      <c r="D495" s="132">
        <v>2070305</v>
      </c>
      <c r="E495">
        <f t="shared" si="7"/>
        <v>0</v>
      </c>
      <c r="F495" s="132" t="s">
        <v>394</v>
      </c>
    </row>
    <row r="496" spans="1:6">
      <c r="A496" s="74" t="s">
        <v>395</v>
      </c>
      <c r="B496" s="134"/>
      <c r="C496" s="74"/>
      <c r="D496" s="132">
        <v>2070306</v>
      </c>
      <c r="E496">
        <f t="shared" si="7"/>
        <v>0</v>
      </c>
      <c r="F496" s="132" t="s">
        <v>395</v>
      </c>
    </row>
    <row r="497" spans="1:6">
      <c r="A497" s="74" t="s">
        <v>396</v>
      </c>
      <c r="B497" s="134"/>
      <c r="C497" s="74"/>
      <c r="D497" s="132">
        <v>2070307</v>
      </c>
      <c r="E497">
        <f t="shared" si="7"/>
        <v>0</v>
      </c>
      <c r="F497" s="132" t="s">
        <v>396</v>
      </c>
    </row>
    <row r="498" spans="1:6">
      <c r="A498" s="74" t="s">
        <v>397</v>
      </c>
      <c r="B498" s="134"/>
      <c r="C498" s="74"/>
      <c r="D498" s="132">
        <v>2070308</v>
      </c>
      <c r="E498">
        <f t="shared" si="7"/>
        <v>0</v>
      </c>
      <c r="F498" s="132" t="s">
        <v>397</v>
      </c>
    </row>
    <row r="499" spans="1:6">
      <c r="A499" s="74" t="s">
        <v>398</v>
      </c>
      <c r="B499" s="134"/>
      <c r="C499" s="74"/>
      <c r="D499" s="132">
        <v>2070309</v>
      </c>
      <c r="E499">
        <f t="shared" si="7"/>
        <v>0</v>
      </c>
      <c r="F499" s="132" t="s">
        <v>398</v>
      </c>
    </row>
    <row r="500" spans="1:6">
      <c r="A500" s="74" t="s">
        <v>399</v>
      </c>
      <c r="B500" s="134"/>
      <c r="C500" s="74"/>
      <c r="D500" s="132">
        <v>2070399</v>
      </c>
      <c r="E500">
        <f t="shared" si="7"/>
        <v>0</v>
      </c>
      <c r="F500" s="132" t="s">
        <v>399</v>
      </c>
    </row>
    <row r="501" spans="1:6">
      <c r="A501" s="74" t="s">
        <v>400</v>
      </c>
      <c r="B501" s="131">
        <f>SUM(B502:B509)</f>
        <v>0</v>
      </c>
      <c r="C501" s="74"/>
      <c r="D501" s="132">
        <v>20706</v>
      </c>
      <c r="E501">
        <f t="shared" si="7"/>
        <v>0</v>
      </c>
      <c r="F501" s="132" t="s">
        <v>401</v>
      </c>
    </row>
    <row r="502" spans="1:6">
      <c r="A502" s="147" t="s">
        <v>65</v>
      </c>
      <c r="B502" s="134"/>
      <c r="C502" s="74"/>
      <c r="D502" s="132">
        <v>2070601</v>
      </c>
      <c r="E502">
        <f t="shared" si="7"/>
        <v>0</v>
      </c>
      <c r="F502" s="132" t="s">
        <v>65</v>
      </c>
    </row>
    <row r="503" spans="1:6">
      <c r="A503" s="147" t="s">
        <v>402</v>
      </c>
      <c r="B503" s="134"/>
      <c r="C503" s="74"/>
      <c r="D503" s="132">
        <v>2070602</v>
      </c>
      <c r="E503">
        <f t="shared" si="7"/>
        <v>0</v>
      </c>
      <c r="F503" s="147" t="s">
        <v>402</v>
      </c>
    </row>
    <row r="504" spans="1:6">
      <c r="A504" s="147" t="s">
        <v>67</v>
      </c>
      <c r="B504" s="134"/>
      <c r="C504" s="74"/>
      <c r="D504" s="132">
        <v>2070603</v>
      </c>
      <c r="E504">
        <f t="shared" si="7"/>
        <v>0</v>
      </c>
      <c r="F504" s="132" t="s">
        <v>67</v>
      </c>
    </row>
    <row r="505" spans="1:6">
      <c r="A505" s="147" t="s">
        <v>403</v>
      </c>
      <c r="B505" s="134"/>
      <c r="C505" s="74"/>
      <c r="D505" s="132">
        <v>2070604</v>
      </c>
      <c r="E505">
        <f t="shared" si="7"/>
        <v>0</v>
      </c>
      <c r="F505" s="132" t="s">
        <v>403</v>
      </c>
    </row>
    <row r="506" spans="1:6">
      <c r="A506" s="147" t="s">
        <v>404</v>
      </c>
      <c r="B506" s="134"/>
      <c r="C506" s="74"/>
      <c r="D506" s="132">
        <v>2070605</v>
      </c>
      <c r="E506">
        <f t="shared" si="7"/>
        <v>0</v>
      </c>
      <c r="F506" s="132" t="s">
        <v>404</v>
      </c>
    </row>
    <row r="507" spans="1:6">
      <c r="A507" s="147" t="s">
        <v>405</v>
      </c>
      <c r="B507" s="134"/>
      <c r="C507" s="74"/>
      <c r="D507" s="132">
        <v>2070606</v>
      </c>
      <c r="E507">
        <f t="shared" si="7"/>
        <v>0</v>
      </c>
      <c r="F507" s="132" t="s">
        <v>405</v>
      </c>
    </row>
    <row r="508" spans="1:6">
      <c r="A508" s="147" t="s">
        <v>406</v>
      </c>
      <c r="B508" s="134"/>
      <c r="C508" s="74"/>
      <c r="D508" s="132">
        <v>2070607</v>
      </c>
      <c r="E508">
        <f t="shared" si="7"/>
        <v>0</v>
      </c>
      <c r="F508" s="132" t="s">
        <v>406</v>
      </c>
    </row>
    <row r="509" spans="1:6">
      <c r="A509" s="147" t="s">
        <v>407</v>
      </c>
      <c r="B509" s="134"/>
      <c r="C509" s="74"/>
      <c r="D509" s="132">
        <v>2070699</v>
      </c>
      <c r="E509">
        <f t="shared" si="7"/>
        <v>0</v>
      </c>
      <c r="F509" s="132" t="s">
        <v>407</v>
      </c>
    </row>
    <row r="510" spans="1:6">
      <c r="A510" s="147" t="s">
        <v>408</v>
      </c>
      <c r="B510" s="131">
        <f>SUM(B511:B516)</f>
        <v>0</v>
      </c>
      <c r="C510" s="74"/>
      <c r="D510" s="132">
        <v>20708</v>
      </c>
      <c r="E510">
        <f t="shared" si="7"/>
        <v>0</v>
      </c>
      <c r="F510" s="132" t="s">
        <v>408</v>
      </c>
    </row>
    <row r="511" spans="1:6">
      <c r="A511" s="147" t="s">
        <v>65</v>
      </c>
      <c r="B511" s="134"/>
      <c r="C511" s="74"/>
      <c r="D511" s="132">
        <v>2070801</v>
      </c>
      <c r="E511">
        <f t="shared" si="7"/>
        <v>0</v>
      </c>
      <c r="F511" s="132" t="s">
        <v>65</v>
      </c>
    </row>
    <row r="512" spans="1:6">
      <c r="A512" s="147" t="s">
        <v>66</v>
      </c>
      <c r="B512" s="134"/>
      <c r="C512" s="74"/>
      <c r="D512" s="132">
        <v>2070802</v>
      </c>
      <c r="E512">
        <f t="shared" si="7"/>
        <v>0</v>
      </c>
      <c r="F512" s="132" t="s">
        <v>66</v>
      </c>
    </row>
    <row r="513" spans="1:6">
      <c r="A513" s="147" t="s">
        <v>67</v>
      </c>
      <c r="B513" s="134"/>
      <c r="C513" s="74"/>
      <c r="D513" s="132">
        <v>2070803</v>
      </c>
      <c r="E513">
        <f t="shared" si="7"/>
        <v>0</v>
      </c>
      <c r="F513" s="132" t="s">
        <v>67</v>
      </c>
    </row>
    <row r="514" spans="1:6">
      <c r="A514" s="147" t="s">
        <v>409</v>
      </c>
      <c r="B514" s="134"/>
      <c r="C514" s="74"/>
      <c r="D514" s="132">
        <v>2070804</v>
      </c>
      <c r="E514">
        <f t="shared" si="7"/>
        <v>0</v>
      </c>
      <c r="F514" s="132" t="s">
        <v>409</v>
      </c>
    </row>
    <row r="515" spans="1:6">
      <c r="A515" s="147" t="s">
        <v>410</v>
      </c>
      <c r="B515" s="134"/>
      <c r="C515" s="74"/>
      <c r="D515" s="132">
        <v>2070805</v>
      </c>
      <c r="E515">
        <f t="shared" si="7"/>
        <v>0</v>
      </c>
      <c r="F515" s="132" t="s">
        <v>410</v>
      </c>
    </row>
    <row r="516" spans="1:6">
      <c r="A516" s="147" t="s">
        <v>411</v>
      </c>
      <c r="B516" s="134"/>
      <c r="C516" s="74"/>
      <c r="D516" s="132">
        <v>2070899</v>
      </c>
      <c r="E516">
        <f t="shared" si="7"/>
        <v>0</v>
      </c>
      <c r="F516" s="132" t="s">
        <v>411</v>
      </c>
    </row>
    <row r="517" spans="1:6">
      <c r="A517" s="74" t="s">
        <v>412</v>
      </c>
      <c r="B517" s="131">
        <f>SUM(B518:B520)</f>
        <v>0</v>
      </c>
      <c r="C517" s="74"/>
      <c r="D517" s="132">
        <v>20799</v>
      </c>
      <c r="E517">
        <f t="shared" ref="E517:E580" si="8">SUM(B517)</f>
        <v>0</v>
      </c>
      <c r="F517" s="132" t="s">
        <v>412</v>
      </c>
    </row>
    <row r="518" spans="1:6">
      <c r="A518" s="74" t="s">
        <v>413</v>
      </c>
      <c r="B518" s="134"/>
      <c r="C518" s="74"/>
      <c r="D518" s="132">
        <v>2079902</v>
      </c>
      <c r="E518">
        <f t="shared" si="8"/>
        <v>0</v>
      </c>
      <c r="F518" s="132" t="s">
        <v>413</v>
      </c>
    </row>
    <row r="519" spans="1:6">
      <c r="A519" s="74" t="s">
        <v>414</v>
      </c>
      <c r="B519" s="134"/>
      <c r="C519" s="74"/>
      <c r="D519" s="132">
        <v>2079903</v>
      </c>
      <c r="E519">
        <f t="shared" si="8"/>
        <v>0</v>
      </c>
      <c r="F519" s="132" t="s">
        <v>414</v>
      </c>
    </row>
    <row r="520" spans="1:6">
      <c r="A520" s="74" t="s">
        <v>415</v>
      </c>
      <c r="B520" s="134"/>
      <c r="C520" s="74"/>
      <c r="D520" s="132">
        <v>2079999</v>
      </c>
      <c r="E520">
        <f t="shared" si="8"/>
        <v>0</v>
      </c>
      <c r="F520" s="132" t="s">
        <v>415</v>
      </c>
    </row>
    <row r="521" spans="1:6">
      <c r="A521" s="74" t="s">
        <v>39</v>
      </c>
      <c r="B521" s="131">
        <f>SUM(B522,B536,B544,B546,B555,B559,B569,B577,B584,B591,B600,B605,B608,B611,B614,B617,B620,B624,B629,B637,)</f>
        <v>142.22</v>
      </c>
      <c r="C521" s="74"/>
      <c r="D521" s="132">
        <v>208</v>
      </c>
      <c r="E521">
        <f t="shared" si="8"/>
        <v>142.22</v>
      </c>
      <c r="F521" s="132" t="s">
        <v>39</v>
      </c>
    </row>
    <row r="522" spans="1:6">
      <c r="A522" s="74" t="s">
        <v>416</v>
      </c>
      <c r="B522" s="131">
        <f>SUM(B523:B535)</f>
        <v>0</v>
      </c>
      <c r="C522" s="74"/>
      <c r="D522" s="132">
        <v>20801</v>
      </c>
      <c r="E522">
        <f t="shared" si="8"/>
        <v>0</v>
      </c>
      <c r="F522" s="132" t="s">
        <v>416</v>
      </c>
    </row>
    <row r="523" spans="1:6">
      <c r="A523" s="74" t="s">
        <v>65</v>
      </c>
      <c r="B523" s="134"/>
      <c r="C523" s="74"/>
      <c r="D523" s="132">
        <v>2080101</v>
      </c>
      <c r="E523">
        <f t="shared" si="8"/>
        <v>0</v>
      </c>
      <c r="F523" s="132" t="s">
        <v>65</v>
      </c>
    </row>
    <row r="524" spans="1:6">
      <c r="A524" s="74" t="s">
        <v>66</v>
      </c>
      <c r="B524" s="134"/>
      <c r="C524" s="74"/>
      <c r="D524" s="132">
        <v>2080102</v>
      </c>
      <c r="E524">
        <f t="shared" si="8"/>
        <v>0</v>
      </c>
      <c r="F524" s="132" t="s">
        <v>66</v>
      </c>
    </row>
    <row r="525" spans="1:6">
      <c r="A525" s="74" t="s">
        <v>67</v>
      </c>
      <c r="B525" s="134"/>
      <c r="C525" s="74"/>
      <c r="D525" s="132">
        <v>2080103</v>
      </c>
      <c r="E525">
        <f t="shared" si="8"/>
        <v>0</v>
      </c>
      <c r="F525" s="132" t="s">
        <v>67</v>
      </c>
    </row>
    <row r="526" spans="1:6">
      <c r="A526" s="74" t="s">
        <v>417</v>
      </c>
      <c r="B526" s="134"/>
      <c r="C526" s="74"/>
      <c r="D526" s="132">
        <v>2080104</v>
      </c>
      <c r="E526">
        <f t="shared" si="8"/>
        <v>0</v>
      </c>
      <c r="F526" s="132" t="s">
        <v>417</v>
      </c>
    </row>
    <row r="527" spans="1:6">
      <c r="A527" s="74" t="s">
        <v>418</v>
      </c>
      <c r="B527" s="134"/>
      <c r="C527" s="74"/>
      <c r="D527" s="132">
        <v>2080105</v>
      </c>
      <c r="E527">
        <f t="shared" si="8"/>
        <v>0</v>
      </c>
      <c r="F527" s="132" t="s">
        <v>418</v>
      </c>
    </row>
    <row r="528" spans="1:6">
      <c r="A528" s="74" t="s">
        <v>419</v>
      </c>
      <c r="B528" s="134"/>
      <c r="C528" s="74"/>
      <c r="D528" s="132">
        <v>2080106</v>
      </c>
      <c r="E528">
        <f t="shared" si="8"/>
        <v>0</v>
      </c>
      <c r="F528" s="132" t="s">
        <v>419</v>
      </c>
    </row>
    <row r="529" spans="1:6">
      <c r="A529" s="74" t="s">
        <v>420</v>
      </c>
      <c r="B529" s="134"/>
      <c r="C529" s="74"/>
      <c r="D529" s="132">
        <v>2080107</v>
      </c>
      <c r="E529">
        <f t="shared" si="8"/>
        <v>0</v>
      </c>
      <c r="F529" s="132" t="s">
        <v>420</v>
      </c>
    </row>
    <row r="530" spans="1:6">
      <c r="A530" s="74" t="s">
        <v>107</v>
      </c>
      <c r="B530" s="134"/>
      <c r="C530" s="74"/>
      <c r="D530" s="132">
        <v>2080108</v>
      </c>
      <c r="E530">
        <f t="shared" si="8"/>
        <v>0</v>
      </c>
      <c r="F530" s="132" t="s">
        <v>107</v>
      </c>
    </row>
    <row r="531" spans="1:6">
      <c r="A531" s="74" t="s">
        <v>421</v>
      </c>
      <c r="B531" s="134"/>
      <c r="C531" s="74"/>
      <c r="D531" s="132">
        <v>2080109</v>
      </c>
      <c r="E531">
        <f t="shared" si="8"/>
        <v>0</v>
      </c>
      <c r="F531" s="132" t="s">
        <v>421</v>
      </c>
    </row>
    <row r="532" spans="1:6">
      <c r="A532" s="74" t="s">
        <v>422</v>
      </c>
      <c r="B532" s="134"/>
      <c r="C532" s="74"/>
      <c r="D532" s="132">
        <v>2080110</v>
      </c>
      <c r="E532">
        <f t="shared" si="8"/>
        <v>0</v>
      </c>
      <c r="F532" s="132" t="s">
        <v>422</v>
      </c>
    </row>
    <row r="533" spans="1:6">
      <c r="A533" s="74" t="s">
        <v>423</v>
      </c>
      <c r="B533" s="134"/>
      <c r="C533" s="74"/>
      <c r="D533" s="132">
        <v>2080111</v>
      </c>
      <c r="E533">
        <f t="shared" si="8"/>
        <v>0</v>
      </c>
      <c r="F533" s="132" t="s">
        <v>423</v>
      </c>
    </row>
    <row r="534" spans="1:6">
      <c r="A534" s="74" t="s">
        <v>424</v>
      </c>
      <c r="B534" s="134"/>
      <c r="C534" s="74"/>
      <c r="D534" s="132">
        <v>2080112</v>
      </c>
      <c r="E534">
        <f t="shared" si="8"/>
        <v>0</v>
      </c>
      <c r="F534" s="132" t="s">
        <v>424</v>
      </c>
    </row>
    <row r="535" spans="1:6">
      <c r="A535" s="74" t="s">
        <v>425</v>
      </c>
      <c r="B535" s="134"/>
      <c r="C535" s="74"/>
      <c r="D535" s="132">
        <v>2080199</v>
      </c>
      <c r="E535">
        <f t="shared" si="8"/>
        <v>0</v>
      </c>
      <c r="F535" s="132" t="s">
        <v>425</v>
      </c>
    </row>
    <row r="536" spans="1:6">
      <c r="A536" s="74" t="s">
        <v>426</v>
      </c>
      <c r="B536" s="131">
        <f>SUM(B537:B543)</f>
        <v>0</v>
      </c>
      <c r="C536" s="74"/>
      <c r="D536" s="132">
        <v>20802</v>
      </c>
      <c r="E536">
        <f t="shared" si="8"/>
        <v>0</v>
      </c>
      <c r="F536" s="132" t="s">
        <v>426</v>
      </c>
    </row>
    <row r="537" spans="1:6">
      <c r="A537" s="74" t="s">
        <v>65</v>
      </c>
      <c r="B537" s="134"/>
      <c r="C537" s="74"/>
      <c r="D537" s="132">
        <v>2080201</v>
      </c>
      <c r="E537">
        <f t="shared" si="8"/>
        <v>0</v>
      </c>
      <c r="F537" s="132" t="s">
        <v>65</v>
      </c>
    </row>
    <row r="538" spans="1:6">
      <c r="A538" s="74" t="s">
        <v>66</v>
      </c>
      <c r="B538" s="134"/>
      <c r="C538" s="74"/>
      <c r="D538" s="132">
        <v>2080202</v>
      </c>
      <c r="E538">
        <f t="shared" si="8"/>
        <v>0</v>
      </c>
      <c r="F538" s="132" t="s">
        <v>66</v>
      </c>
    </row>
    <row r="539" spans="1:6">
      <c r="A539" s="74" t="s">
        <v>67</v>
      </c>
      <c r="B539" s="134"/>
      <c r="C539" s="74"/>
      <c r="D539" s="132">
        <v>2080203</v>
      </c>
      <c r="E539">
        <f t="shared" si="8"/>
        <v>0</v>
      </c>
      <c r="F539" s="132" t="s">
        <v>67</v>
      </c>
    </row>
    <row r="540" spans="1:6">
      <c r="A540" s="74" t="s">
        <v>427</v>
      </c>
      <c r="B540" s="134"/>
      <c r="C540" s="74"/>
      <c r="D540" s="132">
        <v>2080206</v>
      </c>
      <c r="E540">
        <f t="shared" si="8"/>
        <v>0</v>
      </c>
      <c r="F540" s="132" t="s">
        <v>427</v>
      </c>
    </row>
    <row r="541" spans="1:6">
      <c r="A541" s="74" t="s">
        <v>428</v>
      </c>
      <c r="B541" s="134"/>
      <c r="C541" s="74"/>
      <c r="D541" s="132">
        <v>2080207</v>
      </c>
      <c r="E541">
        <f t="shared" si="8"/>
        <v>0</v>
      </c>
      <c r="F541" s="132" t="s">
        <v>428</v>
      </c>
    </row>
    <row r="542" spans="1:6">
      <c r="A542" s="74" t="s">
        <v>429</v>
      </c>
      <c r="B542" s="134"/>
      <c r="C542" s="74"/>
      <c r="D542" s="132">
        <v>2080208</v>
      </c>
      <c r="E542">
        <f t="shared" si="8"/>
        <v>0</v>
      </c>
      <c r="F542" s="132" t="s">
        <v>429</v>
      </c>
    </row>
    <row r="543" spans="1:6">
      <c r="A543" s="74" t="s">
        <v>430</v>
      </c>
      <c r="B543" s="134"/>
      <c r="C543" s="74"/>
      <c r="D543" s="132">
        <v>2080299</v>
      </c>
      <c r="E543">
        <f t="shared" si="8"/>
        <v>0</v>
      </c>
      <c r="F543" s="132" t="s">
        <v>430</v>
      </c>
    </row>
    <row r="544" spans="1:6">
      <c r="A544" s="74" t="s">
        <v>431</v>
      </c>
      <c r="B544" s="131">
        <f>SUM(B545)</f>
        <v>0</v>
      </c>
      <c r="C544" s="74"/>
      <c r="D544" s="132">
        <v>20804</v>
      </c>
      <c r="E544">
        <f t="shared" si="8"/>
        <v>0</v>
      </c>
      <c r="F544" s="132" t="s">
        <v>431</v>
      </c>
    </row>
    <row r="545" spans="1:6">
      <c r="A545" s="74" t="s">
        <v>432</v>
      </c>
      <c r="B545" s="134"/>
      <c r="C545" s="74"/>
      <c r="D545" s="132">
        <v>2080402</v>
      </c>
      <c r="E545">
        <f t="shared" si="8"/>
        <v>0</v>
      </c>
      <c r="F545" s="132" t="s">
        <v>432</v>
      </c>
    </row>
    <row r="546" spans="1:6">
      <c r="A546" s="74" t="s">
        <v>433</v>
      </c>
      <c r="B546" s="131">
        <f>SUM(B547:B554)</f>
        <v>138.84</v>
      </c>
      <c r="C546" s="74"/>
      <c r="D546" s="132">
        <v>20805</v>
      </c>
      <c r="E546">
        <f t="shared" si="8"/>
        <v>138.84</v>
      </c>
      <c r="F546" s="132" t="s">
        <v>433</v>
      </c>
    </row>
    <row r="547" spans="1:6">
      <c r="A547" s="74" t="s">
        <v>434</v>
      </c>
      <c r="B547" s="134">
        <v>2.85</v>
      </c>
      <c r="C547" s="74"/>
      <c r="D547" s="132">
        <v>2080501</v>
      </c>
      <c r="E547">
        <f t="shared" si="8"/>
        <v>2.85</v>
      </c>
      <c r="F547" s="132" t="s">
        <v>434</v>
      </c>
    </row>
    <row r="548" spans="1:6">
      <c r="A548" s="74" t="s">
        <v>435</v>
      </c>
      <c r="B548" s="134">
        <v>58.82</v>
      </c>
      <c r="C548" s="74"/>
      <c r="D548" s="132">
        <v>2080502</v>
      </c>
      <c r="E548">
        <f t="shared" si="8"/>
        <v>58.82</v>
      </c>
      <c r="F548" s="132" t="s">
        <v>435</v>
      </c>
    </row>
    <row r="549" spans="1:6">
      <c r="A549" s="74" t="s">
        <v>436</v>
      </c>
      <c r="B549" s="134"/>
      <c r="C549" s="74"/>
      <c r="D549" s="132">
        <v>2080503</v>
      </c>
      <c r="E549">
        <f t="shared" si="8"/>
        <v>0</v>
      </c>
      <c r="F549" s="132" t="s">
        <v>436</v>
      </c>
    </row>
    <row r="550" spans="1:6">
      <c r="A550" s="74" t="s">
        <v>437</v>
      </c>
      <c r="B550" s="134"/>
      <c r="C550" s="74"/>
      <c r="D550" s="132">
        <v>2080504</v>
      </c>
      <c r="E550">
        <f t="shared" si="8"/>
        <v>0</v>
      </c>
      <c r="F550" s="132" t="s">
        <v>437</v>
      </c>
    </row>
    <row r="551" spans="1:6">
      <c r="A551" s="74" t="s">
        <v>438</v>
      </c>
      <c r="B551" s="134">
        <v>77.17</v>
      </c>
      <c r="C551" s="74"/>
      <c r="D551" s="132">
        <v>2080505</v>
      </c>
      <c r="E551">
        <f t="shared" si="8"/>
        <v>77.17</v>
      </c>
      <c r="F551" s="132" t="s">
        <v>438</v>
      </c>
    </row>
    <row r="552" spans="1:6">
      <c r="A552" s="74" t="s">
        <v>439</v>
      </c>
      <c r="B552" s="134"/>
      <c r="C552" s="74"/>
      <c r="D552" s="132">
        <v>2080506</v>
      </c>
      <c r="E552">
        <f t="shared" si="8"/>
        <v>0</v>
      </c>
      <c r="F552" s="132" t="s">
        <v>439</v>
      </c>
    </row>
    <row r="553" spans="1:6">
      <c r="A553" s="74" t="s">
        <v>440</v>
      </c>
      <c r="B553" s="134"/>
      <c r="C553" s="74"/>
      <c r="D553" s="132">
        <v>2080507</v>
      </c>
      <c r="E553">
        <f t="shared" si="8"/>
        <v>0</v>
      </c>
      <c r="F553" s="132" t="s">
        <v>440</v>
      </c>
    </row>
    <row r="554" spans="1:6">
      <c r="A554" s="74" t="s">
        <v>441</v>
      </c>
      <c r="B554" s="134"/>
      <c r="C554" s="74"/>
      <c r="D554" s="132">
        <v>2080599</v>
      </c>
      <c r="E554">
        <f t="shared" si="8"/>
        <v>0</v>
      </c>
      <c r="F554" s="132" t="s">
        <v>441</v>
      </c>
    </row>
    <row r="555" spans="1:6">
      <c r="A555" s="74" t="s">
        <v>442</v>
      </c>
      <c r="B555" s="131">
        <f>SUM(B556:B558)</f>
        <v>0</v>
      </c>
      <c r="C555" s="74"/>
      <c r="D555" s="132">
        <v>20806</v>
      </c>
      <c r="E555">
        <f t="shared" si="8"/>
        <v>0</v>
      </c>
      <c r="F555" s="132" t="s">
        <v>442</v>
      </c>
    </row>
    <row r="556" spans="1:6">
      <c r="A556" s="74" t="s">
        <v>443</v>
      </c>
      <c r="B556" s="134"/>
      <c r="C556" s="74"/>
      <c r="D556" s="132">
        <v>2080601</v>
      </c>
      <c r="E556">
        <f t="shared" si="8"/>
        <v>0</v>
      </c>
      <c r="F556" s="132" t="s">
        <v>443</v>
      </c>
    </row>
    <row r="557" spans="1:6">
      <c r="A557" s="74" t="s">
        <v>444</v>
      </c>
      <c r="B557" s="134"/>
      <c r="C557" s="74"/>
      <c r="D557" s="132">
        <v>2080602</v>
      </c>
      <c r="E557">
        <f t="shared" si="8"/>
        <v>0</v>
      </c>
      <c r="F557" s="132" t="s">
        <v>444</v>
      </c>
    </row>
    <row r="558" spans="1:6">
      <c r="A558" s="74" t="s">
        <v>445</v>
      </c>
      <c r="B558" s="134"/>
      <c r="C558" s="74"/>
      <c r="D558" s="132">
        <v>2080699</v>
      </c>
      <c r="E558">
        <f t="shared" si="8"/>
        <v>0</v>
      </c>
      <c r="F558" s="132" t="s">
        <v>445</v>
      </c>
    </row>
    <row r="559" spans="1:6">
      <c r="A559" s="74" t="s">
        <v>446</v>
      </c>
      <c r="B559" s="131">
        <f>SUM(B560:B568)</f>
        <v>0</v>
      </c>
      <c r="C559" s="74"/>
      <c r="D559" s="132">
        <v>20807</v>
      </c>
      <c r="E559">
        <f t="shared" si="8"/>
        <v>0</v>
      </c>
      <c r="F559" s="132" t="s">
        <v>446</v>
      </c>
    </row>
    <row r="560" spans="1:6">
      <c r="A560" s="74" t="s">
        <v>447</v>
      </c>
      <c r="B560" s="134"/>
      <c r="C560" s="74"/>
      <c r="D560" s="132">
        <v>2080701</v>
      </c>
      <c r="E560">
        <f t="shared" si="8"/>
        <v>0</v>
      </c>
      <c r="F560" s="132" t="s">
        <v>447</v>
      </c>
    </row>
    <row r="561" spans="1:6">
      <c r="A561" s="74" t="s">
        <v>448</v>
      </c>
      <c r="B561" s="134"/>
      <c r="C561" s="74"/>
      <c r="D561" s="132">
        <v>2080702</v>
      </c>
      <c r="E561">
        <f t="shared" si="8"/>
        <v>0</v>
      </c>
      <c r="F561" s="132" t="s">
        <v>448</v>
      </c>
    </row>
    <row r="562" spans="1:6">
      <c r="A562" s="74" t="s">
        <v>449</v>
      </c>
      <c r="B562" s="134"/>
      <c r="C562" s="74"/>
      <c r="D562" s="132">
        <v>2080704</v>
      </c>
      <c r="E562">
        <f t="shared" si="8"/>
        <v>0</v>
      </c>
      <c r="F562" s="132" t="s">
        <v>449</v>
      </c>
    </row>
    <row r="563" spans="1:6">
      <c r="A563" s="74" t="s">
        <v>450</v>
      </c>
      <c r="B563" s="134"/>
      <c r="C563" s="74"/>
      <c r="D563" s="132">
        <v>2080705</v>
      </c>
      <c r="E563">
        <f t="shared" si="8"/>
        <v>0</v>
      </c>
      <c r="F563" s="132" t="s">
        <v>450</v>
      </c>
    </row>
    <row r="564" spans="1:6">
      <c r="A564" s="74" t="s">
        <v>451</v>
      </c>
      <c r="B564" s="134"/>
      <c r="C564" s="74"/>
      <c r="D564" s="132">
        <v>2080709</v>
      </c>
      <c r="E564">
        <f t="shared" si="8"/>
        <v>0</v>
      </c>
      <c r="F564" s="132" t="s">
        <v>451</v>
      </c>
    </row>
    <row r="565" spans="1:6">
      <c r="A565" s="74" t="s">
        <v>452</v>
      </c>
      <c r="B565" s="134"/>
      <c r="C565" s="74"/>
      <c r="D565" s="132">
        <v>2080711</v>
      </c>
      <c r="E565">
        <f t="shared" si="8"/>
        <v>0</v>
      </c>
      <c r="F565" s="132" t="s">
        <v>452</v>
      </c>
    </row>
    <row r="566" spans="1:6">
      <c r="A566" s="74" t="s">
        <v>453</v>
      </c>
      <c r="B566" s="134"/>
      <c r="C566" s="74"/>
      <c r="D566" s="132">
        <v>2080712</v>
      </c>
      <c r="E566">
        <f t="shared" si="8"/>
        <v>0</v>
      </c>
      <c r="F566" s="132" t="s">
        <v>453</v>
      </c>
    </row>
    <row r="567" spans="1:6">
      <c r="A567" s="74" t="s">
        <v>454</v>
      </c>
      <c r="B567" s="134"/>
      <c r="C567" s="74"/>
      <c r="D567" s="132">
        <v>2080713</v>
      </c>
      <c r="E567">
        <f t="shared" si="8"/>
        <v>0</v>
      </c>
      <c r="F567" s="132" t="s">
        <v>454</v>
      </c>
    </row>
    <row r="568" spans="1:6">
      <c r="A568" s="74" t="s">
        <v>455</v>
      </c>
      <c r="B568" s="134"/>
      <c r="C568" s="74"/>
      <c r="D568" s="132">
        <v>2080799</v>
      </c>
      <c r="E568">
        <f t="shared" si="8"/>
        <v>0</v>
      </c>
      <c r="F568" s="132" t="s">
        <v>455</v>
      </c>
    </row>
    <row r="569" spans="1:6">
      <c r="A569" s="74" t="s">
        <v>456</v>
      </c>
      <c r="B569" s="131">
        <f>SUM(B570:B576)</f>
        <v>0</v>
      </c>
      <c r="C569" s="74"/>
      <c r="D569" s="132">
        <v>20808</v>
      </c>
      <c r="E569">
        <f t="shared" si="8"/>
        <v>0</v>
      </c>
      <c r="F569" s="132" t="s">
        <v>456</v>
      </c>
    </row>
    <row r="570" spans="1:6">
      <c r="A570" s="74" t="s">
        <v>457</v>
      </c>
      <c r="B570" s="134"/>
      <c r="C570" s="74"/>
      <c r="D570" s="132">
        <v>2080801</v>
      </c>
      <c r="E570">
        <f t="shared" si="8"/>
        <v>0</v>
      </c>
      <c r="F570" s="132" t="s">
        <v>457</v>
      </c>
    </row>
    <row r="571" spans="1:6">
      <c r="A571" s="74" t="s">
        <v>458</v>
      </c>
      <c r="B571" s="134"/>
      <c r="C571" s="74"/>
      <c r="D571" s="132">
        <v>2080802</v>
      </c>
      <c r="E571">
        <f t="shared" si="8"/>
        <v>0</v>
      </c>
      <c r="F571" s="132" t="s">
        <v>458</v>
      </c>
    </row>
    <row r="572" spans="1:6">
      <c r="A572" s="74" t="s">
        <v>459</v>
      </c>
      <c r="B572" s="134"/>
      <c r="C572" s="74"/>
      <c r="D572" s="132">
        <v>2080803</v>
      </c>
      <c r="E572">
        <f t="shared" si="8"/>
        <v>0</v>
      </c>
      <c r="F572" s="132" t="s">
        <v>459</v>
      </c>
    </row>
    <row r="573" spans="1:6">
      <c r="A573" s="74" t="s">
        <v>460</v>
      </c>
      <c r="B573" s="134"/>
      <c r="C573" s="74"/>
      <c r="D573" s="132">
        <v>2080804</v>
      </c>
      <c r="E573">
        <f t="shared" si="8"/>
        <v>0</v>
      </c>
      <c r="F573" s="132" t="s">
        <v>460</v>
      </c>
    </row>
    <row r="574" spans="1:6">
      <c r="A574" s="74" t="s">
        <v>461</v>
      </c>
      <c r="B574" s="134"/>
      <c r="C574" s="74"/>
      <c r="D574" s="132">
        <v>2080805</v>
      </c>
      <c r="E574">
        <f t="shared" si="8"/>
        <v>0</v>
      </c>
      <c r="F574" s="132" t="s">
        <v>461</v>
      </c>
    </row>
    <row r="575" spans="1:6">
      <c r="A575" s="74" t="s">
        <v>462</v>
      </c>
      <c r="B575" s="134"/>
      <c r="C575" s="147"/>
      <c r="D575" s="132">
        <v>2080806</v>
      </c>
      <c r="E575">
        <f t="shared" si="8"/>
        <v>0</v>
      </c>
      <c r="F575" s="132" t="s">
        <v>462</v>
      </c>
    </row>
    <row r="576" spans="1:6">
      <c r="A576" s="74" t="s">
        <v>463</v>
      </c>
      <c r="B576" s="134"/>
      <c r="C576" s="147"/>
      <c r="D576" s="132">
        <v>2080899</v>
      </c>
      <c r="E576">
        <f t="shared" si="8"/>
        <v>0</v>
      </c>
      <c r="F576" s="132" t="s">
        <v>463</v>
      </c>
    </row>
    <row r="577" spans="1:6">
      <c r="A577" s="74" t="s">
        <v>464</v>
      </c>
      <c r="B577" s="131">
        <f>SUM(B578:B583)</f>
        <v>0</v>
      </c>
      <c r="C577" s="74"/>
      <c r="D577" s="132">
        <v>20809</v>
      </c>
      <c r="E577">
        <f t="shared" si="8"/>
        <v>0</v>
      </c>
      <c r="F577" s="132" t="s">
        <v>464</v>
      </c>
    </row>
    <row r="578" spans="1:6">
      <c r="A578" s="74" t="s">
        <v>465</v>
      </c>
      <c r="B578" s="134"/>
      <c r="C578" s="74"/>
      <c r="D578" s="132">
        <v>2080901</v>
      </c>
      <c r="E578">
        <f t="shared" si="8"/>
        <v>0</v>
      </c>
      <c r="F578" s="132" t="s">
        <v>465</v>
      </c>
    </row>
    <row r="579" spans="1:6">
      <c r="A579" s="74" t="s">
        <v>466</v>
      </c>
      <c r="B579" s="134"/>
      <c r="C579" s="74"/>
      <c r="D579" s="132">
        <v>2080902</v>
      </c>
      <c r="E579">
        <f t="shared" si="8"/>
        <v>0</v>
      </c>
      <c r="F579" s="132" t="s">
        <v>466</v>
      </c>
    </row>
    <row r="580" spans="1:6">
      <c r="A580" s="74" t="s">
        <v>467</v>
      </c>
      <c r="B580" s="134"/>
      <c r="C580" s="74"/>
      <c r="D580" s="132">
        <v>2080903</v>
      </c>
      <c r="E580">
        <f t="shared" si="8"/>
        <v>0</v>
      </c>
      <c r="F580" s="132" t="s">
        <v>467</v>
      </c>
    </row>
    <row r="581" spans="1:6">
      <c r="A581" s="74" t="s">
        <v>468</v>
      </c>
      <c r="B581" s="134"/>
      <c r="C581" s="74"/>
      <c r="D581" s="132">
        <v>2080904</v>
      </c>
      <c r="E581">
        <f t="shared" ref="E581:E644" si="9">SUM(B581)</f>
        <v>0</v>
      </c>
      <c r="F581" s="132" t="s">
        <v>468</v>
      </c>
    </row>
    <row r="582" spans="1:6">
      <c r="A582" s="147" t="s">
        <v>469</v>
      </c>
      <c r="B582" s="134"/>
      <c r="C582" s="147"/>
      <c r="D582" s="132">
        <v>2080905</v>
      </c>
      <c r="E582">
        <f t="shared" si="9"/>
        <v>0</v>
      </c>
      <c r="F582" s="132" t="s">
        <v>469</v>
      </c>
    </row>
    <row r="583" spans="1:6">
      <c r="A583" s="74" t="s">
        <v>470</v>
      </c>
      <c r="B583" s="134"/>
      <c r="C583" s="147"/>
      <c r="D583" s="132">
        <v>2080999</v>
      </c>
      <c r="E583">
        <f t="shared" si="9"/>
        <v>0</v>
      </c>
      <c r="F583" s="132" t="s">
        <v>470</v>
      </c>
    </row>
    <row r="584" spans="1:6">
      <c r="A584" s="74" t="s">
        <v>471</v>
      </c>
      <c r="B584" s="131">
        <f>SUM(B585:B590)</f>
        <v>0</v>
      </c>
      <c r="C584" s="147"/>
      <c r="D584" s="132">
        <v>20810</v>
      </c>
      <c r="E584">
        <f t="shared" si="9"/>
        <v>0</v>
      </c>
      <c r="F584" s="132" t="s">
        <v>471</v>
      </c>
    </row>
    <row r="585" spans="1:6">
      <c r="A585" s="74" t="s">
        <v>472</v>
      </c>
      <c r="B585" s="134"/>
      <c r="C585" s="74"/>
      <c r="D585" s="132">
        <v>2081001</v>
      </c>
      <c r="E585">
        <f t="shared" si="9"/>
        <v>0</v>
      </c>
      <c r="F585" s="132" t="s">
        <v>472</v>
      </c>
    </row>
    <row r="586" spans="1:6">
      <c r="A586" s="74" t="s">
        <v>473</v>
      </c>
      <c r="B586" s="134"/>
      <c r="C586" s="74"/>
      <c r="D586" s="132">
        <v>2081002</v>
      </c>
      <c r="E586">
        <f t="shared" si="9"/>
        <v>0</v>
      </c>
      <c r="F586" s="132" t="s">
        <v>473</v>
      </c>
    </row>
    <row r="587" spans="1:6">
      <c r="A587" s="74" t="s">
        <v>474</v>
      </c>
      <c r="B587" s="134"/>
      <c r="C587" s="74"/>
      <c r="D587" s="132">
        <v>2081003</v>
      </c>
      <c r="E587">
        <f t="shared" si="9"/>
        <v>0</v>
      </c>
      <c r="F587" s="132" t="s">
        <v>474</v>
      </c>
    </row>
    <row r="588" spans="1:6">
      <c r="A588" s="74" t="s">
        <v>475</v>
      </c>
      <c r="B588" s="134"/>
      <c r="C588" s="74"/>
      <c r="D588" s="132">
        <v>2081004</v>
      </c>
      <c r="E588">
        <f t="shared" si="9"/>
        <v>0</v>
      </c>
      <c r="F588" s="132" t="s">
        <v>475</v>
      </c>
    </row>
    <row r="589" spans="1:6">
      <c r="A589" s="74" t="s">
        <v>476</v>
      </c>
      <c r="B589" s="134"/>
      <c r="C589" s="74"/>
      <c r="D589" s="132">
        <v>2081005</v>
      </c>
      <c r="E589">
        <f t="shared" si="9"/>
        <v>0</v>
      </c>
      <c r="F589" s="132" t="s">
        <v>476</v>
      </c>
    </row>
    <row r="590" spans="1:6">
      <c r="A590" s="74" t="s">
        <v>477</v>
      </c>
      <c r="B590" s="134"/>
      <c r="C590" s="74"/>
      <c r="D590" s="132">
        <v>2081099</v>
      </c>
      <c r="E590">
        <f t="shared" si="9"/>
        <v>0</v>
      </c>
      <c r="F590" s="132" t="s">
        <v>477</v>
      </c>
    </row>
    <row r="591" spans="1:6">
      <c r="A591" s="74" t="s">
        <v>478</v>
      </c>
      <c r="B591" s="131">
        <f>SUM(B592:B599)</f>
        <v>0</v>
      </c>
      <c r="C591" s="74"/>
      <c r="D591" s="132">
        <v>20811</v>
      </c>
      <c r="E591">
        <f t="shared" si="9"/>
        <v>0</v>
      </c>
      <c r="F591" s="132" t="s">
        <v>478</v>
      </c>
    </row>
    <row r="592" spans="1:6">
      <c r="A592" s="74" t="s">
        <v>65</v>
      </c>
      <c r="B592" s="134"/>
      <c r="C592" s="74"/>
      <c r="D592" s="132">
        <v>2081101</v>
      </c>
      <c r="E592">
        <f t="shared" si="9"/>
        <v>0</v>
      </c>
      <c r="F592" s="132" t="s">
        <v>65</v>
      </c>
    </row>
    <row r="593" spans="1:6">
      <c r="A593" s="74" t="s">
        <v>66</v>
      </c>
      <c r="B593" s="134"/>
      <c r="C593" s="74"/>
      <c r="D593" s="132">
        <v>2081102</v>
      </c>
      <c r="E593">
        <f t="shared" si="9"/>
        <v>0</v>
      </c>
      <c r="F593" s="132" t="s">
        <v>66</v>
      </c>
    </row>
    <row r="594" spans="1:6">
      <c r="A594" s="74" t="s">
        <v>67</v>
      </c>
      <c r="B594" s="134"/>
      <c r="C594" s="74"/>
      <c r="D594" s="132">
        <v>2081103</v>
      </c>
      <c r="E594">
        <f t="shared" si="9"/>
        <v>0</v>
      </c>
      <c r="F594" s="132" t="s">
        <v>67</v>
      </c>
    </row>
    <row r="595" spans="1:6">
      <c r="A595" s="74" t="s">
        <v>479</v>
      </c>
      <c r="B595" s="134"/>
      <c r="C595" s="74"/>
      <c r="D595" s="132">
        <v>2081104</v>
      </c>
      <c r="E595">
        <f t="shared" si="9"/>
        <v>0</v>
      </c>
      <c r="F595" s="132" t="s">
        <v>479</v>
      </c>
    </row>
    <row r="596" spans="1:6">
      <c r="A596" s="74" t="s">
        <v>480</v>
      </c>
      <c r="B596" s="134"/>
      <c r="C596" s="74"/>
      <c r="D596" s="132">
        <v>2081105</v>
      </c>
      <c r="E596">
        <f t="shared" si="9"/>
        <v>0</v>
      </c>
      <c r="F596" s="132" t="s">
        <v>480</v>
      </c>
    </row>
    <row r="597" spans="1:6">
      <c r="A597" s="74" t="s">
        <v>481</v>
      </c>
      <c r="B597" s="134"/>
      <c r="C597" s="74"/>
      <c r="D597" s="132">
        <v>2081106</v>
      </c>
      <c r="E597">
        <f t="shared" si="9"/>
        <v>0</v>
      </c>
      <c r="F597" s="132" t="s">
        <v>481</v>
      </c>
    </row>
    <row r="598" spans="1:6">
      <c r="A598" s="74" t="s">
        <v>482</v>
      </c>
      <c r="B598" s="134"/>
      <c r="C598" s="74"/>
      <c r="D598" s="132">
        <v>2081107</v>
      </c>
      <c r="E598">
        <f t="shared" si="9"/>
        <v>0</v>
      </c>
      <c r="F598" s="132" t="s">
        <v>482</v>
      </c>
    </row>
    <row r="599" spans="1:6">
      <c r="A599" s="74" t="s">
        <v>483</v>
      </c>
      <c r="B599" s="134"/>
      <c r="C599" s="74"/>
      <c r="D599" s="132">
        <v>2081199</v>
      </c>
      <c r="E599">
        <f t="shared" si="9"/>
        <v>0</v>
      </c>
      <c r="F599" s="132" t="s">
        <v>483</v>
      </c>
    </row>
    <row r="600" spans="1:6">
      <c r="A600" s="74" t="s">
        <v>484</v>
      </c>
      <c r="B600" s="131">
        <f>SUM(B601:B604)</f>
        <v>0</v>
      </c>
      <c r="C600" s="74"/>
      <c r="D600" s="132">
        <v>20816</v>
      </c>
      <c r="E600">
        <f t="shared" si="9"/>
        <v>0</v>
      </c>
      <c r="F600" s="132" t="s">
        <v>484</v>
      </c>
    </row>
    <row r="601" spans="1:6">
      <c r="A601" s="74" t="s">
        <v>65</v>
      </c>
      <c r="B601" s="134"/>
      <c r="C601" s="74"/>
      <c r="D601" s="132">
        <v>2081601</v>
      </c>
      <c r="E601">
        <f t="shared" si="9"/>
        <v>0</v>
      </c>
      <c r="F601" s="132" t="s">
        <v>65</v>
      </c>
    </row>
    <row r="602" spans="1:6">
      <c r="A602" s="74" t="s">
        <v>66</v>
      </c>
      <c r="B602" s="134"/>
      <c r="C602" s="74"/>
      <c r="D602" s="132">
        <v>2081602</v>
      </c>
      <c r="E602">
        <f t="shared" si="9"/>
        <v>0</v>
      </c>
      <c r="F602" s="132" t="s">
        <v>66</v>
      </c>
    </row>
    <row r="603" spans="1:6">
      <c r="A603" s="74" t="s">
        <v>67</v>
      </c>
      <c r="B603" s="134"/>
      <c r="C603" s="74"/>
      <c r="D603" s="132">
        <v>2081603</v>
      </c>
      <c r="E603">
        <f t="shared" si="9"/>
        <v>0</v>
      </c>
      <c r="F603" s="132" t="s">
        <v>67</v>
      </c>
    </row>
    <row r="604" spans="1:6">
      <c r="A604" s="74" t="s">
        <v>485</v>
      </c>
      <c r="B604" s="134"/>
      <c r="C604" s="74"/>
      <c r="D604" s="132">
        <v>2081699</v>
      </c>
      <c r="E604">
        <f t="shared" si="9"/>
        <v>0</v>
      </c>
      <c r="F604" s="132" t="s">
        <v>485</v>
      </c>
    </row>
    <row r="605" spans="1:6">
      <c r="A605" s="74" t="s">
        <v>486</v>
      </c>
      <c r="B605" s="131">
        <f>SUM(B606:B607)</f>
        <v>0</v>
      </c>
      <c r="C605" s="74"/>
      <c r="D605" s="132">
        <v>20819</v>
      </c>
      <c r="E605">
        <f t="shared" si="9"/>
        <v>0</v>
      </c>
      <c r="F605" s="132" t="s">
        <v>486</v>
      </c>
    </row>
    <row r="606" spans="1:6">
      <c r="A606" s="74" t="s">
        <v>487</v>
      </c>
      <c r="B606" s="134"/>
      <c r="C606" s="74"/>
      <c r="D606" s="132">
        <v>2081901</v>
      </c>
      <c r="E606">
        <f t="shared" si="9"/>
        <v>0</v>
      </c>
      <c r="F606" s="132" t="s">
        <v>487</v>
      </c>
    </row>
    <row r="607" spans="1:6">
      <c r="A607" s="74" t="s">
        <v>488</v>
      </c>
      <c r="B607" s="134"/>
      <c r="C607" s="74"/>
      <c r="D607" s="132">
        <v>2081902</v>
      </c>
      <c r="E607">
        <f t="shared" si="9"/>
        <v>0</v>
      </c>
      <c r="F607" s="132" t="s">
        <v>488</v>
      </c>
    </row>
    <row r="608" spans="1:6">
      <c r="A608" s="74" t="s">
        <v>489</v>
      </c>
      <c r="B608" s="131">
        <f>SUM(B609:B610)</f>
        <v>0</v>
      </c>
      <c r="C608" s="74"/>
      <c r="D608" s="132">
        <v>20820</v>
      </c>
      <c r="E608">
        <f t="shared" si="9"/>
        <v>0</v>
      </c>
      <c r="F608" s="132" t="s">
        <v>489</v>
      </c>
    </row>
    <row r="609" spans="1:6">
      <c r="A609" s="74" t="s">
        <v>490</v>
      </c>
      <c r="B609" s="134"/>
      <c r="C609" s="74"/>
      <c r="D609" s="132">
        <v>2082001</v>
      </c>
      <c r="E609">
        <f t="shared" si="9"/>
        <v>0</v>
      </c>
      <c r="F609" s="132" t="s">
        <v>490</v>
      </c>
    </row>
    <row r="610" spans="1:6">
      <c r="A610" s="74" t="s">
        <v>491</v>
      </c>
      <c r="B610" s="134"/>
      <c r="C610" s="74"/>
      <c r="D610" s="132">
        <v>2082002</v>
      </c>
      <c r="E610">
        <f t="shared" si="9"/>
        <v>0</v>
      </c>
      <c r="F610" s="132" t="s">
        <v>491</v>
      </c>
    </row>
    <row r="611" spans="1:6">
      <c r="A611" s="74" t="s">
        <v>492</v>
      </c>
      <c r="B611" s="131">
        <f>SUM(B612:B613)</f>
        <v>0</v>
      </c>
      <c r="C611" s="74"/>
      <c r="D611" s="132">
        <v>20821</v>
      </c>
      <c r="E611">
        <f t="shared" si="9"/>
        <v>0</v>
      </c>
      <c r="F611" s="132" t="s">
        <v>492</v>
      </c>
    </row>
    <row r="612" spans="1:6">
      <c r="A612" s="74" t="s">
        <v>493</v>
      </c>
      <c r="B612" s="134"/>
      <c r="C612" s="74"/>
      <c r="D612" s="132">
        <v>2082101</v>
      </c>
      <c r="E612">
        <f t="shared" si="9"/>
        <v>0</v>
      </c>
      <c r="F612" s="132" t="s">
        <v>493</v>
      </c>
    </row>
    <row r="613" spans="1:6">
      <c r="A613" s="74" t="s">
        <v>494</v>
      </c>
      <c r="B613" s="134"/>
      <c r="C613" s="74"/>
      <c r="D613" s="132">
        <v>2082102</v>
      </c>
      <c r="E613">
        <f t="shared" si="9"/>
        <v>0</v>
      </c>
      <c r="F613" s="132" t="s">
        <v>494</v>
      </c>
    </row>
    <row r="614" spans="1:6">
      <c r="A614" s="74" t="s">
        <v>495</v>
      </c>
      <c r="B614" s="131">
        <f>SUM(B615:B616)</f>
        <v>0</v>
      </c>
      <c r="C614" s="74"/>
      <c r="D614" s="132">
        <v>20824</v>
      </c>
      <c r="E614">
        <f t="shared" si="9"/>
        <v>0</v>
      </c>
      <c r="F614" s="132" t="s">
        <v>495</v>
      </c>
    </row>
    <row r="615" spans="1:6">
      <c r="A615" s="74" t="s">
        <v>496</v>
      </c>
      <c r="B615" s="134"/>
      <c r="C615" s="74"/>
      <c r="D615" s="132">
        <v>2082401</v>
      </c>
      <c r="E615">
        <f t="shared" si="9"/>
        <v>0</v>
      </c>
      <c r="F615" s="132" t="s">
        <v>497</v>
      </c>
    </row>
    <row r="616" spans="1:6">
      <c r="A616" s="74" t="s">
        <v>498</v>
      </c>
      <c r="B616" s="134"/>
      <c r="C616" s="74"/>
      <c r="D616" s="132">
        <v>2082402</v>
      </c>
      <c r="E616">
        <f t="shared" si="9"/>
        <v>0</v>
      </c>
      <c r="F616" s="132" t="s">
        <v>498</v>
      </c>
    </row>
    <row r="617" spans="1:6">
      <c r="A617" s="74" t="s">
        <v>499</v>
      </c>
      <c r="B617" s="131">
        <f>SUM(B618:B619)</f>
        <v>0</v>
      </c>
      <c r="C617" s="74"/>
      <c r="D617" s="132">
        <v>20825</v>
      </c>
      <c r="E617">
        <f t="shared" si="9"/>
        <v>0</v>
      </c>
      <c r="F617" s="132" t="s">
        <v>499</v>
      </c>
    </row>
    <row r="618" spans="1:6">
      <c r="A618" s="74" t="s">
        <v>500</v>
      </c>
      <c r="B618" s="134"/>
      <c r="C618" s="74"/>
      <c r="D618" s="132">
        <v>2082501</v>
      </c>
      <c r="E618">
        <f t="shared" si="9"/>
        <v>0</v>
      </c>
      <c r="F618" s="132" t="s">
        <v>500</v>
      </c>
    </row>
    <row r="619" spans="1:6">
      <c r="A619" s="74" t="s">
        <v>501</v>
      </c>
      <c r="B619" s="134"/>
      <c r="C619" s="74"/>
      <c r="D619" s="132">
        <v>2082502</v>
      </c>
      <c r="E619">
        <f t="shared" si="9"/>
        <v>0</v>
      </c>
      <c r="F619" s="132" t="s">
        <v>501</v>
      </c>
    </row>
    <row r="620" spans="1:6">
      <c r="A620" s="74" t="s">
        <v>502</v>
      </c>
      <c r="B620" s="131">
        <f>SUM(B621:B623)</f>
        <v>0</v>
      </c>
      <c r="C620" s="74"/>
      <c r="D620" s="132">
        <v>20826</v>
      </c>
      <c r="E620">
        <f t="shared" si="9"/>
        <v>0</v>
      </c>
      <c r="F620" s="132" t="s">
        <v>502</v>
      </c>
    </row>
    <row r="621" spans="1:6">
      <c r="A621" s="74" t="s">
        <v>503</v>
      </c>
      <c r="B621" s="134"/>
      <c r="C621" s="74"/>
      <c r="D621" s="132">
        <v>2082601</v>
      </c>
      <c r="E621">
        <f t="shared" si="9"/>
        <v>0</v>
      </c>
      <c r="F621" s="132" t="s">
        <v>503</v>
      </c>
    </row>
    <row r="622" spans="1:6">
      <c r="A622" s="74" t="s">
        <v>504</v>
      </c>
      <c r="B622" s="134"/>
      <c r="C622" s="74"/>
      <c r="D622" s="132">
        <v>2082602</v>
      </c>
      <c r="E622">
        <f t="shared" si="9"/>
        <v>0</v>
      </c>
      <c r="F622" s="132" t="s">
        <v>504</v>
      </c>
    </row>
    <row r="623" spans="1:6">
      <c r="A623" s="74" t="s">
        <v>505</v>
      </c>
      <c r="B623" s="134"/>
      <c r="C623" s="74"/>
      <c r="D623" s="132">
        <v>2082699</v>
      </c>
      <c r="E623">
        <f t="shared" si="9"/>
        <v>0</v>
      </c>
      <c r="F623" s="132" t="s">
        <v>505</v>
      </c>
    </row>
    <row r="624" spans="1:6">
      <c r="A624" s="74" t="s">
        <v>506</v>
      </c>
      <c r="B624" s="131">
        <f>SUM(B625:B628)</f>
        <v>0</v>
      </c>
      <c r="C624" s="74"/>
      <c r="D624" s="132">
        <v>20827</v>
      </c>
      <c r="E624">
        <f t="shared" si="9"/>
        <v>0</v>
      </c>
      <c r="F624" s="132" t="s">
        <v>506</v>
      </c>
    </row>
    <row r="625" spans="1:6">
      <c r="A625" s="74" t="s">
        <v>507</v>
      </c>
      <c r="B625" s="134"/>
      <c r="C625" s="74"/>
      <c r="D625" s="132">
        <v>2082701</v>
      </c>
      <c r="E625">
        <f t="shared" si="9"/>
        <v>0</v>
      </c>
      <c r="F625" s="132" t="s">
        <v>507</v>
      </c>
    </row>
    <row r="626" spans="1:6">
      <c r="A626" s="74" t="s">
        <v>508</v>
      </c>
      <c r="B626" s="134"/>
      <c r="C626" s="74"/>
      <c r="D626" s="132">
        <v>2082702</v>
      </c>
      <c r="E626">
        <f t="shared" si="9"/>
        <v>0</v>
      </c>
      <c r="F626" s="132" t="s">
        <v>508</v>
      </c>
    </row>
    <row r="627" spans="1:6">
      <c r="A627" s="74" t="s">
        <v>509</v>
      </c>
      <c r="B627" s="134"/>
      <c r="C627" s="74"/>
      <c r="D627" s="132">
        <v>2082703</v>
      </c>
      <c r="E627">
        <f t="shared" si="9"/>
        <v>0</v>
      </c>
      <c r="F627" s="132" t="s">
        <v>509</v>
      </c>
    </row>
    <row r="628" spans="1:6">
      <c r="A628" s="74" t="s">
        <v>510</v>
      </c>
      <c r="B628" s="134"/>
      <c r="C628" s="147"/>
      <c r="D628" s="132">
        <v>2082799</v>
      </c>
      <c r="E628">
        <f t="shared" si="9"/>
        <v>0</v>
      </c>
      <c r="F628" s="132" t="s">
        <v>510</v>
      </c>
    </row>
    <row r="629" spans="1:6">
      <c r="A629" s="148" t="s">
        <v>511</v>
      </c>
      <c r="B629" s="131">
        <f>SUM(B630:B636)</f>
        <v>0</v>
      </c>
      <c r="C629" s="74"/>
      <c r="D629" s="132">
        <v>20828</v>
      </c>
      <c r="E629">
        <f t="shared" si="9"/>
        <v>0</v>
      </c>
      <c r="F629" s="132" t="s">
        <v>511</v>
      </c>
    </row>
    <row r="630" spans="1:6">
      <c r="A630" s="147" t="s">
        <v>65</v>
      </c>
      <c r="B630" s="134"/>
      <c r="C630" s="74"/>
      <c r="D630" s="132">
        <v>2082801</v>
      </c>
      <c r="E630">
        <f t="shared" si="9"/>
        <v>0</v>
      </c>
      <c r="F630" s="132" t="s">
        <v>65</v>
      </c>
    </row>
    <row r="631" spans="1:6">
      <c r="A631" s="147" t="s">
        <v>66</v>
      </c>
      <c r="B631" s="134"/>
      <c r="C631" s="74"/>
      <c r="D631" s="132">
        <v>2082802</v>
      </c>
      <c r="E631">
        <f t="shared" si="9"/>
        <v>0</v>
      </c>
      <c r="F631" s="132" t="s">
        <v>66</v>
      </c>
    </row>
    <row r="632" spans="1:6">
      <c r="A632" s="147" t="s">
        <v>67</v>
      </c>
      <c r="B632" s="134"/>
      <c r="C632" s="74"/>
      <c r="D632" s="132">
        <v>2082803</v>
      </c>
      <c r="E632">
        <f t="shared" si="9"/>
        <v>0</v>
      </c>
      <c r="F632" s="132" t="s">
        <v>67</v>
      </c>
    </row>
    <row r="633" spans="1:6">
      <c r="A633" s="147" t="s">
        <v>512</v>
      </c>
      <c r="B633" s="134"/>
      <c r="C633" s="74"/>
      <c r="D633" s="132">
        <v>2082804</v>
      </c>
      <c r="E633">
        <f t="shared" si="9"/>
        <v>0</v>
      </c>
      <c r="F633" s="132" t="s">
        <v>512</v>
      </c>
    </row>
    <row r="634" spans="1:6">
      <c r="A634" s="147" t="s">
        <v>513</v>
      </c>
      <c r="B634" s="134"/>
      <c r="C634" s="74"/>
      <c r="D634" s="132">
        <v>2082805</v>
      </c>
      <c r="E634">
        <f t="shared" si="9"/>
        <v>0</v>
      </c>
      <c r="F634" s="132" t="s">
        <v>513</v>
      </c>
    </row>
    <row r="635" spans="1:6">
      <c r="A635" s="147" t="s">
        <v>74</v>
      </c>
      <c r="B635" s="134"/>
      <c r="C635" s="74"/>
      <c r="D635" s="132">
        <v>2082850</v>
      </c>
      <c r="E635">
        <f t="shared" si="9"/>
        <v>0</v>
      </c>
      <c r="F635" s="132" t="s">
        <v>74</v>
      </c>
    </row>
    <row r="636" spans="1:6">
      <c r="A636" s="147" t="s">
        <v>514</v>
      </c>
      <c r="B636" s="134"/>
      <c r="C636" s="74"/>
      <c r="D636" s="132">
        <v>2082899</v>
      </c>
      <c r="E636">
        <f t="shared" si="9"/>
        <v>0</v>
      </c>
      <c r="F636" s="132" t="s">
        <v>514</v>
      </c>
    </row>
    <row r="637" spans="1:6">
      <c r="A637" s="74" t="s">
        <v>515</v>
      </c>
      <c r="B637" s="134">
        <v>3.38</v>
      </c>
      <c r="C637" s="74"/>
      <c r="D637" s="132">
        <v>20899</v>
      </c>
      <c r="E637">
        <f t="shared" si="9"/>
        <v>3.38</v>
      </c>
      <c r="F637" s="132" t="s">
        <v>515</v>
      </c>
    </row>
    <row r="638" spans="1:6">
      <c r="A638" s="74" t="s">
        <v>516</v>
      </c>
      <c r="B638" s="131">
        <f>SUM(B639,B644,B657,B661,B673,B676,B680,B685,B689,B693,B696,B705,B707,)</f>
        <v>78.34</v>
      </c>
      <c r="C638" s="74"/>
      <c r="D638" s="132">
        <v>210</v>
      </c>
      <c r="E638">
        <f t="shared" si="9"/>
        <v>78.34</v>
      </c>
      <c r="F638" s="132" t="s">
        <v>40</v>
      </c>
    </row>
    <row r="639" spans="1:6">
      <c r="A639" s="74" t="s">
        <v>517</v>
      </c>
      <c r="B639" s="131">
        <f>SUM(B640:B643)</f>
        <v>0</v>
      </c>
      <c r="C639" s="74"/>
      <c r="D639" s="132">
        <v>21001</v>
      </c>
      <c r="E639">
        <f t="shared" si="9"/>
        <v>0</v>
      </c>
      <c r="F639" s="132" t="s">
        <v>518</v>
      </c>
    </row>
    <row r="640" spans="1:6">
      <c r="A640" s="74" t="s">
        <v>65</v>
      </c>
      <c r="B640" s="134"/>
      <c r="C640" s="74"/>
      <c r="D640" s="132">
        <v>2100101</v>
      </c>
      <c r="E640">
        <f t="shared" si="9"/>
        <v>0</v>
      </c>
      <c r="F640" s="132" t="s">
        <v>65</v>
      </c>
    </row>
    <row r="641" spans="1:6">
      <c r="A641" s="74" t="s">
        <v>66</v>
      </c>
      <c r="B641" s="134"/>
      <c r="C641" s="74"/>
      <c r="D641" s="132">
        <v>2100102</v>
      </c>
      <c r="E641">
        <f t="shared" si="9"/>
        <v>0</v>
      </c>
      <c r="F641" s="132" t="s">
        <v>66</v>
      </c>
    </row>
    <row r="642" spans="1:6">
      <c r="A642" s="74" t="s">
        <v>67</v>
      </c>
      <c r="B642" s="134"/>
      <c r="C642" s="74"/>
      <c r="D642" s="132">
        <v>2100103</v>
      </c>
      <c r="E642">
        <f t="shared" si="9"/>
        <v>0</v>
      </c>
      <c r="F642" s="132" t="s">
        <v>67</v>
      </c>
    </row>
    <row r="643" spans="1:6">
      <c r="A643" s="74" t="s">
        <v>519</v>
      </c>
      <c r="B643" s="134"/>
      <c r="C643" s="74"/>
      <c r="D643" s="132">
        <v>2100199</v>
      </c>
      <c r="E643">
        <f t="shared" si="9"/>
        <v>0</v>
      </c>
      <c r="F643" s="132" t="s">
        <v>520</v>
      </c>
    </row>
    <row r="644" spans="1:6">
      <c r="A644" s="74" t="s">
        <v>521</v>
      </c>
      <c r="B644" s="131">
        <f>SUM(B645:B656)</f>
        <v>0</v>
      </c>
      <c r="C644" s="74"/>
      <c r="D644" s="132">
        <v>21002</v>
      </c>
      <c r="E644">
        <f t="shared" si="9"/>
        <v>0</v>
      </c>
      <c r="F644" s="132" t="s">
        <v>521</v>
      </c>
    </row>
    <row r="645" spans="1:6">
      <c r="A645" s="74" t="s">
        <v>522</v>
      </c>
      <c r="B645" s="134"/>
      <c r="C645" s="74"/>
      <c r="D645" s="132">
        <v>2100201</v>
      </c>
      <c r="E645">
        <f t="shared" ref="E645:E708" si="10">SUM(B645)</f>
        <v>0</v>
      </c>
      <c r="F645" s="132" t="s">
        <v>522</v>
      </c>
    </row>
    <row r="646" spans="1:6">
      <c r="A646" s="74" t="s">
        <v>523</v>
      </c>
      <c r="B646" s="134"/>
      <c r="C646" s="147"/>
      <c r="D646" s="132">
        <v>2100202</v>
      </c>
      <c r="E646">
        <f t="shared" si="10"/>
        <v>0</v>
      </c>
      <c r="F646" s="132" t="s">
        <v>523</v>
      </c>
    </row>
    <row r="647" spans="1:6">
      <c r="A647" s="74" t="s">
        <v>524</v>
      </c>
      <c r="B647" s="134"/>
      <c r="C647" s="147"/>
      <c r="D647" s="132">
        <v>2100203</v>
      </c>
      <c r="E647">
        <f t="shared" si="10"/>
        <v>0</v>
      </c>
      <c r="F647" s="132" t="s">
        <v>524</v>
      </c>
    </row>
    <row r="648" spans="1:6">
      <c r="A648" s="74" t="s">
        <v>525</v>
      </c>
      <c r="B648" s="134"/>
      <c r="C648" s="147"/>
      <c r="D648" s="132">
        <v>2100204</v>
      </c>
      <c r="E648">
        <f t="shared" si="10"/>
        <v>0</v>
      </c>
      <c r="F648" s="132" t="s">
        <v>525</v>
      </c>
    </row>
    <row r="649" spans="1:6">
      <c r="A649" s="74" t="s">
        <v>526</v>
      </c>
      <c r="B649" s="134"/>
      <c r="C649" s="74"/>
      <c r="D649" s="132">
        <v>2100205</v>
      </c>
      <c r="E649">
        <f t="shared" si="10"/>
        <v>0</v>
      </c>
      <c r="F649" s="132" t="s">
        <v>526</v>
      </c>
    </row>
    <row r="650" spans="1:6">
      <c r="A650" s="74" t="s">
        <v>527</v>
      </c>
      <c r="B650" s="134"/>
      <c r="C650" s="74"/>
      <c r="D650" s="132">
        <v>2100206</v>
      </c>
      <c r="E650">
        <f t="shared" si="10"/>
        <v>0</v>
      </c>
      <c r="F650" s="132" t="s">
        <v>527</v>
      </c>
    </row>
    <row r="651" spans="1:6">
      <c r="A651" s="74" t="s">
        <v>528</v>
      </c>
      <c r="B651" s="134"/>
      <c r="C651" s="74"/>
      <c r="D651" s="132">
        <v>2100207</v>
      </c>
      <c r="E651">
        <f t="shared" si="10"/>
        <v>0</v>
      </c>
      <c r="F651" s="132" t="s">
        <v>528</v>
      </c>
    </row>
    <row r="652" spans="1:6">
      <c r="A652" s="74" t="s">
        <v>529</v>
      </c>
      <c r="B652" s="134"/>
      <c r="C652" s="74"/>
      <c r="D652" s="132">
        <v>2100208</v>
      </c>
      <c r="E652">
        <f t="shared" si="10"/>
        <v>0</v>
      </c>
      <c r="F652" s="132" t="s">
        <v>529</v>
      </c>
    </row>
    <row r="653" spans="1:6">
      <c r="A653" s="74" t="s">
        <v>530</v>
      </c>
      <c r="B653" s="134"/>
      <c r="C653" s="74"/>
      <c r="D653" s="132">
        <v>2100209</v>
      </c>
      <c r="E653">
        <f t="shared" si="10"/>
        <v>0</v>
      </c>
      <c r="F653" s="132" t="s">
        <v>530</v>
      </c>
    </row>
    <row r="654" spans="1:6">
      <c r="A654" s="74" t="s">
        <v>531</v>
      </c>
      <c r="B654" s="134"/>
      <c r="C654" s="74"/>
      <c r="D654" s="132">
        <v>2100210</v>
      </c>
      <c r="E654">
        <f t="shared" si="10"/>
        <v>0</v>
      </c>
      <c r="F654" s="132" t="s">
        <v>531</v>
      </c>
    </row>
    <row r="655" spans="1:6">
      <c r="A655" s="74" t="s">
        <v>532</v>
      </c>
      <c r="B655" s="134"/>
      <c r="C655" s="147"/>
      <c r="D655" s="132">
        <v>2100211</v>
      </c>
      <c r="E655">
        <f t="shared" si="10"/>
        <v>0</v>
      </c>
      <c r="F655" s="132" t="s">
        <v>532</v>
      </c>
    </row>
    <row r="656" spans="1:6">
      <c r="A656" s="74" t="s">
        <v>533</v>
      </c>
      <c r="B656" s="134"/>
      <c r="C656" s="147"/>
      <c r="D656" s="132">
        <v>2100299</v>
      </c>
      <c r="E656">
        <f t="shared" si="10"/>
        <v>0</v>
      </c>
      <c r="F656" s="132" t="s">
        <v>533</v>
      </c>
    </row>
    <row r="657" spans="1:6">
      <c r="A657" s="74" t="s">
        <v>534</v>
      </c>
      <c r="B657" s="131">
        <f>SUM(B658:B660)</f>
        <v>0</v>
      </c>
      <c r="C657" s="147"/>
      <c r="D657" s="132">
        <v>21003</v>
      </c>
      <c r="E657">
        <f t="shared" si="10"/>
        <v>0</v>
      </c>
      <c r="F657" s="132" t="s">
        <v>534</v>
      </c>
    </row>
    <row r="658" spans="1:6">
      <c r="A658" s="74" t="s">
        <v>535</v>
      </c>
      <c r="B658" s="134"/>
      <c r="C658" s="147"/>
      <c r="D658" s="132">
        <v>2100301</v>
      </c>
      <c r="E658">
        <f t="shared" si="10"/>
        <v>0</v>
      </c>
      <c r="F658" s="132" t="s">
        <v>535</v>
      </c>
    </row>
    <row r="659" spans="1:6">
      <c r="A659" s="74" t="s">
        <v>536</v>
      </c>
      <c r="B659" s="134"/>
      <c r="C659" s="147"/>
      <c r="D659" s="132">
        <v>2100302</v>
      </c>
      <c r="E659">
        <f t="shared" si="10"/>
        <v>0</v>
      </c>
      <c r="F659" s="132" t="s">
        <v>536</v>
      </c>
    </row>
    <row r="660" spans="1:6">
      <c r="A660" s="74" t="s">
        <v>537</v>
      </c>
      <c r="B660" s="134"/>
      <c r="C660" s="147"/>
      <c r="D660" s="132">
        <v>2100399</v>
      </c>
      <c r="E660">
        <f t="shared" si="10"/>
        <v>0</v>
      </c>
      <c r="F660" s="132" t="s">
        <v>537</v>
      </c>
    </row>
    <row r="661" spans="1:6">
      <c r="A661" s="74" t="s">
        <v>538</v>
      </c>
      <c r="B661" s="131">
        <f>SUM(B662:B672)</f>
        <v>0</v>
      </c>
      <c r="C661" s="147"/>
      <c r="D661" s="132">
        <v>21004</v>
      </c>
      <c r="E661">
        <f t="shared" si="10"/>
        <v>0</v>
      </c>
      <c r="F661" s="132" t="s">
        <v>538</v>
      </c>
    </row>
    <row r="662" spans="1:6">
      <c r="A662" s="74" t="s">
        <v>539</v>
      </c>
      <c r="B662" s="134"/>
      <c r="C662" s="147"/>
      <c r="D662" s="132">
        <v>2100401</v>
      </c>
      <c r="E662">
        <f t="shared" si="10"/>
        <v>0</v>
      </c>
      <c r="F662" s="132" t="s">
        <v>539</v>
      </c>
    </row>
    <row r="663" spans="1:6">
      <c r="A663" s="74" t="s">
        <v>540</v>
      </c>
      <c r="B663" s="134"/>
      <c r="C663" s="147"/>
      <c r="D663" s="132">
        <v>2100402</v>
      </c>
      <c r="E663">
        <f t="shared" si="10"/>
        <v>0</v>
      </c>
      <c r="F663" s="132" t="s">
        <v>540</v>
      </c>
    </row>
    <row r="664" spans="1:6">
      <c r="A664" s="74" t="s">
        <v>541</v>
      </c>
      <c r="B664" s="134"/>
      <c r="C664" s="74"/>
      <c r="D664" s="132">
        <v>2100403</v>
      </c>
      <c r="E664">
        <f t="shared" si="10"/>
        <v>0</v>
      </c>
      <c r="F664" s="132" t="s">
        <v>541</v>
      </c>
    </row>
    <row r="665" spans="1:6">
      <c r="A665" s="74" t="s">
        <v>542</v>
      </c>
      <c r="B665" s="134"/>
      <c r="C665" s="74"/>
      <c r="D665" s="132">
        <v>2100404</v>
      </c>
      <c r="E665">
        <f t="shared" si="10"/>
        <v>0</v>
      </c>
      <c r="F665" s="132" t="s">
        <v>542</v>
      </c>
    </row>
    <row r="666" spans="1:6">
      <c r="A666" s="74" t="s">
        <v>543</v>
      </c>
      <c r="B666" s="134"/>
      <c r="C666" s="74"/>
      <c r="D666" s="132">
        <v>2100405</v>
      </c>
      <c r="E666">
        <f t="shared" si="10"/>
        <v>0</v>
      </c>
      <c r="F666" s="132" t="s">
        <v>543</v>
      </c>
    </row>
    <row r="667" spans="1:6">
      <c r="A667" s="74" t="s">
        <v>544</v>
      </c>
      <c r="B667" s="134"/>
      <c r="C667" s="74"/>
      <c r="D667" s="132">
        <v>2100406</v>
      </c>
      <c r="E667">
        <f t="shared" si="10"/>
        <v>0</v>
      </c>
      <c r="F667" s="132" t="s">
        <v>544</v>
      </c>
    </row>
    <row r="668" spans="1:6">
      <c r="A668" s="74" t="s">
        <v>545</v>
      </c>
      <c r="B668" s="134"/>
      <c r="C668" s="74"/>
      <c r="D668" s="132">
        <v>2100407</v>
      </c>
      <c r="E668">
        <f t="shared" si="10"/>
        <v>0</v>
      </c>
      <c r="F668" s="132" t="s">
        <v>545</v>
      </c>
    </row>
    <row r="669" spans="1:6">
      <c r="A669" s="74" t="s">
        <v>546</v>
      </c>
      <c r="B669" s="134"/>
      <c r="C669" s="74"/>
      <c r="D669" s="132">
        <v>2100408</v>
      </c>
      <c r="E669">
        <f t="shared" si="10"/>
        <v>0</v>
      </c>
      <c r="F669" s="132" t="s">
        <v>546</v>
      </c>
    </row>
    <row r="670" spans="1:6">
      <c r="A670" s="74" t="s">
        <v>547</v>
      </c>
      <c r="B670" s="134"/>
      <c r="C670" s="74"/>
      <c r="D670" s="132">
        <v>2100409</v>
      </c>
      <c r="E670">
        <f t="shared" si="10"/>
        <v>0</v>
      </c>
      <c r="F670" s="132" t="s">
        <v>547</v>
      </c>
    </row>
    <row r="671" spans="1:6">
      <c r="A671" s="74" t="s">
        <v>548</v>
      </c>
      <c r="B671" s="134"/>
      <c r="C671" s="74"/>
      <c r="D671" s="132">
        <v>2100410</v>
      </c>
      <c r="E671">
        <f t="shared" si="10"/>
        <v>0</v>
      </c>
      <c r="F671" s="132" t="s">
        <v>548</v>
      </c>
    </row>
    <row r="672" spans="1:6">
      <c r="A672" s="74" t="s">
        <v>549</v>
      </c>
      <c r="B672" s="134"/>
      <c r="C672" s="74"/>
      <c r="D672" s="132">
        <v>2100499</v>
      </c>
      <c r="E672">
        <f t="shared" si="10"/>
        <v>0</v>
      </c>
      <c r="F672" s="132" t="s">
        <v>549</v>
      </c>
    </row>
    <row r="673" spans="1:6">
      <c r="A673" s="74" t="s">
        <v>550</v>
      </c>
      <c r="B673" s="131">
        <f>SUM(B674:B675)</f>
        <v>0</v>
      </c>
      <c r="C673" s="74"/>
      <c r="D673" s="132">
        <v>21006</v>
      </c>
      <c r="E673">
        <f t="shared" si="10"/>
        <v>0</v>
      </c>
      <c r="F673" s="132" t="s">
        <v>550</v>
      </c>
    </row>
    <row r="674" spans="1:6">
      <c r="A674" s="74" t="s">
        <v>551</v>
      </c>
      <c r="B674" s="134"/>
      <c r="C674" s="74"/>
      <c r="D674" s="132">
        <v>2100601</v>
      </c>
      <c r="E674">
        <f t="shared" si="10"/>
        <v>0</v>
      </c>
      <c r="F674" s="132" t="s">
        <v>551</v>
      </c>
    </row>
    <row r="675" spans="1:6">
      <c r="A675" s="74" t="s">
        <v>552</v>
      </c>
      <c r="B675" s="134"/>
      <c r="C675" s="74"/>
      <c r="D675" s="132">
        <v>2100699</v>
      </c>
      <c r="E675">
        <f t="shared" si="10"/>
        <v>0</v>
      </c>
      <c r="F675" s="132" t="s">
        <v>552</v>
      </c>
    </row>
    <row r="676" spans="1:6">
      <c r="A676" s="74" t="s">
        <v>553</v>
      </c>
      <c r="B676" s="131">
        <f>SUM(B677:B679)</f>
        <v>0</v>
      </c>
      <c r="C676" s="74"/>
      <c r="D676" s="132">
        <v>21007</v>
      </c>
      <c r="E676">
        <f t="shared" si="10"/>
        <v>0</v>
      </c>
      <c r="F676" s="132" t="s">
        <v>553</v>
      </c>
    </row>
    <row r="677" spans="1:6">
      <c r="A677" s="74" t="s">
        <v>554</v>
      </c>
      <c r="B677" s="134"/>
      <c r="C677" s="74"/>
      <c r="D677" s="132">
        <v>2100716</v>
      </c>
      <c r="E677">
        <f t="shared" si="10"/>
        <v>0</v>
      </c>
      <c r="F677" s="132" t="s">
        <v>554</v>
      </c>
    </row>
    <row r="678" spans="1:6">
      <c r="A678" s="74" t="s">
        <v>555</v>
      </c>
      <c r="B678" s="134"/>
      <c r="C678" s="74"/>
      <c r="D678" s="132">
        <v>2100717</v>
      </c>
      <c r="E678">
        <f t="shared" si="10"/>
        <v>0</v>
      </c>
      <c r="F678" s="132" t="s">
        <v>555</v>
      </c>
    </row>
    <row r="679" spans="1:6">
      <c r="A679" s="74" t="s">
        <v>556</v>
      </c>
      <c r="B679" s="134"/>
      <c r="C679" s="74"/>
      <c r="D679" s="132">
        <v>2100799</v>
      </c>
      <c r="E679">
        <f t="shared" si="10"/>
        <v>0</v>
      </c>
      <c r="F679" s="132" t="s">
        <v>556</v>
      </c>
    </row>
    <row r="680" spans="1:6">
      <c r="A680" s="74" t="s">
        <v>557</v>
      </c>
      <c r="B680" s="131">
        <f>SUM(B681:B684)</f>
        <v>78.34</v>
      </c>
      <c r="C680" s="74"/>
      <c r="D680" s="132">
        <v>21011</v>
      </c>
      <c r="E680">
        <f t="shared" si="10"/>
        <v>78.34</v>
      </c>
      <c r="F680" s="132" t="s">
        <v>557</v>
      </c>
    </row>
    <row r="681" spans="1:6">
      <c r="A681" s="74" t="s">
        <v>558</v>
      </c>
      <c r="B681" s="134">
        <v>37.57</v>
      </c>
      <c r="C681" s="74"/>
      <c r="D681" s="132">
        <v>2101101</v>
      </c>
      <c r="E681">
        <f t="shared" si="10"/>
        <v>37.57</v>
      </c>
      <c r="F681" s="132" t="s">
        <v>558</v>
      </c>
    </row>
    <row r="682" spans="1:6">
      <c r="A682" s="74" t="s">
        <v>559</v>
      </c>
      <c r="B682" s="134"/>
      <c r="C682" s="74"/>
      <c r="D682" s="132">
        <v>2101102</v>
      </c>
      <c r="E682">
        <f t="shared" si="10"/>
        <v>0</v>
      </c>
      <c r="F682" s="132" t="s">
        <v>559</v>
      </c>
    </row>
    <row r="683" spans="1:6">
      <c r="A683" s="74" t="s">
        <v>560</v>
      </c>
      <c r="B683" s="134">
        <v>37.4</v>
      </c>
      <c r="C683" s="74"/>
      <c r="D683" s="132">
        <v>2101103</v>
      </c>
      <c r="E683">
        <f t="shared" si="10"/>
        <v>37.4</v>
      </c>
      <c r="F683" s="132" t="s">
        <v>560</v>
      </c>
    </row>
    <row r="684" spans="1:6">
      <c r="A684" s="74" t="s">
        <v>561</v>
      </c>
      <c r="B684" s="134">
        <v>3.37</v>
      </c>
      <c r="C684" s="74"/>
      <c r="D684" s="132">
        <v>2101199</v>
      </c>
      <c r="E684">
        <f t="shared" si="10"/>
        <v>3.37</v>
      </c>
      <c r="F684" s="132" t="s">
        <v>561</v>
      </c>
    </row>
    <row r="685" spans="1:6">
      <c r="A685" s="74" t="s">
        <v>562</v>
      </c>
      <c r="B685" s="131">
        <f>SUM(B686:B688)</f>
        <v>0</v>
      </c>
      <c r="C685" s="74"/>
      <c r="D685" s="132">
        <v>21012</v>
      </c>
      <c r="E685">
        <f t="shared" si="10"/>
        <v>0</v>
      </c>
      <c r="F685" s="132" t="s">
        <v>562</v>
      </c>
    </row>
    <row r="686" spans="1:6">
      <c r="A686" s="74" t="s">
        <v>563</v>
      </c>
      <c r="B686" s="134"/>
      <c r="C686" s="74"/>
      <c r="D686" s="132">
        <v>2101201</v>
      </c>
      <c r="E686">
        <f t="shared" si="10"/>
        <v>0</v>
      </c>
      <c r="F686" s="132" t="s">
        <v>563</v>
      </c>
    </row>
    <row r="687" spans="1:6">
      <c r="A687" s="74" t="s">
        <v>564</v>
      </c>
      <c r="B687" s="134"/>
      <c r="C687" s="74"/>
      <c r="D687" s="132">
        <v>2101202</v>
      </c>
      <c r="E687">
        <f t="shared" si="10"/>
        <v>0</v>
      </c>
      <c r="F687" s="132" t="s">
        <v>564</v>
      </c>
    </row>
    <row r="688" spans="1:6">
      <c r="A688" s="74" t="s">
        <v>565</v>
      </c>
      <c r="B688" s="134"/>
      <c r="C688" s="74"/>
      <c r="D688" s="132">
        <v>2101299</v>
      </c>
      <c r="E688">
        <f t="shared" si="10"/>
        <v>0</v>
      </c>
      <c r="F688" s="132" t="s">
        <v>565</v>
      </c>
    </row>
    <row r="689" spans="1:6">
      <c r="A689" s="74" t="s">
        <v>566</v>
      </c>
      <c r="B689" s="131">
        <f>SUM(B690:B692)</f>
        <v>0</v>
      </c>
      <c r="C689" s="74"/>
      <c r="D689" s="132">
        <v>21013</v>
      </c>
      <c r="E689">
        <f t="shared" si="10"/>
        <v>0</v>
      </c>
      <c r="F689" s="132" t="s">
        <v>566</v>
      </c>
    </row>
    <row r="690" spans="1:6">
      <c r="A690" s="74" t="s">
        <v>567</v>
      </c>
      <c r="B690" s="134"/>
      <c r="C690" s="74"/>
      <c r="D690" s="132">
        <v>2101301</v>
      </c>
      <c r="E690">
        <f t="shared" si="10"/>
        <v>0</v>
      </c>
      <c r="F690" s="132" t="s">
        <v>567</v>
      </c>
    </row>
    <row r="691" spans="1:6">
      <c r="A691" s="74" t="s">
        <v>568</v>
      </c>
      <c r="B691" s="134"/>
      <c r="C691" s="74"/>
      <c r="D691" s="132">
        <v>2101302</v>
      </c>
      <c r="E691">
        <f t="shared" si="10"/>
        <v>0</v>
      </c>
      <c r="F691" s="132" t="s">
        <v>568</v>
      </c>
    </row>
    <row r="692" spans="1:6">
      <c r="A692" s="74" t="s">
        <v>569</v>
      </c>
      <c r="B692" s="134"/>
      <c r="C692" s="74"/>
      <c r="D692" s="132">
        <v>2101399</v>
      </c>
      <c r="E692">
        <f t="shared" si="10"/>
        <v>0</v>
      </c>
      <c r="F692" s="132" t="s">
        <v>569</v>
      </c>
    </row>
    <row r="693" spans="1:6">
      <c r="A693" s="74" t="s">
        <v>570</v>
      </c>
      <c r="B693" s="131">
        <f>SUM(B694:B695)</f>
        <v>0</v>
      </c>
      <c r="C693" s="74"/>
      <c r="D693" s="132">
        <v>21014</v>
      </c>
      <c r="E693">
        <f t="shared" si="10"/>
        <v>0</v>
      </c>
      <c r="F693" s="132" t="s">
        <v>570</v>
      </c>
    </row>
    <row r="694" spans="1:6">
      <c r="A694" s="74" t="s">
        <v>571</v>
      </c>
      <c r="B694" s="134"/>
      <c r="C694" s="74"/>
      <c r="D694" s="132">
        <v>2101401</v>
      </c>
      <c r="E694">
        <f t="shared" si="10"/>
        <v>0</v>
      </c>
      <c r="F694" s="132" t="s">
        <v>571</v>
      </c>
    </row>
    <row r="695" spans="1:6">
      <c r="A695" s="74" t="s">
        <v>572</v>
      </c>
      <c r="B695" s="134"/>
      <c r="C695" s="74"/>
      <c r="D695" s="132">
        <v>2101499</v>
      </c>
      <c r="E695">
        <f t="shared" si="10"/>
        <v>0</v>
      </c>
      <c r="F695" s="132" t="s">
        <v>572</v>
      </c>
    </row>
    <row r="696" spans="1:6">
      <c r="A696" s="147" t="s">
        <v>573</v>
      </c>
      <c r="B696" s="131">
        <f>SUM(B697:B704)</f>
        <v>0</v>
      </c>
      <c r="C696" s="74"/>
      <c r="D696" s="132">
        <v>21015</v>
      </c>
      <c r="E696">
        <f t="shared" si="10"/>
        <v>0</v>
      </c>
      <c r="F696" s="132" t="s">
        <v>573</v>
      </c>
    </row>
    <row r="697" spans="1:6">
      <c r="A697" s="147" t="s">
        <v>65</v>
      </c>
      <c r="B697" s="134"/>
      <c r="C697" s="74"/>
      <c r="D697" s="132">
        <v>2101501</v>
      </c>
      <c r="E697">
        <f t="shared" si="10"/>
        <v>0</v>
      </c>
      <c r="F697" s="132" t="s">
        <v>65</v>
      </c>
    </row>
    <row r="698" spans="1:6">
      <c r="A698" s="147" t="s">
        <v>66</v>
      </c>
      <c r="B698" s="134"/>
      <c r="C698" s="74"/>
      <c r="D698" s="132">
        <v>2101502</v>
      </c>
      <c r="E698">
        <f t="shared" si="10"/>
        <v>0</v>
      </c>
      <c r="F698" s="132" t="s">
        <v>66</v>
      </c>
    </row>
    <row r="699" spans="1:6">
      <c r="A699" s="147" t="s">
        <v>67</v>
      </c>
      <c r="B699" s="134"/>
      <c r="C699" s="74"/>
      <c r="D699" s="132">
        <v>2101503</v>
      </c>
      <c r="E699">
        <f t="shared" si="10"/>
        <v>0</v>
      </c>
      <c r="F699" s="132" t="s">
        <v>67</v>
      </c>
    </row>
    <row r="700" spans="1:6">
      <c r="A700" s="147" t="s">
        <v>107</v>
      </c>
      <c r="B700" s="134"/>
      <c r="C700" s="74"/>
      <c r="D700" s="132">
        <v>2101504</v>
      </c>
      <c r="E700">
        <f t="shared" si="10"/>
        <v>0</v>
      </c>
      <c r="F700" s="132" t="s">
        <v>107</v>
      </c>
    </row>
    <row r="701" spans="1:6">
      <c r="A701" s="147" t="s">
        <v>574</v>
      </c>
      <c r="B701" s="134"/>
      <c r="C701" s="74"/>
      <c r="D701" s="132">
        <v>2101505</v>
      </c>
      <c r="E701">
        <f t="shared" si="10"/>
        <v>0</v>
      </c>
      <c r="F701" s="132" t="s">
        <v>574</v>
      </c>
    </row>
    <row r="702" spans="1:6">
      <c r="A702" s="147" t="s">
        <v>575</v>
      </c>
      <c r="B702" s="134"/>
      <c r="C702" s="74"/>
      <c r="D702" s="132">
        <v>2101506</v>
      </c>
      <c r="E702">
        <f t="shared" si="10"/>
        <v>0</v>
      </c>
      <c r="F702" s="132" t="s">
        <v>575</v>
      </c>
    </row>
    <row r="703" spans="1:6">
      <c r="A703" s="147" t="s">
        <v>74</v>
      </c>
      <c r="B703" s="134"/>
      <c r="C703" s="74"/>
      <c r="D703" s="132">
        <v>2101550</v>
      </c>
      <c r="E703">
        <f t="shared" si="10"/>
        <v>0</v>
      </c>
      <c r="F703" s="132" t="s">
        <v>74</v>
      </c>
    </row>
    <row r="704" spans="1:6">
      <c r="A704" s="147" t="s">
        <v>576</v>
      </c>
      <c r="B704" s="134"/>
      <c r="C704" s="74"/>
      <c r="D704" s="132">
        <v>2101599</v>
      </c>
      <c r="E704">
        <f t="shared" si="10"/>
        <v>0</v>
      </c>
      <c r="F704" s="132" t="s">
        <v>576</v>
      </c>
    </row>
    <row r="705" spans="1:6">
      <c r="A705" s="147" t="s">
        <v>577</v>
      </c>
      <c r="B705" s="131">
        <f>SUM(B706)</f>
        <v>0</v>
      </c>
      <c r="C705" s="74"/>
      <c r="D705" s="132">
        <v>21016</v>
      </c>
      <c r="E705">
        <f t="shared" si="10"/>
        <v>0</v>
      </c>
      <c r="F705" s="147" t="s">
        <v>577</v>
      </c>
    </row>
    <row r="706" spans="1:6">
      <c r="A706" s="147" t="s">
        <v>578</v>
      </c>
      <c r="B706" s="134"/>
      <c r="C706" s="74"/>
      <c r="D706" s="132">
        <v>2101601</v>
      </c>
      <c r="E706">
        <f t="shared" si="10"/>
        <v>0</v>
      </c>
      <c r="F706" s="147" t="s">
        <v>578</v>
      </c>
    </row>
    <row r="707" spans="1:6">
      <c r="A707" s="149" t="s">
        <v>579</v>
      </c>
      <c r="B707" s="131">
        <f>SUM(B708)</f>
        <v>0</v>
      </c>
      <c r="C707" s="74"/>
      <c r="D707" s="132">
        <v>21099</v>
      </c>
      <c r="E707">
        <f t="shared" si="10"/>
        <v>0</v>
      </c>
      <c r="F707" s="132" t="s">
        <v>579</v>
      </c>
    </row>
    <row r="708" spans="1:6">
      <c r="A708" s="149" t="s">
        <v>580</v>
      </c>
      <c r="B708" s="134"/>
      <c r="C708" s="74"/>
      <c r="D708" s="132">
        <v>2109901</v>
      </c>
      <c r="E708">
        <f t="shared" si="10"/>
        <v>0</v>
      </c>
      <c r="F708" s="132" t="s">
        <v>580</v>
      </c>
    </row>
    <row r="709" spans="1:6">
      <c r="A709" s="150" t="s">
        <v>41</v>
      </c>
      <c r="B709" s="131">
        <f>SUM(B710,B719,B723,B731,B737,B744,B750,B753,B756,B757,B758,B764,B765,B766,B781,)</f>
        <v>127</v>
      </c>
      <c r="C709" s="74"/>
      <c r="D709" s="132">
        <v>211</v>
      </c>
      <c r="E709">
        <f t="shared" ref="E709:E772" si="11">SUM(B709)</f>
        <v>127</v>
      </c>
      <c r="F709" s="132" t="s">
        <v>41</v>
      </c>
    </row>
    <row r="710" spans="1:6">
      <c r="A710" s="150" t="s">
        <v>581</v>
      </c>
      <c r="B710" s="131">
        <f>SUM(B711:B718)</f>
        <v>0</v>
      </c>
      <c r="C710" s="74"/>
      <c r="D710" s="132">
        <v>21101</v>
      </c>
      <c r="E710">
        <f t="shared" si="11"/>
        <v>0</v>
      </c>
      <c r="F710" s="132" t="s">
        <v>581</v>
      </c>
    </row>
    <row r="711" spans="1:6">
      <c r="A711" s="150" t="s">
        <v>65</v>
      </c>
      <c r="C711" s="74"/>
      <c r="D711" s="132">
        <v>2110101</v>
      </c>
      <c r="E711">
        <f>SUM(B724)</f>
        <v>127</v>
      </c>
      <c r="F711" s="132" t="s">
        <v>65</v>
      </c>
    </row>
    <row r="712" spans="1:6">
      <c r="A712" s="150" t="s">
        <v>66</v>
      </c>
      <c r="B712" s="134"/>
      <c r="C712" s="74"/>
      <c r="D712" s="132">
        <v>2110102</v>
      </c>
      <c r="E712">
        <f t="shared" si="11"/>
        <v>0</v>
      </c>
      <c r="F712" s="132" t="s">
        <v>66</v>
      </c>
    </row>
    <row r="713" spans="1:6">
      <c r="A713" s="150" t="s">
        <v>67</v>
      </c>
      <c r="B713" s="134"/>
      <c r="C713" s="74"/>
      <c r="D713" s="132">
        <v>2110103</v>
      </c>
      <c r="E713">
        <f t="shared" si="11"/>
        <v>0</v>
      </c>
      <c r="F713" s="132" t="s">
        <v>67</v>
      </c>
    </row>
    <row r="714" spans="1:6">
      <c r="A714" s="150" t="s">
        <v>582</v>
      </c>
      <c r="B714" s="134"/>
      <c r="C714" s="74"/>
      <c r="D714" s="132">
        <v>2110104</v>
      </c>
      <c r="E714">
        <f t="shared" si="11"/>
        <v>0</v>
      </c>
      <c r="F714" s="132" t="s">
        <v>583</v>
      </c>
    </row>
    <row r="715" spans="1:6">
      <c r="A715" s="150" t="s">
        <v>584</v>
      </c>
      <c r="B715" s="134"/>
      <c r="C715" s="74"/>
      <c r="D715" s="132">
        <v>2110105</v>
      </c>
      <c r="E715">
        <f t="shared" si="11"/>
        <v>0</v>
      </c>
      <c r="F715" s="132" t="s">
        <v>584</v>
      </c>
    </row>
    <row r="716" spans="1:6">
      <c r="A716" s="150" t="s">
        <v>585</v>
      </c>
      <c r="B716" s="134"/>
      <c r="C716" s="74"/>
      <c r="D716" s="132">
        <v>2110106</v>
      </c>
      <c r="E716">
        <f t="shared" si="11"/>
        <v>0</v>
      </c>
      <c r="F716" s="132" t="s">
        <v>586</v>
      </c>
    </row>
    <row r="717" spans="1:6">
      <c r="A717" s="150" t="s">
        <v>587</v>
      </c>
      <c r="B717" s="134"/>
      <c r="C717" s="147"/>
      <c r="D717" s="132">
        <v>2110107</v>
      </c>
      <c r="E717">
        <f t="shared" si="11"/>
        <v>0</v>
      </c>
      <c r="F717" s="132" t="s">
        <v>588</v>
      </c>
    </row>
    <row r="718" spans="1:6">
      <c r="A718" s="150" t="s">
        <v>589</v>
      </c>
      <c r="B718" s="134"/>
      <c r="C718" s="147"/>
      <c r="D718" s="132">
        <v>2110199</v>
      </c>
      <c r="E718">
        <f t="shared" si="11"/>
        <v>0</v>
      </c>
      <c r="F718" s="132" t="s">
        <v>589</v>
      </c>
    </row>
    <row r="719" spans="1:6">
      <c r="A719" s="150" t="s">
        <v>590</v>
      </c>
      <c r="B719" s="131">
        <f>SUM(B720:B722)</f>
        <v>0</v>
      </c>
      <c r="C719" s="147"/>
      <c r="D719" s="132">
        <v>21102</v>
      </c>
      <c r="E719">
        <f t="shared" si="11"/>
        <v>0</v>
      </c>
      <c r="F719" s="132" t="s">
        <v>590</v>
      </c>
    </row>
    <row r="720" spans="1:6">
      <c r="A720" s="150" t="s">
        <v>591</v>
      </c>
      <c r="B720" s="134"/>
      <c r="C720" s="147"/>
      <c r="D720" s="132">
        <v>2110203</v>
      </c>
      <c r="E720">
        <f t="shared" si="11"/>
        <v>0</v>
      </c>
      <c r="F720" s="132" t="s">
        <v>591</v>
      </c>
    </row>
    <row r="721" spans="1:6">
      <c r="A721" s="150" t="s">
        <v>592</v>
      </c>
      <c r="B721" s="134"/>
      <c r="C721" s="147"/>
      <c r="D721" s="132">
        <v>2110204</v>
      </c>
      <c r="E721">
        <f t="shared" si="11"/>
        <v>0</v>
      </c>
      <c r="F721" s="132" t="s">
        <v>592</v>
      </c>
    </row>
    <row r="722" spans="1:6">
      <c r="A722" s="150" t="s">
        <v>593</v>
      </c>
      <c r="B722" s="134"/>
      <c r="C722" s="147"/>
      <c r="D722" s="132">
        <v>2110299</v>
      </c>
      <c r="E722">
        <f t="shared" si="11"/>
        <v>0</v>
      </c>
      <c r="F722" s="132" t="s">
        <v>593</v>
      </c>
    </row>
    <row r="723" spans="1:6">
      <c r="A723" s="150" t="s">
        <v>594</v>
      </c>
      <c r="B723" s="131">
        <f>SUM(B724:B730)</f>
        <v>127</v>
      </c>
      <c r="C723" s="147"/>
      <c r="D723" s="132">
        <v>21103</v>
      </c>
      <c r="E723">
        <f t="shared" si="11"/>
        <v>127</v>
      </c>
      <c r="F723" s="132" t="s">
        <v>594</v>
      </c>
    </row>
    <row r="724" spans="1:6">
      <c r="A724" s="150" t="s">
        <v>595</v>
      </c>
      <c r="B724" s="134">
        <v>127</v>
      </c>
      <c r="C724" s="147"/>
      <c r="D724" s="132">
        <v>2110301</v>
      </c>
      <c r="E724" t="e">
        <f>SUM(#REF!)</f>
        <v>#REF!</v>
      </c>
      <c r="F724" s="132" t="s">
        <v>595</v>
      </c>
    </row>
    <row r="725" spans="1:6">
      <c r="A725" s="150" t="s">
        <v>596</v>
      </c>
      <c r="B725" s="134"/>
      <c r="C725" s="147"/>
      <c r="D725" s="132">
        <v>2110302</v>
      </c>
      <c r="E725">
        <f t="shared" si="11"/>
        <v>0</v>
      </c>
      <c r="F725" s="132" t="s">
        <v>596</v>
      </c>
    </row>
    <row r="726" spans="1:6">
      <c r="A726" s="150" t="s">
        <v>597</v>
      </c>
      <c r="B726" s="134"/>
      <c r="C726" s="147"/>
      <c r="D726" s="132">
        <v>2110303</v>
      </c>
      <c r="E726">
        <f t="shared" si="11"/>
        <v>0</v>
      </c>
      <c r="F726" s="132" t="s">
        <v>597</v>
      </c>
    </row>
    <row r="727" spans="1:6">
      <c r="A727" s="150" t="s">
        <v>598</v>
      </c>
      <c r="B727" s="134"/>
      <c r="C727" s="147"/>
      <c r="D727" s="132">
        <v>2110304</v>
      </c>
      <c r="E727">
        <f t="shared" si="11"/>
        <v>0</v>
      </c>
      <c r="F727" s="132" t="s">
        <v>598</v>
      </c>
    </row>
    <row r="728" spans="1:6">
      <c r="A728" s="150" t="s">
        <v>599</v>
      </c>
      <c r="B728" s="134"/>
      <c r="C728" s="147"/>
      <c r="D728" s="132">
        <v>2110305</v>
      </c>
      <c r="E728">
        <f t="shared" si="11"/>
        <v>0</v>
      </c>
      <c r="F728" s="132" t="s">
        <v>599</v>
      </c>
    </row>
    <row r="729" spans="1:6">
      <c r="A729" s="150" t="s">
        <v>600</v>
      </c>
      <c r="B729" s="134"/>
      <c r="C729" s="147"/>
      <c r="D729" s="132">
        <v>2110306</v>
      </c>
      <c r="E729">
        <f t="shared" si="11"/>
        <v>0</v>
      </c>
      <c r="F729" s="132" t="s">
        <v>600</v>
      </c>
    </row>
    <row r="730" spans="1:6">
      <c r="A730" s="150" t="s">
        <v>601</v>
      </c>
      <c r="B730" s="134"/>
      <c r="C730" s="147"/>
      <c r="D730" s="132">
        <v>2110399</v>
      </c>
      <c r="E730">
        <f t="shared" si="11"/>
        <v>0</v>
      </c>
      <c r="F730" s="132" t="s">
        <v>601</v>
      </c>
    </row>
    <row r="731" spans="1:6">
      <c r="A731" s="150" t="s">
        <v>602</v>
      </c>
      <c r="B731" s="131">
        <f>SUM(B732:B736)</f>
        <v>0</v>
      </c>
      <c r="C731" s="147"/>
      <c r="D731" s="132">
        <v>21104</v>
      </c>
      <c r="E731">
        <f t="shared" si="11"/>
        <v>0</v>
      </c>
      <c r="F731" s="132" t="s">
        <v>602</v>
      </c>
    </row>
    <row r="732" spans="1:6">
      <c r="A732" s="150" t="s">
        <v>603</v>
      </c>
      <c r="B732" s="134"/>
      <c r="C732" s="147"/>
      <c r="D732" s="132">
        <v>2110401</v>
      </c>
      <c r="E732">
        <f t="shared" si="11"/>
        <v>0</v>
      </c>
      <c r="F732" s="132" t="s">
        <v>603</v>
      </c>
    </row>
    <row r="733" spans="1:6">
      <c r="A733" s="150" t="s">
        <v>604</v>
      </c>
      <c r="B733" s="134"/>
      <c r="C733" s="147"/>
      <c r="D733" s="132">
        <v>2110402</v>
      </c>
      <c r="E733">
        <f t="shared" si="11"/>
        <v>0</v>
      </c>
      <c r="F733" s="132" t="s">
        <v>604</v>
      </c>
    </row>
    <row r="734" spans="1:6">
      <c r="A734" s="150" t="s">
        <v>605</v>
      </c>
      <c r="B734" s="134"/>
      <c r="C734" s="147"/>
      <c r="D734" s="132">
        <v>2110403</v>
      </c>
      <c r="E734">
        <f t="shared" si="11"/>
        <v>0</v>
      </c>
      <c r="F734" s="132" t="s">
        <v>605</v>
      </c>
    </row>
    <row r="735" spans="1:6">
      <c r="A735" s="150" t="s">
        <v>606</v>
      </c>
      <c r="B735" s="134"/>
      <c r="C735" s="74"/>
      <c r="D735" s="132">
        <v>2110404</v>
      </c>
      <c r="E735">
        <f t="shared" si="11"/>
        <v>0</v>
      </c>
      <c r="F735" s="132" t="s">
        <v>606</v>
      </c>
    </row>
    <row r="736" spans="1:6">
      <c r="A736" s="150" t="s">
        <v>607</v>
      </c>
      <c r="B736" s="134"/>
      <c r="C736" s="74"/>
      <c r="D736" s="132">
        <v>2110499</v>
      </c>
      <c r="E736">
        <f t="shared" si="11"/>
        <v>0</v>
      </c>
      <c r="F736" s="132" t="s">
        <v>607</v>
      </c>
    </row>
    <row r="737" spans="1:6">
      <c r="A737" s="150" t="s">
        <v>608</v>
      </c>
      <c r="B737" s="131">
        <f>SUM(B738:B743)</f>
        <v>0</v>
      </c>
      <c r="C737" s="74"/>
      <c r="D737" s="132">
        <v>21105</v>
      </c>
      <c r="E737">
        <f t="shared" si="11"/>
        <v>0</v>
      </c>
      <c r="F737" s="132" t="s">
        <v>608</v>
      </c>
    </row>
    <row r="738" spans="1:6">
      <c r="A738" s="150" t="s">
        <v>609</v>
      </c>
      <c r="B738" s="134"/>
      <c r="C738" s="74"/>
      <c r="D738" s="132">
        <v>2110501</v>
      </c>
      <c r="E738">
        <f t="shared" si="11"/>
        <v>0</v>
      </c>
      <c r="F738" s="132" t="s">
        <v>609</v>
      </c>
    </row>
    <row r="739" spans="1:6">
      <c r="A739" s="150" t="s">
        <v>610</v>
      </c>
      <c r="B739" s="134"/>
      <c r="C739" s="74"/>
      <c r="D739" s="132">
        <v>2110502</v>
      </c>
      <c r="E739">
        <f t="shared" si="11"/>
        <v>0</v>
      </c>
      <c r="F739" s="132" t="s">
        <v>610</v>
      </c>
    </row>
    <row r="740" spans="1:6">
      <c r="A740" s="150" t="s">
        <v>611</v>
      </c>
      <c r="B740" s="134"/>
      <c r="C740" s="74"/>
      <c r="D740" s="132">
        <v>2110503</v>
      </c>
      <c r="E740">
        <f t="shared" si="11"/>
        <v>0</v>
      </c>
      <c r="F740" s="132" t="s">
        <v>611</v>
      </c>
    </row>
    <row r="741" spans="1:6">
      <c r="A741" s="150" t="s">
        <v>612</v>
      </c>
      <c r="B741" s="134"/>
      <c r="C741" s="74"/>
      <c r="D741" s="132">
        <v>2110506</v>
      </c>
      <c r="E741">
        <f t="shared" si="11"/>
        <v>0</v>
      </c>
      <c r="F741" s="132" t="s">
        <v>612</v>
      </c>
    </row>
    <row r="742" spans="1:6">
      <c r="A742" s="150" t="s">
        <v>613</v>
      </c>
      <c r="B742" s="134"/>
      <c r="C742" s="74"/>
      <c r="D742" s="132">
        <v>2110507</v>
      </c>
      <c r="E742">
        <f t="shared" si="11"/>
        <v>0</v>
      </c>
      <c r="F742" s="132" t="s">
        <v>613</v>
      </c>
    </row>
    <row r="743" spans="1:6">
      <c r="A743" s="150" t="s">
        <v>614</v>
      </c>
      <c r="B743" s="134"/>
      <c r="C743" s="74"/>
      <c r="D743" s="132">
        <v>2110599</v>
      </c>
      <c r="E743">
        <f t="shared" si="11"/>
        <v>0</v>
      </c>
      <c r="F743" s="132" t="s">
        <v>614</v>
      </c>
    </row>
    <row r="744" spans="1:6">
      <c r="A744" s="150" t="s">
        <v>615</v>
      </c>
      <c r="B744" s="131">
        <f>SUM(B745:B749)</f>
        <v>0</v>
      </c>
      <c r="C744" s="74"/>
      <c r="D744" s="132">
        <v>21106</v>
      </c>
      <c r="E744">
        <f t="shared" si="11"/>
        <v>0</v>
      </c>
      <c r="F744" s="132" t="s">
        <v>615</v>
      </c>
    </row>
    <row r="745" spans="1:6">
      <c r="A745" s="150" t="s">
        <v>616</v>
      </c>
      <c r="B745" s="134"/>
      <c r="C745" s="74"/>
      <c r="D745" s="132">
        <v>2110602</v>
      </c>
      <c r="E745">
        <f t="shared" si="11"/>
        <v>0</v>
      </c>
      <c r="F745" s="132" t="s">
        <v>616</v>
      </c>
    </row>
    <row r="746" spans="1:6">
      <c r="A746" s="150" t="s">
        <v>617</v>
      </c>
      <c r="B746" s="134"/>
      <c r="C746" s="74"/>
      <c r="D746" s="132">
        <v>2110603</v>
      </c>
      <c r="E746">
        <f t="shared" si="11"/>
        <v>0</v>
      </c>
      <c r="F746" s="132" t="s">
        <v>617</v>
      </c>
    </row>
    <row r="747" spans="1:6">
      <c r="A747" s="150" t="s">
        <v>618</v>
      </c>
      <c r="B747" s="134"/>
      <c r="C747" s="74"/>
      <c r="D747" s="132">
        <v>2110604</v>
      </c>
      <c r="E747">
        <f t="shared" si="11"/>
        <v>0</v>
      </c>
      <c r="F747" s="132" t="s">
        <v>618</v>
      </c>
    </row>
    <row r="748" spans="1:6">
      <c r="A748" s="150" t="s">
        <v>619</v>
      </c>
      <c r="B748" s="134"/>
      <c r="C748" s="74"/>
      <c r="D748" s="132">
        <v>2110605</v>
      </c>
      <c r="E748">
        <f t="shared" si="11"/>
        <v>0</v>
      </c>
      <c r="F748" s="132" t="s">
        <v>619</v>
      </c>
    </row>
    <row r="749" spans="1:6">
      <c r="A749" s="150" t="s">
        <v>620</v>
      </c>
      <c r="B749" s="134"/>
      <c r="C749" s="74"/>
      <c r="D749" s="132">
        <v>2110699</v>
      </c>
      <c r="E749">
        <f t="shared" si="11"/>
        <v>0</v>
      </c>
      <c r="F749" s="132" t="s">
        <v>620</v>
      </c>
    </row>
    <row r="750" spans="1:6">
      <c r="A750" s="150" t="s">
        <v>621</v>
      </c>
      <c r="B750" s="131">
        <f>SUM(B751:B752)</f>
        <v>0</v>
      </c>
      <c r="C750" s="74"/>
      <c r="D750" s="132">
        <v>21107</v>
      </c>
      <c r="E750">
        <f t="shared" si="11"/>
        <v>0</v>
      </c>
      <c r="F750" s="132" t="s">
        <v>621</v>
      </c>
    </row>
    <row r="751" spans="1:6">
      <c r="A751" s="150" t="s">
        <v>622</v>
      </c>
      <c r="B751" s="134"/>
      <c r="C751" s="74"/>
      <c r="D751" s="132">
        <v>2110704</v>
      </c>
      <c r="E751">
        <f t="shared" si="11"/>
        <v>0</v>
      </c>
      <c r="F751" s="132" t="s">
        <v>622</v>
      </c>
    </row>
    <row r="752" spans="1:6">
      <c r="A752" s="150" t="s">
        <v>623</v>
      </c>
      <c r="B752" s="134"/>
      <c r="C752" s="74"/>
      <c r="D752" s="132">
        <v>2110799</v>
      </c>
      <c r="E752">
        <f t="shared" si="11"/>
        <v>0</v>
      </c>
      <c r="F752" s="132" t="s">
        <v>623</v>
      </c>
    </row>
    <row r="753" spans="1:6">
      <c r="A753" s="150" t="s">
        <v>624</v>
      </c>
      <c r="B753" s="131">
        <f>SUM(B754:B755)</f>
        <v>0</v>
      </c>
      <c r="C753" s="74"/>
      <c r="D753" s="132">
        <v>21108</v>
      </c>
      <c r="E753">
        <f t="shared" si="11"/>
        <v>0</v>
      </c>
      <c r="F753" s="132" t="s">
        <v>624</v>
      </c>
    </row>
    <row r="754" spans="1:6">
      <c r="A754" s="150" t="s">
        <v>625</v>
      </c>
      <c r="B754" s="134"/>
      <c r="C754" s="74"/>
      <c r="D754" s="132">
        <v>2110804</v>
      </c>
      <c r="E754">
        <f t="shared" si="11"/>
        <v>0</v>
      </c>
      <c r="F754" s="132" t="s">
        <v>625</v>
      </c>
    </row>
    <row r="755" spans="1:6">
      <c r="A755" s="150" t="s">
        <v>626</v>
      </c>
      <c r="B755" s="134"/>
      <c r="C755" s="74"/>
      <c r="D755" s="132">
        <v>2110899</v>
      </c>
      <c r="E755">
        <f t="shared" si="11"/>
        <v>0</v>
      </c>
      <c r="F755" s="132" t="s">
        <v>626</v>
      </c>
    </row>
    <row r="756" spans="1:6">
      <c r="A756" s="150" t="s">
        <v>627</v>
      </c>
      <c r="B756" s="134"/>
      <c r="C756" s="74"/>
      <c r="D756" s="132">
        <v>21109</v>
      </c>
      <c r="E756">
        <f t="shared" si="11"/>
        <v>0</v>
      </c>
      <c r="F756" s="132" t="s">
        <v>627</v>
      </c>
    </row>
    <row r="757" spans="1:6">
      <c r="A757" s="150" t="s">
        <v>628</v>
      </c>
      <c r="B757" s="134"/>
      <c r="C757" s="74"/>
      <c r="D757" s="132">
        <v>21110</v>
      </c>
      <c r="E757">
        <f t="shared" si="11"/>
        <v>0</v>
      </c>
      <c r="F757" s="132" t="s">
        <v>628</v>
      </c>
    </row>
    <row r="758" spans="1:6">
      <c r="A758" s="150" t="s">
        <v>629</v>
      </c>
      <c r="B758" s="131">
        <f>SUM(B759:B763)</f>
        <v>0</v>
      </c>
      <c r="C758" s="74"/>
      <c r="D758" s="132">
        <v>21111</v>
      </c>
      <c r="E758">
        <f t="shared" si="11"/>
        <v>0</v>
      </c>
      <c r="F758" s="132" t="s">
        <v>629</v>
      </c>
    </row>
    <row r="759" spans="1:6">
      <c r="A759" s="150" t="s">
        <v>630</v>
      </c>
      <c r="B759" s="134"/>
      <c r="C759" s="74"/>
      <c r="D759" s="132">
        <v>2111101</v>
      </c>
      <c r="E759">
        <f t="shared" si="11"/>
        <v>0</v>
      </c>
      <c r="F759" s="132" t="s">
        <v>631</v>
      </c>
    </row>
    <row r="760" spans="1:6">
      <c r="A760" s="150" t="s">
        <v>632</v>
      </c>
      <c r="B760" s="134"/>
      <c r="C760" s="74"/>
      <c r="D760" s="132">
        <v>2111102</v>
      </c>
      <c r="E760">
        <f t="shared" si="11"/>
        <v>0</v>
      </c>
      <c r="F760" s="132" t="s">
        <v>633</v>
      </c>
    </row>
    <row r="761" spans="1:6">
      <c r="A761" s="150" t="s">
        <v>634</v>
      </c>
      <c r="B761" s="134"/>
      <c r="C761" s="74"/>
      <c r="D761" s="132">
        <v>2111103</v>
      </c>
      <c r="E761">
        <f t="shared" si="11"/>
        <v>0</v>
      </c>
      <c r="F761" s="132" t="s">
        <v>634</v>
      </c>
    </row>
    <row r="762" spans="1:6">
      <c r="A762" s="150" t="s">
        <v>635</v>
      </c>
      <c r="B762" s="134"/>
      <c r="C762" s="74"/>
      <c r="D762" s="132">
        <v>2111104</v>
      </c>
      <c r="E762">
        <f t="shared" si="11"/>
        <v>0</v>
      </c>
      <c r="F762" s="132" t="s">
        <v>635</v>
      </c>
    </row>
    <row r="763" spans="1:6">
      <c r="A763" s="150" t="s">
        <v>636</v>
      </c>
      <c r="B763" s="134"/>
      <c r="C763" s="74"/>
      <c r="D763" s="132">
        <v>2111199</v>
      </c>
      <c r="E763">
        <f t="shared" si="11"/>
        <v>0</v>
      </c>
      <c r="F763" s="132" t="s">
        <v>636</v>
      </c>
    </row>
    <row r="764" spans="1:6">
      <c r="A764" s="150" t="s">
        <v>637</v>
      </c>
      <c r="B764" s="134"/>
      <c r="C764" s="74"/>
      <c r="D764" s="132">
        <v>21112</v>
      </c>
      <c r="E764">
        <f t="shared" si="11"/>
        <v>0</v>
      </c>
      <c r="F764" s="132" t="s">
        <v>637</v>
      </c>
    </row>
    <row r="765" spans="1:6">
      <c r="A765" s="150" t="s">
        <v>638</v>
      </c>
      <c r="B765" s="134"/>
      <c r="C765" s="74"/>
      <c r="D765" s="132">
        <v>21113</v>
      </c>
      <c r="E765">
        <f t="shared" si="11"/>
        <v>0</v>
      </c>
      <c r="F765" s="132" t="s">
        <v>638</v>
      </c>
    </row>
    <row r="766" spans="1:6">
      <c r="A766" s="150" t="s">
        <v>639</v>
      </c>
      <c r="B766" s="131">
        <f>SUM(B767:B780)</f>
        <v>0</v>
      </c>
      <c r="C766" s="74"/>
      <c r="D766" s="132">
        <v>21114</v>
      </c>
      <c r="E766">
        <f t="shared" si="11"/>
        <v>0</v>
      </c>
      <c r="F766" s="132" t="s">
        <v>639</v>
      </c>
    </row>
    <row r="767" spans="1:6">
      <c r="A767" s="150" t="s">
        <v>65</v>
      </c>
      <c r="B767" s="134"/>
      <c r="C767" s="74"/>
      <c r="D767" s="132">
        <v>2111401</v>
      </c>
      <c r="E767">
        <f t="shared" si="11"/>
        <v>0</v>
      </c>
      <c r="F767" s="132" t="s">
        <v>65</v>
      </c>
    </row>
    <row r="768" spans="1:6">
      <c r="A768" s="150" t="s">
        <v>66</v>
      </c>
      <c r="B768" s="134"/>
      <c r="C768" s="74"/>
      <c r="D768" s="132">
        <v>2111402</v>
      </c>
      <c r="E768">
        <f t="shared" si="11"/>
        <v>0</v>
      </c>
      <c r="F768" s="132" t="s">
        <v>66</v>
      </c>
    </row>
    <row r="769" spans="1:6">
      <c r="A769" s="150" t="s">
        <v>67</v>
      </c>
      <c r="B769" s="134"/>
      <c r="C769" s="74"/>
      <c r="D769" s="132">
        <v>2111403</v>
      </c>
      <c r="E769">
        <f t="shared" si="11"/>
        <v>0</v>
      </c>
      <c r="F769" s="132" t="s">
        <v>67</v>
      </c>
    </row>
    <row r="770" spans="1:6">
      <c r="A770" s="150" t="s">
        <v>640</v>
      </c>
      <c r="B770" s="134"/>
      <c r="C770" s="74"/>
      <c r="D770" s="132">
        <v>2111404</v>
      </c>
      <c r="E770">
        <f t="shared" si="11"/>
        <v>0</v>
      </c>
      <c r="F770" s="132" t="s">
        <v>640</v>
      </c>
    </row>
    <row r="771" spans="1:6">
      <c r="A771" s="150" t="s">
        <v>641</v>
      </c>
      <c r="B771" s="134"/>
      <c r="C771" s="74"/>
      <c r="D771" s="132">
        <v>2111405</v>
      </c>
      <c r="E771">
        <f t="shared" si="11"/>
        <v>0</v>
      </c>
      <c r="F771" s="132" t="s">
        <v>641</v>
      </c>
    </row>
    <row r="772" spans="1:6">
      <c r="A772" s="150" t="s">
        <v>642</v>
      </c>
      <c r="B772" s="134"/>
      <c r="C772" s="74"/>
      <c r="D772" s="132">
        <v>2111406</v>
      </c>
      <c r="E772">
        <f t="shared" si="11"/>
        <v>0</v>
      </c>
      <c r="F772" s="132" t="s">
        <v>642</v>
      </c>
    </row>
    <row r="773" spans="1:6">
      <c r="A773" s="150" t="s">
        <v>643</v>
      </c>
      <c r="B773" s="134"/>
      <c r="C773" s="74"/>
      <c r="D773" s="132">
        <v>2111407</v>
      </c>
      <c r="E773">
        <f t="shared" ref="E773:E836" si="12">SUM(B773)</f>
        <v>0</v>
      </c>
      <c r="F773" s="132" t="s">
        <v>643</v>
      </c>
    </row>
    <row r="774" spans="1:6">
      <c r="A774" s="150" t="s">
        <v>644</v>
      </c>
      <c r="B774" s="134"/>
      <c r="C774" s="74"/>
      <c r="D774" s="132">
        <v>2111408</v>
      </c>
      <c r="E774">
        <f t="shared" si="12"/>
        <v>0</v>
      </c>
      <c r="F774" s="132" t="s">
        <v>644</v>
      </c>
    </row>
    <row r="775" spans="1:6">
      <c r="A775" s="150" t="s">
        <v>645</v>
      </c>
      <c r="B775" s="134"/>
      <c r="C775" s="74"/>
      <c r="D775" s="132">
        <v>2111409</v>
      </c>
      <c r="E775">
        <f t="shared" si="12"/>
        <v>0</v>
      </c>
      <c r="F775" s="132" t="s">
        <v>645</v>
      </c>
    </row>
    <row r="776" spans="1:6">
      <c r="A776" s="150" t="s">
        <v>646</v>
      </c>
      <c r="B776" s="134"/>
      <c r="C776" s="74"/>
      <c r="D776" s="132">
        <v>2111410</v>
      </c>
      <c r="E776">
        <f t="shared" si="12"/>
        <v>0</v>
      </c>
      <c r="F776" s="132" t="s">
        <v>646</v>
      </c>
    </row>
    <row r="777" spans="1:6">
      <c r="A777" s="150" t="s">
        <v>107</v>
      </c>
      <c r="B777" s="134"/>
      <c r="C777" s="74"/>
      <c r="D777" s="132">
        <v>2111411</v>
      </c>
      <c r="E777">
        <f t="shared" si="12"/>
        <v>0</v>
      </c>
      <c r="F777" s="132" t="s">
        <v>107</v>
      </c>
    </row>
    <row r="778" spans="1:6">
      <c r="A778" s="150" t="s">
        <v>647</v>
      </c>
      <c r="B778" s="134"/>
      <c r="C778" s="74"/>
      <c r="D778" s="132">
        <v>2111413</v>
      </c>
      <c r="E778">
        <f t="shared" si="12"/>
        <v>0</v>
      </c>
      <c r="F778" s="132" t="s">
        <v>647</v>
      </c>
    </row>
    <row r="779" spans="1:6">
      <c r="A779" s="150" t="s">
        <v>74</v>
      </c>
      <c r="B779" s="134"/>
      <c r="C779" s="74"/>
      <c r="D779" s="132">
        <v>2111450</v>
      </c>
      <c r="E779">
        <f t="shared" si="12"/>
        <v>0</v>
      </c>
      <c r="F779" s="132" t="s">
        <v>74</v>
      </c>
    </row>
    <row r="780" spans="1:6">
      <c r="A780" s="150" t="s">
        <v>648</v>
      </c>
      <c r="B780" s="134"/>
      <c r="C780" s="74"/>
      <c r="D780" s="132">
        <v>2111499</v>
      </c>
      <c r="E780">
        <f t="shared" si="12"/>
        <v>0</v>
      </c>
      <c r="F780" s="132" t="s">
        <v>648</v>
      </c>
    </row>
    <row r="781" spans="1:6">
      <c r="A781" s="150" t="s">
        <v>649</v>
      </c>
      <c r="B781" s="134"/>
      <c r="C781" s="74"/>
      <c r="D781" s="132">
        <v>21199</v>
      </c>
      <c r="E781">
        <f t="shared" si="12"/>
        <v>0</v>
      </c>
      <c r="F781" s="132" t="s">
        <v>649</v>
      </c>
    </row>
    <row r="782" spans="1:6">
      <c r="A782" s="150" t="s">
        <v>42</v>
      </c>
      <c r="B782" s="131">
        <f>SUM(B783,B794,B795,B798,B799,B800,)</f>
        <v>0</v>
      </c>
      <c r="C782" s="74"/>
      <c r="D782" s="132">
        <v>212</v>
      </c>
      <c r="E782">
        <f t="shared" si="12"/>
        <v>0</v>
      </c>
      <c r="F782" s="132" t="s">
        <v>42</v>
      </c>
    </row>
    <row r="783" spans="1:6">
      <c r="A783" s="150" t="s">
        <v>650</v>
      </c>
      <c r="B783" s="131">
        <f>SUM(B784:B793)</f>
        <v>0</v>
      </c>
      <c r="C783" s="74"/>
      <c r="D783" s="132">
        <v>21201</v>
      </c>
      <c r="E783">
        <f t="shared" si="12"/>
        <v>0</v>
      </c>
      <c r="F783" s="132" t="s">
        <v>650</v>
      </c>
    </row>
    <row r="784" spans="1:6">
      <c r="A784" s="150" t="s">
        <v>65</v>
      </c>
      <c r="B784" s="134"/>
      <c r="C784" s="74"/>
      <c r="D784" s="132">
        <v>2120101</v>
      </c>
      <c r="E784">
        <f t="shared" si="12"/>
        <v>0</v>
      </c>
      <c r="F784" s="132" t="s">
        <v>65</v>
      </c>
    </row>
    <row r="785" spans="1:6">
      <c r="A785" s="150" t="s">
        <v>66</v>
      </c>
      <c r="B785" s="134"/>
      <c r="C785" s="74"/>
      <c r="D785" s="132">
        <v>2120102</v>
      </c>
      <c r="E785">
        <f t="shared" si="12"/>
        <v>0</v>
      </c>
      <c r="F785" s="132" t="s">
        <v>66</v>
      </c>
    </row>
    <row r="786" spans="1:6">
      <c r="A786" s="150" t="s">
        <v>67</v>
      </c>
      <c r="B786" s="134"/>
      <c r="C786" s="74"/>
      <c r="D786" s="132">
        <v>2120103</v>
      </c>
      <c r="E786">
        <f t="shared" si="12"/>
        <v>0</v>
      </c>
      <c r="F786" s="132" t="s">
        <v>67</v>
      </c>
    </row>
    <row r="787" spans="1:6">
      <c r="A787" s="150" t="s">
        <v>651</v>
      </c>
      <c r="B787" s="134"/>
      <c r="C787" s="74"/>
      <c r="D787" s="132">
        <v>2120104</v>
      </c>
      <c r="E787">
        <f t="shared" si="12"/>
        <v>0</v>
      </c>
      <c r="F787" s="132" t="s">
        <v>651</v>
      </c>
    </row>
    <row r="788" spans="1:6">
      <c r="A788" s="150" t="s">
        <v>652</v>
      </c>
      <c r="B788" s="134"/>
      <c r="C788" s="74"/>
      <c r="D788" s="132">
        <v>2120105</v>
      </c>
      <c r="E788">
        <f t="shared" si="12"/>
        <v>0</v>
      </c>
      <c r="F788" s="150" t="s">
        <v>652</v>
      </c>
    </row>
    <row r="789" spans="1:6">
      <c r="A789" s="150" t="s">
        <v>653</v>
      </c>
      <c r="B789" s="134"/>
      <c r="C789" s="74"/>
      <c r="D789" s="132">
        <v>2120106</v>
      </c>
      <c r="E789">
        <f t="shared" si="12"/>
        <v>0</v>
      </c>
      <c r="F789" s="132" t="s">
        <v>653</v>
      </c>
    </row>
    <row r="790" spans="1:6">
      <c r="A790" s="150" t="s">
        <v>654</v>
      </c>
      <c r="B790" s="134"/>
      <c r="C790" s="74"/>
      <c r="D790" s="132">
        <v>2120107</v>
      </c>
      <c r="E790">
        <f t="shared" si="12"/>
        <v>0</v>
      </c>
      <c r="F790" s="132" t="s">
        <v>654</v>
      </c>
    </row>
    <row r="791" spans="1:6">
      <c r="A791" s="150" t="s">
        <v>655</v>
      </c>
      <c r="B791" s="134"/>
      <c r="C791" s="74"/>
      <c r="D791" s="132">
        <v>2120109</v>
      </c>
      <c r="E791">
        <f t="shared" si="12"/>
        <v>0</v>
      </c>
      <c r="F791" s="132" t="s">
        <v>655</v>
      </c>
    </row>
    <row r="792" spans="1:6">
      <c r="A792" s="150" t="s">
        <v>656</v>
      </c>
      <c r="B792" s="134"/>
      <c r="C792" s="74"/>
      <c r="D792" s="132">
        <v>2120110</v>
      </c>
      <c r="E792">
        <f t="shared" si="12"/>
        <v>0</v>
      </c>
      <c r="F792" s="132" t="s">
        <v>656</v>
      </c>
    </row>
    <row r="793" spans="1:6">
      <c r="A793" s="150" t="s">
        <v>657</v>
      </c>
      <c r="B793" s="134"/>
      <c r="C793" s="74"/>
      <c r="D793" s="132">
        <v>2120199</v>
      </c>
      <c r="E793">
        <f t="shared" si="12"/>
        <v>0</v>
      </c>
      <c r="F793" s="132" t="s">
        <v>657</v>
      </c>
    </row>
    <row r="794" spans="1:6">
      <c r="A794" s="150" t="s">
        <v>658</v>
      </c>
      <c r="B794" s="134"/>
      <c r="C794" s="74"/>
      <c r="D794" s="132">
        <v>21202</v>
      </c>
      <c r="E794">
        <f t="shared" si="12"/>
        <v>0</v>
      </c>
      <c r="F794" s="132" t="s">
        <v>658</v>
      </c>
    </row>
    <row r="795" spans="1:6">
      <c r="A795" s="150" t="s">
        <v>659</v>
      </c>
      <c r="B795" s="131">
        <f>SUM(B796:B797)</f>
        <v>0</v>
      </c>
      <c r="C795" s="74"/>
      <c r="D795" s="132">
        <v>21203</v>
      </c>
      <c r="E795">
        <f t="shared" si="12"/>
        <v>0</v>
      </c>
      <c r="F795" s="132" t="s">
        <v>659</v>
      </c>
    </row>
    <row r="796" spans="1:6">
      <c r="A796" s="150" t="s">
        <v>660</v>
      </c>
      <c r="B796" s="134"/>
      <c r="C796" s="74"/>
      <c r="D796" s="132">
        <v>2120303</v>
      </c>
      <c r="E796">
        <f t="shared" si="12"/>
        <v>0</v>
      </c>
      <c r="F796" s="132" t="s">
        <v>660</v>
      </c>
    </row>
    <row r="797" spans="1:6">
      <c r="A797" s="150" t="s">
        <v>661</v>
      </c>
      <c r="B797" s="134"/>
      <c r="C797" s="74"/>
      <c r="D797" s="132">
        <v>2120399</v>
      </c>
      <c r="E797">
        <f t="shared" si="12"/>
        <v>0</v>
      </c>
      <c r="F797" s="132" t="s">
        <v>661</v>
      </c>
    </row>
    <row r="798" spans="1:6">
      <c r="A798" s="150" t="s">
        <v>662</v>
      </c>
      <c r="B798" s="134"/>
      <c r="C798" s="74"/>
      <c r="D798" s="132">
        <v>21205</v>
      </c>
      <c r="E798">
        <f t="shared" si="12"/>
        <v>0</v>
      </c>
      <c r="F798" s="132" t="s">
        <v>662</v>
      </c>
    </row>
    <row r="799" spans="1:6">
      <c r="A799" s="150" t="s">
        <v>663</v>
      </c>
      <c r="B799" s="134"/>
      <c r="C799" s="74"/>
      <c r="D799" s="132">
        <v>21206</v>
      </c>
      <c r="E799">
        <f t="shared" si="12"/>
        <v>0</v>
      </c>
      <c r="F799" s="132" t="s">
        <v>663</v>
      </c>
    </row>
    <row r="800" spans="1:6">
      <c r="A800" s="150" t="s">
        <v>664</v>
      </c>
      <c r="B800" s="134"/>
      <c r="C800" s="74"/>
      <c r="D800" s="132">
        <v>21299</v>
      </c>
      <c r="E800">
        <f t="shared" si="12"/>
        <v>0</v>
      </c>
      <c r="F800" s="132" t="s">
        <v>664</v>
      </c>
    </row>
    <row r="801" spans="1:6">
      <c r="A801" s="150" t="s">
        <v>43</v>
      </c>
      <c r="B801" s="131">
        <f>SUM(B802,B827,B852,B878,B889,B900,B906,B913,B920,B923,)</f>
        <v>254.72</v>
      </c>
      <c r="C801" s="74"/>
      <c r="D801" s="132">
        <v>213</v>
      </c>
      <c r="E801">
        <f t="shared" si="12"/>
        <v>254.72</v>
      </c>
      <c r="F801" s="132" t="s">
        <v>43</v>
      </c>
    </row>
    <row r="802" spans="1:6">
      <c r="A802" s="150" t="s">
        <v>665</v>
      </c>
      <c r="B802" s="131">
        <f>SUM(B803:B826)</f>
        <v>0</v>
      </c>
      <c r="C802" s="74"/>
      <c r="D802" s="132">
        <v>21301</v>
      </c>
      <c r="E802">
        <f t="shared" si="12"/>
        <v>0</v>
      </c>
      <c r="F802" s="132" t="s">
        <v>665</v>
      </c>
    </row>
    <row r="803" spans="1:6">
      <c r="A803" s="150" t="s">
        <v>666</v>
      </c>
      <c r="B803" s="134"/>
      <c r="C803" s="74"/>
      <c r="D803" s="132">
        <v>2130101</v>
      </c>
      <c r="E803">
        <f t="shared" si="12"/>
        <v>0</v>
      </c>
      <c r="F803" s="132" t="s">
        <v>666</v>
      </c>
    </row>
    <row r="804" spans="1:6">
      <c r="A804" s="150" t="s">
        <v>667</v>
      </c>
      <c r="B804" s="134"/>
      <c r="C804" s="74"/>
      <c r="D804" s="132">
        <v>2130102</v>
      </c>
      <c r="E804">
        <f t="shared" si="12"/>
        <v>0</v>
      </c>
      <c r="F804" s="132" t="s">
        <v>667</v>
      </c>
    </row>
    <row r="805" spans="1:6">
      <c r="A805" s="150" t="s">
        <v>668</v>
      </c>
      <c r="B805" s="134"/>
      <c r="C805" s="74"/>
      <c r="D805" s="132">
        <v>2130103</v>
      </c>
      <c r="E805">
        <f t="shared" si="12"/>
        <v>0</v>
      </c>
      <c r="F805" s="132" t="s">
        <v>668</v>
      </c>
    </row>
    <row r="806" spans="1:6">
      <c r="A806" s="150" t="s">
        <v>669</v>
      </c>
      <c r="B806" s="134"/>
      <c r="C806" s="74"/>
      <c r="D806" s="132">
        <v>2130104</v>
      </c>
      <c r="E806">
        <f t="shared" si="12"/>
        <v>0</v>
      </c>
      <c r="F806" s="132" t="s">
        <v>669</v>
      </c>
    </row>
    <row r="807" spans="1:6">
      <c r="A807" s="150" t="s">
        <v>670</v>
      </c>
      <c r="B807" s="134"/>
      <c r="C807" s="74"/>
      <c r="D807" s="132">
        <v>2130105</v>
      </c>
      <c r="E807">
        <f t="shared" si="12"/>
        <v>0</v>
      </c>
      <c r="F807" s="132" t="s">
        <v>670</v>
      </c>
    </row>
    <row r="808" spans="1:6">
      <c r="A808" s="150" t="s">
        <v>671</v>
      </c>
      <c r="B808" s="134"/>
      <c r="C808" s="74"/>
      <c r="D808" s="132">
        <v>2130106</v>
      </c>
      <c r="E808">
        <f t="shared" si="12"/>
        <v>0</v>
      </c>
      <c r="F808" s="132" t="s">
        <v>671</v>
      </c>
    </row>
    <row r="809" spans="1:6">
      <c r="A809" s="150" t="s">
        <v>672</v>
      </c>
      <c r="B809" s="134"/>
      <c r="C809" s="74"/>
      <c r="D809" s="132">
        <v>2130108</v>
      </c>
      <c r="E809">
        <f t="shared" si="12"/>
        <v>0</v>
      </c>
      <c r="F809" s="132" t="s">
        <v>672</v>
      </c>
    </row>
    <row r="810" spans="1:6">
      <c r="A810" s="150" t="s">
        <v>673</v>
      </c>
      <c r="B810" s="134"/>
      <c r="C810" s="74"/>
      <c r="D810" s="132">
        <v>2130109</v>
      </c>
      <c r="E810">
        <f t="shared" si="12"/>
        <v>0</v>
      </c>
      <c r="F810" s="132" t="s">
        <v>673</v>
      </c>
    </row>
    <row r="811" spans="1:6">
      <c r="A811" s="150" t="s">
        <v>674</v>
      </c>
      <c r="B811" s="134"/>
      <c r="C811" s="74"/>
      <c r="D811" s="132">
        <v>2130110</v>
      </c>
      <c r="E811">
        <f t="shared" si="12"/>
        <v>0</v>
      </c>
      <c r="F811" s="132" t="s">
        <v>674</v>
      </c>
    </row>
    <row r="812" spans="1:6">
      <c r="A812" s="150" t="s">
        <v>675</v>
      </c>
      <c r="B812" s="134"/>
      <c r="C812" s="74"/>
      <c r="D812" s="132">
        <v>2130111</v>
      </c>
      <c r="E812">
        <f t="shared" si="12"/>
        <v>0</v>
      </c>
      <c r="F812" s="132" t="s">
        <v>675</v>
      </c>
    </row>
    <row r="813" spans="1:6">
      <c r="A813" s="150" t="s">
        <v>676</v>
      </c>
      <c r="B813" s="134"/>
      <c r="C813" s="74"/>
      <c r="D813" s="132">
        <v>2130112</v>
      </c>
      <c r="E813">
        <f t="shared" si="12"/>
        <v>0</v>
      </c>
      <c r="F813" s="132" t="s">
        <v>676</v>
      </c>
    </row>
    <row r="814" spans="1:6">
      <c r="A814" s="150" t="s">
        <v>677</v>
      </c>
      <c r="B814" s="134"/>
      <c r="C814" s="74"/>
      <c r="D814" s="132">
        <v>2130114</v>
      </c>
      <c r="E814">
        <f t="shared" si="12"/>
        <v>0</v>
      </c>
      <c r="F814" s="132" t="s">
        <v>677</v>
      </c>
    </row>
    <row r="815" spans="1:6">
      <c r="A815" s="150" t="s">
        <v>678</v>
      </c>
      <c r="B815" s="134"/>
      <c r="C815" s="74"/>
      <c r="D815" s="132">
        <v>2130119</v>
      </c>
      <c r="E815">
        <f t="shared" si="12"/>
        <v>0</v>
      </c>
      <c r="F815" s="132" t="s">
        <v>678</v>
      </c>
    </row>
    <row r="816" spans="1:6">
      <c r="A816" s="150" t="s">
        <v>679</v>
      </c>
      <c r="B816" s="134"/>
      <c r="C816" s="74"/>
      <c r="D816" s="132">
        <v>2130120</v>
      </c>
      <c r="E816">
        <f t="shared" si="12"/>
        <v>0</v>
      </c>
      <c r="F816" s="132" t="s">
        <v>679</v>
      </c>
    </row>
    <row r="817" spans="1:6">
      <c r="A817" s="150" t="s">
        <v>680</v>
      </c>
      <c r="B817" s="134"/>
      <c r="C817" s="74"/>
      <c r="D817" s="132">
        <v>2130121</v>
      </c>
      <c r="E817">
        <f t="shared" si="12"/>
        <v>0</v>
      </c>
      <c r="F817" s="132" t="s">
        <v>680</v>
      </c>
    </row>
    <row r="818" spans="1:6">
      <c r="A818" s="150" t="s">
        <v>681</v>
      </c>
      <c r="B818" s="134"/>
      <c r="C818" s="74"/>
      <c r="D818" s="132">
        <v>2130122</v>
      </c>
      <c r="E818">
        <f t="shared" si="12"/>
        <v>0</v>
      </c>
      <c r="F818" s="132" t="s">
        <v>681</v>
      </c>
    </row>
    <row r="819" spans="1:6">
      <c r="A819" s="150" t="s">
        <v>682</v>
      </c>
      <c r="B819" s="134"/>
      <c r="C819" s="74"/>
      <c r="D819" s="132">
        <v>2130124</v>
      </c>
      <c r="E819">
        <f t="shared" si="12"/>
        <v>0</v>
      </c>
      <c r="F819" s="132" t="s">
        <v>682</v>
      </c>
    </row>
    <row r="820" spans="1:6">
      <c r="A820" s="150" t="s">
        <v>683</v>
      </c>
      <c r="B820" s="134"/>
      <c r="C820" s="74"/>
      <c r="D820" s="132">
        <v>2130125</v>
      </c>
      <c r="E820">
        <f t="shared" si="12"/>
        <v>0</v>
      </c>
      <c r="F820" s="132" t="s">
        <v>683</v>
      </c>
    </row>
    <row r="821" spans="1:6">
      <c r="A821" s="150" t="s">
        <v>684</v>
      </c>
      <c r="B821" s="134"/>
      <c r="C821" s="74"/>
      <c r="D821" s="132">
        <v>2130126</v>
      </c>
      <c r="E821">
        <f t="shared" si="12"/>
        <v>0</v>
      </c>
      <c r="F821" s="132" t="s">
        <v>684</v>
      </c>
    </row>
    <row r="822" spans="1:6">
      <c r="A822" s="150" t="s">
        <v>685</v>
      </c>
      <c r="B822" s="134"/>
      <c r="C822" s="74"/>
      <c r="D822" s="132">
        <v>2130135</v>
      </c>
      <c r="E822">
        <f t="shared" si="12"/>
        <v>0</v>
      </c>
      <c r="F822" s="132" t="s">
        <v>685</v>
      </c>
    </row>
    <row r="823" spans="1:6">
      <c r="A823" s="150" t="s">
        <v>686</v>
      </c>
      <c r="B823" s="134"/>
      <c r="C823" s="74"/>
      <c r="D823" s="132">
        <v>2130142</v>
      </c>
      <c r="E823">
        <f t="shared" si="12"/>
        <v>0</v>
      </c>
      <c r="F823" s="132" t="s">
        <v>686</v>
      </c>
    </row>
    <row r="824" spans="1:6">
      <c r="A824" s="150" t="s">
        <v>687</v>
      </c>
      <c r="B824" s="134"/>
      <c r="C824" s="74"/>
      <c r="D824" s="132">
        <v>2130148</v>
      </c>
      <c r="E824">
        <f t="shared" si="12"/>
        <v>0</v>
      </c>
      <c r="F824" s="132" t="s">
        <v>687</v>
      </c>
    </row>
    <row r="825" spans="1:6">
      <c r="A825" s="150" t="s">
        <v>688</v>
      </c>
      <c r="B825" s="134"/>
      <c r="C825" s="74"/>
      <c r="D825" s="132">
        <v>2130152</v>
      </c>
      <c r="E825">
        <f t="shared" si="12"/>
        <v>0</v>
      </c>
      <c r="F825" s="132" t="s">
        <v>688</v>
      </c>
    </row>
    <row r="826" spans="1:6">
      <c r="A826" s="150" t="s">
        <v>689</v>
      </c>
      <c r="B826" s="134"/>
      <c r="C826" s="74"/>
      <c r="D826" s="132">
        <v>2130199</v>
      </c>
      <c r="E826">
        <f t="shared" si="12"/>
        <v>0</v>
      </c>
      <c r="F826" s="132" t="s">
        <v>689</v>
      </c>
    </row>
    <row r="827" spans="1:6">
      <c r="A827" s="150" t="s">
        <v>690</v>
      </c>
      <c r="B827" s="131">
        <f>SUM(B828:B851)</f>
        <v>0</v>
      </c>
      <c r="C827" s="74"/>
      <c r="D827" s="132">
        <v>21302</v>
      </c>
      <c r="E827">
        <f t="shared" si="12"/>
        <v>0</v>
      </c>
      <c r="F827" s="132" t="s">
        <v>691</v>
      </c>
    </row>
    <row r="828" spans="1:6">
      <c r="A828" s="150" t="s">
        <v>666</v>
      </c>
      <c r="B828" s="134"/>
      <c r="C828" s="74"/>
      <c r="D828" s="132">
        <v>2130201</v>
      </c>
      <c r="E828">
        <f t="shared" si="12"/>
        <v>0</v>
      </c>
      <c r="F828" s="132" t="s">
        <v>666</v>
      </c>
    </row>
    <row r="829" spans="1:6">
      <c r="A829" s="150" t="s">
        <v>667</v>
      </c>
      <c r="B829" s="134"/>
      <c r="C829" s="74"/>
      <c r="D829" s="132">
        <v>2130202</v>
      </c>
      <c r="E829">
        <f t="shared" si="12"/>
        <v>0</v>
      </c>
      <c r="F829" s="132" t="s">
        <v>667</v>
      </c>
    </row>
    <row r="830" spans="1:6">
      <c r="A830" s="150" t="s">
        <v>668</v>
      </c>
      <c r="B830" s="134"/>
      <c r="C830" s="74"/>
      <c r="D830" s="132">
        <v>2130203</v>
      </c>
      <c r="E830">
        <f t="shared" si="12"/>
        <v>0</v>
      </c>
      <c r="F830" s="132" t="s">
        <v>668</v>
      </c>
    </row>
    <row r="831" spans="1:6">
      <c r="A831" s="149" t="s">
        <v>692</v>
      </c>
      <c r="B831" s="134"/>
      <c r="C831" s="74"/>
      <c r="D831" s="132">
        <v>2130204</v>
      </c>
      <c r="E831">
        <f t="shared" si="12"/>
        <v>0</v>
      </c>
      <c r="F831" s="132" t="s">
        <v>692</v>
      </c>
    </row>
    <row r="832" spans="1:6">
      <c r="A832" s="150" t="s">
        <v>693</v>
      </c>
      <c r="B832" s="134"/>
      <c r="C832" s="74"/>
      <c r="D832" s="132">
        <v>2130205</v>
      </c>
      <c r="E832">
        <f t="shared" si="12"/>
        <v>0</v>
      </c>
      <c r="F832" s="132" t="s">
        <v>693</v>
      </c>
    </row>
    <row r="833" spans="1:6">
      <c r="A833" s="150" t="s">
        <v>694</v>
      </c>
      <c r="B833" s="134"/>
      <c r="C833" s="74"/>
      <c r="D833" s="132">
        <v>2130206</v>
      </c>
      <c r="E833">
        <f t="shared" si="12"/>
        <v>0</v>
      </c>
      <c r="F833" s="132" t="s">
        <v>694</v>
      </c>
    </row>
    <row r="834" spans="1:6">
      <c r="A834" s="150" t="s">
        <v>695</v>
      </c>
      <c r="B834" s="134"/>
      <c r="C834" s="74"/>
      <c r="D834" s="132">
        <v>2130207</v>
      </c>
      <c r="E834">
        <f t="shared" si="12"/>
        <v>0</v>
      </c>
      <c r="F834" s="132" t="s">
        <v>695</v>
      </c>
    </row>
    <row r="835" spans="1:6">
      <c r="A835" s="150" t="s">
        <v>696</v>
      </c>
      <c r="B835" s="134"/>
      <c r="C835" s="74"/>
      <c r="D835" s="132">
        <v>2130209</v>
      </c>
      <c r="E835">
        <f t="shared" si="12"/>
        <v>0</v>
      </c>
      <c r="F835" s="132" t="s">
        <v>696</v>
      </c>
    </row>
    <row r="836" spans="1:6">
      <c r="A836" s="149" t="s">
        <v>697</v>
      </c>
      <c r="B836" s="134"/>
      <c r="C836" s="74"/>
      <c r="D836" s="132">
        <v>2130210</v>
      </c>
      <c r="E836">
        <f t="shared" si="12"/>
        <v>0</v>
      </c>
      <c r="F836" s="132" t="s">
        <v>697</v>
      </c>
    </row>
    <row r="837" spans="1:6">
      <c r="A837" s="150" t="s">
        <v>698</v>
      </c>
      <c r="B837" s="134"/>
      <c r="C837" s="74"/>
      <c r="D837" s="132">
        <v>2130211</v>
      </c>
      <c r="E837">
        <f t="shared" ref="E837:E900" si="13">SUM(B837)</f>
        <v>0</v>
      </c>
      <c r="F837" s="132" t="s">
        <v>698</v>
      </c>
    </row>
    <row r="838" spans="1:6">
      <c r="A838" s="150" t="s">
        <v>699</v>
      </c>
      <c r="B838" s="134"/>
      <c r="C838" s="74"/>
      <c r="D838" s="132">
        <v>2130212</v>
      </c>
      <c r="E838">
        <f t="shared" si="13"/>
        <v>0</v>
      </c>
      <c r="F838" s="132" t="s">
        <v>699</v>
      </c>
    </row>
    <row r="839" spans="1:6">
      <c r="A839" s="149" t="s">
        <v>700</v>
      </c>
      <c r="B839" s="134"/>
      <c r="C839" s="74"/>
      <c r="D839" s="132">
        <v>2130213</v>
      </c>
      <c r="E839">
        <f t="shared" si="13"/>
        <v>0</v>
      </c>
      <c r="F839" s="132" t="s">
        <v>700</v>
      </c>
    </row>
    <row r="840" spans="1:6">
      <c r="A840" s="150" t="s">
        <v>701</v>
      </c>
      <c r="B840" s="134"/>
      <c r="C840" s="74"/>
      <c r="D840" s="132">
        <v>2130217</v>
      </c>
      <c r="E840">
        <f t="shared" si="13"/>
        <v>0</v>
      </c>
      <c r="F840" s="132" t="s">
        <v>701</v>
      </c>
    </row>
    <row r="841" spans="1:6">
      <c r="A841" s="149" t="s">
        <v>702</v>
      </c>
      <c r="B841" s="134"/>
      <c r="C841" s="74"/>
      <c r="D841" s="132">
        <v>2130220</v>
      </c>
      <c r="E841">
        <f t="shared" si="13"/>
        <v>0</v>
      </c>
      <c r="F841" s="132" t="s">
        <v>702</v>
      </c>
    </row>
    <row r="842" spans="1:6">
      <c r="A842" s="149" t="s">
        <v>703</v>
      </c>
      <c r="B842" s="134"/>
      <c r="C842" s="74"/>
      <c r="D842" s="132">
        <v>2130221</v>
      </c>
      <c r="E842">
        <f t="shared" si="13"/>
        <v>0</v>
      </c>
      <c r="F842" s="132" t="s">
        <v>703</v>
      </c>
    </row>
    <row r="843" spans="1:6">
      <c r="A843" s="150" t="s">
        <v>704</v>
      </c>
      <c r="B843" s="134"/>
      <c r="C843" s="74"/>
      <c r="D843" s="132">
        <v>2130223</v>
      </c>
      <c r="E843">
        <f t="shared" si="13"/>
        <v>0</v>
      </c>
      <c r="F843" s="132" t="s">
        <v>704</v>
      </c>
    </row>
    <row r="844" spans="1:6">
      <c r="A844" s="150" t="s">
        <v>705</v>
      </c>
      <c r="B844" s="134"/>
      <c r="C844" s="74"/>
      <c r="D844" s="132">
        <v>2130226</v>
      </c>
      <c r="E844">
        <f t="shared" si="13"/>
        <v>0</v>
      </c>
      <c r="F844" s="132" t="s">
        <v>705</v>
      </c>
    </row>
    <row r="845" spans="1:6">
      <c r="A845" s="149" t="s">
        <v>706</v>
      </c>
      <c r="B845" s="134"/>
      <c r="C845" s="74"/>
      <c r="D845" s="132">
        <v>2130227</v>
      </c>
      <c r="E845">
        <f t="shared" si="13"/>
        <v>0</v>
      </c>
      <c r="F845" s="132" t="s">
        <v>706</v>
      </c>
    </row>
    <row r="846" spans="1:6">
      <c r="A846" s="150" t="s">
        <v>707</v>
      </c>
      <c r="B846" s="134"/>
      <c r="C846" s="74"/>
      <c r="D846" s="132">
        <v>2130232</v>
      </c>
      <c r="E846">
        <f t="shared" si="13"/>
        <v>0</v>
      </c>
      <c r="F846" s="132" t="s">
        <v>707</v>
      </c>
    </row>
    <row r="847" spans="1:6">
      <c r="A847" s="149" t="s">
        <v>708</v>
      </c>
      <c r="B847" s="134"/>
      <c r="C847" s="74"/>
      <c r="D847" s="132">
        <v>2130234</v>
      </c>
      <c r="E847">
        <f t="shared" si="13"/>
        <v>0</v>
      </c>
      <c r="F847" s="132" t="s">
        <v>708</v>
      </c>
    </row>
    <row r="848" spans="1:6">
      <c r="A848" s="149" t="s">
        <v>709</v>
      </c>
      <c r="B848" s="134"/>
      <c r="C848" s="74"/>
      <c r="D848" s="132">
        <v>2130235</v>
      </c>
      <c r="E848">
        <f t="shared" si="13"/>
        <v>0</v>
      </c>
      <c r="F848" s="132" t="s">
        <v>709</v>
      </c>
    </row>
    <row r="849" spans="1:6">
      <c r="A849" s="149" t="s">
        <v>710</v>
      </c>
      <c r="B849" s="134"/>
      <c r="C849" s="74"/>
      <c r="D849" s="132">
        <v>2130236</v>
      </c>
      <c r="E849">
        <f t="shared" si="13"/>
        <v>0</v>
      </c>
      <c r="F849" s="132" t="s">
        <v>710</v>
      </c>
    </row>
    <row r="850" spans="1:6">
      <c r="A850" s="149" t="s">
        <v>711</v>
      </c>
      <c r="B850" s="134"/>
      <c r="C850" s="74"/>
      <c r="D850" s="132">
        <v>2130237</v>
      </c>
      <c r="E850">
        <f t="shared" si="13"/>
        <v>0</v>
      </c>
      <c r="F850" s="132" t="s">
        <v>711</v>
      </c>
    </row>
    <row r="851" spans="1:6">
      <c r="A851" s="150" t="s">
        <v>712</v>
      </c>
      <c r="B851" s="134"/>
      <c r="C851" s="74"/>
      <c r="D851" s="132">
        <v>2130299</v>
      </c>
      <c r="E851">
        <f t="shared" si="13"/>
        <v>0</v>
      </c>
      <c r="F851" s="150" t="s">
        <v>712</v>
      </c>
    </row>
    <row r="852" spans="1:6">
      <c r="A852" s="150" t="s">
        <v>713</v>
      </c>
      <c r="B852" s="131">
        <f>SUM(B853:B877)</f>
        <v>0</v>
      </c>
      <c r="C852" s="74"/>
      <c r="D852" s="132">
        <v>21303</v>
      </c>
      <c r="E852">
        <f t="shared" si="13"/>
        <v>0</v>
      </c>
      <c r="F852" s="132" t="s">
        <v>713</v>
      </c>
    </row>
    <row r="853" spans="1:6">
      <c r="A853" s="150" t="s">
        <v>666</v>
      </c>
      <c r="B853" s="134"/>
      <c r="C853" s="74"/>
      <c r="D853" s="132">
        <v>2130301</v>
      </c>
      <c r="E853">
        <f t="shared" si="13"/>
        <v>0</v>
      </c>
      <c r="F853" s="132" t="s">
        <v>666</v>
      </c>
    </row>
    <row r="854" spans="1:6">
      <c r="A854" s="150" t="s">
        <v>667</v>
      </c>
      <c r="B854" s="134"/>
      <c r="C854" s="74"/>
      <c r="D854" s="132">
        <v>2130302</v>
      </c>
      <c r="E854">
        <f t="shared" si="13"/>
        <v>0</v>
      </c>
      <c r="F854" s="132" t="s">
        <v>667</v>
      </c>
    </row>
    <row r="855" spans="1:6">
      <c r="A855" s="150" t="s">
        <v>668</v>
      </c>
      <c r="B855" s="134"/>
      <c r="C855" s="74"/>
      <c r="D855" s="132">
        <v>2130303</v>
      </c>
      <c r="E855">
        <f t="shared" si="13"/>
        <v>0</v>
      </c>
      <c r="F855" s="132" t="s">
        <v>668</v>
      </c>
    </row>
    <row r="856" spans="1:6">
      <c r="A856" s="150" t="s">
        <v>714</v>
      </c>
      <c r="B856" s="134"/>
      <c r="C856" s="74"/>
      <c r="D856" s="132">
        <v>2130304</v>
      </c>
      <c r="E856">
        <f t="shared" si="13"/>
        <v>0</v>
      </c>
      <c r="F856" s="132" t="s">
        <v>714</v>
      </c>
    </row>
    <row r="857" spans="1:6">
      <c r="A857" s="150" t="s">
        <v>715</v>
      </c>
      <c r="B857" s="134"/>
      <c r="C857" s="74"/>
      <c r="D857" s="132">
        <v>2130305</v>
      </c>
      <c r="E857">
        <f t="shared" si="13"/>
        <v>0</v>
      </c>
      <c r="F857" s="132" t="s">
        <v>715</v>
      </c>
    </row>
    <row r="858" spans="1:6">
      <c r="A858" s="150" t="s">
        <v>716</v>
      </c>
      <c r="B858" s="134"/>
      <c r="C858" s="74"/>
      <c r="D858" s="132">
        <v>2130306</v>
      </c>
      <c r="E858">
        <f t="shared" si="13"/>
        <v>0</v>
      </c>
      <c r="F858" s="132" t="s">
        <v>716</v>
      </c>
    </row>
    <row r="859" spans="1:6">
      <c r="A859" s="150" t="s">
        <v>717</v>
      </c>
      <c r="B859" s="134"/>
      <c r="C859" s="74"/>
      <c r="D859" s="132">
        <v>2130307</v>
      </c>
      <c r="E859">
        <f t="shared" si="13"/>
        <v>0</v>
      </c>
      <c r="F859" s="132" t="s">
        <v>717</v>
      </c>
    </row>
    <row r="860" spans="1:6">
      <c r="A860" s="150" t="s">
        <v>718</v>
      </c>
      <c r="B860" s="134"/>
      <c r="C860" s="74"/>
      <c r="D860" s="132">
        <v>2130308</v>
      </c>
      <c r="E860">
        <f t="shared" si="13"/>
        <v>0</v>
      </c>
      <c r="F860" s="132" t="s">
        <v>718</v>
      </c>
    </row>
    <row r="861" spans="1:6">
      <c r="A861" s="150" t="s">
        <v>719</v>
      </c>
      <c r="B861" s="134"/>
      <c r="C861" s="74"/>
      <c r="D861" s="132">
        <v>2130309</v>
      </c>
      <c r="E861">
        <f t="shared" si="13"/>
        <v>0</v>
      </c>
      <c r="F861" s="132" t="s">
        <v>719</v>
      </c>
    </row>
    <row r="862" spans="1:6">
      <c r="A862" s="150" t="s">
        <v>720</v>
      </c>
      <c r="B862" s="134"/>
      <c r="C862" s="74"/>
      <c r="D862" s="132">
        <v>2130310</v>
      </c>
      <c r="E862">
        <f t="shared" si="13"/>
        <v>0</v>
      </c>
      <c r="F862" s="132" t="s">
        <v>720</v>
      </c>
    </row>
    <row r="863" spans="1:6">
      <c r="A863" s="150" t="s">
        <v>721</v>
      </c>
      <c r="B863" s="134"/>
      <c r="C863" s="74"/>
      <c r="D863" s="132">
        <v>2130311</v>
      </c>
      <c r="E863">
        <f t="shared" si="13"/>
        <v>0</v>
      </c>
      <c r="F863" s="132" t="s">
        <v>721</v>
      </c>
    </row>
    <row r="864" spans="1:6">
      <c r="A864" s="150" t="s">
        <v>722</v>
      </c>
      <c r="B864" s="134"/>
      <c r="C864" s="74"/>
      <c r="D864" s="132">
        <v>2130312</v>
      </c>
      <c r="E864">
        <f t="shared" si="13"/>
        <v>0</v>
      </c>
      <c r="F864" s="132" t="s">
        <v>722</v>
      </c>
    </row>
    <row r="865" spans="1:6">
      <c r="A865" s="150" t="s">
        <v>723</v>
      </c>
      <c r="B865" s="134"/>
      <c r="C865" s="74"/>
      <c r="D865" s="132">
        <v>2130313</v>
      </c>
      <c r="E865">
        <f t="shared" si="13"/>
        <v>0</v>
      </c>
      <c r="F865" s="132" t="s">
        <v>723</v>
      </c>
    </row>
    <row r="866" spans="1:6">
      <c r="A866" s="150" t="s">
        <v>724</v>
      </c>
      <c r="B866" s="134"/>
      <c r="C866" s="74"/>
      <c r="D866" s="132">
        <v>2130314</v>
      </c>
      <c r="E866">
        <f t="shared" si="13"/>
        <v>0</v>
      </c>
      <c r="F866" s="132" t="s">
        <v>724</v>
      </c>
    </row>
    <row r="867" spans="1:6">
      <c r="A867" s="150" t="s">
        <v>725</v>
      </c>
      <c r="B867" s="134"/>
      <c r="C867" s="74"/>
      <c r="D867" s="132">
        <v>2130315</v>
      </c>
      <c r="E867">
        <f t="shared" si="13"/>
        <v>0</v>
      </c>
      <c r="F867" s="132" t="s">
        <v>725</v>
      </c>
    </row>
    <row r="868" spans="1:6">
      <c r="A868" s="150" t="s">
        <v>726</v>
      </c>
      <c r="B868" s="134"/>
      <c r="C868" s="74"/>
      <c r="D868" s="132">
        <v>2130316</v>
      </c>
      <c r="E868">
        <f t="shared" si="13"/>
        <v>0</v>
      </c>
      <c r="F868" s="132" t="s">
        <v>726</v>
      </c>
    </row>
    <row r="869" spans="1:6">
      <c r="A869" s="150" t="s">
        <v>727</v>
      </c>
      <c r="B869" s="134"/>
      <c r="C869" s="74"/>
      <c r="D869" s="132">
        <v>2130317</v>
      </c>
      <c r="E869">
        <f t="shared" si="13"/>
        <v>0</v>
      </c>
      <c r="F869" s="132" t="s">
        <v>727</v>
      </c>
    </row>
    <row r="870" spans="1:6">
      <c r="A870" s="150" t="s">
        <v>728</v>
      </c>
      <c r="B870" s="134"/>
      <c r="C870" s="74"/>
      <c r="D870" s="132">
        <v>2130318</v>
      </c>
      <c r="E870">
        <f t="shared" si="13"/>
        <v>0</v>
      </c>
      <c r="F870" s="132" t="s">
        <v>728</v>
      </c>
    </row>
    <row r="871" spans="1:6">
      <c r="A871" s="150" t="s">
        <v>729</v>
      </c>
      <c r="B871" s="134"/>
      <c r="C871" s="74"/>
      <c r="D871" s="132">
        <v>2130319</v>
      </c>
      <c r="E871">
        <f t="shared" si="13"/>
        <v>0</v>
      </c>
      <c r="F871" s="132" t="s">
        <v>729</v>
      </c>
    </row>
    <row r="872" spans="1:6">
      <c r="A872" s="150" t="s">
        <v>730</v>
      </c>
      <c r="B872" s="134"/>
      <c r="C872" s="74"/>
      <c r="D872" s="132">
        <v>2130321</v>
      </c>
      <c r="E872">
        <f t="shared" si="13"/>
        <v>0</v>
      </c>
      <c r="F872" s="132" t="s">
        <v>730</v>
      </c>
    </row>
    <row r="873" spans="1:6">
      <c r="A873" s="150" t="s">
        <v>731</v>
      </c>
      <c r="B873" s="134"/>
      <c r="C873" s="74"/>
      <c r="D873" s="132">
        <v>2130322</v>
      </c>
      <c r="E873">
        <f t="shared" si="13"/>
        <v>0</v>
      </c>
      <c r="F873" s="132" t="s">
        <v>731</v>
      </c>
    </row>
    <row r="874" spans="1:6">
      <c r="A874" s="150" t="s">
        <v>704</v>
      </c>
      <c r="B874" s="134"/>
      <c r="C874" s="74"/>
      <c r="D874" s="132">
        <v>2130333</v>
      </c>
      <c r="E874">
        <f t="shared" si="13"/>
        <v>0</v>
      </c>
      <c r="F874" s="132" t="s">
        <v>704</v>
      </c>
    </row>
    <row r="875" spans="1:6">
      <c r="A875" s="150" t="s">
        <v>732</v>
      </c>
      <c r="B875" s="134"/>
      <c r="C875" s="74"/>
      <c r="D875" s="132">
        <v>2130334</v>
      </c>
      <c r="E875">
        <f t="shared" si="13"/>
        <v>0</v>
      </c>
      <c r="F875" s="132" t="s">
        <v>732</v>
      </c>
    </row>
    <row r="876" spans="1:6">
      <c r="A876" s="150" t="s">
        <v>733</v>
      </c>
      <c r="B876" s="134"/>
      <c r="C876" s="74"/>
      <c r="D876" s="132">
        <v>2130335</v>
      </c>
      <c r="E876">
        <f t="shared" si="13"/>
        <v>0</v>
      </c>
      <c r="F876" s="132" t="s">
        <v>733</v>
      </c>
    </row>
    <row r="877" spans="1:6">
      <c r="A877" s="150" t="s">
        <v>734</v>
      </c>
      <c r="B877" s="134"/>
      <c r="C877" s="74"/>
      <c r="D877" s="132">
        <v>2130399</v>
      </c>
      <c r="E877">
        <f t="shared" si="13"/>
        <v>0</v>
      </c>
      <c r="F877" s="132" t="s">
        <v>734</v>
      </c>
    </row>
    <row r="878" spans="1:6">
      <c r="A878" s="150" t="s">
        <v>735</v>
      </c>
      <c r="B878" s="131">
        <f>SUM(B879:B888)</f>
        <v>0</v>
      </c>
      <c r="C878" s="74"/>
      <c r="D878" s="132">
        <v>21304</v>
      </c>
      <c r="E878">
        <f t="shared" si="13"/>
        <v>0</v>
      </c>
      <c r="F878" s="132" t="s">
        <v>735</v>
      </c>
    </row>
    <row r="879" spans="1:6">
      <c r="A879" s="150" t="s">
        <v>666</v>
      </c>
      <c r="B879" s="134"/>
      <c r="C879" s="74"/>
      <c r="D879" s="132">
        <v>2130401</v>
      </c>
      <c r="E879">
        <f t="shared" si="13"/>
        <v>0</v>
      </c>
      <c r="F879" s="132" t="s">
        <v>666</v>
      </c>
    </row>
    <row r="880" spans="1:6">
      <c r="A880" s="150" t="s">
        <v>667</v>
      </c>
      <c r="B880" s="134"/>
      <c r="C880" s="74"/>
      <c r="D880" s="132">
        <v>2130402</v>
      </c>
      <c r="E880">
        <f t="shared" si="13"/>
        <v>0</v>
      </c>
      <c r="F880" s="132" t="s">
        <v>667</v>
      </c>
    </row>
    <row r="881" spans="1:6">
      <c r="A881" s="150" t="s">
        <v>668</v>
      </c>
      <c r="B881" s="134"/>
      <c r="C881" s="74"/>
      <c r="D881" s="132">
        <v>2130403</v>
      </c>
      <c r="E881">
        <f t="shared" si="13"/>
        <v>0</v>
      </c>
      <c r="F881" s="132" t="s">
        <v>668</v>
      </c>
    </row>
    <row r="882" spans="1:6">
      <c r="A882" s="150" t="s">
        <v>736</v>
      </c>
      <c r="B882" s="134"/>
      <c r="C882" s="74"/>
      <c r="D882" s="132">
        <v>2130404</v>
      </c>
      <c r="E882">
        <f t="shared" si="13"/>
        <v>0</v>
      </c>
      <c r="F882" s="132" t="s">
        <v>736</v>
      </c>
    </row>
    <row r="883" spans="1:6">
      <c r="A883" s="150" t="s">
        <v>737</v>
      </c>
      <c r="B883" s="134"/>
      <c r="C883" s="74"/>
      <c r="D883" s="132">
        <v>2130405</v>
      </c>
      <c r="E883">
        <f t="shared" si="13"/>
        <v>0</v>
      </c>
      <c r="F883" s="132" t="s">
        <v>737</v>
      </c>
    </row>
    <row r="884" spans="1:6">
      <c r="A884" s="150" t="s">
        <v>738</v>
      </c>
      <c r="B884" s="134"/>
      <c r="C884" s="74"/>
      <c r="D884" s="132">
        <v>2130406</v>
      </c>
      <c r="E884">
        <f t="shared" si="13"/>
        <v>0</v>
      </c>
      <c r="F884" s="132" t="s">
        <v>738</v>
      </c>
    </row>
    <row r="885" spans="1:6">
      <c r="A885" s="150" t="s">
        <v>739</v>
      </c>
      <c r="B885" s="134"/>
      <c r="C885" s="74"/>
      <c r="D885" s="132">
        <v>2130407</v>
      </c>
      <c r="E885">
        <f t="shared" si="13"/>
        <v>0</v>
      </c>
      <c r="F885" s="132" t="s">
        <v>739</v>
      </c>
    </row>
    <row r="886" spans="1:6">
      <c r="A886" s="150" t="s">
        <v>740</v>
      </c>
      <c r="B886" s="134"/>
      <c r="C886" s="74"/>
      <c r="D886" s="132">
        <v>2130408</v>
      </c>
      <c r="E886">
        <f t="shared" si="13"/>
        <v>0</v>
      </c>
      <c r="F886" s="132" t="s">
        <v>740</v>
      </c>
    </row>
    <row r="887" spans="1:6">
      <c r="A887" s="150" t="s">
        <v>741</v>
      </c>
      <c r="B887" s="134"/>
      <c r="C887" s="74"/>
      <c r="D887" s="132">
        <v>2130409</v>
      </c>
      <c r="E887">
        <f t="shared" si="13"/>
        <v>0</v>
      </c>
      <c r="F887" s="132" t="s">
        <v>741</v>
      </c>
    </row>
    <row r="888" spans="1:6">
      <c r="A888" s="150" t="s">
        <v>742</v>
      </c>
      <c r="B888" s="134"/>
      <c r="C888" s="74"/>
      <c r="D888" s="132">
        <v>2130499</v>
      </c>
      <c r="E888">
        <f t="shared" si="13"/>
        <v>0</v>
      </c>
      <c r="F888" s="132" t="s">
        <v>742</v>
      </c>
    </row>
    <row r="889" spans="1:6">
      <c r="A889" s="150" t="s">
        <v>743</v>
      </c>
      <c r="B889" s="131">
        <f>SUM(B890:B899)</f>
        <v>0</v>
      </c>
      <c r="C889" s="74"/>
      <c r="D889" s="132">
        <v>21305</v>
      </c>
      <c r="E889">
        <f t="shared" si="13"/>
        <v>0</v>
      </c>
      <c r="F889" s="132" t="s">
        <v>743</v>
      </c>
    </row>
    <row r="890" spans="1:6">
      <c r="A890" s="150" t="s">
        <v>666</v>
      </c>
      <c r="B890" s="134"/>
      <c r="C890" s="74"/>
      <c r="D890" s="132">
        <v>2130501</v>
      </c>
      <c r="E890">
        <f t="shared" si="13"/>
        <v>0</v>
      </c>
      <c r="F890" s="132" t="s">
        <v>666</v>
      </c>
    </row>
    <row r="891" spans="1:6">
      <c r="A891" s="150" t="s">
        <v>667</v>
      </c>
      <c r="B891" s="134"/>
      <c r="C891" s="74"/>
      <c r="D891" s="132">
        <v>2130502</v>
      </c>
      <c r="E891">
        <f t="shared" si="13"/>
        <v>0</v>
      </c>
      <c r="F891" s="132" t="s">
        <v>667</v>
      </c>
    </row>
    <row r="892" spans="1:6">
      <c r="A892" s="150" t="s">
        <v>668</v>
      </c>
      <c r="B892" s="134"/>
      <c r="C892" s="74"/>
      <c r="D892" s="132">
        <v>2130503</v>
      </c>
      <c r="E892">
        <f t="shared" si="13"/>
        <v>0</v>
      </c>
      <c r="F892" s="132" t="s">
        <v>668</v>
      </c>
    </row>
    <row r="893" spans="1:6">
      <c r="A893" s="150" t="s">
        <v>744</v>
      </c>
      <c r="B893" s="134"/>
      <c r="C893" s="74"/>
      <c r="D893" s="132">
        <v>2130504</v>
      </c>
      <c r="E893">
        <f t="shared" si="13"/>
        <v>0</v>
      </c>
      <c r="F893" s="132" t="s">
        <v>744</v>
      </c>
    </row>
    <row r="894" spans="1:6">
      <c r="A894" s="150" t="s">
        <v>745</v>
      </c>
      <c r="B894" s="134"/>
      <c r="C894" s="74"/>
      <c r="D894" s="132">
        <v>2130505</v>
      </c>
      <c r="E894">
        <f t="shared" si="13"/>
        <v>0</v>
      </c>
      <c r="F894" s="132" t="s">
        <v>745</v>
      </c>
    </row>
    <row r="895" spans="1:6">
      <c r="A895" s="150" t="s">
        <v>746</v>
      </c>
      <c r="B895" s="134"/>
      <c r="C895" s="74"/>
      <c r="D895" s="132">
        <v>2130506</v>
      </c>
      <c r="E895">
        <f t="shared" si="13"/>
        <v>0</v>
      </c>
      <c r="F895" s="132" t="s">
        <v>746</v>
      </c>
    </row>
    <row r="896" spans="1:6">
      <c r="A896" s="150" t="s">
        <v>747</v>
      </c>
      <c r="B896" s="134"/>
      <c r="C896" s="74"/>
      <c r="D896" s="132">
        <v>2130507</v>
      </c>
      <c r="E896">
        <f t="shared" si="13"/>
        <v>0</v>
      </c>
      <c r="F896" s="132" t="s">
        <v>747</v>
      </c>
    </row>
    <row r="897" spans="1:6">
      <c r="A897" s="150" t="s">
        <v>748</v>
      </c>
      <c r="B897" s="134"/>
      <c r="C897" s="74"/>
      <c r="D897" s="132">
        <v>2130508</v>
      </c>
      <c r="E897">
        <f t="shared" si="13"/>
        <v>0</v>
      </c>
      <c r="F897" s="132" t="s">
        <v>749</v>
      </c>
    </row>
    <row r="898" spans="1:6">
      <c r="A898" s="150" t="s">
        <v>750</v>
      </c>
      <c r="B898" s="134"/>
      <c r="C898" s="74"/>
      <c r="D898" s="132">
        <v>2130550</v>
      </c>
      <c r="E898">
        <f t="shared" si="13"/>
        <v>0</v>
      </c>
      <c r="F898" s="132" t="s">
        <v>750</v>
      </c>
    </row>
    <row r="899" spans="1:6">
      <c r="A899" s="150" t="s">
        <v>751</v>
      </c>
      <c r="B899" s="134"/>
      <c r="C899" s="74"/>
      <c r="D899" s="132">
        <v>2130599</v>
      </c>
      <c r="E899">
        <f t="shared" si="13"/>
        <v>0</v>
      </c>
      <c r="F899" s="132" t="s">
        <v>751</v>
      </c>
    </row>
    <row r="900" spans="1:6">
      <c r="A900" s="150" t="s">
        <v>752</v>
      </c>
      <c r="B900" s="131">
        <f>SUM(B901:B905)</f>
        <v>0</v>
      </c>
      <c r="C900" s="74"/>
      <c r="D900" s="132">
        <v>21306</v>
      </c>
      <c r="E900">
        <f t="shared" si="13"/>
        <v>0</v>
      </c>
      <c r="F900" s="132" t="s">
        <v>752</v>
      </c>
    </row>
    <row r="901" spans="1:6">
      <c r="A901" s="150" t="s">
        <v>753</v>
      </c>
      <c r="B901" s="134"/>
      <c r="C901" s="74"/>
      <c r="D901" s="132">
        <v>2130601</v>
      </c>
      <c r="E901">
        <f t="shared" ref="E901:E964" si="14">SUM(B901)</f>
        <v>0</v>
      </c>
      <c r="F901" s="132" t="s">
        <v>753</v>
      </c>
    </row>
    <row r="902" spans="1:6">
      <c r="A902" s="150" t="s">
        <v>754</v>
      </c>
      <c r="B902" s="134"/>
      <c r="C902" s="74"/>
      <c r="D902" s="132">
        <v>2130602</v>
      </c>
      <c r="E902">
        <f t="shared" si="14"/>
        <v>0</v>
      </c>
      <c r="F902" s="132" t="s">
        <v>754</v>
      </c>
    </row>
    <row r="903" spans="1:6">
      <c r="A903" s="150" t="s">
        <v>755</v>
      </c>
      <c r="B903" s="134"/>
      <c r="C903" s="74"/>
      <c r="D903" s="132">
        <v>2130603</v>
      </c>
      <c r="E903">
        <f t="shared" si="14"/>
        <v>0</v>
      </c>
      <c r="F903" s="132" t="s">
        <v>755</v>
      </c>
    </row>
    <row r="904" spans="1:6">
      <c r="A904" s="150" t="s">
        <v>756</v>
      </c>
      <c r="B904" s="134"/>
      <c r="C904" s="74"/>
      <c r="D904" s="132">
        <v>2130604</v>
      </c>
      <c r="E904">
        <f t="shared" si="14"/>
        <v>0</v>
      </c>
      <c r="F904" s="132" t="s">
        <v>756</v>
      </c>
    </row>
    <row r="905" spans="1:6">
      <c r="A905" s="150" t="s">
        <v>757</v>
      </c>
      <c r="B905" s="134"/>
      <c r="C905" s="74"/>
      <c r="D905" s="132">
        <v>2130699</v>
      </c>
      <c r="E905">
        <f t="shared" si="14"/>
        <v>0</v>
      </c>
      <c r="F905" s="132" t="s">
        <v>757</v>
      </c>
    </row>
    <row r="906" spans="1:6">
      <c r="A906" s="150" t="s">
        <v>758</v>
      </c>
      <c r="B906" s="131">
        <f>SUM(B907:B912)</f>
        <v>254.72</v>
      </c>
      <c r="C906" s="74"/>
      <c r="D906" s="132">
        <v>21307</v>
      </c>
      <c r="E906">
        <f t="shared" si="14"/>
        <v>254.72</v>
      </c>
      <c r="F906" s="132" t="s">
        <v>758</v>
      </c>
    </row>
    <row r="907" spans="1:6">
      <c r="A907" s="150" t="s">
        <v>759</v>
      </c>
      <c r="B907" s="134"/>
      <c r="C907" s="74"/>
      <c r="D907" s="132">
        <v>2130701</v>
      </c>
      <c r="E907">
        <f t="shared" si="14"/>
        <v>0</v>
      </c>
      <c r="F907" s="132" t="s">
        <v>759</v>
      </c>
    </row>
    <row r="908" spans="1:6">
      <c r="A908" s="150" t="s">
        <v>760</v>
      </c>
      <c r="B908" s="134"/>
      <c r="C908" s="74"/>
      <c r="D908" s="132">
        <v>2130704</v>
      </c>
      <c r="E908">
        <f t="shared" si="14"/>
        <v>0</v>
      </c>
      <c r="F908" s="132" t="s">
        <v>760</v>
      </c>
    </row>
    <row r="909" spans="1:6">
      <c r="A909" s="150" t="s">
        <v>761</v>
      </c>
      <c r="B909" s="134">
        <v>254.72</v>
      </c>
      <c r="C909" s="74"/>
      <c r="D909" s="132">
        <v>2130705</v>
      </c>
      <c r="E909">
        <f t="shared" si="14"/>
        <v>254.72</v>
      </c>
      <c r="F909" s="132" t="s">
        <v>761</v>
      </c>
    </row>
    <row r="910" spans="1:6">
      <c r="A910" s="150" t="s">
        <v>762</v>
      </c>
      <c r="B910" s="134"/>
      <c r="C910" s="74"/>
      <c r="D910" s="132">
        <v>2130706</v>
      </c>
      <c r="E910">
        <f t="shared" si="14"/>
        <v>0</v>
      </c>
      <c r="F910" s="132" t="s">
        <v>762</v>
      </c>
    </row>
    <row r="911" spans="1:6">
      <c r="A911" s="150" t="s">
        <v>763</v>
      </c>
      <c r="B911" s="134"/>
      <c r="C911" s="74"/>
      <c r="D911" s="132">
        <v>2130707</v>
      </c>
      <c r="E911">
        <f t="shared" si="14"/>
        <v>0</v>
      </c>
      <c r="F911" s="132" t="s">
        <v>763</v>
      </c>
    </row>
    <row r="912" spans="1:6">
      <c r="A912" s="150" t="s">
        <v>764</v>
      </c>
      <c r="B912" s="134"/>
      <c r="C912" s="74"/>
      <c r="D912" s="132">
        <v>2130799</v>
      </c>
      <c r="E912">
        <f t="shared" si="14"/>
        <v>0</v>
      </c>
      <c r="F912" s="132" t="s">
        <v>764</v>
      </c>
    </row>
    <row r="913" spans="1:6">
      <c r="A913" s="150" t="s">
        <v>765</v>
      </c>
      <c r="B913" s="131">
        <f>SUM(B914:B919)</f>
        <v>0</v>
      </c>
      <c r="C913" s="74"/>
      <c r="D913" s="132">
        <v>21308</v>
      </c>
      <c r="E913">
        <f t="shared" si="14"/>
        <v>0</v>
      </c>
      <c r="F913" s="132" t="s">
        <v>765</v>
      </c>
    </row>
    <row r="914" spans="1:6">
      <c r="A914" s="150" t="s">
        <v>766</v>
      </c>
      <c r="B914" s="134"/>
      <c r="C914" s="74"/>
      <c r="D914" s="132">
        <v>2130801</v>
      </c>
      <c r="E914">
        <f t="shared" si="14"/>
        <v>0</v>
      </c>
      <c r="F914" s="132" t="s">
        <v>766</v>
      </c>
    </row>
    <row r="915" spans="1:6">
      <c r="A915" s="150" t="s">
        <v>767</v>
      </c>
      <c r="B915" s="134"/>
      <c r="C915" s="74"/>
      <c r="D915" s="132">
        <v>2130802</v>
      </c>
      <c r="E915">
        <f t="shared" si="14"/>
        <v>0</v>
      </c>
      <c r="F915" s="132" t="s">
        <v>767</v>
      </c>
    </row>
    <row r="916" spans="1:6">
      <c r="A916" s="150" t="s">
        <v>768</v>
      </c>
      <c r="B916" s="134"/>
      <c r="C916" s="74"/>
      <c r="D916" s="132">
        <v>2130803</v>
      </c>
      <c r="E916">
        <f t="shared" si="14"/>
        <v>0</v>
      </c>
      <c r="F916" s="132" t="s">
        <v>768</v>
      </c>
    </row>
    <row r="917" spans="1:6">
      <c r="A917" s="150" t="s">
        <v>769</v>
      </c>
      <c r="B917" s="134"/>
      <c r="C917" s="74"/>
      <c r="D917" s="132">
        <v>2130804</v>
      </c>
      <c r="E917">
        <f t="shared" si="14"/>
        <v>0</v>
      </c>
      <c r="F917" s="132" t="s">
        <v>769</v>
      </c>
    </row>
    <row r="918" spans="1:6">
      <c r="A918" s="150" t="s">
        <v>770</v>
      </c>
      <c r="B918" s="134"/>
      <c r="C918" s="74"/>
      <c r="D918" s="132">
        <v>2130805</v>
      </c>
      <c r="E918">
        <f t="shared" si="14"/>
        <v>0</v>
      </c>
      <c r="F918" s="132" t="s">
        <v>770</v>
      </c>
    </row>
    <row r="919" spans="1:6">
      <c r="A919" s="150" t="s">
        <v>771</v>
      </c>
      <c r="B919" s="134"/>
      <c r="C919" s="74"/>
      <c r="D919" s="132">
        <v>2130899</v>
      </c>
      <c r="E919">
        <f t="shared" si="14"/>
        <v>0</v>
      </c>
      <c r="F919" s="132" t="s">
        <v>771</v>
      </c>
    </row>
    <row r="920" spans="1:6">
      <c r="A920" s="150" t="s">
        <v>772</v>
      </c>
      <c r="B920" s="131">
        <f>SUM(B921:B922)</f>
        <v>0</v>
      </c>
      <c r="C920" s="74"/>
      <c r="D920" s="132">
        <v>21309</v>
      </c>
      <c r="E920">
        <f t="shared" si="14"/>
        <v>0</v>
      </c>
      <c r="F920" s="132" t="s">
        <v>772</v>
      </c>
    </row>
    <row r="921" spans="1:6">
      <c r="A921" s="150" t="s">
        <v>773</v>
      </c>
      <c r="B921" s="134"/>
      <c r="C921" s="74"/>
      <c r="D921" s="132">
        <v>2130901</v>
      </c>
      <c r="E921">
        <f t="shared" si="14"/>
        <v>0</v>
      </c>
      <c r="F921" s="132" t="s">
        <v>773</v>
      </c>
    </row>
    <row r="922" spans="1:6">
      <c r="A922" s="150" t="s">
        <v>774</v>
      </c>
      <c r="B922" s="134"/>
      <c r="C922" s="74"/>
      <c r="D922" s="132">
        <v>2130999</v>
      </c>
      <c r="E922">
        <f t="shared" si="14"/>
        <v>0</v>
      </c>
      <c r="F922" s="132" t="s">
        <v>774</v>
      </c>
    </row>
    <row r="923" spans="1:6">
      <c r="A923" s="150" t="s">
        <v>775</v>
      </c>
      <c r="B923" s="131">
        <f>SUM(B924:B925)</f>
        <v>0</v>
      </c>
      <c r="C923" s="74"/>
      <c r="D923" s="132">
        <v>21399</v>
      </c>
      <c r="E923">
        <f t="shared" si="14"/>
        <v>0</v>
      </c>
      <c r="F923" s="132" t="s">
        <v>775</v>
      </c>
    </row>
    <row r="924" spans="1:6">
      <c r="A924" s="150" t="s">
        <v>776</v>
      </c>
      <c r="B924" s="134"/>
      <c r="C924" s="74"/>
      <c r="D924" s="132">
        <v>2139901</v>
      </c>
      <c r="E924">
        <f t="shared" si="14"/>
        <v>0</v>
      </c>
      <c r="F924" s="132" t="s">
        <v>776</v>
      </c>
    </row>
    <row r="925" spans="1:6">
      <c r="A925" s="150" t="s">
        <v>777</v>
      </c>
      <c r="B925" s="134"/>
      <c r="C925" s="74"/>
      <c r="D925" s="132">
        <v>2139999</v>
      </c>
      <c r="E925">
        <f t="shared" si="14"/>
        <v>0</v>
      </c>
      <c r="F925" s="132" t="s">
        <v>777</v>
      </c>
    </row>
    <row r="926" spans="1:6">
      <c r="A926" s="150" t="s">
        <v>44</v>
      </c>
      <c r="B926" s="131">
        <f>SUM(B927,B950,B960,B970,B975,B982,B987,)</f>
        <v>0</v>
      </c>
      <c r="C926" s="74"/>
      <c r="D926" s="132">
        <v>214</v>
      </c>
      <c r="E926">
        <f t="shared" si="14"/>
        <v>0</v>
      </c>
      <c r="F926" s="132" t="s">
        <v>778</v>
      </c>
    </row>
    <row r="927" spans="1:6">
      <c r="A927" s="150" t="s">
        <v>779</v>
      </c>
      <c r="B927" s="131">
        <f>SUM(B928:B949)</f>
        <v>0</v>
      </c>
      <c r="C927" s="74"/>
      <c r="D927" s="132">
        <v>21401</v>
      </c>
      <c r="E927">
        <f t="shared" si="14"/>
        <v>0</v>
      </c>
      <c r="F927" s="132" t="s">
        <v>779</v>
      </c>
    </row>
    <row r="928" spans="1:6">
      <c r="A928" s="150" t="s">
        <v>666</v>
      </c>
      <c r="B928" s="134"/>
      <c r="C928" s="74"/>
      <c r="D928" s="132">
        <v>2140101</v>
      </c>
      <c r="E928">
        <f t="shared" si="14"/>
        <v>0</v>
      </c>
      <c r="F928" s="132" t="s">
        <v>666</v>
      </c>
    </row>
    <row r="929" spans="1:6">
      <c r="A929" s="150" t="s">
        <v>667</v>
      </c>
      <c r="B929" s="134"/>
      <c r="C929" s="74"/>
      <c r="D929" s="132">
        <v>2140102</v>
      </c>
      <c r="E929">
        <f t="shared" si="14"/>
        <v>0</v>
      </c>
      <c r="F929" s="132" t="s">
        <v>667</v>
      </c>
    </row>
    <row r="930" spans="1:6">
      <c r="A930" s="150" t="s">
        <v>668</v>
      </c>
      <c r="B930" s="134"/>
      <c r="C930" s="74"/>
      <c r="D930" s="132">
        <v>2140103</v>
      </c>
      <c r="E930">
        <f t="shared" si="14"/>
        <v>0</v>
      </c>
      <c r="F930" s="132" t="s">
        <v>668</v>
      </c>
    </row>
    <row r="931" spans="1:6">
      <c r="A931" s="150" t="s">
        <v>780</v>
      </c>
      <c r="B931" s="134"/>
      <c r="C931" s="74"/>
      <c r="D931" s="132">
        <v>2140104</v>
      </c>
      <c r="E931">
        <f t="shared" si="14"/>
        <v>0</v>
      </c>
      <c r="F931" s="132" t="s">
        <v>780</v>
      </c>
    </row>
    <row r="932" spans="1:6">
      <c r="A932" s="150" t="s">
        <v>781</v>
      </c>
      <c r="B932" s="134"/>
      <c r="C932" s="74"/>
      <c r="D932" s="132">
        <v>2140106</v>
      </c>
      <c r="E932">
        <f t="shared" si="14"/>
        <v>0</v>
      </c>
      <c r="F932" s="132" t="s">
        <v>781</v>
      </c>
    </row>
    <row r="933" spans="1:6">
      <c r="A933" s="150" t="s">
        <v>782</v>
      </c>
      <c r="B933" s="134"/>
      <c r="C933" s="74"/>
      <c r="D933" s="132">
        <v>2140109</v>
      </c>
      <c r="E933">
        <f t="shared" si="14"/>
        <v>0</v>
      </c>
      <c r="F933" s="132" t="s">
        <v>782</v>
      </c>
    </row>
    <row r="934" spans="1:6">
      <c r="A934" s="150" t="s">
        <v>783</v>
      </c>
      <c r="B934" s="134"/>
      <c r="C934" s="74"/>
      <c r="D934" s="132">
        <v>2140110</v>
      </c>
      <c r="E934">
        <f t="shared" si="14"/>
        <v>0</v>
      </c>
      <c r="F934" s="132" t="s">
        <v>783</v>
      </c>
    </row>
    <row r="935" spans="1:6">
      <c r="A935" s="150" t="s">
        <v>784</v>
      </c>
      <c r="B935" s="134"/>
      <c r="C935" s="74"/>
      <c r="D935" s="132">
        <v>2140111</v>
      </c>
      <c r="E935">
        <f t="shared" si="14"/>
        <v>0</v>
      </c>
      <c r="F935" s="132" t="s">
        <v>784</v>
      </c>
    </row>
    <row r="936" spans="1:6">
      <c r="A936" s="150" t="s">
        <v>785</v>
      </c>
      <c r="B936" s="134"/>
      <c r="C936" s="74"/>
      <c r="D936" s="132">
        <v>2140112</v>
      </c>
      <c r="E936">
        <f t="shared" si="14"/>
        <v>0</v>
      </c>
      <c r="F936" s="132" t="s">
        <v>785</v>
      </c>
    </row>
    <row r="937" spans="1:6">
      <c r="A937" s="150" t="s">
        <v>786</v>
      </c>
      <c r="B937" s="134"/>
      <c r="C937" s="74"/>
      <c r="D937" s="132">
        <v>2140114</v>
      </c>
      <c r="E937">
        <f t="shared" si="14"/>
        <v>0</v>
      </c>
      <c r="F937" s="132" t="s">
        <v>786</v>
      </c>
    </row>
    <row r="938" spans="1:6">
      <c r="A938" s="150" t="s">
        <v>787</v>
      </c>
      <c r="B938" s="134"/>
      <c r="C938" s="74"/>
      <c r="D938" s="132">
        <v>2140122</v>
      </c>
      <c r="E938">
        <f t="shared" si="14"/>
        <v>0</v>
      </c>
      <c r="F938" s="132" t="s">
        <v>787</v>
      </c>
    </row>
    <row r="939" spans="1:6">
      <c r="A939" s="150" t="s">
        <v>788</v>
      </c>
      <c r="B939" s="134"/>
      <c r="C939" s="74"/>
      <c r="D939" s="132">
        <v>2140123</v>
      </c>
      <c r="E939">
        <f t="shared" si="14"/>
        <v>0</v>
      </c>
      <c r="F939" s="132" t="s">
        <v>788</v>
      </c>
    </row>
    <row r="940" spans="1:6">
      <c r="A940" s="150" t="s">
        <v>789</v>
      </c>
      <c r="B940" s="134"/>
      <c r="C940" s="74"/>
      <c r="D940" s="132">
        <v>2140127</v>
      </c>
      <c r="E940">
        <f t="shared" si="14"/>
        <v>0</v>
      </c>
      <c r="F940" s="132" t="s">
        <v>789</v>
      </c>
    </row>
    <row r="941" spans="1:6">
      <c r="A941" s="150" t="s">
        <v>790</v>
      </c>
      <c r="B941" s="134"/>
      <c r="C941" s="74"/>
      <c r="D941" s="132">
        <v>2140128</v>
      </c>
      <c r="E941">
        <f t="shared" si="14"/>
        <v>0</v>
      </c>
      <c r="F941" s="132" t="s">
        <v>790</v>
      </c>
    </row>
    <row r="942" spans="1:6">
      <c r="A942" s="150" t="s">
        <v>791</v>
      </c>
      <c r="B942" s="134"/>
      <c r="C942" s="74"/>
      <c r="D942" s="132">
        <v>2140129</v>
      </c>
      <c r="E942">
        <f t="shared" si="14"/>
        <v>0</v>
      </c>
      <c r="F942" s="132" t="s">
        <v>791</v>
      </c>
    </row>
    <row r="943" spans="1:6">
      <c r="A943" s="150" t="s">
        <v>792</v>
      </c>
      <c r="B943" s="134"/>
      <c r="C943" s="74"/>
      <c r="D943" s="132">
        <v>2140130</v>
      </c>
      <c r="E943">
        <f t="shared" si="14"/>
        <v>0</v>
      </c>
      <c r="F943" s="132" t="s">
        <v>792</v>
      </c>
    </row>
    <row r="944" spans="1:6">
      <c r="A944" s="150" t="s">
        <v>793</v>
      </c>
      <c r="B944" s="134"/>
      <c r="C944" s="74"/>
      <c r="D944" s="132">
        <v>2140131</v>
      </c>
      <c r="E944">
        <f t="shared" si="14"/>
        <v>0</v>
      </c>
      <c r="F944" s="132" t="s">
        <v>793</v>
      </c>
    </row>
    <row r="945" spans="1:6">
      <c r="A945" s="150" t="s">
        <v>794</v>
      </c>
      <c r="B945" s="134"/>
      <c r="C945" s="74"/>
      <c r="D945" s="132">
        <v>2140133</v>
      </c>
      <c r="E945">
        <f t="shared" si="14"/>
        <v>0</v>
      </c>
      <c r="F945" s="132" t="s">
        <v>794</v>
      </c>
    </row>
    <row r="946" spans="1:6">
      <c r="A946" s="150" t="s">
        <v>795</v>
      </c>
      <c r="B946" s="134"/>
      <c r="C946" s="74"/>
      <c r="D946" s="132">
        <v>2140136</v>
      </c>
      <c r="E946">
        <f t="shared" si="14"/>
        <v>0</v>
      </c>
      <c r="F946" s="132" t="s">
        <v>795</v>
      </c>
    </row>
    <row r="947" spans="1:6">
      <c r="A947" s="150" t="s">
        <v>796</v>
      </c>
      <c r="B947" s="134"/>
      <c r="C947" s="74"/>
      <c r="D947" s="132">
        <v>2140138</v>
      </c>
      <c r="E947">
        <f t="shared" si="14"/>
        <v>0</v>
      </c>
      <c r="F947" s="132" t="s">
        <v>796</v>
      </c>
    </row>
    <row r="948" spans="1:6">
      <c r="A948" s="150" t="s">
        <v>797</v>
      </c>
      <c r="B948" s="134"/>
      <c r="C948" s="74"/>
      <c r="D948" s="132">
        <v>2140139</v>
      </c>
      <c r="E948">
        <f t="shared" si="14"/>
        <v>0</v>
      </c>
      <c r="F948" s="132" t="s">
        <v>797</v>
      </c>
    </row>
    <row r="949" spans="1:6">
      <c r="A949" s="150" t="s">
        <v>798</v>
      </c>
      <c r="B949" s="134"/>
      <c r="C949" s="74"/>
      <c r="D949" s="132">
        <v>2140199</v>
      </c>
      <c r="E949">
        <f t="shared" si="14"/>
        <v>0</v>
      </c>
      <c r="F949" s="132" t="s">
        <v>798</v>
      </c>
    </row>
    <row r="950" spans="1:6">
      <c r="A950" s="150" t="s">
        <v>799</v>
      </c>
      <c r="B950" s="131">
        <f>SUM(B951:B959)</f>
        <v>0</v>
      </c>
      <c r="C950" s="74"/>
      <c r="D950" s="132">
        <v>21402</v>
      </c>
      <c r="E950">
        <f t="shared" si="14"/>
        <v>0</v>
      </c>
      <c r="F950" s="132" t="s">
        <v>799</v>
      </c>
    </row>
    <row r="951" spans="1:6">
      <c r="A951" s="150" t="s">
        <v>666</v>
      </c>
      <c r="B951" s="134"/>
      <c r="C951" s="74"/>
      <c r="D951" s="132">
        <v>2140201</v>
      </c>
      <c r="E951">
        <f t="shared" si="14"/>
        <v>0</v>
      </c>
      <c r="F951" s="132" t="s">
        <v>666</v>
      </c>
    </row>
    <row r="952" spans="1:6">
      <c r="A952" s="150" t="s">
        <v>667</v>
      </c>
      <c r="B952" s="134"/>
      <c r="C952" s="74"/>
      <c r="D952" s="132">
        <v>2140202</v>
      </c>
      <c r="E952">
        <f t="shared" si="14"/>
        <v>0</v>
      </c>
      <c r="F952" s="132" t="s">
        <v>667</v>
      </c>
    </row>
    <row r="953" spans="1:6">
      <c r="A953" s="150" t="s">
        <v>668</v>
      </c>
      <c r="B953" s="134"/>
      <c r="C953" s="74"/>
      <c r="D953" s="132">
        <v>2140203</v>
      </c>
      <c r="E953">
        <f t="shared" si="14"/>
        <v>0</v>
      </c>
      <c r="F953" s="132" t="s">
        <v>668</v>
      </c>
    </row>
    <row r="954" spans="1:6">
      <c r="A954" s="150" t="s">
        <v>800</v>
      </c>
      <c r="B954" s="134"/>
      <c r="C954" s="74"/>
      <c r="D954" s="132">
        <v>2140204</v>
      </c>
      <c r="E954">
        <f t="shared" si="14"/>
        <v>0</v>
      </c>
      <c r="F954" s="132" t="s">
        <v>800</v>
      </c>
    </row>
    <row r="955" spans="1:6">
      <c r="A955" s="150" t="s">
        <v>801</v>
      </c>
      <c r="B955" s="134"/>
      <c r="C955" s="74"/>
      <c r="D955" s="132">
        <v>2140205</v>
      </c>
      <c r="E955">
        <f t="shared" si="14"/>
        <v>0</v>
      </c>
      <c r="F955" s="132" t="s">
        <v>801</v>
      </c>
    </row>
    <row r="956" spans="1:6">
      <c r="A956" s="150" t="s">
        <v>802</v>
      </c>
      <c r="B956" s="134"/>
      <c r="C956" s="74"/>
      <c r="D956" s="132">
        <v>2140206</v>
      </c>
      <c r="E956">
        <f t="shared" si="14"/>
        <v>0</v>
      </c>
      <c r="F956" s="132" t="s">
        <v>802</v>
      </c>
    </row>
    <row r="957" spans="1:6">
      <c r="A957" s="150" t="s">
        <v>803</v>
      </c>
      <c r="B957" s="134"/>
      <c r="C957" s="74"/>
      <c r="D957" s="132">
        <v>2140207</v>
      </c>
      <c r="E957">
        <f t="shared" si="14"/>
        <v>0</v>
      </c>
      <c r="F957" s="132" t="s">
        <v>803</v>
      </c>
    </row>
    <row r="958" spans="1:6">
      <c r="A958" s="150" t="s">
        <v>804</v>
      </c>
      <c r="B958" s="134"/>
      <c r="C958" s="74"/>
      <c r="D958" s="132">
        <v>2140208</v>
      </c>
      <c r="E958">
        <f t="shared" si="14"/>
        <v>0</v>
      </c>
      <c r="F958" s="132" t="s">
        <v>804</v>
      </c>
    </row>
    <row r="959" spans="1:6">
      <c r="A959" s="150" t="s">
        <v>805</v>
      </c>
      <c r="B959" s="134"/>
      <c r="C959" s="74"/>
      <c r="D959" s="132">
        <v>2140299</v>
      </c>
      <c r="E959">
        <f t="shared" si="14"/>
        <v>0</v>
      </c>
      <c r="F959" s="132" t="s">
        <v>805</v>
      </c>
    </row>
    <row r="960" spans="1:6">
      <c r="A960" s="150" t="s">
        <v>806</v>
      </c>
      <c r="B960" s="131">
        <f>SUM(B961:B969)</f>
        <v>0</v>
      </c>
      <c r="C960" s="74"/>
      <c r="D960" s="132">
        <v>21403</v>
      </c>
      <c r="E960">
        <f t="shared" si="14"/>
        <v>0</v>
      </c>
      <c r="F960" s="132" t="s">
        <v>806</v>
      </c>
    </row>
    <row r="961" spans="1:6">
      <c r="A961" s="150" t="s">
        <v>666</v>
      </c>
      <c r="B961" s="134"/>
      <c r="C961" s="74"/>
      <c r="D961" s="132">
        <v>2140301</v>
      </c>
      <c r="E961">
        <f t="shared" si="14"/>
        <v>0</v>
      </c>
      <c r="F961" s="132" t="s">
        <v>666</v>
      </c>
    </row>
    <row r="962" spans="1:6">
      <c r="A962" s="150" t="s">
        <v>667</v>
      </c>
      <c r="B962" s="134"/>
      <c r="C962" s="74"/>
      <c r="D962" s="132">
        <v>2140302</v>
      </c>
      <c r="E962">
        <f t="shared" si="14"/>
        <v>0</v>
      </c>
      <c r="F962" s="132" t="s">
        <v>667</v>
      </c>
    </row>
    <row r="963" spans="1:6">
      <c r="A963" s="150" t="s">
        <v>668</v>
      </c>
      <c r="B963" s="134"/>
      <c r="C963" s="74"/>
      <c r="D963" s="132">
        <v>2140303</v>
      </c>
      <c r="E963">
        <f t="shared" si="14"/>
        <v>0</v>
      </c>
      <c r="F963" s="132" t="s">
        <v>668</v>
      </c>
    </row>
    <row r="964" spans="1:6">
      <c r="A964" s="150" t="s">
        <v>807</v>
      </c>
      <c r="B964" s="134"/>
      <c r="C964" s="74"/>
      <c r="D964" s="132">
        <v>2140304</v>
      </c>
      <c r="E964">
        <f t="shared" si="14"/>
        <v>0</v>
      </c>
      <c r="F964" s="132" t="s">
        <v>807</v>
      </c>
    </row>
    <row r="965" spans="1:6">
      <c r="A965" s="150" t="s">
        <v>808</v>
      </c>
      <c r="B965" s="134"/>
      <c r="C965" s="74"/>
      <c r="D965" s="132">
        <v>2140305</v>
      </c>
      <c r="E965">
        <f t="shared" ref="E965:E1028" si="15">SUM(B965)</f>
        <v>0</v>
      </c>
      <c r="F965" s="132" t="s">
        <v>808</v>
      </c>
    </row>
    <row r="966" spans="1:6">
      <c r="A966" s="150" t="s">
        <v>809</v>
      </c>
      <c r="B966" s="134"/>
      <c r="C966" s="74"/>
      <c r="D966" s="132">
        <v>2140306</v>
      </c>
      <c r="E966">
        <f t="shared" si="15"/>
        <v>0</v>
      </c>
      <c r="F966" s="132" t="s">
        <v>809</v>
      </c>
    </row>
    <row r="967" spans="1:6">
      <c r="A967" s="150" t="s">
        <v>810</v>
      </c>
      <c r="B967" s="134"/>
      <c r="C967" s="74"/>
      <c r="D967" s="132">
        <v>2140307</v>
      </c>
      <c r="E967">
        <f t="shared" si="15"/>
        <v>0</v>
      </c>
      <c r="F967" s="132" t="s">
        <v>810</v>
      </c>
    </row>
    <row r="968" spans="1:6">
      <c r="A968" s="150" t="s">
        <v>811</v>
      </c>
      <c r="B968" s="134"/>
      <c r="C968" s="74"/>
      <c r="D968" s="132">
        <v>2140308</v>
      </c>
      <c r="E968">
        <f t="shared" si="15"/>
        <v>0</v>
      </c>
      <c r="F968" s="132" t="s">
        <v>811</v>
      </c>
    </row>
    <row r="969" spans="1:6">
      <c r="A969" s="150" t="s">
        <v>812</v>
      </c>
      <c r="B969" s="134"/>
      <c r="C969" s="74"/>
      <c r="D969" s="132">
        <v>2140399</v>
      </c>
      <c r="E969">
        <f t="shared" si="15"/>
        <v>0</v>
      </c>
      <c r="F969" s="132" t="s">
        <v>812</v>
      </c>
    </row>
    <row r="970" spans="1:6">
      <c r="A970" s="150" t="s">
        <v>813</v>
      </c>
      <c r="B970" s="131">
        <f>SUM(B971:B974)</f>
        <v>0</v>
      </c>
      <c r="C970" s="74"/>
      <c r="D970" s="132">
        <v>21404</v>
      </c>
      <c r="E970">
        <f t="shared" si="15"/>
        <v>0</v>
      </c>
      <c r="F970" s="132" t="s">
        <v>813</v>
      </c>
    </row>
    <row r="971" spans="1:6">
      <c r="A971" s="150" t="s">
        <v>814</v>
      </c>
      <c r="B971" s="134"/>
      <c r="C971" s="74"/>
      <c r="D971" s="132">
        <v>2140401</v>
      </c>
      <c r="E971">
        <f t="shared" si="15"/>
        <v>0</v>
      </c>
      <c r="F971" s="132" t="s">
        <v>814</v>
      </c>
    </row>
    <row r="972" spans="1:6">
      <c r="A972" s="150" t="s">
        <v>815</v>
      </c>
      <c r="B972" s="134"/>
      <c r="C972" s="74"/>
      <c r="D972" s="132">
        <v>2140402</v>
      </c>
      <c r="E972">
        <f t="shared" si="15"/>
        <v>0</v>
      </c>
      <c r="F972" s="132" t="s">
        <v>815</v>
      </c>
    </row>
    <row r="973" spans="1:6">
      <c r="A973" s="150" t="s">
        <v>816</v>
      </c>
      <c r="B973" s="134"/>
      <c r="C973" s="74"/>
      <c r="D973" s="132">
        <v>2140403</v>
      </c>
      <c r="E973">
        <f t="shared" si="15"/>
        <v>0</v>
      </c>
      <c r="F973" s="132" t="s">
        <v>816</v>
      </c>
    </row>
    <row r="974" spans="1:6">
      <c r="A974" s="150" t="s">
        <v>817</v>
      </c>
      <c r="B974" s="134"/>
      <c r="C974" s="74"/>
      <c r="D974" s="132">
        <v>2140499</v>
      </c>
      <c r="E974">
        <f t="shared" si="15"/>
        <v>0</v>
      </c>
      <c r="F974" s="132" t="s">
        <v>817</v>
      </c>
    </row>
    <row r="975" spans="1:6">
      <c r="A975" s="150" t="s">
        <v>818</v>
      </c>
      <c r="B975" s="131">
        <f>SUM(B976:B981)</f>
        <v>0</v>
      </c>
      <c r="C975" s="74"/>
      <c r="D975" s="132">
        <v>21405</v>
      </c>
      <c r="E975">
        <f t="shared" si="15"/>
        <v>0</v>
      </c>
      <c r="F975" s="132" t="s">
        <v>818</v>
      </c>
    </row>
    <row r="976" spans="1:6">
      <c r="A976" s="150" t="s">
        <v>666</v>
      </c>
      <c r="B976" s="134"/>
      <c r="C976" s="74"/>
      <c r="D976" s="132">
        <v>2140501</v>
      </c>
      <c r="E976">
        <f t="shared" si="15"/>
        <v>0</v>
      </c>
      <c r="F976" s="132" t="s">
        <v>666</v>
      </c>
    </row>
    <row r="977" spans="1:6">
      <c r="A977" s="150" t="s">
        <v>667</v>
      </c>
      <c r="B977" s="134"/>
      <c r="C977" s="74"/>
      <c r="D977" s="132">
        <v>2140502</v>
      </c>
      <c r="E977">
        <f t="shared" si="15"/>
        <v>0</v>
      </c>
      <c r="F977" s="132" t="s">
        <v>667</v>
      </c>
    </row>
    <row r="978" spans="1:6">
      <c r="A978" s="150" t="s">
        <v>668</v>
      </c>
      <c r="B978" s="134"/>
      <c r="C978" s="74"/>
      <c r="D978" s="132">
        <v>2140503</v>
      </c>
      <c r="E978">
        <f t="shared" si="15"/>
        <v>0</v>
      </c>
      <c r="F978" s="132" t="s">
        <v>668</v>
      </c>
    </row>
    <row r="979" spans="1:6">
      <c r="A979" s="150" t="s">
        <v>804</v>
      </c>
      <c r="B979" s="134"/>
      <c r="C979" s="74"/>
      <c r="D979" s="132">
        <v>2140504</v>
      </c>
      <c r="E979">
        <f t="shared" si="15"/>
        <v>0</v>
      </c>
      <c r="F979" s="132" t="s">
        <v>804</v>
      </c>
    </row>
    <row r="980" spans="1:6">
      <c r="A980" s="150" t="s">
        <v>819</v>
      </c>
      <c r="B980" s="134"/>
      <c r="C980" s="74"/>
      <c r="D980" s="132">
        <v>2140505</v>
      </c>
      <c r="E980">
        <f t="shared" si="15"/>
        <v>0</v>
      </c>
      <c r="F980" s="132" t="s">
        <v>819</v>
      </c>
    </row>
    <row r="981" spans="1:6">
      <c r="A981" s="150" t="s">
        <v>820</v>
      </c>
      <c r="B981" s="134"/>
      <c r="C981" s="74"/>
      <c r="D981" s="132">
        <v>2140599</v>
      </c>
      <c r="E981">
        <f t="shared" si="15"/>
        <v>0</v>
      </c>
      <c r="F981" s="132" t="s">
        <v>820</v>
      </c>
    </row>
    <row r="982" spans="1:6">
      <c r="A982" s="150" t="s">
        <v>821</v>
      </c>
      <c r="B982" s="131">
        <f>SUM(B983:B986)</f>
        <v>0</v>
      </c>
      <c r="C982" s="74"/>
      <c r="D982" s="132">
        <v>21406</v>
      </c>
      <c r="E982">
        <f t="shared" si="15"/>
        <v>0</v>
      </c>
      <c r="F982" s="132" t="s">
        <v>821</v>
      </c>
    </row>
    <row r="983" spans="1:6">
      <c r="A983" s="150" t="s">
        <v>822</v>
      </c>
      <c r="B983" s="134"/>
      <c r="C983" s="74"/>
      <c r="D983" s="132">
        <v>2140601</v>
      </c>
      <c r="E983">
        <f t="shared" si="15"/>
        <v>0</v>
      </c>
      <c r="F983" s="132" t="s">
        <v>822</v>
      </c>
    </row>
    <row r="984" spans="1:6">
      <c r="A984" s="150" t="s">
        <v>823</v>
      </c>
      <c r="B984" s="134"/>
      <c r="C984" s="74"/>
      <c r="D984" s="132">
        <v>2140602</v>
      </c>
      <c r="E984">
        <f t="shared" si="15"/>
        <v>0</v>
      </c>
      <c r="F984" s="132" t="s">
        <v>823</v>
      </c>
    </row>
    <row r="985" spans="1:6">
      <c r="A985" s="150" t="s">
        <v>824</v>
      </c>
      <c r="B985" s="134"/>
      <c r="C985" s="74"/>
      <c r="D985" s="132">
        <v>2140603</v>
      </c>
      <c r="E985">
        <f t="shared" si="15"/>
        <v>0</v>
      </c>
      <c r="F985" s="132" t="s">
        <v>824</v>
      </c>
    </row>
    <row r="986" spans="1:6">
      <c r="A986" s="150" t="s">
        <v>825</v>
      </c>
      <c r="B986" s="134"/>
      <c r="C986" s="74"/>
      <c r="D986" s="132">
        <v>2140699</v>
      </c>
      <c r="E986">
        <f t="shared" si="15"/>
        <v>0</v>
      </c>
      <c r="F986" s="132" t="s">
        <v>825</v>
      </c>
    </row>
    <row r="987" spans="1:6">
      <c r="A987" s="150" t="s">
        <v>826</v>
      </c>
      <c r="B987" s="131">
        <f>SUM(B988:B989)</f>
        <v>0</v>
      </c>
      <c r="C987" s="74"/>
      <c r="D987" s="132">
        <v>21499</v>
      </c>
      <c r="E987">
        <f t="shared" si="15"/>
        <v>0</v>
      </c>
      <c r="F987" s="132" t="s">
        <v>826</v>
      </c>
    </row>
    <row r="988" spans="1:6">
      <c r="A988" s="150" t="s">
        <v>827</v>
      </c>
      <c r="B988" s="134"/>
      <c r="C988" s="74"/>
      <c r="D988" s="132">
        <v>2149901</v>
      </c>
      <c r="E988">
        <f t="shared" si="15"/>
        <v>0</v>
      </c>
      <c r="F988" s="132" t="s">
        <v>827</v>
      </c>
    </row>
    <row r="989" spans="1:6">
      <c r="A989" s="150" t="s">
        <v>828</v>
      </c>
      <c r="B989" s="134"/>
      <c r="C989" s="74"/>
      <c r="D989" s="132">
        <v>2149999</v>
      </c>
      <c r="E989">
        <f t="shared" si="15"/>
        <v>0</v>
      </c>
      <c r="F989" s="132" t="s">
        <v>828</v>
      </c>
    </row>
    <row r="990" spans="1:6">
      <c r="A990" s="150" t="s">
        <v>829</v>
      </c>
      <c r="B990" s="131">
        <f>SUM(B991,B1001,B1017,B1022,B1036,B1043,B1050,)</f>
        <v>0</v>
      </c>
      <c r="C990" s="74"/>
      <c r="D990" s="132">
        <v>215</v>
      </c>
      <c r="E990">
        <f t="shared" si="15"/>
        <v>0</v>
      </c>
      <c r="F990" s="132" t="s">
        <v>829</v>
      </c>
    </row>
    <row r="991" spans="1:6">
      <c r="A991" s="150" t="s">
        <v>830</v>
      </c>
      <c r="B991" s="131">
        <f>SUM(B992:B1000)</f>
        <v>0</v>
      </c>
      <c r="C991" s="74"/>
      <c r="D991" s="132">
        <v>21501</v>
      </c>
      <c r="E991">
        <f t="shared" si="15"/>
        <v>0</v>
      </c>
      <c r="F991" s="132" t="s">
        <v>830</v>
      </c>
    </row>
    <row r="992" spans="1:6">
      <c r="A992" s="150" t="s">
        <v>666</v>
      </c>
      <c r="B992" s="134"/>
      <c r="C992" s="74"/>
      <c r="D992" s="132">
        <v>2150101</v>
      </c>
      <c r="E992">
        <f t="shared" si="15"/>
        <v>0</v>
      </c>
      <c r="F992" s="132" t="s">
        <v>666</v>
      </c>
    </row>
    <row r="993" spans="1:6">
      <c r="A993" s="150" t="s">
        <v>667</v>
      </c>
      <c r="B993" s="134"/>
      <c r="C993" s="74"/>
      <c r="D993" s="132">
        <v>2150102</v>
      </c>
      <c r="E993">
        <f t="shared" si="15"/>
        <v>0</v>
      </c>
      <c r="F993" s="132" t="s">
        <v>667</v>
      </c>
    </row>
    <row r="994" spans="1:6">
      <c r="A994" s="150" t="s">
        <v>668</v>
      </c>
      <c r="B994" s="134"/>
      <c r="C994" s="74"/>
      <c r="D994" s="132">
        <v>2150103</v>
      </c>
      <c r="E994">
        <f t="shared" si="15"/>
        <v>0</v>
      </c>
      <c r="F994" s="132" t="s">
        <v>668</v>
      </c>
    </row>
    <row r="995" spans="1:6">
      <c r="A995" s="150" t="s">
        <v>831</v>
      </c>
      <c r="B995" s="134"/>
      <c r="C995" s="74"/>
      <c r="D995" s="132">
        <v>2150104</v>
      </c>
      <c r="E995">
        <f t="shared" si="15"/>
        <v>0</v>
      </c>
      <c r="F995" s="132" t="s">
        <v>831</v>
      </c>
    </row>
    <row r="996" spans="1:6">
      <c r="A996" s="150" t="s">
        <v>832</v>
      </c>
      <c r="B996" s="134"/>
      <c r="C996" s="74"/>
      <c r="D996" s="132">
        <v>2150105</v>
      </c>
      <c r="E996">
        <f t="shared" si="15"/>
        <v>0</v>
      </c>
      <c r="F996" s="132" t="s">
        <v>832</v>
      </c>
    </row>
    <row r="997" spans="1:6">
      <c r="A997" s="150" t="s">
        <v>833</v>
      </c>
      <c r="B997" s="134"/>
      <c r="C997" s="74"/>
      <c r="D997" s="132">
        <v>2150106</v>
      </c>
      <c r="E997">
        <f t="shared" si="15"/>
        <v>0</v>
      </c>
      <c r="F997" s="132" t="s">
        <v>833</v>
      </c>
    </row>
    <row r="998" spans="1:6">
      <c r="A998" s="150" t="s">
        <v>834</v>
      </c>
      <c r="B998" s="134"/>
      <c r="C998" s="74"/>
      <c r="D998" s="132">
        <v>2150107</v>
      </c>
      <c r="E998">
        <f t="shared" si="15"/>
        <v>0</v>
      </c>
      <c r="F998" s="132" t="s">
        <v>834</v>
      </c>
    </row>
    <row r="999" spans="1:6">
      <c r="A999" s="150" t="s">
        <v>835</v>
      </c>
      <c r="B999" s="134"/>
      <c r="C999" s="74"/>
      <c r="D999" s="132">
        <v>2150108</v>
      </c>
      <c r="E999">
        <f t="shared" si="15"/>
        <v>0</v>
      </c>
      <c r="F999" s="132" t="s">
        <v>835</v>
      </c>
    </row>
    <row r="1000" spans="1:6">
      <c r="A1000" s="150" t="s">
        <v>836</v>
      </c>
      <c r="B1000" s="134"/>
      <c r="C1000" s="74"/>
      <c r="D1000" s="132">
        <v>2150199</v>
      </c>
      <c r="E1000">
        <f t="shared" si="15"/>
        <v>0</v>
      </c>
      <c r="F1000" s="132" t="s">
        <v>836</v>
      </c>
    </row>
    <row r="1001" spans="1:6">
      <c r="A1001" s="150" t="s">
        <v>837</v>
      </c>
      <c r="B1001" s="131">
        <f>SUM(B1002:B1016)</f>
        <v>0</v>
      </c>
      <c r="C1001" s="74"/>
      <c r="D1001" s="132">
        <v>21502</v>
      </c>
      <c r="E1001">
        <f t="shared" si="15"/>
        <v>0</v>
      </c>
      <c r="F1001" s="132" t="s">
        <v>837</v>
      </c>
    </row>
    <row r="1002" spans="1:6">
      <c r="A1002" s="150" t="s">
        <v>666</v>
      </c>
      <c r="B1002" s="134"/>
      <c r="C1002" s="74"/>
      <c r="D1002" s="132">
        <v>2150201</v>
      </c>
      <c r="E1002">
        <f t="shared" si="15"/>
        <v>0</v>
      </c>
      <c r="F1002" s="132" t="s">
        <v>666</v>
      </c>
    </row>
    <row r="1003" spans="1:6">
      <c r="A1003" s="150" t="s">
        <v>667</v>
      </c>
      <c r="B1003" s="134"/>
      <c r="C1003" s="74"/>
      <c r="D1003" s="132">
        <v>2150202</v>
      </c>
      <c r="E1003">
        <f t="shared" si="15"/>
        <v>0</v>
      </c>
      <c r="F1003" s="132" t="s">
        <v>667</v>
      </c>
    </row>
    <row r="1004" spans="1:6">
      <c r="A1004" s="150" t="s">
        <v>668</v>
      </c>
      <c r="B1004" s="134"/>
      <c r="C1004" s="74"/>
      <c r="D1004" s="132">
        <v>2150203</v>
      </c>
      <c r="E1004">
        <f t="shared" si="15"/>
        <v>0</v>
      </c>
      <c r="F1004" s="132" t="s">
        <v>668</v>
      </c>
    </row>
    <row r="1005" spans="1:6">
      <c r="A1005" s="150" t="s">
        <v>838</v>
      </c>
      <c r="B1005" s="134"/>
      <c r="C1005" s="74"/>
      <c r="D1005" s="132">
        <v>2150204</v>
      </c>
      <c r="E1005">
        <f t="shared" si="15"/>
        <v>0</v>
      </c>
      <c r="F1005" s="132" t="s">
        <v>838</v>
      </c>
    </row>
    <row r="1006" spans="1:6">
      <c r="A1006" s="150" t="s">
        <v>839</v>
      </c>
      <c r="B1006" s="134"/>
      <c r="C1006" s="74"/>
      <c r="D1006" s="132">
        <v>2150205</v>
      </c>
      <c r="E1006">
        <f t="shared" si="15"/>
        <v>0</v>
      </c>
      <c r="F1006" s="132" t="s">
        <v>839</v>
      </c>
    </row>
    <row r="1007" spans="1:6">
      <c r="A1007" s="150" t="s">
        <v>840</v>
      </c>
      <c r="B1007" s="134"/>
      <c r="C1007" s="74"/>
      <c r="D1007" s="132">
        <v>2150206</v>
      </c>
      <c r="E1007">
        <f t="shared" si="15"/>
        <v>0</v>
      </c>
      <c r="F1007" s="132" t="s">
        <v>840</v>
      </c>
    </row>
    <row r="1008" spans="1:6">
      <c r="A1008" s="150" t="s">
        <v>841</v>
      </c>
      <c r="B1008" s="134"/>
      <c r="C1008" s="74"/>
      <c r="D1008" s="132">
        <v>2150207</v>
      </c>
      <c r="E1008">
        <f t="shared" si="15"/>
        <v>0</v>
      </c>
      <c r="F1008" s="132" t="s">
        <v>841</v>
      </c>
    </row>
    <row r="1009" spans="1:6">
      <c r="A1009" s="150" t="s">
        <v>842</v>
      </c>
      <c r="B1009" s="134"/>
      <c r="C1009" s="74"/>
      <c r="D1009" s="132">
        <v>2150208</v>
      </c>
      <c r="E1009">
        <f t="shared" si="15"/>
        <v>0</v>
      </c>
      <c r="F1009" s="132" t="s">
        <v>842</v>
      </c>
    </row>
    <row r="1010" spans="1:6">
      <c r="A1010" s="150" t="s">
        <v>843</v>
      </c>
      <c r="B1010" s="134"/>
      <c r="C1010" s="74"/>
      <c r="D1010" s="132">
        <v>2150209</v>
      </c>
      <c r="E1010">
        <f t="shared" si="15"/>
        <v>0</v>
      </c>
      <c r="F1010" s="132" t="s">
        <v>843</v>
      </c>
    </row>
    <row r="1011" spans="1:6">
      <c r="A1011" s="150" t="s">
        <v>844</v>
      </c>
      <c r="B1011" s="134"/>
      <c r="C1011" s="74"/>
      <c r="D1011" s="132">
        <v>2150210</v>
      </c>
      <c r="E1011">
        <f t="shared" si="15"/>
        <v>0</v>
      </c>
      <c r="F1011" s="132" t="s">
        <v>844</v>
      </c>
    </row>
    <row r="1012" spans="1:6">
      <c r="A1012" s="150" t="s">
        <v>845</v>
      </c>
      <c r="B1012" s="134"/>
      <c r="C1012" s="74"/>
      <c r="D1012" s="132">
        <v>2150212</v>
      </c>
      <c r="E1012">
        <f t="shared" si="15"/>
        <v>0</v>
      </c>
      <c r="F1012" s="132" t="s">
        <v>845</v>
      </c>
    </row>
    <row r="1013" spans="1:6">
      <c r="A1013" s="150" t="s">
        <v>846</v>
      </c>
      <c r="B1013" s="134"/>
      <c r="C1013" s="74"/>
      <c r="D1013" s="132">
        <v>2150213</v>
      </c>
      <c r="E1013">
        <f t="shared" si="15"/>
        <v>0</v>
      </c>
      <c r="F1013" s="132" t="s">
        <v>846</v>
      </c>
    </row>
    <row r="1014" spans="1:6">
      <c r="A1014" s="150" t="s">
        <v>847</v>
      </c>
      <c r="B1014" s="134"/>
      <c r="C1014" s="74"/>
      <c r="D1014" s="132">
        <v>2150214</v>
      </c>
      <c r="E1014">
        <f t="shared" si="15"/>
        <v>0</v>
      </c>
      <c r="F1014" s="132" t="s">
        <v>847</v>
      </c>
    </row>
    <row r="1015" spans="1:6">
      <c r="A1015" s="150" t="s">
        <v>848</v>
      </c>
      <c r="B1015" s="134"/>
      <c r="C1015" s="74"/>
      <c r="D1015" s="132">
        <v>2150215</v>
      </c>
      <c r="E1015">
        <f t="shared" si="15"/>
        <v>0</v>
      </c>
      <c r="F1015" s="132" t="s">
        <v>848</v>
      </c>
    </row>
    <row r="1016" spans="1:6">
      <c r="A1016" s="150" t="s">
        <v>849</v>
      </c>
      <c r="B1016" s="134"/>
      <c r="C1016" s="74"/>
      <c r="D1016" s="132">
        <v>2150299</v>
      </c>
      <c r="E1016">
        <f t="shared" si="15"/>
        <v>0</v>
      </c>
      <c r="F1016" s="132" t="s">
        <v>849</v>
      </c>
    </row>
    <row r="1017" spans="1:6">
      <c r="A1017" s="150" t="s">
        <v>850</v>
      </c>
      <c r="B1017" s="131">
        <f>SUM(B1018:B1021)</f>
        <v>0</v>
      </c>
      <c r="C1017" s="74"/>
      <c r="D1017" s="132">
        <v>21503</v>
      </c>
      <c r="E1017">
        <f t="shared" si="15"/>
        <v>0</v>
      </c>
      <c r="F1017" s="132" t="s">
        <v>850</v>
      </c>
    </row>
    <row r="1018" spans="1:6">
      <c r="A1018" s="150" t="s">
        <v>666</v>
      </c>
      <c r="B1018" s="134"/>
      <c r="C1018" s="74"/>
      <c r="D1018" s="132">
        <v>2150301</v>
      </c>
      <c r="E1018">
        <f t="shared" si="15"/>
        <v>0</v>
      </c>
      <c r="F1018" s="132" t="s">
        <v>666</v>
      </c>
    </row>
    <row r="1019" spans="1:6">
      <c r="A1019" s="150" t="s">
        <v>667</v>
      </c>
      <c r="B1019" s="134"/>
      <c r="C1019" s="74"/>
      <c r="D1019" s="132">
        <v>2150302</v>
      </c>
      <c r="E1019">
        <f t="shared" si="15"/>
        <v>0</v>
      </c>
      <c r="F1019" s="132" t="s">
        <v>667</v>
      </c>
    </row>
    <row r="1020" spans="1:6">
      <c r="A1020" s="150" t="s">
        <v>668</v>
      </c>
      <c r="B1020" s="134"/>
      <c r="C1020" s="74"/>
      <c r="D1020" s="132">
        <v>2150303</v>
      </c>
      <c r="E1020">
        <f t="shared" si="15"/>
        <v>0</v>
      </c>
      <c r="F1020" s="132" t="s">
        <v>668</v>
      </c>
    </row>
    <row r="1021" spans="1:6">
      <c r="A1021" s="150" t="s">
        <v>851</v>
      </c>
      <c r="B1021" s="134"/>
      <c r="C1021" s="74"/>
      <c r="D1021" s="132">
        <v>2150399</v>
      </c>
      <c r="E1021">
        <f t="shared" si="15"/>
        <v>0</v>
      </c>
      <c r="F1021" s="132" t="s">
        <v>851</v>
      </c>
    </row>
    <row r="1022" spans="1:6">
      <c r="A1022" s="150" t="s">
        <v>852</v>
      </c>
      <c r="B1022" s="131">
        <f>SUM(B1023:B1035)</f>
        <v>0</v>
      </c>
      <c r="C1022" s="74"/>
      <c r="D1022" s="132">
        <v>21505</v>
      </c>
      <c r="E1022">
        <f t="shared" si="15"/>
        <v>0</v>
      </c>
      <c r="F1022" s="132" t="s">
        <v>852</v>
      </c>
    </row>
    <row r="1023" spans="1:6">
      <c r="A1023" s="150" t="s">
        <v>666</v>
      </c>
      <c r="B1023" s="134"/>
      <c r="C1023" s="74"/>
      <c r="D1023" s="132">
        <v>2150501</v>
      </c>
      <c r="E1023">
        <f t="shared" si="15"/>
        <v>0</v>
      </c>
      <c r="F1023" s="132" t="s">
        <v>666</v>
      </c>
    </row>
    <row r="1024" spans="1:6">
      <c r="A1024" s="150" t="s">
        <v>667</v>
      </c>
      <c r="B1024" s="134"/>
      <c r="C1024" s="74"/>
      <c r="D1024" s="132">
        <v>2150502</v>
      </c>
      <c r="E1024">
        <f t="shared" si="15"/>
        <v>0</v>
      </c>
      <c r="F1024" s="132" t="s">
        <v>667</v>
      </c>
    </row>
    <row r="1025" spans="1:6">
      <c r="A1025" s="150" t="s">
        <v>668</v>
      </c>
      <c r="B1025" s="134"/>
      <c r="C1025" s="74"/>
      <c r="D1025" s="132">
        <v>2150503</v>
      </c>
      <c r="E1025">
        <f t="shared" si="15"/>
        <v>0</v>
      </c>
      <c r="F1025" s="132" t="s">
        <v>668</v>
      </c>
    </row>
    <row r="1026" spans="1:6">
      <c r="A1026" s="150" t="s">
        <v>853</v>
      </c>
      <c r="B1026" s="134"/>
      <c r="C1026" s="74"/>
      <c r="D1026" s="132">
        <v>2150505</v>
      </c>
      <c r="E1026">
        <f t="shared" si="15"/>
        <v>0</v>
      </c>
      <c r="F1026" s="132" t="s">
        <v>853</v>
      </c>
    </row>
    <row r="1027" spans="1:6">
      <c r="A1027" s="150" t="s">
        <v>854</v>
      </c>
      <c r="B1027" s="134"/>
      <c r="C1027" s="74"/>
      <c r="D1027" s="132">
        <v>2150506</v>
      </c>
      <c r="E1027">
        <f t="shared" si="15"/>
        <v>0</v>
      </c>
      <c r="F1027" s="132" t="s">
        <v>854</v>
      </c>
    </row>
    <row r="1028" spans="1:6">
      <c r="A1028" s="150" t="s">
        <v>855</v>
      </c>
      <c r="B1028" s="134"/>
      <c r="C1028" s="74"/>
      <c r="D1028" s="132">
        <v>2150507</v>
      </c>
      <c r="E1028">
        <f t="shared" si="15"/>
        <v>0</v>
      </c>
      <c r="F1028" s="132" t="s">
        <v>855</v>
      </c>
    </row>
    <row r="1029" spans="1:6">
      <c r="A1029" s="150" t="s">
        <v>856</v>
      </c>
      <c r="B1029" s="134"/>
      <c r="C1029" s="74"/>
      <c r="D1029" s="132">
        <v>2150508</v>
      </c>
      <c r="E1029">
        <f t="shared" ref="E1029:E1092" si="16">SUM(B1029)</f>
        <v>0</v>
      </c>
      <c r="F1029" s="132" t="s">
        <v>856</v>
      </c>
    </row>
    <row r="1030" spans="1:6">
      <c r="A1030" s="150" t="s">
        <v>857</v>
      </c>
      <c r="B1030" s="134"/>
      <c r="C1030" s="74"/>
      <c r="D1030" s="132">
        <v>2150509</v>
      </c>
      <c r="E1030">
        <f t="shared" si="16"/>
        <v>0</v>
      </c>
      <c r="F1030" s="132" t="s">
        <v>857</v>
      </c>
    </row>
    <row r="1031" spans="1:6">
      <c r="A1031" s="150" t="s">
        <v>858</v>
      </c>
      <c r="B1031" s="134"/>
      <c r="C1031" s="74"/>
      <c r="D1031" s="132">
        <v>2150510</v>
      </c>
      <c r="E1031">
        <f t="shared" si="16"/>
        <v>0</v>
      </c>
      <c r="F1031" s="132" t="s">
        <v>858</v>
      </c>
    </row>
    <row r="1032" spans="1:6">
      <c r="A1032" s="150" t="s">
        <v>859</v>
      </c>
      <c r="B1032" s="134"/>
      <c r="C1032" s="74"/>
      <c r="D1032" s="132">
        <v>2150511</v>
      </c>
      <c r="E1032">
        <f t="shared" si="16"/>
        <v>0</v>
      </c>
      <c r="F1032" s="132" t="s">
        <v>859</v>
      </c>
    </row>
    <row r="1033" spans="1:6">
      <c r="A1033" s="150" t="s">
        <v>804</v>
      </c>
      <c r="B1033" s="134"/>
      <c r="C1033" s="74"/>
      <c r="D1033" s="132">
        <v>2150513</v>
      </c>
      <c r="E1033">
        <f t="shared" si="16"/>
        <v>0</v>
      </c>
      <c r="F1033" s="132" t="s">
        <v>804</v>
      </c>
    </row>
    <row r="1034" spans="1:6">
      <c r="A1034" s="150" t="s">
        <v>860</v>
      </c>
      <c r="B1034" s="134"/>
      <c r="C1034" s="74"/>
      <c r="D1034" s="132">
        <v>2150515</v>
      </c>
      <c r="E1034">
        <f t="shared" si="16"/>
        <v>0</v>
      </c>
      <c r="F1034" s="132" t="s">
        <v>860</v>
      </c>
    </row>
    <row r="1035" spans="1:6">
      <c r="A1035" s="150" t="s">
        <v>861</v>
      </c>
      <c r="B1035" s="134"/>
      <c r="C1035" s="74"/>
      <c r="D1035" s="132">
        <v>2150599</v>
      </c>
      <c r="E1035">
        <f t="shared" si="16"/>
        <v>0</v>
      </c>
      <c r="F1035" s="132" t="s">
        <v>861</v>
      </c>
    </row>
    <row r="1036" spans="1:6">
      <c r="A1036" s="150" t="s">
        <v>862</v>
      </c>
      <c r="B1036" s="131">
        <f>SUM(B1037:B1042)</f>
        <v>0</v>
      </c>
      <c r="C1036" s="74"/>
      <c r="D1036" s="132">
        <v>21507</v>
      </c>
      <c r="E1036">
        <f t="shared" si="16"/>
        <v>0</v>
      </c>
      <c r="F1036" s="132" t="s">
        <v>862</v>
      </c>
    </row>
    <row r="1037" spans="1:6">
      <c r="A1037" s="150" t="s">
        <v>666</v>
      </c>
      <c r="B1037" s="134"/>
      <c r="C1037" s="74"/>
      <c r="D1037" s="132">
        <v>2150701</v>
      </c>
      <c r="E1037">
        <f t="shared" si="16"/>
        <v>0</v>
      </c>
      <c r="F1037" s="132" t="s">
        <v>666</v>
      </c>
    </row>
    <row r="1038" spans="1:6">
      <c r="A1038" s="150" t="s">
        <v>667</v>
      </c>
      <c r="B1038" s="134"/>
      <c r="C1038" s="74"/>
      <c r="D1038" s="132">
        <v>2150702</v>
      </c>
      <c r="E1038">
        <f t="shared" si="16"/>
        <v>0</v>
      </c>
      <c r="F1038" s="132" t="s">
        <v>667</v>
      </c>
    </row>
    <row r="1039" spans="1:6">
      <c r="A1039" s="150" t="s">
        <v>668</v>
      </c>
      <c r="B1039" s="134"/>
      <c r="C1039" s="74"/>
      <c r="D1039" s="132">
        <v>2150703</v>
      </c>
      <c r="E1039">
        <f t="shared" si="16"/>
        <v>0</v>
      </c>
      <c r="F1039" s="132" t="s">
        <v>668</v>
      </c>
    </row>
    <row r="1040" spans="1:6">
      <c r="A1040" s="150" t="s">
        <v>863</v>
      </c>
      <c r="B1040" s="134"/>
      <c r="C1040" s="74"/>
      <c r="D1040" s="132">
        <v>2150704</v>
      </c>
      <c r="E1040">
        <f t="shared" si="16"/>
        <v>0</v>
      </c>
      <c r="F1040" s="132" t="s">
        <v>863</v>
      </c>
    </row>
    <row r="1041" spans="1:6">
      <c r="A1041" s="149" t="s">
        <v>864</v>
      </c>
      <c r="B1041" s="134"/>
      <c r="C1041" s="74"/>
      <c r="D1041" s="132">
        <v>2150705</v>
      </c>
      <c r="E1041">
        <f t="shared" si="16"/>
        <v>0</v>
      </c>
      <c r="F1041" s="132" t="s">
        <v>864</v>
      </c>
    </row>
    <row r="1042" spans="1:6">
      <c r="A1042" s="150" t="s">
        <v>865</v>
      </c>
      <c r="B1042" s="134"/>
      <c r="C1042" s="74"/>
      <c r="D1042" s="132">
        <v>2150799</v>
      </c>
      <c r="E1042">
        <f t="shared" si="16"/>
        <v>0</v>
      </c>
      <c r="F1042" s="132" t="s">
        <v>865</v>
      </c>
    </row>
    <row r="1043" spans="1:6">
      <c r="A1043" s="150" t="s">
        <v>866</v>
      </c>
      <c r="B1043" s="131">
        <f>SUM(B1044:B1049)</f>
        <v>0</v>
      </c>
      <c r="C1043" s="74"/>
      <c r="D1043" s="132">
        <v>21508</v>
      </c>
      <c r="E1043">
        <f t="shared" si="16"/>
        <v>0</v>
      </c>
      <c r="F1043" s="132" t="s">
        <v>866</v>
      </c>
    </row>
    <row r="1044" spans="1:6">
      <c r="A1044" s="150" t="s">
        <v>666</v>
      </c>
      <c r="B1044" s="134"/>
      <c r="C1044" s="74"/>
      <c r="D1044" s="132">
        <v>2150801</v>
      </c>
      <c r="E1044">
        <f t="shared" si="16"/>
        <v>0</v>
      </c>
      <c r="F1044" s="132" t="s">
        <v>666</v>
      </c>
    </row>
    <row r="1045" spans="1:6">
      <c r="A1045" s="150" t="s">
        <v>667</v>
      </c>
      <c r="B1045" s="134"/>
      <c r="C1045" s="74"/>
      <c r="D1045" s="132">
        <v>2150802</v>
      </c>
      <c r="E1045">
        <f t="shared" si="16"/>
        <v>0</v>
      </c>
      <c r="F1045" s="132" t="s">
        <v>667</v>
      </c>
    </row>
    <row r="1046" spans="1:6">
      <c r="A1046" s="150" t="s">
        <v>668</v>
      </c>
      <c r="B1046" s="134"/>
      <c r="C1046" s="74"/>
      <c r="D1046" s="132">
        <v>2150803</v>
      </c>
      <c r="E1046">
        <f t="shared" si="16"/>
        <v>0</v>
      </c>
      <c r="F1046" s="132" t="s">
        <v>668</v>
      </c>
    </row>
    <row r="1047" spans="1:6">
      <c r="A1047" s="150" t="s">
        <v>867</v>
      </c>
      <c r="B1047" s="134"/>
      <c r="C1047" s="74"/>
      <c r="D1047" s="132">
        <v>2150804</v>
      </c>
      <c r="E1047">
        <f t="shared" si="16"/>
        <v>0</v>
      </c>
      <c r="F1047" s="132" t="s">
        <v>867</v>
      </c>
    </row>
    <row r="1048" spans="1:6">
      <c r="A1048" s="150" t="s">
        <v>868</v>
      </c>
      <c r="B1048" s="134"/>
      <c r="C1048" s="74"/>
      <c r="D1048" s="132">
        <v>2150805</v>
      </c>
      <c r="E1048">
        <f t="shared" si="16"/>
        <v>0</v>
      </c>
      <c r="F1048" s="132" t="s">
        <v>868</v>
      </c>
    </row>
    <row r="1049" spans="1:6">
      <c r="A1049" s="150" t="s">
        <v>869</v>
      </c>
      <c r="B1049" s="134"/>
      <c r="C1049" s="74"/>
      <c r="D1049" s="132">
        <v>2150899</v>
      </c>
      <c r="E1049">
        <f t="shared" si="16"/>
        <v>0</v>
      </c>
      <c r="F1049" s="132" t="s">
        <v>869</v>
      </c>
    </row>
    <row r="1050" spans="1:6">
      <c r="A1050" s="150" t="s">
        <v>870</v>
      </c>
      <c r="B1050" s="131">
        <f>SUM(B1051:B1055)</f>
        <v>0</v>
      </c>
      <c r="C1050" s="74"/>
      <c r="D1050" s="132">
        <v>21599</v>
      </c>
      <c r="E1050">
        <f t="shared" si="16"/>
        <v>0</v>
      </c>
      <c r="F1050" s="132" t="s">
        <v>870</v>
      </c>
    </row>
    <row r="1051" spans="1:6">
      <c r="A1051" s="150" t="s">
        <v>871</v>
      </c>
      <c r="B1051" s="134"/>
      <c r="C1051" s="74"/>
      <c r="D1051" s="132">
        <v>2159901</v>
      </c>
      <c r="E1051">
        <f t="shared" si="16"/>
        <v>0</v>
      </c>
      <c r="F1051" s="132" t="s">
        <v>871</v>
      </c>
    </row>
    <row r="1052" spans="1:6">
      <c r="A1052" s="150" t="s">
        <v>872</v>
      </c>
      <c r="B1052" s="134"/>
      <c r="C1052" s="74"/>
      <c r="D1052" s="132">
        <v>2159904</v>
      </c>
      <c r="E1052">
        <f t="shared" si="16"/>
        <v>0</v>
      </c>
      <c r="F1052" s="132" t="s">
        <v>872</v>
      </c>
    </row>
    <row r="1053" spans="1:6">
      <c r="A1053" s="150" t="s">
        <v>873</v>
      </c>
      <c r="B1053" s="134"/>
      <c r="C1053" s="74"/>
      <c r="D1053" s="132">
        <v>2159905</v>
      </c>
      <c r="E1053">
        <f t="shared" si="16"/>
        <v>0</v>
      </c>
      <c r="F1053" s="132" t="s">
        <v>873</v>
      </c>
    </row>
    <row r="1054" spans="1:6">
      <c r="A1054" s="150" t="s">
        <v>874</v>
      </c>
      <c r="B1054" s="134"/>
      <c r="C1054" s="74"/>
      <c r="D1054" s="132">
        <v>2159906</v>
      </c>
      <c r="E1054">
        <f t="shared" si="16"/>
        <v>0</v>
      </c>
      <c r="F1054" s="132" t="s">
        <v>874</v>
      </c>
    </row>
    <row r="1055" spans="1:6">
      <c r="A1055" s="150" t="s">
        <v>875</v>
      </c>
      <c r="B1055" s="134"/>
      <c r="C1055" s="74"/>
      <c r="D1055" s="132">
        <v>2159999</v>
      </c>
      <c r="E1055">
        <f t="shared" si="16"/>
        <v>0</v>
      </c>
      <c r="F1055" s="132" t="s">
        <v>875</v>
      </c>
    </row>
    <row r="1056" spans="1:6">
      <c r="A1056" s="150" t="s">
        <v>46</v>
      </c>
      <c r="B1056" s="131">
        <f>SUM(B1057,B1067,B1073,)</f>
        <v>0</v>
      </c>
      <c r="C1056" s="74"/>
      <c r="D1056" s="132">
        <v>216</v>
      </c>
      <c r="E1056">
        <f t="shared" si="16"/>
        <v>0</v>
      </c>
      <c r="F1056" s="132" t="s">
        <v>46</v>
      </c>
    </row>
    <row r="1057" spans="1:6">
      <c r="A1057" s="150" t="s">
        <v>876</v>
      </c>
      <c r="B1057" s="131">
        <f>SUM(B1058:B1066)</f>
        <v>0</v>
      </c>
      <c r="C1057" s="74"/>
      <c r="D1057" s="132">
        <v>21602</v>
      </c>
      <c r="E1057">
        <f t="shared" si="16"/>
        <v>0</v>
      </c>
      <c r="F1057" s="132" t="s">
        <v>876</v>
      </c>
    </row>
    <row r="1058" spans="1:6">
      <c r="A1058" s="150" t="s">
        <v>666</v>
      </c>
      <c r="B1058" s="134"/>
      <c r="C1058" s="74"/>
      <c r="D1058" s="132">
        <v>2160201</v>
      </c>
      <c r="E1058">
        <f t="shared" si="16"/>
        <v>0</v>
      </c>
      <c r="F1058" s="132" t="s">
        <v>666</v>
      </c>
    </row>
    <row r="1059" spans="1:6">
      <c r="A1059" s="150" t="s">
        <v>667</v>
      </c>
      <c r="B1059" s="134"/>
      <c r="C1059" s="74"/>
      <c r="D1059" s="132">
        <v>2160202</v>
      </c>
      <c r="E1059">
        <f t="shared" si="16"/>
        <v>0</v>
      </c>
      <c r="F1059" s="132" t="s">
        <v>667</v>
      </c>
    </row>
    <row r="1060" spans="1:6">
      <c r="A1060" s="150" t="s">
        <v>668</v>
      </c>
      <c r="B1060" s="134"/>
      <c r="C1060" s="74"/>
      <c r="D1060" s="132">
        <v>2160203</v>
      </c>
      <c r="E1060">
        <f t="shared" si="16"/>
        <v>0</v>
      </c>
      <c r="F1060" s="132" t="s">
        <v>668</v>
      </c>
    </row>
    <row r="1061" spans="1:6">
      <c r="A1061" s="150" t="s">
        <v>877</v>
      </c>
      <c r="B1061" s="134"/>
      <c r="C1061" s="74"/>
      <c r="D1061" s="132">
        <v>2160216</v>
      </c>
      <c r="E1061">
        <f t="shared" si="16"/>
        <v>0</v>
      </c>
      <c r="F1061" s="132" t="s">
        <v>877</v>
      </c>
    </row>
    <row r="1062" spans="1:6">
      <c r="A1062" s="150" t="s">
        <v>878</v>
      </c>
      <c r="B1062" s="134"/>
      <c r="C1062" s="74"/>
      <c r="D1062" s="132">
        <v>2160217</v>
      </c>
      <c r="E1062">
        <f t="shared" si="16"/>
        <v>0</v>
      </c>
      <c r="F1062" s="132" t="s">
        <v>878</v>
      </c>
    </row>
    <row r="1063" spans="1:6">
      <c r="A1063" s="150" t="s">
        <v>879</v>
      </c>
      <c r="B1063" s="134"/>
      <c r="C1063" s="74"/>
      <c r="D1063" s="132">
        <v>2160218</v>
      </c>
      <c r="E1063">
        <f t="shared" si="16"/>
        <v>0</v>
      </c>
      <c r="F1063" s="132" t="s">
        <v>879</v>
      </c>
    </row>
    <row r="1064" spans="1:6">
      <c r="A1064" s="150" t="s">
        <v>880</v>
      </c>
      <c r="B1064" s="134"/>
      <c r="C1064" s="74"/>
      <c r="D1064" s="132">
        <v>2160219</v>
      </c>
      <c r="E1064">
        <f t="shared" si="16"/>
        <v>0</v>
      </c>
      <c r="F1064" s="132" t="s">
        <v>880</v>
      </c>
    </row>
    <row r="1065" spans="1:6">
      <c r="A1065" s="150" t="s">
        <v>669</v>
      </c>
      <c r="B1065" s="134"/>
      <c r="C1065" s="74"/>
      <c r="D1065" s="132">
        <v>2160250</v>
      </c>
      <c r="E1065">
        <f t="shared" si="16"/>
        <v>0</v>
      </c>
      <c r="F1065" s="132" t="s">
        <v>669</v>
      </c>
    </row>
    <row r="1066" spans="1:6">
      <c r="A1066" s="150" t="s">
        <v>881</v>
      </c>
      <c r="B1066" s="134"/>
      <c r="C1066" s="74"/>
      <c r="D1066" s="132">
        <v>2160299</v>
      </c>
      <c r="E1066">
        <f t="shared" si="16"/>
        <v>0</v>
      </c>
      <c r="F1066" s="132" t="s">
        <v>881</v>
      </c>
    </row>
    <row r="1067" spans="1:6">
      <c r="A1067" s="150" t="s">
        <v>882</v>
      </c>
      <c r="B1067" s="131">
        <f>SUM(B1068:B1072)</f>
        <v>0</v>
      </c>
      <c r="C1067" s="74"/>
      <c r="D1067" s="132">
        <v>21606</v>
      </c>
      <c r="E1067">
        <f t="shared" si="16"/>
        <v>0</v>
      </c>
      <c r="F1067" s="132" t="s">
        <v>882</v>
      </c>
    </row>
    <row r="1068" spans="1:6">
      <c r="A1068" s="150" t="s">
        <v>666</v>
      </c>
      <c r="B1068" s="134"/>
      <c r="C1068" s="74"/>
      <c r="D1068" s="132">
        <v>2160601</v>
      </c>
      <c r="E1068">
        <f t="shared" si="16"/>
        <v>0</v>
      </c>
      <c r="F1068" s="132" t="s">
        <v>666</v>
      </c>
    </row>
    <row r="1069" spans="1:6">
      <c r="A1069" s="150" t="s">
        <v>667</v>
      </c>
      <c r="B1069" s="134"/>
      <c r="C1069" s="74"/>
      <c r="D1069" s="132">
        <v>2160602</v>
      </c>
      <c r="E1069">
        <f t="shared" si="16"/>
        <v>0</v>
      </c>
      <c r="F1069" s="132" t="s">
        <v>667</v>
      </c>
    </row>
    <row r="1070" spans="1:6">
      <c r="A1070" s="150" t="s">
        <v>668</v>
      </c>
      <c r="B1070" s="134"/>
      <c r="C1070" s="74"/>
      <c r="D1070" s="132">
        <v>2160603</v>
      </c>
      <c r="E1070">
        <f t="shared" si="16"/>
        <v>0</v>
      </c>
      <c r="F1070" s="132" t="s">
        <v>668</v>
      </c>
    </row>
    <row r="1071" spans="1:6">
      <c r="A1071" s="150" t="s">
        <v>883</v>
      </c>
      <c r="B1071" s="134"/>
      <c r="C1071" s="74"/>
      <c r="D1071" s="132">
        <v>2160607</v>
      </c>
      <c r="E1071">
        <f t="shared" si="16"/>
        <v>0</v>
      </c>
      <c r="F1071" s="132" t="s">
        <v>883</v>
      </c>
    </row>
    <row r="1072" spans="1:6">
      <c r="A1072" s="150" t="s">
        <v>884</v>
      </c>
      <c r="B1072" s="134"/>
      <c r="C1072" s="74"/>
      <c r="D1072" s="132">
        <v>2160699</v>
      </c>
      <c r="E1072">
        <f t="shared" si="16"/>
        <v>0</v>
      </c>
      <c r="F1072" s="132" t="s">
        <v>884</v>
      </c>
    </row>
    <row r="1073" spans="1:6">
      <c r="A1073" s="150" t="s">
        <v>885</v>
      </c>
      <c r="B1073" s="131">
        <f>SUM(B1074:B1075)</f>
        <v>0</v>
      </c>
      <c r="C1073" s="74"/>
      <c r="D1073" s="132">
        <v>21699</v>
      </c>
      <c r="E1073">
        <f t="shared" si="16"/>
        <v>0</v>
      </c>
      <c r="F1073" s="132" t="s">
        <v>885</v>
      </c>
    </row>
    <row r="1074" spans="1:6">
      <c r="A1074" s="150" t="s">
        <v>886</v>
      </c>
      <c r="B1074" s="134"/>
      <c r="C1074" s="74"/>
      <c r="D1074" s="132">
        <v>2169901</v>
      </c>
      <c r="E1074">
        <f t="shared" si="16"/>
        <v>0</v>
      </c>
      <c r="F1074" s="132" t="s">
        <v>886</v>
      </c>
    </row>
    <row r="1075" spans="1:6">
      <c r="A1075" s="150" t="s">
        <v>887</v>
      </c>
      <c r="B1075" s="134"/>
      <c r="C1075" s="74"/>
      <c r="D1075" s="132">
        <v>2169999</v>
      </c>
      <c r="E1075">
        <f t="shared" si="16"/>
        <v>0</v>
      </c>
      <c r="F1075" s="132" t="s">
        <v>887</v>
      </c>
    </row>
    <row r="1076" spans="1:6">
      <c r="A1076" s="150" t="s">
        <v>47</v>
      </c>
      <c r="B1076" s="131">
        <f>SUM(B1077,B1084,B1090,)</f>
        <v>0</v>
      </c>
      <c r="C1076" s="74"/>
      <c r="D1076" s="132">
        <v>217</v>
      </c>
      <c r="E1076">
        <f t="shared" si="16"/>
        <v>0</v>
      </c>
      <c r="F1076" s="132" t="s">
        <v>47</v>
      </c>
    </row>
    <row r="1077" spans="1:6">
      <c r="A1077" s="150" t="s">
        <v>888</v>
      </c>
      <c r="B1077" s="131">
        <f>SUM(B1078:B1083)</f>
        <v>0</v>
      </c>
      <c r="C1077" s="74"/>
      <c r="D1077" s="132">
        <v>21701</v>
      </c>
      <c r="E1077">
        <f t="shared" si="16"/>
        <v>0</v>
      </c>
      <c r="F1077" s="132" t="s">
        <v>888</v>
      </c>
    </row>
    <row r="1078" spans="1:6">
      <c r="A1078" s="150" t="s">
        <v>666</v>
      </c>
      <c r="B1078" s="134"/>
      <c r="C1078" s="74"/>
      <c r="D1078" s="132">
        <v>2170101</v>
      </c>
      <c r="E1078">
        <f t="shared" si="16"/>
        <v>0</v>
      </c>
      <c r="F1078" s="132" t="s">
        <v>666</v>
      </c>
    </row>
    <row r="1079" spans="1:6">
      <c r="A1079" s="150" t="s">
        <v>667</v>
      </c>
      <c r="B1079" s="134"/>
      <c r="C1079" s="74"/>
      <c r="D1079" s="132">
        <v>2170102</v>
      </c>
      <c r="E1079">
        <f t="shared" si="16"/>
        <v>0</v>
      </c>
      <c r="F1079" s="132" t="s">
        <v>667</v>
      </c>
    </row>
    <row r="1080" spans="1:6">
      <c r="A1080" s="150" t="s">
        <v>668</v>
      </c>
      <c r="B1080" s="134"/>
      <c r="C1080" s="74"/>
      <c r="D1080" s="132">
        <v>2170103</v>
      </c>
      <c r="E1080">
        <f t="shared" si="16"/>
        <v>0</v>
      </c>
      <c r="F1080" s="132" t="s">
        <v>668</v>
      </c>
    </row>
    <row r="1081" spans="1:6">
      <c r="A1081" s="150" t="s">
        <v>889</v>
      </c>
      <c r="B1081" s="134"/>
      <c r="C1081" s="74"/>
      <c r="D1081" s="132">
        <v>2170104</v>
      </c>
      <c r="E1081">
        <f t="shared" si="16"/>
        <v>0</v>
      </c>
      <c r="F1081" s="132" t="s">
        <v>889</v>
      </c>
    </row>
    <row r="1082" spans="1:6">
      <c r="A1082" s="150" t="s">
        <v>669</v>
      </c>
      <c r="B1082" s="134"/>
      <c r="C1082" s="74"/>
      <c r="D1082" s="132">
        <v>2170150</v>
      </c>
      <c r="E1082">
        <f t="shared" si="16"/>
        <v>0</v>
      </c>
      <c r="F1082" s="132" t="s">
        <v>669</v>
      </c>
    </row>
    <row r="1083" spans="1:6">
      <c r="A1083" s="150" t="s">
        <v>890</v>
      </c>
      <c r="B1083" s="134"/>
      <c r="C1083" s="74"/>
      <c r="D1083" s="132">
        <v>2170199</v>
      </c>
      <c r="E1083">
        <f t="shared" si="16"/>
        <v>0</v>
      </c>
      <c r="F1083" s="132" t="s">
        <v>890</v>
      </c>
    </row>
    <row r="1084" spans="1:6">
      <c r="A1084" s="150" t="s">
        <v>891</v>
      </c>
      <c r="B1084" s="131">
        <f>SUM(B1085:B1089)</f>
        <v>0</v>
      </c>
      <c r="C1084" s="74"/>
      <c r="D1084" s="132">
        <v>21703</v>
      </c>
      <c r="E1084">
        <f t="shared" si="16"/>
        <v>0</v>
      </c>
      <c r="F1084" s="132" t="s">
        <v>891</v>
      </c>
    </row>
    <row r="1085" spans="1:6">
      <c r="A1085" s="150" t="s">
        <v>892</v>
      </c>
      <c r="B1085" s="134"/>
      <c r="C1085" s="74"/>
      <c r="D1085" s="132">
        <v>2170301</v>
      </c>
      <c r="E1085">
        <f t="shared" si="16"/>
        <v>0</v>
      </c>
      <c r="F1085" s="132" t="s">
        <v>892</v>
      </c>
    </row>
    <row r="1086" spans="1:6">
      <c r="A1086" s="151" t="s">
        <v>893</v>
      </c>
      <c r="B1086" s="134"/>
      <c r="C1086" s="74"/>
      <c r="D1086" s="132">
        <v>2170302</v>
      </c>
      <c r="E1086">
        <f t="shared" si="16"/>
        <v>0</v>
      </c>
      <c r="F1086" s="132" t="s">
        <v>893</v>
      </c>
    </row>
    <row r="1087" spans="1:6">
      <c r="A1087" s="150" t="s">
        <v>894</v>
      </c>
      <c r="B1087" s="134"/>
      <c r="C1087" s="74"/>
      <c r="D1087" s="132">
        <v>2170303</v>
      </c>
      <c r="E1087">
        <f t="shared" si="16"/>
        <v>0</v>
      </c>
      <c r="F1087" s="132" t="s">
        <v>894</v>
      </c>
    </row>
    <row r="1088" spans="1:6">
      <c r="A1088" s="150" t="s">
        <v>895</v>
      </c>
      <c r="B1088" s="134"/>
      <c r="C1088" s="74"/>
      <c r="D1088" s="132">
        <v>2170304</v>
      </c>
      <c r="E1088">
        <f t="shared" si="16"/>
        <v>0</v>
      </c>
      <c r="F1088" s="132" t="s">
        <v>895</v>
      </c>
    </row>
    <row r="1089" spans="1:6">
      <c r="A1089" s="150" t="s">
        <v>896</v>
      </c>
      <c r="B1089" s="134"/>
      <c r="C1089" s="74"/>
      <c r="D1089" s="132">
        <v>2170399</v>
      </c>
      <c r="E1089">
        <f t="shared" si="16"/>
        <v>0</v>
      </c>
      <c r="F1089" s="132" t="s">
        <v>896</v>
      </c>
    </row>
    <row r="1090" spans="1:6">
      <c r="A1090" s="150" t="s">
        <v>897</v>
      </c>
      <c r="B1090" s="134"/>
      <c r="C1090" s="74"/>
      <c r="D1090" s="132">
        <v>21799</v>
      </c>
      <c r="E1090">
        <f t="shared" si="16"/>
        <v>0</v>
      </c>
      <c r="F1090" s="132" t="s">
        <v>897</v>
      </c>
    </row>
    <row r="1091" spans="1:6">
      <c r="A1091" s="150" t="s">
        <v>48</v>
      </c>
      <c r="B1091" s="131">
        <f>SUM(B1092:B1100)</f>
        <v>0</v>
      </c>
      <c r="C1091" s="74"/>
      <c r="D1091" s="132">
        <v>219</v>
      </c>
      <c r="E1091">
        <f t="shared" si="16"/>
        <v>0</v>
      </c>
      <c r="F1091" s="132" t="s">
        <v>48</v>
      </c>
    </row>
    <row r="1092" spans="1:6">
      <c r="A1092" s="150" t="s">
        <v>898</v>
      </c>
      <c r="B1092" s="134"/>
      <c r="C1092" s="74"/>
      <c r="D1092" s="132">
        <v>21901</v>
      </c>
      <c r="E1092">
        <f t="shared" si="16"/>
        <v>0</v>
      </c>
      <c r="F1092" s="132" t="s">
        <v>898</v>
      </c>
    </row>
    <row r="1093" spans="1:6">
      <c r="A1093" s="150" t="s">
        <v>899</v>
      </c>
      <c r="B1093" s="134"/>
      <c r="C1093" s="74"/>
      <c r="D1093" s="132">
        <v>21902</v>
      </c>
      <c r="E1093">
        <f t="shared" ref="E1093:E1156" si="17">SUM(B1093)</f>
        <v>0</v>
      </c>
      <c r="F1093" s="132" t="s">
        <v>899</v>
      </c>
    </row>
    <row r="1094" spans="1:6">
      <c r="A1094" s="150" t="s">
        <v>900</v>
      </c>
      <c r="B1094" s="134"/>
      <c r="C1094" s="74"/>
      <c r="D1094" s="132">
        <v>21903</v>
      </c>
      <c r="E1094">
        <f t="shared" si="17"/>
        <v>0</v>
      </c>
      <c r="F1094" s="132" t="s">
        <v>900</v>
      </c>
    </row>
    <row r="1095" spans="1:6">
      <c r="A1095" s="150" t="s">
        <v>901</v>
      </c>
      <c r="B1095" s="134"/>
      <c r="C1095" s="74"/>
      <c r="D1095" s="132">
        <v>21904</v>
      </c>
      <c r="E1095">
        <f t="shared" si="17"/>
        <v>0</v>
      </c>
      <c r="F1095" s="132" t="s">
        <v>901</v>
      </c>
    </row>
    <row r="1096" spans="1:6">
      <c r="A1096" s="150" t="s">
        <v>902</v>
      </c>
      <c r="B1096" s="134"/>
      <c r="C1096" s="74"/>
      <c r="D1096" s="132">
        <v>21905</v>
      </c>
      <c r="E1096">
        <f t="shared" si="17"/>
        <v>0</v>
      </c>
      <c r="F1096" s="132" t="s">
        <v>902</v>
      </c>
    </row>
    <row r="1097" spans="1:6">
      <c r="A1097" s="150" t="s">
        <v>665</v>
      </c>
      <c r="B1097" s="134"/>
      <c r="C1097" s="74"/>
      <c r="D1097" s="132">
        <v>21906</v>
      </c>
      <c r="E1097">
        <f t="shared" si="17"/>
        <v>0</v>
      </c>
      <c r="F1097" s="132" t="s">
        <v>665</v>
      </c>
    </row>
    <row r="1098" spans="1:6">
      <c r="A1098" s="150" t="s">
        <v>903</v>
      </c>
      <c r="B1098" s="134"/>
      <c r="C1098" s="74"/>
      <c r="D1098" s="132">
        <v>21907</v>
      </c>
      <c r="E1098">
        <f t="shared" si="17"/>
        <v>0</v>
      </c>
      <c r="F1098" s="132" t="s">
        <v>903</v>
      </c>
    </row>
    <row r="1099" spans="1:6">
      <c r="A1099" s="150" t="s">
        <v>904</v>
      </c>
      <c r="B1099" s="134"/>
      <c r="C1099" s="74"/>
      <c r="D1099" s="132">
        <v>21908</v>
      </c>
      <c r="E1099">
        <f t="shared" si="17"/>
        <v>0</v>
      </c>
      <c r="F1099" s="132" t="s">
        <v>904</v>
      </c>
    </row>
    <row r="1100" spans="1:6">
      <c r="A1100" s="150" t="s">
        <v>905</v>
      </c>
      <c r="B1100" s="134"/>
      <c r="C1100" s="74"/>
      <c r="D1100" s="132">
        <v>21999</v>
      </c>
      <c r="E1100">
        <f t="shared" si="17"/>
        <v>0</v>
      </c>
      <c r="F1100" s="132" t="s">
        <v>905</v>
      </c>
    </row>
    <row r="1101" spans="1:6">
      <c r="A1101" s="150" t="s">
        <v>906</v>
      </c>
      <c r="B1101" s="131">
        <f>SUM(B1102,B1121,B1140,B1149,B1164,)</f>
        <v>0</v>
      </c>
      <c r="C1101" s="74"/>
      <c r="D1101" s="132">
        <v>220</v>
      </c>
      <c r="E1101">
        <f t="shared" si="17"/>
        <v>0</v>
      </c>
      <c r="F1101" s="132" t="s">
        <v>49</v>
      </c>
    </row>
    <row r="1102" spans="1:6">
      <c r="A1102" s="150" t="s">
        <v>907</v>
      </c>
      <c r="B1102" s="131">
        <f>SUM(B1103:B1120)</f>
        <v>0</v>
      </c>
      <c r="C1102" s="74"/>
      <c r="D1102" s="132">
        <v>22001</v>
      </c>
      <c r="E1102">
        <f t="shared" si="17"/>
        <v>0</v>
      </c>
      <c r="F1102" s="132" t="s">
        <v>908</v>
      </c>
    </row>
    <row r="1103" spans="1:6">
      <c r="A1103" s="150" t="s">
        <v>666</v>
      </c>
      <c r="B1103" s="134"/>
      <c r="C1103" s="74"/>
      <c r="D1103" s="132">
        <v>2200101</v>
      </c>
      <c r="E1103">
        <f t="shared" si="17"/>
        <v>0</v>
      </c>
      <c r="F1103" s="132" t="s">
        <v>666</v>
      </c>
    </row>
    <row r="1104" spans="1:6">
      <c r="A1104" s="150" t="s">
        <v>667</v>
      </c>
      <c r="B1104" s="134"/>
      <c r="C1104" s="74"/>
      <c r="D1104" s="132">
        <v>2200102</v>
      </c>
      <c r="E1104">
        <f t="shared" si="17"/>
        <v>0</v>
      </c>
      <c r="F1104" s="132" t="s">
        <v>667</v>
      </c>
    </row>
    <row r="1105" spans="1:6">
      <c r="A1105" s="150" t="s">
        <v>668</v>
      </c>
      <c r="B1105" s="134"/>
      <c r="C1105" s="74"/>
      <c r="D1105" s="132">
        <v>2200103</v>
      </c>
      <c r="E1105">
        <f t="shared" si="17"/>
        <v>0</v>
      </c>
      <c r="F1105" s="132" t="s">
        <v>668</v>
      </c>
    </row>
    <row r="1106" spans="1:6">
      <c r="A1106" s="150" t="s">
        <v>909</v>
      </c>
      <c r="B1106" s="134"/>
      <c r="C1106" s="74"/>
      <c r="D1106" s="132">
        <v>2200104</v>
      </c>
      <c r="E1106">
        <f t="shared" si="17"/>
        <v>0</v>
      </c>
      <c r="F1106" s="132" t="s">
        <v>910</v>
      </c>
    </row>
    <row r="1107" spans="1:6">
      <c r="A1107" s="150" t="s">
        <v>911</v>
      </c>
      <c r="B1107" s="134"/>
      <c r="C1107" s="74"/>
      <c r="D1107" s="132">
        <v>2200105</v>
      </c>
      <c r="E1107">
        <f t="shared" si="17"/>
        <v>0</v>
      </c>
      <c r="F1107" s="132" t="s">
        <v>911</v>
      </c>
    </row>
    <row r="1108" spans="1:6">
      <c r="A1108" s="150" t="s">
        <v>912</v>
      </c>
      <c r="B1108" s="134"/>
      <c r="C1108" s="74"/>
      <c r="D1108" s="132">
        <v>2200106</v>
      </c>
      <c r="E1108">
        <f t="shared" si="17"/>
        <v>0</v>
      </c>
      <c r="F1108" s="132" t="s">
        <v>912</v>
      </c>
    </row>
    <row r="1109" spans="1:6">
      <c r="A1109" s="150" t="s">
        <v>913</v>
      </c>
      <c r="B1109" s="134"/>
      <c r="C1109" s="74"/>
      <c r="D1109" s="132">
        <v>2200107</v>
      </c>
      <c r="E1109">
        <f t="shared" si="17"/>
        <v>0</v>
      </c>
      <c r="F1109" s="132" t="s">
        <v>914</v>
      </c>
    </row>
    <row r="1110" spans="1:6">
      <c r="A1110" s="150" t="s">
        <v>915</v>
      </c>
      <c r="B1110" s="134"/>
      <c r="C1110" s="74"/>
      <c r="D1110" s="132">
        <v>2200108</v>
      </c>
      <c r="E1110">
        <f t="shared" si="17"/>
        <v>0</v>
      </c>
      <c r="F1110" s="132" t="s">
        <v>916</v>
      </c>
    </row>
    <row r="1111" spans="1:6">
      <c r="A1111" s="150" t="s">
        <v>917</v>
      </c>
      <c r="B1111" s="134"/>
      <c r="C1111" s="74"/>
      <c r="D1111" s="132">
        <v>2200109</v>
      </c>
      <c r="E1111">
        <f t="shared" si="17"/>
        <v>0</v>
      </c>
      <c r="F1111" s="132" t="s">
        <v>918</v>
      </c>
    </row>
    <row r="1112" spans="1:6">
      <c r="A1112" s="150" t="s">
        <v>919</v>
      </c>
      <c r="B1112" s="134"/>
      <c r="C1112" s="74"/>
      <c r="D1112" s="132">
        <v>2200110</v>
      </c>
      <c r="E1112">
        <f t="shared" si="17"/>
        <v>0</v>
      </c>
      <c r="F1112" s="132" t="s">
        <v>919</v>
      </c>
    </row>
    <row r="1113" spans="1:6">
      <c r="A1113" s="150" t="s">
        <v>920</v>
      </c>
      <c r="B1113" s="134"/>
      <c r="C1113" s="74"/>
      <c r="D1113" s="132">
        <v>2200112</v>
      </c>
      <c r="E1113">
        <f t="shared" si="17"/>
        <v>0</v>
      </c>
      <c r="F1113" s="132" t="s">
        <v>920</v>
      </c>
    </row>
    <row r="1114" spans="1:6">
      <c r="A1114" s="150" t="s">
        <v>921</v>
      </c>
      <c r="B1114" s="134"/>
      <c r="C1114" s="74"/>
      <c r="D1114" s="132">
        <v>2200113</v>
      </c>
      <c r="E1114">
        <f t="shared" si="17"/>
        <v>0</v>
      </c>
      <c r="F1114" s="132" t="s">
        <v>921</v>
      </c>
    </row>
    <row r="1115" spans="1:6">
      <c r="A1115" s="150" t="s">
        <v>922</v>
      </c>
      <c r="B1115" s="134"/>
      <c r="C1115" s="74"/>
      <c r="D1115" s="132">
        <v>2200114</v>
      </c>
      <c r="E1115">
        <f t="shared" si="17"/>
        <v>0</v>
      </c>
      <c r="F1115" s="132" t="s">
        <v>922</v>
      </c>
    </row>
    <row r="1116" spans="1:6">
      <c r="A1116" s="150" t="s">
        <v>923</v>
      </c>
      <c r="B1116" s="134"/>
      <c r="C1116" s="74"/>
      <c r="D1116" s="132">
        <v>2200115</v>
      </c>
      <c r="E1116">
        <f t="shared" si="17"/>
        <v>0</v>
      </c>
      <c r="F1116" s="132" t="s">
        <v>923</v>
      </c>
    </row>
    <row r="1117" spans="1:6">
      <c r="A1117" s="150" t="s">
        <v>924</v>
      </c>
      <c r="B1117" s="134"/>
      <c r="C1117" s="74"/>
      <c r="D1117" s="132">
        <v>2200116</v>
      </c>
      <c r="E1117">
        <f t="shared" si="17"/>
        <v>0</v>
      </c>
      <c r="F1117" s="132" t="s">
        <v>924</v>
      </c>
    </row>
    <row r="1118" spans="1:6">
      <c r="A1118" s="150" t="s">
        <v>925</v>
      </c>
      <c r="B1118" s="134"/>
      <c r="C1118" s="74"/>
      <c r="D1118" s="132">
        <v>2200119</v>
      </c>
      <c r="E1118">
        <f t="shared" si="17"/>
        <v>0</v>
      </c>
      <c r="F1118" s="132" t="s">
        <v>925</v>
      </c>
    </row>
    <row r="1119" spans="1:6">
      <c r="A1119" s="150" t="s">
        <v>669</v>
      </c>
      <c r="B1119" s="134"/>
      <c r="C1119" s="74"/>
      <c r="D1119" s="132">
        <v>2200150</v>
      </c>
      <c r="E1119">
        <f t="shared" si="17"/>
        <v>0</v>
      </c>
      <c r="F1119" s="132" t="s">
        <v>669</v>
      </c>
    </row>
    <row r="1120" spans="1:6">
      <c r="A1120" s="150" t="s">
        <v>926</v>
      </c>
      <c r="B1120" s="134"/>
      <c r="C1120" s="74"/>
      <c r="D1120" s="132">
        <v>2200199</v>
      </c>
      <c r="E1120">
        <f t="shared" si="17"/>
        <v>0</v>
      </c>
      <c r="F1120" s="132" t="s">
        <v>927</v>
      </c>
    </row>
    <row r="1121" spans="1:6">
      <c r="A1121" s="150" t="s">
        <v>928</v>
      </c>
      <c r="B1121" s="131">
        <f>SUM(B1122:B1139)</f>
        <v>0</v>
      </c>
      <c r="C1121" s="74"/>
      <c r="D1121" s="132">
        <v>22002</v>
      </c>
      <c r="E1121">
        <f t="shared" si="17"/>
        <v>0</v>
      </c>
      <c r="F1121" s="132" t="s">
        <v>928</v>
      </c>
    </row>
    <row r="1122" spans="1:6">
      <c r="A1122" s="150" t="s">
        <v>666</v>
      </c>
      <c r="B1122" s="134"/>
      <c r="C1122" s="74"/>
      <c r="D1122" s="132">
        <v>2200201</v>
      </c>
      <c r="E1122">
        <f t="shared" si="17"/>
        <v>0</v>
      </c>
      <c r="F1122" s="132" t="s">
        <v>666</v>
      </c>
    </row>
    <row r="1123" spans="1:6">
      <c r="A1123" s="150" t="s">
        <v>667</v>
      </c>
      <c r="B1123" s="134"/>
      <c r="C1123" s="74"/>
      <c r="D1123" s="132">
        <v>2200202</v>
      </c>
      <c r="E1123">
        <f t="shared" si="17"/>
        <v>0</v>
      </c>
      <c r="F1123" s="132" t="s">
        <v>667</v>
      </c>
    </row>
    <row r="1124" spans="1:6">
      <c r="A1124" s="150" t="s">
        <v>668</v>
      </c>
      <c r="B1124" s="134"/>
      <c r="C1124" s="74"/>
      <c r="D1124" s="132">
        <v>2200203</v>
      </c>
      <c r="E1124">
        <f t="shared" si="17"/>
        <v>0</v>
      </c>
      <c r="F1124" s="132" t="s">
        <v>668</v>
      </c>
    </row>
    <row r="1125" spans="1:6">
      <c r="A1125" s="150" t="s">
        <v>929</v>
      </c>
      <c r="B1125" s="134"/>
      <c r="C1125" s="74"/>
      <c r="D1125" s="132">
        <v>2200204</v>
      </c>
      <c r="E1125">
        <f t="shared" si="17"/>
        <v>0</v>
      </c>
      <c r="F1125" s="132" t="s">
        <v>929</v>
      </c>
    </row>
    <row r="1126" spans="1:6">
      <c r="A1126" s="150" t="s">
        <v>930</v>
      </c>
      <c r="B1126" s="134"/>
      <c r="C1126" s="74"/>
      <c r="D1126" s="132">
        <v>2200205</v>
      </c>
      <c r="E1126">
        <f t="shared" si="17"/>
        <v>0</v>
      </c>
      <c r="F1126" s="132" t="s">
        <v>930</v>
      </c>
    </row>
    <row r="1127" spans="1:6">
      <c r="A1127" s="150" t="s">
        <v>931</v>
      </c>
      <c r="B1127" s="134"/>
      <c r="C1127" s="74"/>
      <c r="D1127" s="132">
        <v>2200206</v>
      </c>
      <c r="E1127">
        <f t="shared" si="17"/>
        <v>0</v>
      </c>
      <c r="F1127" s="132" t="s">
        <v>931</v>
      </c>
    </row>
    <row r="1128" spans="1:6">
      <c r="A1128" s="150" t="s">
        <v>932</v>
      </c>
      <c r="B1128" s="134"/>
      <c r="C1128" s="74"/>
      <c r="D1128" s="132">
        <v>2200207</v>
      </c>
      <c r="E1128">
        <f t="shared" si="17"/>
        <v>0</v>
      </c>
      <c r="F1128" s="132" t="s">
        <v>932</v>
      </c>
    </row>
    <row r="1129" spans="1:6">
      <c r="A1129" s="150" t="s">
        <v>933</v>
      </c>
      <c r="B1129" s="134"/>
      <c r="C1129" s="74"/>
      <c r="D1129" s="132">
        <v>2200208</v>
      </c>
      <c r="E1129">
        <f t="shared" si="17"/>
        <v>0</v>
      </c>
      <c r="F1129" s="132" t="s">
        <v>933</v>
      </c>
    </row>
    <row r="1130" spans="1:6">
      <c r="A1130" s="150" t="s">
        <v>934</v>
      </c>
      <c r="B1130" s="134"/>
      <c r="C1130" s="74"/>
      <c r="D1130" s="132">
        <v>2200209</v>
      </c>
      <c r="E1130">
        <f t="shared" si="17"/>
        <v>0</v>
      </c>
      <c r="F1130" s="132" t="s">
        <v>934</v>
      </c>
    </row>
    <row r="1131" spans="1:6">
      <c r="A1131" s="150" t="s">
        <v>935</v>
      </c>
      <c r="B1131" s="134"/>
      <c r="C1131" s="74"/>
      <c r="D1131" s="132">
        <v>2200210</v>
      </c>
      <c r="E1131">
        <f t="shared" si="17"/>
        <v>0</v>
      </c>
      <c r="F1131" s="132" t="s">
        <v>935</v>
      </c>
    </row>
    <row r="1132" spans="1:6">
      <c r="A1132" s="150" t="s">
        <v>936</v>
      </c>
      <c r="B1132" s="134"/>
      <c r="C1132" s="74"/>
      <c r="D1132" s="132">
        <v>2200211</v>
      </c>
      <c r="E1132">
        <f t="shared" si="17"/>
        <v>0</v>
      </c>
      <c r="F1132" s="132" t="s">
        <v>936</v>
      </c>
    </row>
    <row r="1133" spans="1:6">
      <c r="A1133" s="150" t="s">
        <v>937</v>
      </c>
      <c r="B1133" s="134"/>
      <c r="C1133" s="74"/>
      <c r="D1133" s="132">
        <v>2200212</v>
      </c>
      <c r="E1133">
        <f t="shared" si="17"/>
        <v>0</v>
      </c>
      <c r="F1133" s="132" t="s">
        <v>937</v>
      </c>
    </row>
    <row r="1134" spans="1:6">
      <c r="A1134" s="150" t="s">
        <v>938</v>
      </c>
      <c r="B1134" s="134"/>
      <c r="C1134" s="74"/>
      <c r="D1134" s="132">
        <v>2200213</v>
      </c>
      <c r="E1134">
        <f t="shared" si="17"/>
        <v>0</v>
      </c>
      <c r="F1134" s="132" t="s">
        <v>938</v>
      </c>
    </row>
    <row r="1135" spans="1:6">
      <c r="A1135" s="150" t="s">
        <v>939</v>
      </c>
      <c r="B1135" s="134"/>
      <c r="C1135" s="74"/>
      <c r="D1135" s="132">
        <v>2200215</v>
      </c>
      <c r="E1135">
        <f t="shared" si="17"/>
        <v>0</v>
      </c>
      <c r="F1135" s="132" t="s">
        <v>939</v>
      </c>
    </row>
    <row r="1136" spans="1:6">
      <c r="A1136" s="150" t="s">
        <v>940</v>
      </c>
      <c r="B1136" s="134"/>
      <c r="C1136" s="74"/>
      <c r="D1136" s="132">
        <v>2200217</v>
      </c>
      <c r="E1136">
        <f t="shared" si="17"/>
        <v>0</v>
      </c>
      <c r="F1136" s="132" t="s">
        <v>940</v>
      </c>
    </row>
    <row r="1137" spans="1:6">
      <c r="A1137" s="150" t="s">
        <v>941</v>
      </c>
      <c r="B1137" s="134"/>
      <c r="C1137" s="74"/>
      <c r="D1137" s="132">
        <v>2200218</v>
      </c>
      <c r="E1137">
        <f t="shared" si="17"/>
        <v>0</v>
      </c>
      <c r="F1137" s="132" t="s">
        <v>941</v>
      </c>
    </row>
    <row r="1138" spans="1:6">
      <c r="A1138" s="150" t="s">
        <v>669</v>
      </c>
      <c r="B1138" s="134"/>
      <c r="C1138" s="74"/>
      <c r="D1138" s="132">
        <v>2200250</v>
      </c>
      <c r="E1138">
        <f t="shared" si="17"/>
        <v>0</v>
      </c>
      <c r="F1138" s="132" t="s">
        <v>669</v>
      </c>
    </row>
    <row r="1139" spans="1:6">
      <c r="A1139" s="150" t="s">
        <v>942</v>
      </c>
      <c r="B1139" s="134"/>
      <c r="C1139" s="74"/>
      <c r="D1139" s="132">
        <v>2200299</v>
      </c>
      <c r="E1139">
        <f t="shared" si="17"/>
        <v>0</v>
      </c>
      <c r="F1139" s="132" t="s">
        <v>942</v>
      </c>
    </row>
    <row r="1140" spans="1:6">
      <c r="A1140" s="150" t="s">
        <v>943</v>
      </c>
      <c r="B1140" s="131">
        <f>SUM(B1141:B1148)</f>
        <v>0</v>
      </c>
      <c r="C1140" s="74"/>
      <c r="D1140" s="132">
        <v>22003</v>
      </c>
      <c r="E1140">
        <f t="shared" si="17"/>
        <v>0</v>
      </c>
      <c r="F1140" s="132" t="s">
        <v>943</v>
      </c>
    </row>
    <row r="1141" spans="1:6">
      <c r="A1141" s="150" t="s">
        <v>666</v>
      </c>
      <c r="B1141" s="134"/>
      <c r="C1141" s="74"/>
      <c r="D1141" s="132">
        <v>2200301</v>
      </c>
      <c r="E1141">
        <f t="shared" si="17"/>
        <v>0</v>
      </c>
      <c r="F1141" s="132" t="s">
        <v>666</v>
      </c>
    </row>
    <row r="1142" spans="1:6">
      <c r="A1142" s="150" t="s">
        <v>667</v>
      </c>
      <c r="B1142" s="134"/>
      <c r="C1142" s="74"/>
      <c r="D1142" s="132">
        <v>2200302</v>
      </c>
      <c r="E1142">
        <f t="shared" si="17"/>
        <v>0</v>
      </c>
      <c r="F1142" s="132" t="s">
        <v>667</v>
      </c>
    </row>
    <row r="1143" spans="1:6">
      <c r="A1143" s="150" t="s">
        <v>668</v>
      </c>
      <c r="B1143" s="134"/>
      <c r="C1143" s="74"/>
      <c r="D1143" s="132">
        <v>2200303</v>
      </c>
      <c r="E1143">
        <f t="shared" si="17"/>
        <v>0</v>
      </c>
      <c r="F1143" s="132" t="s">
        <v>668</v>
      </c>
    </row>
    <row r="1144" spans="1:6">
      <c r="A1144" s="150" t="s">
        <v>944</v>
      </c>
      <c r="B1144" s="134"/>
      <c r="C1144" s="74"/>
      <c r="D1144" s="132">
        <v>2200304</v>
      </c>
      <c r="E1144">
        <f t="shared" si="17"/>
        <v>0</v>
      </c>
      <c r="F1144" s="132" t="s">
        <v>944</v>
      </c>
    </row>
    <row r="1145" spans="1:6">
      <c r="A1145" s="150" t="s">
        <v>945</v>
      </c>
      <c r="B1145" s="134"/>
      <c r="C1145" s="74"/>
      <c r="D1145" s="132">
        <v>2200305</v>
      </c>
      <c r="E1145">
        <f t="shared" si="17"/>
        <v>0</v>
      </c>
      <c r="F1145" s="132" t="s">
        <v>945</v>
      </c>
    </row>
    <row r="1146" spans="1:6">
      <c r="A1146" s="150" t="s">
        <v>946</v>
      </c>
      <c r="B1146" s="134"/>
      <c r="C1146" s="74"/>
      <c r="D1146" s="132">
        <v>2200306</v>
      </c>
      <c r="E1146">
        <f t="shared" si="17"/>
        <v>0</v>
      </c>
      <c r="F1146" s="132" t="s">
        <v>946</v>
      </c>
    </row>
    <row r="1147" spans="1:6">
      <c r="A1147" s="150" t="s">
        <v>669</v>
      </c>
      <c r="B1147" s="134"/>
      <c r="C1147" s="74"/>
      <c r="D1147" s="132">
        <v>2200350</v>
      </c>
      <c r="E1147">
        <f t="shared" si="17"/>
        <v>0</v>
      </c>
      <c r="F1147" s="132" t="s">
        <v>669</v>
      </c>
    </row>
    <row r="1148" spans="1:6">
      <c r="A1148" s="150" t="s">
        <v>947</v>
      </c>
      <c r="B1148" s="134"/>
      <c r="C1148" s="74"/>
      <c r="D1148" s="132">
        <v>2200399</v>
      </c>
      <c r="E1148">
        <f t="shared" si="17"/>
        <v>0</v>
      </c>
      <c r="F1148" s="132" t="s">
        <v>947</v>
      </c>
    </row>
    <row r="1149" spans="1:6">
      <c r="A1149" s="150" t="s">
        <v>948</v>
      </c>
      <c r="B1149" s="131">
        <f>SUM(B1150:B1163)</f>
        <v>0</v>
      </c>
      <c r="C1149" s="74"/>
      <c r="D1149" s="132">
        <v>22005</v>
      </c>
      <c r="E1149">
        <f t="shared" si="17"/>
        <v>0</v>
      </c>
      <c r="F1149" s="132" t="s">
        <v>948</v>
      </c>
    </row>
    <row r="1150" spans="1:6">
      <c r="A1150" s="150" t="s">
        <v>666</v>
      </c>
      <c r="B1150" s="134"/>
      <c r="C1150" s="74"/>
      <c r="D1150" s="132">
        <v>2200501</v>
      </c>
      <c r="E1150">
        <f t="shared" si="17"/>
        <v>0</v>
      </c>
      <c r="F1150" s="132" t="s">
        <v>666</v>
      </c>
    </row>
    <row r="1151" spans="1:6">
      <c r="A1151" s="150" t="s">
        <v>667</v>
      </c>
      <c r="B1151" s="134"/>
      <c r="C1151" s="74"/>
      <c r="D1151" s="132">
        <v>2200502</v>
      </c>
      <c r="E1151">
        <f t="shared" si="17"/>
        <v>0</v>
      </c>
      <c r="F1151" s="132" t="s">
        <v>667</v>
      </c>
    </row>
    <row r="1152" spans="1:6">
      <c r="A1152" s="150" t="s">
        <v>668</v>
      </c>
      <c r="B1152" s="134"/>
      <c r="C1152" s="74"/>
      <c r="D1152" s="132">
        <v>2200503</v>
      </c>
      <c r="E1152">
        <f t="shared" si="17"/>
        <v>0</v>
      </c>
      <c r="F1152" s="132" t="s">
        <v>668</v>
      </c>
    </row>
    <row r="1153" spans="1:6">
      <c r="A1153" s="150" t="s">
        <v>949</v>
      </c>
      <c r="B1153" s="134"/>
      <c r="C1153" s="74"/>
      <c r="D1153" s="132">
        <v>2200504</v>
      </c>
      <c r="E1153">
        <f t="shared" si="17"/>
        <v>0</v>
      </c>
      <c r="F1153" s="132" t="s">
        <v>949</v>
      </c>
    </row>
    <row r="1154" spans="1:6">
      <c r="A1154" s="150" t="s">
        <v>950</v>
      </c>
      <c r="B1154" s="134"/>
      <c r="C1154" s="74"/>
      <c r="D1154" s="132">
        <v>2200506</v>
      </c>
      <c r="E1154">
        <f t="shared" si="17"/>
        <v>0</v>
      </c>
      <c r="F1154" s="132" t="s">
        <v>950</v>
      </c>
    </row>
    <row r="1155" spans="1:6">
      <c r="A1155" s="150" t="s">
        <v>951</v>
      </c>
      <c r="B1155" s="134"/>
      <c r="C1155" s="74"/>
      <c r="D1155" s="132">
        <v>2200507</v>
      </c>
      <c r="E1155">
        <f t="shared" si="17"/>
        <v>0</v>
      </c>
      <c r="F1155" s="132" t="s">
        <v>951</v>
      </c>
    </row>
    <row r="1156" spans="1:6">
      <c r="A1156" s="150" t="s">
        <v>952</v>
      </c>
      <c r="B1156" s="134"/>
      <c r="C1156" s="74"/>
      <c r="D1156" s="132">
        <v>2200508</v>
      </c>
      <c r="E1156">
        <f t="shared" si="17"/>
        <v>0</v>
      </c>
      <c r="F1156" s="132" t="s">
        <v>952</v>
      </c>
    </row>
    <row r="1157" spans="1:6">
      <c r="A1157" s="150" t="s">
        <v>953</v>
      </c>
      <c r="B1157" s="134"/>
      <c r="C1157" s="74"/>
      <c r="D1157" s="132">
        <v>2200509</v>
      </c>
      <c r="E1157">
        <f t="shared" ref="E1157:E1220" si="18">SUM(B1157)</f>
        <v>0</v>
      </c>
      <c r="F1157" s="132" t="s">
        <v>953</v>
      </c>
    </row>
    <row r="1158" spans="1:6">
      <c r="A1158" s="150" t="s">
        <v>954</v>
      </c>
      <c r="B1158" s="134"/>
      <c r="C1158" s="74"/>
      <c r="D1158" s="132">
        <v>2200510</v>
      </c>
      <c r="E1158">
        <f t="shared" si="18"/>
        <v>0</v>
      </c>
      <c r="F1158" s="132" t="s">
        <v>954</v>
      </c>
    </row>
    <row r="1159" spans="1:6">
      <c r="A1159" s="150" t="s">
        <v>955</v>
      </c>
      <c r="B1159" s="134"/>
      <c r="C1159" s="74"/>
      <c r="D1159" s="132">
        <v>2200511</v>
      </c>
      <c r="E1159">
        <f t="shared" si="18"/>
        <v>0</v>
      </c>
      <c r="F1159" s="132" t="s">
        <v>955</v>
      </c>
    </row>
    <row r="1160" spans="1:6">
      <c r="A1160" s="150" t="s">
        <v>956</v>
      </c>
      <c r="B1160" s="134"/>
      <c r="C1160" s="74"/>
      <c r="D1160" s="132">
        <v>2200512</v>
      </c>
      <c r="E1160">
        <f t="shared" si="18"/>
        <v>0</v>
      </c>
      <c r="F1160" s="132" t="s">
        <v>956</v>
      </c>
    </row>
    <row r="1161" spans="1:6">
      <c r="A1161" s="150" t="s">
        <v>957</v>
      </c>
      <c r="B1161" s="134"/>
      <c r="C1161" s="74"/>
      <c r="D1161" s="132">
        <v>2200513</v>
      </c>
      <c r="E1161">
        <f t="shared" si="18"/>
        <v>0</v>
      </c>
      <c r="F1161" s="132" t="s">
        <v>957</v>
      </c>
    </row>
    <row r="1162" spans="1:6">
      <c r="A1162" s="150" t="s">
        <v>958</v>
      </c>
      <c r="B1162" s="134"/>
      <c r="C1162" s="74"/>
      <c r="D1162" s="132">
        <v>2200514</v>
      </c>
      <c r="E1162">
        <f t="shared" si="18"/>
        <v>0</v>
      </c>
      <c r="F1162" s="132" t="s">
        <v>958</v>
      </c>
    </row>
    <row r="1163" spans="1:6">
      <c r="A1163" s="150" t="s">
        <v>959</v>
      </c>
      <c r="B1163" s="134"/>
      <c r="C1163" s="74"/>
      <c r="D1163" s="132">
        <v>2200599</v>
      </c>
      <c r="E1163">
        <f t="shared" si="18"/>
        <v>0</v>
      </c>
      <c r="F1163" s="132" t="s">
        <v>959</v>
      </c>
    </row>
    <row r="1164" spans="1:6">
      <c r="A1164" s="150" t="s">
        <v>960</v>
      </c>
      <c r="B1164" s="134"/>
      <c r="C1164" s="74"/>
      <c r="D1164" s="132">
        <v>22099</v>
      </c>
      <c r="E1164">
        <f t="shared" si="18"/>
        <v>0</v>
      </c>
      <c r="F1164" s="132" t="s">
        <v>961</v>
      </c>
    </row>
    <row r="1165" spans="1:6">
      <c r="A1165" s="150" t="s">
        <v>50</v>
      </c>
      <c r="B1165" s="131">
        <f>SUM(B1166,B1175,B1179,)</f>
        <v>80.14</v>
      </c>
      <c r="C1165" s="74"/>
      <c r="D1165" s="132">
        <v>221</v>
      </c>
      <c r="E1165">
        <f t="shared" si="18"/>
        <v>80.14</v>
      </c>
      <c r="F1165" s="132" t="s">
        <v>50</v>
      </c>
    </row>
    <row r="1166" spans="1:6">
      <c r="A1166" s="150" t="s">
        <v>962</v>
      </c>
      <c r="B1166" s="131">
        <f>SUM(B1167:B1174)</f>
        <v>0</v>
      </c>
      <c r="C1166" s="74"/>
      <c r="D1166" s="132">
        <v>22101</v>
      </c>
      <c r="E1166">
        <f t="shared" si="18"/>
        <v>0</v>
      </c>
      <c r="F1166" s="132" t="s">
        <v>962</v>
      </c>
    </row>
    <row r="1167" spans="1:6">
      <c r="A1167" s="150" t="s">
        <v>963</v>
      </c>
      <c r="B1167" s="134"/>
      <c r="C1167" s="74"/>
      <c r="D1167" s="132">
        <v>2210101</v>
      </c>
      <c r="E1167">
        <f t="shared" si="18"/>
        <v>0</v>
      </c>
      <c r="F1167" s="132" t="s">
        <v>963</v>
      </c>
    </row>
    <row r="1168" spans="1:6">
      <c r="A1168" s="150" t="s">
        <v>964</v>
      </c>
      <c r="B1168" s="134"/>
      <c r="C1168" s="74"/>
      <c r="D1168" s="132">
        <v>2210102</v>
      </c>
      <c r="E1168">
        <f t="shared" si="18"/>
        <v>0</v>
      </c>
      <c r="F1168" s="132" t="s">
        <v>964</v>
      </c>
    </row>
    <row r="1169" spans="1:6">
      <c r="A1169" s="150" t="s">
        <v>965</v>
      </c>
      <c r="B1169" s="134"/>
      <c r="C1169" s="74"/>
      <c r="D1169" s="132">
        <v>2210103</v>
      </c>
      <c r="E1169">
        <f t="shared" si="18"/>
        <v>0</v>
      </c>
      <c r="F1169" s="132" t="s">
        <v>965</v>
      </c>
    </row>
    <row r="1170" spans="1:6">
      <c r="A1170" s="150" t="s">
        <v>966</v>
      </c>
      <c r="B1170" s="134"/>
      <c r="C1170" s="74"/>
      <c r="D1170" s="132">
        <v>2210104</v>
      </c>
      <c r="E1170">
        <f t="shared" si="18"/>
        <v>0</v>
      </c>
      <c r="F1170" s="132" t="s">
        <v>966</v>
      </c>
    </row>
    <row r="1171" spans="1:6">
      <c r="A1171" s="150" t="s">
        <v>967</v>
      </c>
      <c r="B1171" s="134"/>
      <c r="C1171" s="74"/>
      <c r="D1171" s="132">
        <v>2210105</v>
      </c>
      <c r="E1171">
        <f t="shared" si="18"/>
        <v>0</v>
      </c>
      <c r="F1171" s="132" t="s">
        <v>967</v>
      </c>
    </row>
    <row r="1172" spans="1:6">
      <c r="A1172" s="150" t="s">
        <v>968</v>
      </c>
      <c r="B1172" s="134"/>
      <c r="C1172" s="74"/>
      <c r="D1172" s="132">
        <v>2210106</v>
      </c>
      <c r="E1172">
        <f t="shared" si="18"/>
        <v>0</v>
      </c>
      <c r="F1172" s="132" t="s">
        <v>968</v>
      </c>
    </row>
    <row r="1173" spans="1:6">
      <c r="A1173" s="150" t="s">
        <v>969</v>
      </c>
      <c r="B1173" s="134"/>
      <c r="C1173" s="74"/>
      <c r="D1173" s="132">
        <v>2210107</v>
      </c>
      <c r="E1173">
        <f t="shared" si="18"/>
        <v>0</v>
      </c>
      <c r="F1173" s="132" t="s">
        <v>969</v>
      </c>
    </row>
    <row r="1174" spans="1:6">
      <c r="A1174" s="150" t="s">
        <v>970</v>
      </c>
      <c r="B1174" s="134"/>
      <c r="C1174" s="74"/>
      <c r="D1174" s="132">
        <v>2210199</v>
      </c>
      <c r="E1174">
        <f t="shared" si="18"/>
        <v>0</v>
      </c>
      <c r="F1174" s="132" t="s">
        <v>970</v>
      </c>
    </row>
    <row r="1175" spans="1:6">
      <c r="A1175" s="150" t="s">
        <v>971</v>
      </c>
      <c r="B1175" s="131">
        <f>SUM(B1176:B1178)</f>
        <v>80.14</v>
      </c>
      <c r="C1175" s="74"/>
      <c r="D1175" s="132">
        <v>22102</v>
      </c>
      <c r="E1175">
        <f t="shared" si="18"/>
        <v>80.14</v>
      </c>
      <c r="F1175" s="132" t="s">
        <v>971</v>
      </c>
    </row>
    <row r="1176" spans="1:6">
      <c r="A1176" s="150" t="s">
        <v>972</v>
      </c>
      <c r="B1176" s="134">
        <v>80.14</v>
      </c>
      <c r="C1176" s="74"/>
      <c r="D1176" s="132">
        <v>2210201</v>
      </c>
      <c r="E1176">
        <f t="shared" si="18"/>
        <v>80.14</v>
      </c>
      <c r="F1176" s="132" t="s">
        <v>972</v>
      </c>
    </row>
    <row r="1177" spans="1:6">
      <c r="A1177" s="150" t="s">
        <v>973</v>
      </c>
      <c r="B1177" s="134"/>
      <c r="C1177" s="74"/>
      <c r="D1177" s="132">
        <v>2210202</v>
      </c>
      <c r="E1177">
        <f t="shared" si="18"/>
        <v>0</v>
      </c>
      <c r="F1177" s="132" t="s">
        <v>973</v>
      </c>
    </row>
    <row r="1178" spans="1:6">
      <c r="A1178" s="150" t="s">
        <v>974</v>
      </c>
      <c r="B1178" s="134"/>
      <c r="C1178" s="74"/>
      <c r="D1178" s="132">
        <v>2210203</v>
      </c>
      <c r="E1178">
        <f t="shared" si="18"/>
        <v>0</v>
      </c>
      <c r="F1178" s="132" t="s">
        <v>974</v>
      </c>
    </row>
    <row r="1179" spans="1:6">
      <c r="A1179" s="150" t="s">
        <v>975</v>
      </c>
      <c r="B1179" s="131">
        <f>SUM(B1180:B1182)</f>
        <v>0</v>
      </c>
      <c r="C1179" s="74"/>
      <c r="D1179" s="132">
        <v>22103</v>
      </c>
      <c r="E1179">
        <f t="shared" si="18"/>
        <v>0</v>
      </c>
      <c r="F1179" s="132" t="s">
        <v>975</v>
      </c>
    </row>
    <row r="1180" spans="1:6">
      <c r="A1180" s="150" t="s">
        <v>976</v>
      </c>
      <c r="B1180" s="134"/>
      <c r="C1180" s="74"/>
      <c r="D1180" s="132">
        <v>2210301</v>
      </c>
      <c r="E1180">
        <f t="shared" si="18"/>
        <v>0</v>
      </c>
      <c r="F1180" s="132" t="s">
        <v>976</v>
      </c>
    </row>
    <row r="1181" spans="1:6">
      <c r="A1181" s="150" t="s">
        <v>977</v>
      </c>
      <c r="B1181" s="134"/>
      <c r="C1181" s="74"/>
      <c r="D1181" s="132">
        <v>2210302</v>
      </c>
      <c r="E1181">
        <f t="shared" si="18"/>
        <v>0</v>
      </c>
      <c r="F1181" s="132" t="s">
        <v>977</v>
      </c>
    </row>
    <row r="1182" spans="1:6">
      <c r="A1182" s="150" t="s">
        <v>978</v>
      </c>
      <c r="B1182" s="134"/>
      <c r="C1182" s="74"/>
      <c r="D1182" s="132">
        <v>2210399</v>
      </c>
      <c r="E1182">
        <f t="shared" si="18"/>
        <v>0</v>
      </c>
      <c r="F1182" s="132" t="s">
        <v>978</v>
      </c>
    </row>
    <row r="1183" spans="1:6">
      <c r="A1183" s="150" t="s">
        <v>51</v>
      </c>
      <c r="B1183" s="131">
        <f>SUM(B1184,B1199,B1213,B1218,B1224,)</f>
        <v>0</v>
      </c>
      <c r="C1183" s="74"/>
      <c r="D1183" s="132">
        <v>222</v>
      </c>
      <c r="E1183">
        <f t="shared" si="18"/>
        <v>0</v>
      </c>
      <c r="F1183" s="132" t="s">
        <v>51</v>
      </c>
    </row>
    <row r="1184" spans="1:6">
      <c r="A1184" s="150" t="s">
        <v>979</v>
      </c>
      <c r="B1184" s="131">
        <f>SUM(B1185:B1198)</f>
        <v>0</v>
      </c>
      <c r="C1184" s="74"/>
      <c r="D1184" s="132">
        <v>22201</v>
      </c>
      <c r="E1184">
        <f t="shared" si="18"/>
        <v>0</v>
      </c>
      <c r="F1184" s="132" t="s">
        <v>979</v>
      </c>
    </row>
    <row r="1185" spans="1:6">
      <c r="A1185" s="150" t="s">
        <v>666</v>
      </c>
      <c r="B1185" s="134"/>
      <c r="C1185" s="74"/>
      <c r="D1185" s="132">
        <v>2220101</v>
      </c>
      <c r="E1185">
        <f t="shared" si="18"/>
        <v>0</v>
      </c>
      <c r="F1185" s="132" t="s">
        <v>666</v>
      </c>
    </row>
    <row r="1186" spans="1:6">
      <c r="A1186" s="150" t="s">
        <v>667</v>
      </c>
      <c r="B1186" s="134"/>
      <c r="C1186" s="74"/>
      <c r="D1186" s="132">
        <v>2220102</v>
      </c>
      <c r="E1186">
        <f t="shared" si="18"/>
        <v>0</v>
      </c>
      <c r="F1186" s="132" t="s">
        <v>667</v>
      </c>
    </row>
    <row r="1187" spans="1:6">
      <c r="A1187" s="150" t="s">
        <v>668</v>
      </c>
      <c r="B1187" s="134"/>
      <c r="C1187" s="74"/>
      <c r="D1187" s="132">
        <v>2220103</v>
      </c>
      <c r="E1187">
        <f t="shared" si="18"/>
        <v>0</v>
      </c>
      <c r="F1187" s="132" t="s">
        <v>668</v>
      </c>
    </row>
    <row r="1188" spans="1:6">
      <c r="A1188" s="150" t="s">
        <v>980</v>
      </c>
      <c r="B1188" s="134"/>
      <c r="C1188" s="74"/>
      <c r="D1188" s="132">
        <v>2220104</v>
      </c>
      <c r="E1188">
        <f t="shared" si="18"/>
        <v>0</v>
      </c>
      <c r="F1188" s="132" t="s">
        <v>980</v>
      </c>
    </row>
    <row r="1189" spans="1:6">
      <c r="A1189" s="150" t="s">
        <v>981</v>
      </c>
      <c r="B1189" s="134"/>
      <c r="C1189" s="74"/>
      <c r="D1189" s="132">
        <v>2220105</v>
      </c>
      <c r="E1189">
        <f t="shared" si="18"/>
        <v>0</v>
      </c>
      <c r="F1189" s="132" t="s">
        <v>981</v>
      </c>
    </row>
    <row r="1190" spans="1:6">
      <c r="A1190" s="150" t="s">
        <v>982</v>
      </c>
      <c r="B1190" s="134"/>
      <c r="C1190" s="74"/>
      <c r="D1190" s="132">
        <v>2220106</v>
      </c>
      <c r="E1190">
        <f t="shared" si="18"/>
        <v>0</v>
      </c>
      <c r="F1190" s="132" t="s">
        <v>982</v>
      </c>
    </row>
    <row r="1191" spans="1:6">
      <c r="A1191" s="150" t="s">
        <v>983</v>
      </c>
      <c r="B1191" s="134"/>
      <c r="C1191" s="74"/>
      <c r="D1191" s="132">
        <v>2220107</v>
      </c>
      <c r="E1191">
        <f t="shared" si="18"/>
        <v>0</v>
      </c>
      <c r="F1191" s="132" t="s">
        <v>983</v>
      </c>
    </row>
    <row r="1192" spans="1:6">
      <c r="A1192" s="150" t="s">
        <v>984</v>
      </c>
      <c r="B1192" s="134"/>
      <c r="C1192" s="74"/>
      <c r="D1192" s="132">
        <v>2220112</v>
      </c>
      <c r="E1192">
        <f t="shared" si="18"/>
        <v>0</v>
      </c>
      <c r="F1192" s="132" t="s">
        <v>984</v>
      </c>
    </row>
    <row r="1193" spans="1:6">
      <c r="A1193" s="150" t="s">
        <v>985</v>
      </c>
      <c r="B1193" s="134"/>
      <c r="C1193" s="74"/>
      <c r="D1193" s="132">
        <v>2220113</v>
      </c>
      <c r="E1193">
        <f t="shared" si="18"/>
        <v>0</v>
      </c>
      <c r="F1193" s="132" t="s">
        <v>985</v>
      </c>
    </row>
    <row r="1194" spans="1:6">
      <c r="A1194" s="150" t="s">
        <v>986</v>
      </c>
      <c r="B1194" s="134"/>
      <c r="C1194" s="74"/>
      <c r="D1194" s="132">
        <v>2220114</v>
      </c>
      <c r="E1194">
        <f t="shared" si="18"/>
        <v>0</v>
      </c>
      <c r="F1194" s="132" t="s">
        <v>986</v>
      </c>
    </row>
    <row r="1195" spans="1:6">
      <c r="A1195" s="150" t="s">
        <v>987</v>
      </c>
      <c r="B1195" s="134"/>
      <c r="C1195" s="74"/>
      <c r="D1195" s="132">
        <v>2220115</v>
      </c>
      <c r="E1195">
        <f t="shared" si="18"/>
        <v>0</v>
      </c>
      <c r="F1195" s="132" t="s">
        <v>987</v>
      </c>
    </row>
    <row r="1196" spans="1:6">
      <c r="A1196" s="150" t="s">
        <v>988</v>
      </c>
      <c r="B1196" s="134"/>
      <c r="C1196" s="74"/>
      <c r="D1196" s="132">
        <v>2220118</v>
      </c>
      <c r="E1196">
        <f t="shared" si="18"/>
        <v>0</v>
      </c>
      <c r="F1196" s="132" t="s">
        <v>988</v>
      </c>
    </row>
    <row r="1197" spans="1:6">
      <c r="A1197" s="150" t="s">
        <v>669</v>
      </c>
      <c r="B1197" s="134"/>
      <c r="C1197" s="74"/>
      <c r="D1197" s="132">
        <v>2220150</v>
      </c>
      <c r="E1197">
        <f t="shared" si="18"/>
        <v>0</v>
      </c>
      <c r="F1197" s="132" t="s">
        <v>669</v>
      </c>
    </row>
    <row r="1198" spans="1:6">
      <c r="A1198" s="150" t="s">
        <v>989</v>
      </c>
      <c r="B1198" s="134"/>
      <c r="C1198" s="74"/>
      <c r="D1198" s="132">
        <v>2220199</v>
      </c>
      <c r="E1198">
        <f t="shared" si="18"/>
        <v>0</v>
      </c>
      <c r="F1198" s="132" t="s">
        <v>989</v>
      </c>
    </row>
    <row r="1199" spans="1:6">
      <c r="A1199" s="150" t="s">
        <v>990</v>
      </c>
      <c r="B1199" s="131">
        <f>SUM(B1200:B1212)</f>
        <v>0</v>
      </c>
      <c r="C1199" s="74"/>
      <c r="D1199" s="132">
        <v>22202</v>
      </c>
      <c r="E1199">
        <f t="shared" si="18"/>
        <v>0</v>
      </c>
      <c r="F1199" s="132" t="s">
        <v>990</v>
      </c>
    </row>
    <row r="1200" spans="1:6">
      <c r="A1200" s="150" t="s">
        <v>666</v>
      </c>
      <c r="B1200" s="134"/>
      <c r="C1200" s="74"/>
      <c r="D1200" s="132">
        <v>2220201</v>
      </c>
      <c r="E1200">
        <f t="shared" si="18"/>
        <v>0</v>
      </c>
      <c r="F1200" s="132" t="s">
        <v>666</v>
      </c>
    </row>
    <row r="1201" spans="1:6">
      <c r="A1201" s="150" t="s">
        <v>667</v>
      </c>
      <c r="B1201" s="134"/>
      <c r="C1201" s="74"/>
      <c r="D1201" s="132">
        <v>2220202</v>
      </c>
      <c r="E1201">
        <f t="shared" si="18"/>
        <v>0</v>
      </c>
      <c r="F1201" s="132" t="s">
        <v>667</v>
      </c>
    </row>
    <row r="1202" spans="1:6">
      <c r="A1202" s="150" t="s">
        <v>668</v>
      </c>
      <c r="B1202" s="134"/>
      <c r="C1202" s="74"/>
      <c r="D1202" s="132">
        <v>2220203</v>
      </c>
      <c r="E1202">
        <f t="shared" si="18"/>
        <v>0</v>
      </c>
      <c r="F1202" s="132" t="s">
        <v>668</v>
      </c>
    </row>
    <row r="1203" spans="1:6">
      <c r="A1203" s="150" t="s">
        <v>991</v>
      </c>
      <c r="B1203" s="134"/>
      <c r="C1203" s="74"/>
      <c r="D1203" s="132">
        <v>2220204</v>
      </c>
      <c r="E1203">
        <f t="shared" si="18"/>
        <v>0</v>
      </c>
      <c r="F1203" s="132" t="s">
        <v>991</v>
      </c>
    </row>
    <row r="1204" spans="1:6">
      <c r="A1204" s="150" t="s">
        <v>992</v>
      </c>
      <c r="B1204" s="134"/>
      <c r="C1204" s="74"/>
      <c r="D1204" s="132">
        <v>2220205</v>
      </c>
      <c r="E1204">
        <f t="shared" si="18"/>
        <v>0</v>
      </c>
      <c r="F1204" s="132" t="s">
        <v>992</v>
      </c>
    </row>
    <row r="1205" spans="1:6">
      <c r="A1205" s="150" t="s">
        <v>993</v>
      </c>
      <c r="B1205" s="134"/>
      <c r="C1205" s="74"/>
      <c r="D1205" s="132">
        <v>2220206</v>
      </c>
      <c r="E1205">
        <f t="shared" si="18"/>
        <v>0</v>
      </c>
      <c r="F1205" s="132" t="s">
        <v>993</v>
      </c>
    </row>
    <row r="1206" spans="1:6">
      <c r="A1206" s="150" t="s">
        <v>994</v>
      </c>
      <c r="B1206" s="134"/>
      <c r="C1206" s="74"/>
      <c r="D1206" s="132">
        <v>2220207</v>
      </c>
      <c r="E1206">
        <f t="shared" si="18"/>
        <v>0</v>
      </c>
      <c r="F1206" s="132" t="s">
        <v>994</v>
      </c>
    </row>
    <row r="1207" spans="1:6">
      <c r="A1207" s="150" t="s">
        <v>995</v>
      </c>
      <c r="B1207" s="134"/>
      <c r="C1207" s="74"/>
      <c r="D1207" s="132">
        <v>2220209</v>
      </c>
      <c r="E1207">
        <f t="shared" si="18"/>
        <v>0</v>
      </c>
      <c r="F1207" s="132" t="s">
        <v>995</v>
      </c>
    </row>
    <row r="1208" spans="1:6">
      <c r="A1208" s="150" t="s">
        <v>996</v>
      </c>
      <c r="B1208" s="134"/>
      <c r="C1208" s="74"/>
      <c r="D1208" s="132">
        <v>2220210</v>
      </c>
      <c r="E1208">
        <f t="shared" si="18"/>
        <v>0</v>
      </c>
      <c r="F1208" s="132" t="s">
        <v>996</v>
      </c>
    </row>
    <row r="1209" spans="1:6">
      <c r="A1209" s="150" t="s">
        <v>997</v>
      </c>
      <c r="B1209" s="134"/>
      <c r="C1209" s="74"/>
      <c r="D1209" s="132">
        <v>2220211</v>
      </c>
      <c r="E1209">
        <f t="shared" si="18"/>
        <v>0</v>
      </c>
      <c r="F1209" s="132" t="s">
        <v>997</v>
      </c>
    </row>
    <row r="1210" spans="1:6">
      <c r="A1210" s="150" t="s">
        <v>998</v>
      </c>
      <c r="B1210" s="134"/>
      <c r="C1210" s="74"/>
      <c r="D1210" s="132">
        <v>2220212</v>
      </c>
      <c r="E1210">
        <f t="shared" si="18"/>
        <v>0</v>
      </c>
      <c r="F1210" s="132" t="s">
        <v>998</v>
      </c>
    </row>
    <row r="1211" spans="1:6">
      <c r="A1211" s="150" t="s">
        <v>669</v>
      </c>
      <c r="B1211" s="134"/>
      <c r="C1211" s="74"/>
      <c r="D1211" s="132">
        <v>2220250</v>
      </c>
      <c r="E1211">
        <f t="shared" si="18"/>
        <v>0</v>
      </c>
      <c r="F1211" s="132" t="s">
        <v>669</v>
      </c>
    </row>
    <row r="1212" spans="1:6">
      <c r="A1212" s="150" t="s">
        <v>999</v>
      </c>
      <c r="B1212" s="134"/>
      <c r="C1212" s="74"/>
      <c r="D1212" s="132">
        <v>2220299</v>
      </c>
      <c r="E1212">
        <f t="shared" si="18"/>
        <v>0</v>
      </c>
      <c r="F1212" s="132" t="s">
        <v>999</v>
      </c>
    </row>
    <row r="1213" spans="1:6">
      <c r="A1213" s="150" t="s">
        <v>1000</v>
      </c>
      <c r="B1213" s="131">
        <f>SUM(B1214:B1217)</f>
        <v>0</v>
      </c>
      <c r="C1213" s="74"/>
      <c r="D1213" s="132">
        <v>22203</v>
      </c>
      <c r="E1213">
        <f t="shared" si="18"/>
        <v>0</v>
      </c>
      <c r="F1213" s="132" t="s">
        <v>1000</v>
      </c>
    </row>
    <row r="1214" spans="1:6">
      <c r="A1214" s="150" t="s">
        <v>1001</v>
      </c>
      <c r="B1214" s="134"/>
      <c r="C1214" s="74"/>
      <c r="D1214" s="132">
        <v>2220301</v>
      </c>
      <c r="E1214">
        <f t="shared" si="18"/>
        <v>0</v>
      </c>
      <c r="F1214" s="132" t="s">
        <v>1002</v>
      </c>
    </row>
    <row r="1215" spans="1:6">
      <c r="A1215" s="150" t="s">
        <v>1003</v>
      </c>
      <c r="B1215" s="134"/>
      <c r="C1215" s="74"/>
      <c r="D1215" s="132">
        <v>2220303</v>
      </c>
      <c r="E1215">
        <f t="shared" si="18"/>
        <v>0</v>
      </c>
      <c r="F1215" s="132" t="s">
        <v>1003</v>
      </c>
    </row>
    <row r="1216" spans="1:6">
      <c r="A1216" s="150" t="s">
        <v>1004</v>
      </c>
      <c r="B1216" s="134"/>
      <c r="C1216" s="74"/>
      <c r="D1216" s="132">
        <v>2220304</v>
      </c>
      <c r="E1216">
        <f t="shared" si="18"/>
        <v>0</v>
      </c>
      <c r="F1216" s="132" t="s">
        <v>1004</v>
      </c>
    </row>
    <row r="1217" spans="1:6">
      <c r="A1217" s="150" t="s">
        <v>1005</v>
      </c>
      <c r="B1217" s="134"/>
      <c r="C1217" s="74"/>
      <c r="D1217" s="132">
        <v>2220399</v>
      </c>
      <c r="E1217">
        <f t="shared" si="18"/>
        <v>0</v>
      </c>
      <c r="F1217" s="132" t="s">
        <v>1006</v>
      </c>
    </row>
    <row r="1218" spans="1:6">
      <c r="A1218" s="150" t="s">
        <v>1007</v>
      </c>
      <c r="B1218" s="131">
        <f>SUM(B1219:B1223)</f>
        <v>0</v>
      </c>
      <c r="C1218" s="74"/>
      <c r="D1218" s="132">
        <v>22204</v>
      </c>
      <c r="E1218">
        <f t="shared" si="18"/>
        <v>0</v>
      </c>
      <c r="F1218" s="132" t="s">
        <v>1007</v>
      </c>
    </row>
    <row r="1219" spans="1:6">
      <c r="A1219" s="150" t="s">
        <v>1008</v>
      </c>
      <c r="B1219" s="134"/>
      <c r="C1219" s="74"/>
      <c r="D1219" s="132">
        <v>2220401</v>
      </c>
      <c r="E1219">
        <f t="shared" si="18"/>
        <v>0</v>
      </c>
      <c r="F1219" s="132" t="s">
        <v>1008</v>
      </c>
    </row>
    <row r="1220" spans="1:6">
      <c r="A1220" s="150" t="s">
        <v>1009</v>
      </c>
      <c r="B1220" s="134"/>
      <c r="C1220" s="74"/>
      <c r="D1220" s="132">
        <v>2220402</v>
      </c>
      <c r="E1220">
        <f t="shared" si="18"/>
        <v>0</v>
      </c>
      <c r="F1220" s="132" t="s">
        <v>1009</v>
      </c>
    </row>
    <row r="1221" spans="1:6">
      <c r="A1221" s="150" t="s">
        <v>1010</v>
      </c>
      <c r="B1221" s="134"/>
      <c r="C1221" s="74"/>
      <c r="D1221" s="132">
        <v>2220403</v>
      </c>
      <c r="E1221">
        <f t="shared" ref="E1221:E1284" si="19">SUM(B1221)</f>
        <v>0</v>
      </c>
      <c r="F1221" s="132" t="s">
        <v>1010</v>
      </c>
    </row>
    <row r="1222" spans="1:6">
      <c r="A1222" s="150" t="s">
        <v>1011</v>
      </c>
      <c r="B1222" s="134"/>
      <c r="C1222" s="74"/>
      <c r="D1222" s="132">
        <v>2220404</v>
      </c>
      <c r="E1222">
        <f t="shared" si="19"/>
        <v>0</v>
      </c>
      <c r="F1222" s="132" t="s">
        <v>1011</v>
      </c>
    </row>
    <row r="1223" spans="1:6">
      <c r="A1223" s="150" t="s">
        <v>1012</v>
      </c>
      <c r="B1223" s="134"/>
      <c r="C1223" s="74"/>
      <c r="D1223" s="132">
        <v>2220499</v>
      </c>
      <c r="E1223">
        <f t="shared" si="19"/>
        <v>0</v>
      </c>
      <c r="F1223" s="132" t="s">
        <v>1012</v>
      </c>
    </row>
    <row r="1224" spans="1:6">
      <c r="A1224" s="150" t="s">
        <v>1013</v>
      </c>
      <c r="B1224" s="131">
        <f>SUM(B1225:B1235)</f>
        <v>0</v>
      </c>
      <c r="C1224" s="74"/>
      <c r="D1224" s="132">
        <v>22205</v>
      </c>
      <c r="E1224">
        <f t="shared" si="19"/>
        <v>0</v>
      </c>
      <c r="F1224" s="132" t="s">
        <v>1013</v>
      </c>
    </row>
    <row r="1225" spans="1:6">
      <c r="A1225" s="150" t="s">
        <v>1014</v>
      </c>
      <c r="B1225" s="134"/>
      <c r="C1225" s="74"/>
      <c r="D1225" s="132">
        <v>2220501</v>
      </c>
      <c r="E1225">
        <f t="shared" si="19"/>
        <v>0</v>
      </c>
      <c r="F1225" s="132" t="s">
        <v>1014</v>
      </c>
    </row>
    <row r="1226" spans="1:6">
      <c r="A1226" s="150" t="s">
        <v>1015</v>
      </c>
      <c r="B1226" s="134"/>
      <c r="C1226" s="74"/>
      <c r="D1226" s="132">
        <v>2220502</v>
      </c>
      <c r="E1226">
        <f t="shared" si="19"/>
        <v>0</v>
      </c>
      <c r="F1226" s="132" t="s">
        <v>1015</v>
      </c>
    </row>
    <row r="1227" spans="1:6">
      <c r="A1227" s="150" t="s">
        <v>1016</v>
      </c>
      <c r="B1227" s="134"/>
      <c r="C1227" s="74"/>
      <c r="D1227" s="132">
        <v>2220503</v>
      </c>
      <c r="E1227">
        <f t="shared" si="19"/>
        <v>0</v>
      </c>
      <c r="F1227" s="132" t="s">
        <v>1016</v>
      </c>
    </row>
    <row r="1228" spans="1:6">
      <c r="A1228" s="150" t="s">
        <v>1017</v>
      </c>
      <c r="B1228" s="134"/>
      <c r="C1228" s="74"/>
      <c r="D1228" s="132">
        <v>2220504</v>
      </c>
      <c r="E1228">
        <f t="shared" si="19"/>
        <v>0</v>
      </c>
      <c r="F1228" s="132" t="s">
        <v>1017</v>
      </c>
    </row>
    <row r="1229" spans="1:6">
      <c r="A1229" s="150" t="s">
        <v>1018</v>
      </c>
      <c r="B1229" s="134"/>
      <c r="C1229" s="74"/>
      <c r="D1229" s="132">
        <v>2220505</v>
      </c>
      <c r="E1229">
        <f t="shared" si="19"/>
        <v>0</v>
      </c>
      <c r="F1229" s="132" t="s">
        <v>1018</v>
      </c>
    </row>
    <row r="1230" spans="1:6">
      <c r="A1230" s="150" t="s">
        <v>1019</v>
      </c>
      <c r="B1230" s="134"/>
      <c r="C1230" s="74"/>
      <c r="D1230" s="132">
        <v>2220506</v>
      </c>
      <c r="E1230">
        <f t="shared" si="19"/>
        <v>0</v>
      </c>
      <c r="F1230" s="132" t="s">
        <v>1019</v>
      </c>
    </row>
    <row r="1231" spans="1:6">
      <c r="A1231" s="150" t="s">
        <v>1020</v>
      </c>
      <c r="B1231" s="134"/>
      <c r="C1231" s="74"/>
      <c r="D1231" s="132">
        <v>2220507</v>
      </c>
      <c r="E1231">
        <f t="shared" si="19"/>
        <v>0</v>
      </c>
      <c r="F1231" s="132" t="s">
        <v>1020</v>
      </c>
    </row>
    <row r="1232" spans="1:6">
      <c r="A1232" s="150" t="s">
        <v>1021</v>
      </c>
      <c r="B1232" s="134"/>
      <c r="C1232" s="74"/>
      <c r="D1232" s="132">
        <v>2220508</v>
      </c>
      <c r="E1232">
        <f t="shared" si="19"/>
        <v>0</v>
      </c>
      <c r="F1232" s="132" t="s">
        <v>1021</v>
      </c>
    </row>
    <row r="1233" spans="1:6">
      <c r="A1233" s="150" t="s">
        <v>1022</v>
      </c>
      <c r="B1233" s="134"/>
      <c r="C1233" s="74"/>
      <c r="D1233" s="132">
        <v>2220509</v>
      </c>
      <c r="E1233">
        <f t="shared" si="19"/>
        <v>0</v>
      </c>
      <c r="F1233" s="132" t="s">
        <v>1022</v>
      </c>
    </row>
    <row r="1234" spans="1:6">
      <c r="A1234" s="150" t="s">
        <v>1023</v>
      </c>
      <c r="B1234" s="134"/>
      <c r="C1234" s="74"/>
      <c r="D1234" s="132">
        <v>2220510</v>
      </c>
      <c r="E1234">
        <f t="shared" si="19"/>
        <v>0</v>
      </c>
      <c r="F1234" s="132" t="s">
        <v>1023</v>
      </c>
    </row>
    <row r="1235" spans="1:6">
      <c r="A1235" s="150" t="s">
        <v>1024</v>
      </c>
      <c r="B1235" s="134"/>
      <c r="C1235" s="74"/>
      <c r="D1235" s="132">
        <v>2220599</v>
      </c>
      <c r="E1235">
        <f t="shared" si="19"/>
        <v>0</v>
      </c>
      <c r="F1235" s="132" t="s">
        <v>1024</v>
      </c>
    </row>
    <row r="1236" spans="1:6">
      <c r="A1236" s="149" t="s">
        <v>52</v>
      </c>
      <c r="B1236" s="131">
        <f>SUM(B1237,B1249,B1255,B1261,B1269,B1282,B1286,B1292)</f>
        <v>0</v>
      </c>
      <c r="C1236" s="74"/>
      <c r="D1236" s="132">
        <v>224</v>
      </c>
      <c r="E1236">
        <f t="shared" si="19"/>
        <v>0</v>
      </c>
      <c r="F1236" s="132" t="s">
        <v>52</v>
      </c>
    </row>
    <row r="1237" spans="1:6">
      <c r="A1237" s="149" t="s">
        <v>1025</v>
      </c>
      <c r="B1237" s="131">
        <f>SUM(B1238:B1248)</f>
        <v>0</v>
      </c>
      <c r="C1237" s="74"/>
      <c r="D1237" s="132">
        <v>22401</v>
      </c>
      <c r="E1237">
        <f t="shared" si="19"/>
        <v>0</v>
      </c>
      <c r="F1237" s="132" t="s">
        <v>1025</v>
      </c>
    </row>
    <row r="1238" spans="1:6">
      <c r="A1238" s="149" t="s">
        <v>1026</v>
      </c>
      <c r="B1238" s="134"/>
      <c r="C1238" s="74"/>
      <c r="D1238" s="132">
        <v>2240101</v>
      </c>
      <c r="E1238">
        <f t="shared" si="19"/>
        <v>0</v>
      </c>
      <c r="F1238" s="132" t="s">
        <v>1026</v>
      </c>
    </row>
    <row r="1239" spans="1:6">
      <c r="A1239" s="149" t="s">
        <v>1027</v>
      </c>
      <c r="B1239" s="134"/>
      <c r="C1239" s="74"/>
      <c r="D1239" s="132">
        <v>2240102</v>
      </c>
      <c r="E1239">
        <f t="shared" si="19"/>
        <v>0</v>
      </c>
      <c r="F1239" s="132" t="s">
        <v>1027</v>
      </c>
    </row>
    <row r="1240" spans="1:6">
      <c r="A1240" s="149" t="s">
        <v>1028</v>
      </c>
      <c r="B1240" s="134"/>
      <c r="C1240" s="74"/>
      <c r="D1240" s="132">
        <v>2240103</v>
      </c>
      <c r="E1240">
        <f t="shared" si="19"/>
        <v>0</v>
      </c>
      <c r="F1240" s="132" t="s">
        <v>1028</v>
      </c>
    </row>
    <row r="1241" spans="1:6">
      <c r="A1241" s="149" t="s">
        <v>1029</v>
      </c>
      <c r="B1241" s="134"/>
      <c r="C1241" s="74"/>
      <c r="D1241" s="132">
        <v>2240104</v>
      </c>
      <c r="E1241">
        <f t="shared" si="19"/>
        <v>0</v>
      </c>
      <c r="F1241" s="132" t="s">
        <v>1029</v>
      </c>
    </row>
    <row r="1242" spans="1:6">
      <c r="A1242" s="149" t="s">
        <v>1030</v>
      </c>
      <c r="B1242" s="134"/>
      <c r="C1242" s="74"/>
      <c r="D1242" s="132">
        <v>2240105</v>
      </c>
      <c r="E1242">
        <f t="shared" si="19"/>
        <v>0</v>
      </c>
      <c r="F1242" s="132" t="s">
        <v>1030</v>
      </c>
    </row>
    <row r="1243" spans="1:6">
      <c r="A1243" s="149" t="s">
        <v>1031</v>
      </c>
      <c r="B1243" s="134"/>
      <c r="C1243" s="74"/>
      <c r="D1243" s="132">
        <v>2240106</v>
      </c>
      <c r="E1243">
        <f t="shared" si="19"/>
        <v>0</v>
      </c>
      <c r="F1243" s="132" t="s">
        <v>1031</v>
      </c>
    </row>
    <row r="1244" spans="1:6">
      <c r="A1244" s="149" t="s">
        <v>1032</v>
      </c>
      <c r="B1244" s="134"/>
      <c r="C1244" s="74"/>
      <c r="D1244" s="132">
        <v>2240107</v>
      </c>
      <c r="E1244">
        <f t="shared" si="19"/>
        <v>0</v>
      </c>
      <c r="F1244" s="132" t="s">
        <v>1032</v>
      </c>
    </row>
    <row r="1245" spans="1:6">
      <c r="A1245" s="149" t="s">
        <v>1033</v>
      </c>
      <c r="B1245" s="134"/>
      <c r="C1245" s="74"/>
      <c r="D1245" s="132">
        <v>2240108</v>
      </c>
      <c r="E1245">
        <f t="shared" si="19"/>
        <v>0</v>
      </c>
      <c r="F1245" s="132" t="s">
        <v>1033</v>
      </c>
    </row>
    <row r="1246" spans="1:6">
      <c r="A1246" s="149" t="s">
        <v>1034</v>
      </c>
      <c r="B1246" s="134"/>
      <c r="C1246" s="74"/>
      <c r="D1246" s="132">
        <v>2240109</v>
      </c>
      <c r="E1246">
        <f t="shared" si="19"/>
        <v>0</v>
      </c>
      <c r="F1246" s="132" t="s">
        <v>1034</v>
      </c>
    </row>
    <row r="1247" spans="1:6">
      <c r="A1247" s="149" t="s">
        <v>1035</v>
      </c>
      <c r="B1247" s="134"/>
      <c r="C1247" s="74"/>
      <c r="D1247" s="132">
        <v>2240150</v>
      </c>
      <c r="E1247">
        <f t="shared" si="19"/>
        <v>0</v>
      </c>
      <c r="F1247" s="132" t="s">
        <v>1035</v>
      </c>
    </row>
    <row r="1248" spans="1:6">
      <c r="A1248" s="149" t="s">
        <v>1036</v>
      </c>
      <c r="B1248" s="134"/>
      <c r="C1248" s="74"/>
      <c r="D1248" s="132">
        <v>2240199</v>
      </c>
      <c r="E1248">
        <f t="shared" si="19"/>
        <v>0</v>
      </c>
      <c r="F1248" s="132" t="s">
        <v>1036</v>
      </c>
    </row>
    <row r="1249" spans="1:6">
      <c r="A1249" s="149" t="s">
        <v>1037</v>
      </c>
      <c r="B1249" s="131">
        <f>SUM(B1250:B1254)</f>
        <v>0</v>
      </c>
      <c r="C1249" s="74"/>
      <c r="D1249" s="132">
        <v>22402</v>
      </c>
      <c r="E1249">
        <f t="shared" si="19"/>
        <v>0</v>
      </c>
      <c r="F1249" s="132" t="s">
        <v>1037</v>
      </c>
    </row>
    <row r="1250" spans="1:6">
      <c r="A1250" s="149" t="s">
        <v>1026</v>
      </c>
      <c r="B1250" s="134"/>
      <c r="C1250" s="74"/>
      <c r="D1250" s="132">
        <v>2240201</v>
      </c>
      <c r="E1250">
        <f t="shared" si="19"/>
        <v>0</v>
      </c>
      <c r="F1250" s="132" t="s">
        <v>1026</v>
      </c>
    </row>
    <row r="1251" spans="1:6">
      <c r="A1251" s="149" t="s">
        <v>1038</v>
      </c>
      <c r="B1251" s="134"/>
      <c r="C1251" s="74"/>
      <c r="D1251" s="132">
        <v>2240202</v>
      </c>
      <c r="E1251">
        <f t="shared" si="19"/>
        <v>0</v>
      </c>
      <c r="F1251" s="149" t="s">
        <v>1038</v>
      </c>
    </row>
    <row r="1252" spans="1:6">
      <c r="A1252" s="149" t="s">
        <v>1028</v>
      </c>
      <c r="B1252" s="134"/>
      <c r="C1252" s="74"/>
      <c r="D1252" s="132">
        <v>2240203</v>
      </c>
      <c r="E1252">
        <f t="shared" si="19"/>
        <v>0</v>
      </c>
      <c r="F1252" s="132" t="s">
        <v>1028</v>
      </c>
    </row>
    <row r="1253" spans="1:6">
      <c r="A1253" s="149" t="s">
        <v>1039</v>
      </c>
      <c r="B1253" s="134"/>
      <c r="C1253" s="74"/>
      <c r="D1253" s="132">
        <v>2240204</v>
      </c>
      <c r="E1253">
        <f t="shared" si="19"/>
        <v>0</v>
      </c>
      <c r="F1253" s="132" t="s">
        <v>1039</v>
      </c>
    </row>
    <row r="1254" spans="1:6">
      <c r="A1254" s="149" t="s">
        <v>1040</v>
      </c>
      <c r="B1254" s="134"/>
      <c r="C1254" s="74"/>
      <c r="D1254" s="132">
        <v>2240299</v>
      </c>
      <c r="E1254">
        <f t="shared" si="19"/>
        <v>0</v>
      </c>
      <c r="F1254" s="132" t="s">
        <v>1040</v>
      </c>
    </row>
    <row r="1255" spans="1:6">
      <c r="A1255" s="149" t="s">
        <v>1041</v>
      </c>
      <c r="B1255" s="131">
        <f>SUM(B1256:B1260)</f>
        <v>0</v>
      </c>
      <c r="C1255" s="74"/>
      <c r="D1255" s="132">
        <v>22403</v>
      </c>
      <c r="E1255">
        <f t="shared" si="19"/>
        <v>0</v>
      </c>
      <c r="F1255" s="132" t="s">
        <v>1041</v>
      </c>
    </row>
    <row r="1256" spans="1:6">
      <c r="A1256" s="149" t="s">
        <v>1026</v>
      </c>
      <c r="B1256" s="134"/>
      <c r="C1256" s="74"/>
      <c r="D1256" s="132">
        <v>2240301</v>
      </c>
      <c r="E1256">
        <f t="shared" si="19"/>
        <v>0</v>
      </c>
      <c r="F1256" s="132" t="s">
        <v>1026</v>
      </c>
    </row>
    <row r="1257" spans="1:6">
      <c r="A1257" s="149" t="s">
        <v>1027</v>
      </c>
      <c r="B1257" s="134"/>
      <c r="C1257" s="74"/>
      <c r="D1257" s="132">
        <v>2240302</v>
      </c>
      <c r="E1257">
        <f t="shared" si="19"/>
        <v>0</v>
      </c>
      <c r="F1257" s="132" t="s">
        <v>1027</v>
      </c>
    </row>
    <row r="1258" spans="1:6">
      <c r="A1258" s="149" t="s">
        <v>1028</v>
      </c>
      <c r="B1258" s="134"/>
      <c r="C1258" s="74"/>
      <c r="D1258" s="132">
        <v>2240303</v>
      </c>
      <c r="E1258">
        <f t="shared" si="19"/>
        <v>0</v>
      </c>
      <c r="F1258" s="132" t="s">
        <v>1028</v>
      </c>
    </row>
    <row r="1259" spans="1:6">
      <c r="A1259" s="149" t="s">
        <v>1042</v>
      </c>
      <c r="B1259" s="134"/>
      <c r="C1259" s="74"/>
      <c r="D1259" s="132">
        <v>2240304</v>
      </c>
      <c r="E1259">
        <f t="shared" si="19"/>
        <v>0</v>
      </c>
      <c r="F1259" s="132" t="s">
        <v>1042</v>
      </c>
    </row>
    <row r="1260" spans="1:6">
      <c r="A1260" s="149" t="s">
        <v>1043</v>
      </c>
      <c r="B1260" s="134"/>
      <c r="C1260" s="74"/>
      <c r="D1260" s="132">
        <v>2240399</v>
      </c>
      <c r="E1260">
        <f t="shared" si="19"/>
        <v>0</v>
      </c>
      <c r="F1260" s="132" t="s">
        <v>1043</v>
      </c>
    </row>
    <row r="1261" spans="1:6">
      <c r="A1261" s="149" t="s">
        <v>1044</v>
      </c>
      <c r="B1261" s="131">
        <f>SUM(B1262:B1268)</f>
        <v>0</v>
      </c>
      <c r="C1261" s="74"/>
      <c r="D1261" s="132">
        <v>22404</v>
      </c>
      <c r="E1261">
        <f t="shared" si="19"/>
        <v>0</v>
      </c>
      <c r="F1261" s="132" t="s">
        <v>1044</v>
      </c>
    </row>
    <row r="1262" spans="1:6">
      <c r="A1262" s="149" t="s">
        <v>1026</v>
      </c>
      <c r="B1262" s="134"/>
      <c r="C1262" s="74"/>
      <c r="D1262" s="132">
        <v>2240401</v>
      </c>
      <c r="E1262">
        <f t="shared" si="19"/>
        <v>0</v>
      </c>
      <c r="F1262" s="132" t="s">
        <v>1026</v>
      </c>
    </row>
    <row r="1263" spans="1:6">
      <c r="A1263" s="149" t="s">
        <v>1027</v>
      </c>
      <c r="B1263" s="134"/>
      <c r="C1263" s="74"/>
      <c r="D1263" s="132">
        <v>2240402</v>
      </c>
      <c r="E1263">
        <f t="shared" si="19"/>
        <v>0</v>
      </c>
      <c r="F1263" s="132" t="s">
        <v>1027</v>
      </c>
    </row>
    <row r="1264" spans="1:6">
      <c r="A1264" s="149" t="s">
        <v>1028</v>
      </c>
      <c r="B1264" s="134"/>
      <c r="C1264" s="74"/>
      <c r="D1264" s="132">
        <v>2240403</v>
      </c>
      <c r="E1264">
        <f t="shared" si="19"/>
        <v>0</v>
      </c>
      <c r="F1264" s="132" t="s">
        <v>1028</v>
      </c>
    </row>
    <row r="1265" spans="1:6">
      <c r="A1265" s="149" t="s">
        <v>1045</v>
      </c>
      <c r="B1265" s="134"/>
      <c r="C1265" s="74"/>
      <c r="D1265" s="132">
        <v>2240404</v>
      </c>
      <c r="E1265">
        <f t="shared" si="19"/>
        <v>0</v>
      </c>
      <c r="F1265" s="132" t="s">
        <v>1045</v>
      </c>
    </row>
    <row r="1266" spans="1:6">
      <c r="A1266" s="149" t="s">
        <v>1046</v>
      </c>
      <c r="B1266" s="134"/>
      <c r="C1266" s="74"/>
      <c r="D1266" s="132">
        <v>2240405</v>
      </c>
      <c r="E1266">
        <f t="shared" si="19"/>
        <v>0</v>
      </c>
      <c r="F1266" s="132" t="s">
        <v>1046</v>
      </c>
    </row>
    <row r="1267" spans="1:6">
      <c r="A1267" s="149" t="s">
        <v>1035</v>
      </c>
      <c r="B1267" s="134"/>
      <c r="C1267" s="74"/>
      <c r="D1267" s="132">
        <v>2240450</v>
      </c>
      <c r="E1267">
        <f t="shared" si="19"/>
        <v>0</v>
      </c>
      <c r="F1267" s="132" t="s">
        <v>1035</v>
      </c>
    </row>
    <row r="1268" spans="1:6">
      <c r="A1268" s="149" t="s">
        <v>1047</v>
      </c>
      <c r="B1268" s="134"/>
      <c r="C1268" s="74"/>
      <c r="D1268" s="132">
        <v>2240499</v>
      </c>
      <c r="E1268">
        <f t="shared" si="19"/>
        <v>0</v>
      </c>
      <c r="F1268" s="132" t="s">
        <v>1047</v>
      </c>
    </row>
    <row r="1269" spans="1:6">
      <c r="A1269" s="149" t="s">
        <v>1048</v>
      </c>
      <c r="B1269" s="131">
        <f>SUM(B1270:B1281)</f>
        <v>0</v>
      </c>
      <c r="C1269" s="74"/>
      <c r="D1269" s="132">
        <v>22405</v>
      </c>
      <c r="E1269">
        <f t="shared" si="19"/>
        <v>0</v>
      </c>
      <c r="F1269" s="132" t="s">
        <v>1048</v>
      </c>
    </row>
    <row r="1270" spans="1:6">
      <c r="A1270" s="149" t="s">
        <v>1026</v>
      </c>
      <c r="B1270" s="134"/>
      <c r="C1270" s="74"/>
      <c r="D1270" s="132">
        <v>2240501</v>
      </c>
      <c r="E1270">
        <f t="shared" si="19"/>
        <v>0</v>
      </c>
      <c r="F1270" s="132" t="s">
        <v>1026</v>
      </c>
    </row>
    <row r="1271" spans="1:6">
      <c r="A1271" s="149" t="s">
        <v>1027</v>
      </c>
      <c r="B1271" s="134"/>
      <c r="C1271" s="74"/>
      <c r="D1271" s="132">
        <v>2240502</v>
      </c>
      <c r="E1271">
        <f t="shared" si="19"/>
        <v>0</v>
      </c>
      <c r="F1271" s="132" t="s">
        <v>1027</v>
      </c>
    </row>
    <row r="1272" spans="1:6">
      <c r="A1272" s="149" t="s">
        <v>1028</v>
      </c>
      <c r="B1272" s="134"/>
      <c r="C1272" s="74"/>
      <c r="D1272" s="132">
        <v>2240503</v>
      </c>
      <c r="E1272">
        <f t="shared" si="19"/>
        <v>0</v>
      </c>
      <c r="F1272" s="132" t="s">
        <v>1028</v>
      </c>
    </row>
    <row r="1273" spans="1:6">
      <c r="A1273" s="149" t="s">
        <v>1049</v>
      </c>
      <c r="B1273" s="134"/>
      <c r="C1273" s="74"/>
      <c r="D1273" s="132">
        <v>2240504</v>
      </c>
      <c r="E1273">
        <f t="shared" si="19"/>
        <v>0</v>
      </c>
      <c r="F1273" s="132" t="s">
        <v>1049</v>
      </c>
    </row>
    <row r="1274" spans="1:6">
      <c r="A1274" s="149" t="s">
        <v>1050</v>
      </c>
      <c r="B1274" s="134"/>
      <c r="C1274" s="74"/>
      <c r="D1274" s="132">
        <v>2240505</v>
      </c>
      <c r="E1274">
        <f t="shared" si="19"/>
        <v>0</v>
      </c>
      <c r="F1274" s="132" t="s">
        <v>1050</v>
      </c>
    </row>
    <row r="1275" spans="1:6">
      <c r="A1275" s="149" t="s">
        <v>1051</v>
      </c>
      <c r="B1275" s="134"/>
      <c r="C1275" s="74"/>
      <c r="D1275" s="132">
        <v>2240506</v>
      </c>
      <c r="E1275">
        <f t="shared" si="19"/>
        <v>0</v>
      </c>
      <c r="F1275" s="132" t="s">
        <v>1051</v>
      </c>
    </row>
    <row r="1276" spans="1:6">
      <c r="A1276" s="149" t="s">
        <v>1052</v>
      </c>
      <c r="B1276" s="134"/>
      <c r="C1276" s="74"/>
      <c r="D1276" s="132">
        <v>2240507</v>
      </c>
      <c r="E1276">
        <f t="shared" si="19"/>
        <v>0</v>
      </c>
      <c r="F1276" s="132" t="s">
        <v>1052</v>
      </c>
    </row>
    <row r="1277" spans="1:6">
      <c r="A1277" s="149" t="s">
        <v>1053</v>
      </c>
      <c r="B1277" s="134"/>
      <c r="C1277" s="74"/>
      <c r="D1277" s="132">
        <v>2240508</v>
      </c>
      <c r="E1277">
        <f t="shared" si="19"/>
        <v>0</v>
      </c>
      <c r="F1277" s="132" t="s">
        <v>1053</v>
      </c>
    </row>
    <row r="1278" spans="1:6">
      <c r="A1278" s="149" t="s">
        <v>1054</v>
      </c>
      <c r="B1278" s="134"/>
      <c r="C1278" s="74"/>
      <c r="D1278" s="132">
        <v>2240509</v>
      </c>
      <c r="E1278">
        <f t="shared" si="19"/>
        <v>0</v>
      </c>
      <c r="F1278" s="132" t="s">
        <v>1054</v>
      </c>
    </row>
    <row r="1279" spans="1:6">
      <c r="A1279" s="149" t="s">
        <v>1055</v>
      </c>
      <c r="B1279" s="134"/>
      <c r="C1279" s="74"/>
      <c r="D1279" s="132">
        <v>2240510</v>
      </c>
      <c r="E1279">
        <f t="shared" si="19"/>
        <v>0</v>
      </c>
      <c r="F1279" s="132" t="s">
        <v>1055</v>
      </c>
    </row>
    <row r="1280" spans="1:6">
      <c r="A1280" s="149" t="s">
        <v>1056</v>
      </c>
      <c r="B1280" s="134"/>
      <c r="C1280" s="74"/>
      <c r="D1280" s="132">
        <v>2240550</v>
      </c>
      <c r="E1280">
        <f t="shared" si="19"/>
        <v>0</v>
      </c>
      <c r="F1280" s="132" t="s">
        <v>1056</v>
      </c>
    </row>
    <row r="1281" spans="1:6">
      <c r="A1281" s="149" t="s">
        <v>1057</v>
      </c>
      <c r="B1281" s="134"/>
      <c r="C1281" s="74"/>
      <c r="D1281" s="132">
        <v>2240599</v>
      </c>
      <c r="E1281">
        <f t="shared" si="19"/>
        <v>0</v>
      </c>
      <c r="F1281" s="132" t="s">
        <v>1057</v>
      </c>
    </row>
    <row r="1282" spans="1:6">
      <c r="A1282" s="149" t="s">
        <v>1058</v>
      </c>
      <c r="B1282" s="131">
        <f>SUM(B1283:B1285)</f>
        <v>0</v>
      </c>
      <c r="C1282" s="74"/>
      <c r="D1282" s="132">
        <v>22406</v>
      </c>
      <c r="E1282">
        <f t="shared" si="19"/>
        <v>0</v>
      </c>
      <c r="F1282" s="132" t="s">
        <v>1058</v>
      </c>
    </row>
    <row r="1283" spans="1:6">
      <c r="A1283" s="149" t="s">
        <v>1059</v>
      </c>
      <c r="B1283" s="134"/>
      <c r="C1283" s="74"/>
      <c r="D1283" s="132">
        <v>2240601</v>
      </c>
      <c r="E1283">
        <f t="shared" si="19"/>
        <v>0</v>
      </c>
      <c r="F1283" s="132" t="s">
        <v>1059</v>
      </c>
    </row>
    <row r="1284" spans="1:6">
      <c r="A1284" s="149" t="s">
        <v>1060</v>
      </c>
      <c r="B1284" s="134"/>
      <c r="C1284" s="74"/>
      <c r="D1284" s="132">
        <v>2240602</v>
      </c>
      <c r="E1284">
        <f t="shared" si="19"/>
        <v>0</v>
      </c>
      <c r="F1284" s="132" t="s">
        <v>1060</v>
      </c>
    </row>
    <row r="1285" spans="1:6">
      <c r="A1285" s="149" t="s">
        <v>1061</v>
      </c>
      <c r="B1285" s="134"/>
      <c r="C1285" s="74"/>
      <c r="D1285" s="132">
        <v>2240699</v>
      </c>
      <c r="E1285">
        <f t="shared" ref="E1285:E1304" si="20">SUM(B1285)</f>
        <v>0</v>
      </c>
      <c r="F1285" s="132" t="s">
        <v>1061</v>
      </c>
    </row>
    <row r="1286" spans="1:6">
      <c r="A1286" s="149" t="s">
        <v>1062</v>
      </c>
      <c r="B1286" s="131">
        <f>SUM(B1287:B1291)</f>
        <v>0</v>
      </c>
      <c r="C1286" s="74"/>
      <c r="D1286" s="132">
        <v>22407</v>
      </c>
      <c r="E1286">
        <f t="shared" si="20"/>
        <v>0</v>
      </c>
      <c r="F1286" s="132" t="s">
        <v>1062</v>
      </c>
    </row>
    <row r="1287" spans="1:6">
      <c r="A1287" s="149" t="s">
        <v>1063</v>
      </c>
      <c r="B1287" s="134"/>
      <c r="C1287" s="74"/>
      <c r="D1287" s="132">
        <v>2240701</v>
      </c>
      <c r="E1287">
        <f t="shared" si="20"/>
        <v>0</v>
      </c>
      <c r="F1287" s="132" t="s">
        <v>1063</v>
      </c>
    </row>
    <row r="1288" spans="1:6">
      <c r="A1288" s="149" t="s">
        <v>1064</v>
      </c>
      <c r="B1288" s="134"/>
      <c r="C1288" s="74"/>
      <c r="D1288" s="132">
        <v>2240702</v>
      </c>
      <c r="E1288">
        <f t="shared" si="20"/>
        <v>0</v>
      </c>
      <c r="F1288" s="132" t="s">
        <v>1064</v>
      </c>
    </row>
    <row r="1289" spans="1:6">
      <c r="A1289" s="149" t="s">
        <v>1065</v>
      </c>
      <c r="B1289" s="134"/>
      <c r="C1289" s="74"/>
      <c r="D1289" s="132">
        <v>2240703</v>
      </c>
      <c r="E1289">
        <f t="shared" si="20"/>
        <v>0</v>
      </c>
      <c r="F1289" s="132" t="s">
        <v>1065</v>
      </c>
    </row>
    <row r="1290" spans="1:6">
      <c r="A1290" s="149" t="s">
        <v>1066</v>
      </c>
      <c r="B1290" s="134"/>
      <c r="C1290" s="74"/>
      <c r="D1290" s="132">
        <v>2240704</v>
      </c>
      <c r="E1290">
        <f t="shared" si="20"/>
        <v>0</v>
      </c>
      <c r="F1290" s="132" t="s">
        <v>1066</v>
      </c>
    </row>
    <row r="1291" spans="1:6">
      <c r="A1291" s="149" t="s">
        <v>1067</v>
      </c>
      <c r="B1291" s="134"/>
      <c r="C1291" s="74"/>
      <c r="D1291" s="132">
        <v>2240799</v>
      </c>
      <c r="E1291">
        <f t="shared" si="20"/>
        <v>0</v>
      </c>
      <c r="F1291" s="132" t="s">
        <v>1067</v>
      </c>
    </row>
    <row r="1292" spans="1:6">
      <c r="A1292" s="149" t="s">
        <v>1068</v>
      </c>
      <c r="B1292" s="134"/>
      <c r="C1292" s="74"/>
      <c r="D1292" s="132">
        <v>22499</v>
      </c>
      <c r="E1292">
        <f t="shared" si="20"/>
        <v>0</v>
      </c>
      <c r="F1292" s="132" t="s">
        <v>1068</v>
      </c>
    </row>
    <row r="1293" spans="1:6">
      <c r="A1293" s="150" t="s">
        <v>53</v>
      </c>
      <c r="B1293" s="134"/>
      <c r="C1293" s="74"/>
      <c r="D1293" s="132">
        <v>227</v>
      </c>
      <c r="E1293">
        <f t="shared" si="20"/>
        <v>0</v>
      </c>
      <c r="F1293" s="132" t="s">
        <v>53</v>
      </c>
    </row>
    <row r="1294" spans="1:6">
      <c r="A1294" s="150" t="s">
        <v>1069</v>
      </c>
      <c r="B1294" s="131">
        <f>SUM(B1295)</f>
        <v>0</v>
      </c>
      <c r="C1294" s="74"/>
      <c r="D1294" s="132">
        <v>232</v>
      </c>
      <c r="E1294">
        <f t="shared" si="20"/>
        <v>0</v>
      </c>
      <c r="F1294" s="132" t="s">
        <v>1069</v>
      </c>
    </row>
    <row r="1295" spans="1:6">
      <c r="A1295" s="150" t="s">
        <v>1070</v>
      </c>
      <c r="B1295" s="131">
        <f>SUM(B1296:B1299)</f>
        <v>0</v>
      </c>
      <c r="C1295" s="74"/>
      <c r="D1295" s="132">
        <v>23203</v>
      </c>
      <c r="E1295">
        <f t="shared" si="20"/>
        <v>0</v>
      </c>
      <c r="F1295" s="132" t="s">
        <v>1070</v>
      </c>
    </row>
    <row r="1296" spans="1:6">
      <c r="A1296" s="150" t="s">
        <v>1071</v>
      </c>
      <c r="B1296" s="134"/>
      <c r="C1296" s="74"/>
      <c r="D1296" s="132">
        <v>2320301</v>
      </c>
      <c r="E1296">
        <f t="shared" si="20"/>
        <v>0</v>
      </c>
      <c r="F1296" s="132" t="s">
        <v>1071</v>
      </c>
    </row>
    <row r="1297" spans="1:6">
      <c r="A1297" s="150" t="s">
        <v>1072</v>
      </c>
      <c r="B1297" s="134"/>
      <c r="C1297" s="74"/>
      <c r="D1297" s="132">
        <v>2320302</v>
      </c>
      <c r="E1297">
        <f t="shared" si="20"/>
        <v>0</v>
      </c>
      <c r="F1297" s="132" t="s">
        <v>1072</v>
      </c>
    </row>
    <row r="1298" spans="1:6">
      <c r="A1298" s="150" t="s">
        <v>1073</v>
      </c>
      <c r="B1298" s="134"/>
      <c r="C1298" s="74"/>
      <c r="D1298" s="132">
        <v>2320303</v>
      </c>
      <c r="E1298">
        <f t="shared" si="20"/>
        <v>0</v>
      </c>
      <c r="F1298" s="132" t="s">
        <v>1073</v>
      </c>
    </row>
    <row r="1299" spans="1:6">
      <c r="A1299" s="150" t="s">
        <v>1074</v>
      </c>
      <c r="B1299" s="134"/>
      <c r="C1299" s="147"/>
      <c r="D1299" s="132">
        <v>2320304</v>
      </c>
      <c r="E1299">
        <f t="shared" si="20"/>
        <v>0</v>
      </c>
      <c r="F1299" s="132" t="s">
        <v>1074</v>
      </c>
    </row>
    <row r="1300" spans="1:6">
      <c r="A1300" s="74" t="s">
        <v>1075</v>
      </c>
      <c r="B1300" s="131">
        <f>SUM(B1301)</f>
        <v>0</v>
      </c>
      <c r="C1300" s="152"/>
      <c r="D1300" s="132">
        <v>233</v>
      </c>
      <c r="E1300">
        <f t="shared" si="20"/>
        <v>0</v>
      </c>
      <c r="F1300" s="132" t="s">
        <v>1075</v>
      </c>
    </row>
    <row r="1301" spans="1:6">
      <c r="A1301" s="74" t="s">
        <v>1076</v>
      </c>
      <c r="B1301" s="134"/>
      <c r="C1301" s="152"/>
      <c r="D1301" s="132">
        <v>23303</v>
      </c>
      <c r="E1301">
        <f t="shared" si="20"/>
        <v>0</v>
      </c>
      <c r="F1301" s="132" t="s">
        <v>1076</v>
      </c>
    </row>
    <row r="1302" spans="1:6">
      <c r="A1302" s="74" t="s">
        <v>1077</v>
      </c>
      <c r="B1302" s="131">
        <f>SUM(B1303:B1304)</f>
        <v>0</v>
      </c>
      <c r="C1302" s="152"/>
      <c r="D1302" s="132">
        <v>229</v>
      </c>
      <c r="E1302">
        <f t="shared" si="20"/>
        <v>0</v>
      </c>
      <c r="F1302" s="132" t="s">
        <v>1077</v>
      </c>
    </row>
    <row r="1303" spans="1:6">
      <c r="A1303" s="74" t="s">
        <v>1078</v>
      </c>
      <c r="B1303" s="134"/>
      <c r="C1303" s="152"/>
      <c r="D1303" s="132">
        <v>22902</v>
      </c>
      <c r="E1303">
        <f t="shared" si="20"/>
        <v>0</v>
      </c>
      <c r="F1303" s="132" t="s">
        <v>1078</v>
      </c>
    </row>
    <row r="1304" spans="1:6">
      <c r="A1304" s="74" t="s">
        <v>1079</v>
      </c>
      <c r="B1304" s="134"/>
      <c r="C1304" s="152"/>
      <c r="D1304" s="132">
        <v>22999</v>
      </c>
      <c r="E1304">
        <f t="shared" si="20"/>
        <v>0</v>
      </c>
      <c r="F1304" s="132" t="s">
        <v>1079</v>
      </c>
    </row>
    <row r="1305" spans="1:6">
      <c r="A1305" s="74"/>
      <c r="B1305" s="134"/>
      <c r="C1305" s="152"/>
      <c r="E1305"/>
    </row>
    <row r="1306" spans="1:6">
      <c r="A1306" s="74"/>
      <c r="B1306" s="134"/>
      <c r="C1306" s="152"/>
      <c r="E1306"/>
    </row>
    <row r="1307" spans="1:6">
      <c r="A1307" s="153" t="s">
        <v>1080</v>
      </c>
      <c r="B1307" s="131">
        <f>SUM(B1302,B1300,B1294,B1293,B1236,B1183,B1165,B1101,B1091,B1076,B1056,B990,B926,B801,B782,B709,B638,B521,B465,B409,B355,B267,B255,B252,B5,)</f>
        <v>1711.64</v>
      </c>
      <c r="C1307" s="152"/>
      <c r="E1307"/>
    </row>
  </sheetData>
  <protectedRanges>
    <protectedRange sqref="B1236:B1237 B1249 B1255 B1261 B1269 B1282 B1286 B1294:B1295" name="区域19_1"/>
    <protectedRange sqref="B696 B705 B707" name="区域15_1"/>
    <protectedRange sqref="B629" name="区域14_1"/>
    <protectedRange sqref="B510" name="区域13_1"/>
    <protectedRange sqref="B510" name="区域11_1"/>
    <protectedRange sqref="B353" name="区域9_1"/>
    <protectedRange sqref="B226 B232" name="区域6_1_1"/>
    <protectedRange sqref="B15:B17 B24:B26 B35:B37 B55:B60 B73:B83 B90:B92 B94:B106 B136 B138:B150 B155:B157 B159:B165 B178 B181:B185 B196:B198 B208:B213 B215:B219 B227:B231 B237:B247 B250 B253 B257:B266 B269:B270 B272:B279 B281:B286 B289:B294 B301:B303 B312:B318 B321:B328 B330:B338 B340:B346 B348:B352 B366:B369 B371:B376 B378:B382 B384:B386 B388:B390 B392:B394 B396:B400 B402:B408 B412:B414 B416:B423 B425:B429 B431:B432 B437:B439 B442:B445 B447:B452 B454:B456 B458:B459 B461:B464 B468:B481 B484:B489 B492:B500 B502:B509 B511:B516 B518:B519 B529:B535 B545 B556:B558 B560:B567 B587:B590 B602:B604 B607 B610 B613 B615:B616 B618:B619 B621:B623 B625:B628 B640:B643 B645:B656 B658 B671 B674:B675 B684 B686 B695 B697:B704 B706 B708 B720:B721 B732 B738:B743 B746:B749 B751:B752 B754:B756 B759:B765 B767:B780 B788:B793 B796 B812:B814 B840:B851 B857:B861 B879:B888 B901:B905 B912 B914:B915 B921:B922 B924 B937:B948 B951:B959 B961:B969 B971:B973 B976:B981 B983:B986 B988:B989 B993:B1000 B1002:B1016 B1018:B1021 B1023:B1035 B1037:B1042 B1044:B1049 B1051:B1055 B1058:B1066 B1068:B1072 B1074:B1075 B1078:B1083 B1085:B1090 B1092:B1100 B1108:B1111 B1122:B1139 B1141:B1148 B1150:B1164 B1167:B1174 B1176:B1178 B1180:B1182 B1185:B1198 B1200:B1212 B1214:B1217 B1219:B1223 B1225:B1235 B1238:B1248 B1250:B1254 B1256:B1260 B1262:B1268 B1270:B1281 B1283:B1285 B1287:B1293 B1296:B1299 B1301 B1303:B1304 B169:B171 B434:B435 B688 B734:B736 B799 B816:B826 B867 B877 B917:B919" name="区域1_1_1"/>
    <protectedRange sqref="B911 B896:B898" name="区域16_1"/>
    <protectedRange sqref="B713:B717 B665:B668" name="区域15_2"/>
    <protectedRange sqref="B630:B636" name="区域14_2"/>
    <protectedRange sqref="B354" name="区域9_2"/>
    <protectedRange sqref="B306:B310" name="区域8_1"/>
    <protectedRange sqref="B234:B236" name="区域6_2"/>
    <protectedRange sqref="B110:B113" name="区域2_1"/>
    <protectedRange sqref="B1103:B1107 B1112:B1120" name="区域18_1"/>
    <protectedRange sqref="B928:B936 B949 B974 B992" name="区域17_1"/>
    <protectedRange sqref="B828:B839 B853:B856 B862:B866 B868:B876 B890:B895 B899 B907:B910 B916 B925 B803:B811 B815" name="区域16_1_1"/>
    <protectedRange sqref="B797:B798 B800 B659:B660 B662:B664 B669:B670 B672 B677:B679 B687 B690:B692 B694 B718 B722 B681:B683 B733 B745 B757 B781 B784:B787 B794 B724:B730 B712" name="区域15_1_1"/>
    <protectedRange sqref="B568 B570:B576 B578:B583 B585:B586 B592:B599 B601 B606 B609 B612 B637" name="区域14_1_1"/>
    <protectedRange sqref="B537:B543 B547:B554 B467 B483 B491 B520 B523:B528" name="区域13_1_1"/>
    <protectedRange sqref="B411 B433 B440" name="区域12_1"/>
    <protectedRange sqref="B491 B520 B467 B483" name="区域11_1_1"/>
    <protectedRange sqref="B411 B433 B440" name="区域10_1"/>
    <protectedRange sqref="B357:B360 B362:B365" name="区域9_1_1"/>
    <protectedRange sqref="B311 B305 B319" name="区域8_1_1"/>
    <protectedRange sqref="B288 B296:B300" name="区域7_1"/>
    <protectedRange sqref="B254 B251 B221:B225" name="区域6_1_1_1"/>
    <protectedRange sqref="B180 B187:B192 B194:B195 B199 B201:B205 B207" name="区域5_1"/>
    <protectedRange sqref="B152:B154 B167:B168 B173:B177" name="区域4_1"/>
    <protectedRange sqref="B127:B135 B118:B125" name="区域3_1"/>
    <protectedRange sqref="B62:B71 B85:B89 B114:B116 B108:B109" name="区域2_1_1"/>
    <protectedRange sqref="B7:B14 B19:B23 B29:B34 B39:B49 B51:B54" name="区域1_1_1_1"/>
    <protectedRange sqref="B233" name="区域15_1_1_1"/>
    <protectedRange sqref="B248" name="区域15_1_1_1_1"/>
    <protectedRange sqref="B28" name="区域1_1_2"/>
  </protectedRanges>
  <autoFilter ref="A4:B1304"/>
  <mergeCells count="1">
    <mergeCell ref="A2:C2"/>
  </mergeCells>
  <phoneticPr fontId="71" type="noConversion"/>
  <pageMargins left="0.62" right="0.31" top="1" bottom="1" header="0.5" footer="0.5"/>
  <pageSetup paperSize="9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showZeros="0" workbookViewId="0">
      <selection activeCell="A2" sqref="A2:D2"/>
    </sheetView>
  </sheetViews>
  <sheetFormatPr defaultColWidth="9" defaultRowHeight="21" customHeight="1"/>
  <cols>
    <col min="1" max="2" width="14.5" customWidth="1"/>
    <col min="3" max="3" width="31.125" customWidth="1"/>
    <col min="4" max="4" width="19.375" customWidth="1"/>
  </cols>
  <sheetData>
    <row r="1" spans="1:4" ht="14.25">
      <c r="A1" s="84" t="s">
        <v>1081</v>
      </c>
    </row>
    <row r="2" spans="1:4" ht="20.25">
      <c r="A2" s="185" t="s">
        <v>1481</v>
      </c>
      <c r="B2" s="186"/>
      <c r="C2" s="186"/>
      <c r="D2" s="186"/>
    </row>
    <row r="3" spans="1:4" ht="20.25">
      <c r="A3" s="117"/>
      <c r="B3" s="117"/>
      <c r="C3" s="117"/>
      <c r="D3" s="118" t="s">
        <v>1</v>
      </c>
    </row>
    <row r="4" spans="1:4" ht="14.25">
      <c r="A4" s="119" t="s">
        <v>1082</v>
      </c>
      <c r="B4" s="119" t="s">
        <v>1083</v>
      </c>
      <c r="C4" s="119" t="s">
        <v>1084</v>
      </c>
      <c r="D4" s="119" t="s">
        <v>1085</v>
      </c>
    </row>
    <row r="5" spans="1:4" ht="14.25">
      <c r="A5" s="120"/>
      <c r="B5" s="120"/>
      <c r="C5" s="121" t="s">
        <v>1086</v>
      </c>
      <c r="D5" s="122">
        <f>SUM(D6,D17,D43,D52,D54,D56,D64,D67,D70)</f>
        <v>1711.6429600000001</v>
      </c>
    </row>
    <row r="6" spans="1:4" ht="14.25">
      <c r="A6" s="120" t="s">
        <v>1087</v>
      </c>
      <c r="B6" s="120"/>
      <c r="C6" s="121"/>
      <c r="D6" s="122">
        <f>SUM(D7:D16)</f>
        <v>1073.0829600000002</v>
      </c>
    </row>
    <row r="7" spans="1:4" ht="14.25">
      <c r="A7" s="120" t="s">
        <v>1088</v>
      </c>
      <c r="B7" s="120" t="s">
        <v>1089</v>
      </c>
      <c r="C7" s="121" t="s">
        <v>1090</v>
      </c>
      <c r="D7" s="122">
        <v>295.48295999999999</v>
      </c>
    </row>
    <row r="8" spans="1:4" ht="14.25">
      <c r="A8" s="120" t="s">
        <v>1088</v>
      </c>
      <c r="B8" s="120" t="s">
        <v>1091</v>
      </c>
      <c r="C8" s="121" t="s">
        <v>1092</v>
      </c>
      <c r="D8" s="122">
        <v>147.41999999999999</v>
      </c>
    </row>
    <row r="9" spans="1:4" ht="14.25">
      <c r="A9" s="120" t="s">
        <v>1088</v>
      </c>
      <c r="B9" s="120" t="s">
        <v>1093</v>
      </c>
      <c r="C9" s="121" t="s">
        <v>1094</v>
      </c>
      <c r="D9" s="122">
        <v>247.26</v>
      </c>
    </row>
    <row r="10" spans="1:4" ht="14.25">
      <c r="A10" s="120" t="s">
        <v>1088</v>
      </c>
      <c r="B10" s="120" t="s">
        <v>1095</v>
      </c>
      <c r="C10" s="121" t="s">
        <v>1096</v>
      </c>
      <c r="D10" s="122">
        <v>99.97</v>
      </c>
    </row>
    <row r="11" spans="1:4" ht="14.25">
      <c r="A11" s="120" t="s">
        <v>1088</v>
      </c>
      <c r="B11" s="120" t="s">
        <v>1097</v>
      </c>
      <c r="C11" s="121" t="s">
        <v>1098</v>
      </c>
      <c r="D11" s="122">
        <v>77.17</v>
      </c>
    </row>
    <row r="12" spans="1:4" ht="14.25">
      <c r="A12" s="120" t="s">
        <v>1088</v>
      </c>
      <c r="B12" s="120" t="s">
        <v>1099</v>
      </c>
      <c r="C12" s="121" t="s">
        <v>1100</v>
      </c>
      <c r="D12" s="122">
        <v>37.57</v>
      </c>
    </row>
    <row r="13" spans="1:4" ht="14.25">
      <c r="A13" s="120" t="s">
        <v>1088</v>
      </c>
      <c r="B13" s="120" t="s">
        <v>1101</v>
      </c>
      <c r="C13" s="121" t="s">
        <v>1102</v>
      </c>
      <c r="D13" s="122">
        <v>37.4</v>
      </c>
    </row>
    <row r="14" spans="1:4" ht="14.25">
      <c r="A14" s="120" t="s">
        <v>1088</v>
      </c>
      <c r="B14" s="120" t="s">
        <v>1103</v>
      </c>
      <c r="C14" s="121" t="s">
        <v>1104</v>
      </c>
      <c r="D14" s="122">
        <v>6.75</v>
      </c>
    </row>
    <row r="15" spans="1:4" ht="14.25">
      <c r="A15" s="120" t="s">
        <v>1088</v>
      </c>
      <c r="B15" s="120" t="s">
        <v>1105</v>
      </c>
      <c r="C15" s="121" t="s">
        <v>1106</v>
      </c>
      <c r="D15" s="122">
        <v>80.14</v>
      </c>
    </row>
    <row r="16" spans="1:4" ht="14.25">
      <c r="A16" s="120" t="s">
        <v>1088</v>
      </c>
      <c r="B16" s="120" t="s">
        <v>1107</v>
      </c>
      <c r="C16" s="121" t="s">
        <v>1108</v>
      </c>
      <c r="D16" s="122">
        <v>43.92</v>
      </c>
    </row>
    <row r="17" spans="1:4" ht="14.25">
      <c r="A17" s="120" t="s">
        <v>1109</v>
      </c>
      <c r="B17" s="120"/>
      <c r="C17" s="121"/>
      <c r="D17" s="122">
        <f>SUM(D18:D42)</f>
        <v>388.31</v>
      </c>
    </row>
    <row r="18" spans="1:4" ht="14.25">
      <c r="A18" s="120" t="s">
        <v>1110</v>
      </c>
      <c r="B18" s="120" t="s">
        <v>1111</v>
      </c>
      <c r="C18" s="121" t="s">
        <v>1112</v>
      </c>
      <c r="D18" s="122">
        <v>77</v>
      </c>
    </row>
    <row r="19" spans="1:4" ht="14.25">
      <c r="A19" s="120" t="s">
        <v>1110</v>
      </c>
      <c r="B19" s="120" t="s">
        <v>1113</v>
      </c>
      <c r="C19" s="121" t="s">
        <v>1114</v>
      </c>
      <c r="D19" s="122">
        <v>4</v>
      </c>
    </row>
    <row r="20" spans="1:4" ht="14.25">
      <c r="A20" s="120" t="s">
        <v>1110</v>
      </c>
      <c r="B20" s="120" t="s">
        <v>1115</v>
      </c>
      <c r="C20" s="121" t="s">
        <v>1116</v>
      </c>
      <c r="D20" s="122">
        <v>0</v>
      </c>
    </row>
    <row r="21" spans="1:4" ht="14.25">
      <c r="A21" s="120" t="s">
        <v>1110</v>
      </c>
      <c r="B21" s="120" t="s">
        <v>1117</v>
      </c>
      <c r="C21" s="121" t="s">
        <v>1118</v>
      </c>
      <c r="D21" s="122">
        <v>0</v>
      </c>
    </row>
    <row r="22" spans="1:4" ht="14.25">
      <c r="A22" s="120" t="s">
        <v>1110</v>
      </c>
      <c r="B22" s="120" t="s">
        <v>1119</v>
      </c>
      <c r="C22" s="121" t="s">
        <v>1120</v>
      </c>
      <c r="D22" s="122">
        <v>2.4500000000000002</v>
      </c>
    </row>
    <row r="23" spans="1:4" ht="14.25">
      <c r="A23" s="120" t="s">
        <v>1110</v>
      </c>
      <c r="B23" s="120" t="s">
        <v>1121</v>
      </c>
      <c r="C23" s="121" t="s">
        <v>1122</v>
      </c>
      <c r="D23" s="122">
        <v>2.4500000000000002</v>
      </c>
    </row>
    <row r="24" spans="1:4" ht="14.25">
      <c r="A24" s="120" t="s">
        <v>1110</v>
      </c>
      <c r="B24" s="120" t="s">
        <v>1123</v>
      </c>
      <c r="C24" s="121" t="s">
        <v>1124</v>
      </c>
      <c r="D24" s="122">
        <v>1.48</v>
      </c>
    </row>
    <row r="25" spans="1:4" ht="14.25">
      <c r="A25" s="120" t="s">
        <v>1110</v>
      </c>
      <c r="B25" s="120" t="s">
        <v>1125</v>
      </c>
      <c r="C25" s="121" t="s">
        <v>1126</v>
      </c>
      <c r="D25" s="122">
        <v>0</v>
      </c>
    </row>
    <row r="26" spans="1:4" ht="14.25">
      <c r="A26" s="120" t="s">
        <v>1110</v>
      </c>
      <c r="B26" s="120" t="s">
        <v>1127</v>
      </c>
      <c r="C26" s="121" t="s">
        <v>1128</v>
      </c>
      <c r="D26" s="122">
        <v>0</v>
      </c>
    </row>
    <row r="27" spans="1:4" ht="14.25">
      <c r="A27" s="120" t="s">
        <v>1110</v>
      </c>
      <c r="B27" s="120" t="s">
        <v>1129</v>
      </c>
      <c r="C27" s="121" t="s">
        <v>1130</v>
      </c>
      <c r="D27" s="122">
        <v>3</v>
      </c>
    </row>
    <row r="28" spans="1:4" ht="14.25">
      <c r="A28" s="120" t="s">
        <v>1110</v>
      </c>
      <c r="B28" s="120" t="s">
        <v>1131</v>
      </c>
      <c r="C28" s="121" t="s">
        <v>1132</v>
      </c>
      <c r="D28" s="122">
        <v>1</v>
      </c>
    </row>
    <row r="29" spans="1:4" ht="14.25">
      <c r="A29" s="120" t="s">
        <v>1110</v>
      </c>
      <c r="B29" s="120" t="s">
        <v>1133</v>
      </c>
      <c r="C29" s="121" t="s">
        <v>1134</v>
      </c>
      <c r="D29" s="122">
        <v>0</v>
      </c>
    </row>
    <row r="30" spans="1:4" ht="14.25">
      <c r="A30" s="120" t="s">
        <v>1110</v>
      </c>
      <c r="B30" s="120" t="s">
        <v>1135</v>
      </c>
      <c r="C30" s="121" t="s">
        <v>1136</v>
      </c>
      <c r="D30" s="122">
        <v>0</v>
      </c>
    </row>
    <row r="31" spans="1:4" ht="14.25">
      <c r="A31" s="120" t="s">
        <v>1110</v>
      </c>
      <c r="B31" s="120" t="s">
        <v>1137</v>
      </c>
      <c r="C31" s="121" t="s">
        <v>1138</v>
      </c>
      <c r="D31" s="122">
        <v>0</v>
      </c>
    </row>
    <row r="32" spans="1:4" ht="14.25">
      <c r="A32" s="120" t="s">
        <v>1110</v>
      </c>
      <c r="B32" s="120" t="s">
        <v>1139</v>
      </c>
      <c r="C32" s="121" t="s">
        <v>1140</v>
      </c>
      <c r="D32" s="122">
        <v>2</v>
      </c>
    </row>
    <row r="33" spans="1:4" ht="14.25">
      <c r="A33" s="120" t="s">
        <v>1110</v>
      </c>
      <c r="B33" s="120" t="s">
        <v>1141</v>
      </c>
      <c r="C33" s="121" t="s">
        <v>1142</v>
      </c>
      <c r="D33" s="122">
        <v>0</v>
      </c>
    </row>
    <row r="34" spans="1:4" ht="14.25">
      <c r="A34" s="120" t="s">
        <v>1110</v>
      </c>
      <c r="B34" s="120" t="s">
        <v>1143</v>
      </c>
      <c r="C34" s="121" t="s">
        <v>1144</v>
      </c>
      <c r="D34" s="122">
        <v>0</v>
      </c>
    </row>
    <row r="35" spans="1:4" ht="14.25">
      <c r="A35" s="120" t="s">
        <v>1110</v>
      </c>
      <c r="B35" s="120" t="s">
        <v>1145</v>
      </c>
      <c r="C35" s="121" t="s">
        <v>1146</v>
      </c>
      <c r="D35" s="122">
        <v>0</v>
      </c>
    </row>
    <row r="36" spans="1:4" ht="14.25">
      <c r="A36" s="120" t="s">
        <v>1110</v>
      </c>
      <c r="B36" s="120" t="s">
        <v>1147</v>
      </c>
      <c r="C36" s="121" t="s">
        <v>1148</v>
      </c>
      <c r="D36" s="122">
        <v>252.3</v>
      </c>
    </row>
    <row r="37" spans="1:4" ht="14.25">
      <c r="A37" s="120" t="s">
        <v>1110</v>
      </c>
      <c r="B37" s="120" t="s">
        <v>1149</v>
      </c>
      <c r="C37" s="121" t="s">
        <v>1150</v>
      </c>
      <c r="D37" s="122">
        <v>2.7</v>
      </c>
    </row>
    <row r="38" spans="1:4" ht="14.25">
      <c r="A38" s="120" t="s">
        <v>1110</v>
      </c>
      <c r="B38" s="120" t="s">
        <v>1151</v>
      </c>
      <c r="C38" s="121" t="s">
        <v>1152</v>
      </c>
      <c r="D38" s="122">
        <v>5.35</v>
      </c>
    </row>
    <row r="39" spans="1:4" ht="14.25">
      <c r="A39" s="120" t="s">
        <v>1110</v>
      </c>
      <c r="B39" s="120" t="s">
        <v>1153</v>
      </c>
      <c r="C39" s="121" t="s">
        <v>1154</v>
      </c>
      <c r="D39" s="122">
        <v>0</v>
      </c>
    </row>
    <row r="40" spans="1:4" ht="14.25">
      <c r="A40" s="120" t="s">
        <v>1110</v>
      </c>
      <c r="B40" s="120" t="s">
        <v>1155</v>
      </c>
      <c r="C40" s="121" t="s">
        <v>1156</v>
      </c>
      <c r="D40" s="122">
        <v>14</v>
      </c>
    </row>
    <row r="41" spans="1:4" ht="14.25">
      <c r="A41" s="120" t="s">
        <v>1110</v>
      </c>
      <c r="B41" s="120" t="s">
        <v>1157</v>
      </c>
      <c r="C41" s="121" t="s">
        <v>1158</v>
      </c>
      <c r="D41" s="122">
        <v>20.58</v>
      </c>
    </row>
    <row r="42" spans="1:4" ht="14.25">
      <c r="A42" s="120" t="s">
        <v>1110</v>
      </c>
      <c r="B42" s="120" t="s">
        <v>1159</v>
      </c>
      <c r="C42" s="121" t="s">
        <v>1160</v>
      </c>
      <c r="D42" s="122"/>
    </row>
    <row r="43" spans="1:4" ht="14.25">
      <c r="A43" s="120" t="s">
        <v>1161</v>
      </c>
      <c r="B43" s="120"/>
      <c r="C43" s="121"/>
      <c r="D43" s="122">
        <f>SUM(D44:D51)</f>
        <v>250.25</v>
      </c>
    </row>
    <row r="44" spans="1:4" ht="14.25">
      <c r="A44" s="120" t="s">
        <v>1162</v>
      </c>
      <c r="B44" s="120" t="s">
        <v>1163</v>
      </c>
      <c r="C44" s="121" t="s">
        <v>1164</v>
      </c>
      <c r="D44" s="122">
        <v>61.67</v>
      </c>
    </row>
    <row r="45" spans="1:4" ht="14.25">
      <c r="A45" s="120" t="s">
        <v>1162</v>
      </c>
      <c r="B45" s="120" t="s">
        <v>1165</v>
      </c>
      <c r="C45" s="121" t="s">
        <v>1166</v>
      </c>
      <c r="D45" s="122">
        <v>0</v>
      </c>
    </row>
    <row r="46" spans="1:4" ht="14.25">
      <c r="A46" s="120" t="s">
        <v>1162</v>
      </c>
      <c r="B46" s="120" t="s">
        <v>1167</v>
      </c>
      <c r="C46" s="121" t="s">
        <v>1168</v>
      </c>
      <c r="D46" s="122">
        <v>0</v>
      </c>
    </row>
    <row r="47" spans="1:4" ht="14.25">
      <c r="A47" s="120" t="s">
        <v>1162</v>
      </c>
      <c r="B47" s="120" t="s">
        <v>1169</v>
      </c>
      <c r="C47" s="121" t="s">
        <v>1170</v>
      </c>
      <c r="D47" s="122">
        <v>0</v>
      </c>
    </row>
    <row r="48" spans="1:4" ht="14.25">
      <c r="A48" s="120" t="s">
        <v>1162</v>
      </c>
      <c r="B48" s="120" t="s">
        <v>1171</v>
      </c>
      <c r="C48" s="121" t="s">
        <v>1172</v>
      </c>
      <c r="D48" s="122">
        <v>188.58</v>
      </c>
    </row>
    <row r="49" spans="1:4" ht="14.25">
      <c r="A49" s="120" t="s">
        <v>1162</v>
      </c>
      <c r="B49" s="120" t="s">
        <v>1173</v>
      </c>
      <c r="C49" s="121" t="s">
        <v>1174</v>
      </c>
      <c r="D49" s="122"/>
    </row>
    <row r="50" spans="1:4" ht="14.25">
      <c r="A50" s="120" t="s">
        <v>1162</v>
      </c>
      <c r="B50" s="120" t="s">
        <v>1175</v>
      </c>
      <c r="C50" s="121" t="s">
        <v>1176</v>
      </c>
      <c r="D50" s="122"/>
    </row>
    <row r="51" spans="1:4" ht="14.25">
      <c r="A51" s="120" t="s">
        <v>1162</v>
      </c>
      <c r="B51" s="120" t="s">
        <v>1177</v>
      </c>
      <c r="C51" s="121" t="s">
        <v>1178</v>
      </c>
      <c r="D51" s="122"/>
    </row>
    <row r="52" spans="1:4" ht="14.25">
      <c r="A52" s="120" t="s">
        <v>1179</v>
      </c>
      <c r="B52" s="120"/>
      <c r="C52" s="121"/>
      <c r="D52" s="122"/>
    </row>
    <row r="53" spans="1:4" ht="14.25">
      <c r="A53" s="120" t="s">
        <v>1180</v>
      </c>
      <c r="B53" s="120" t="s">
        <v>1181</v>
      </c>
      <c r="C53" s="121" t="s">
        <v>1182</v>
      </c>
      <c r="D53" s="122"/>
    </row>
    <row r="54" spans="1:4" ht="14.25">
      <c r="A54" s="120" t="s">
        <v>1183</v>
      </c>
      <c r="B54" s="120"/>
      <c r="C54" s="121"/>
      <c r="D54" s="122"/>
    </row>
    <row r="55" spans="1:4" ht="14.25">
      <c r="A55" s="120" t="s">
        <v>1184</v>
      </c>
      <c r="B55" s="120" t="s">
        <v>1185</v>
      </c>
      <c r="C55" s="121" t="s">
        <v>1186</v>
      </c>
      <c r="D55" s="122"/>
    </row>
    <row r="56" spans="1:4" ht="14.25">
      <c r="A56" s="120" t="s">
        <v>1187</v>
      </c>
      <c r="B56" s="120"/>
      <c r="C56" s="121"/>
      <c r="D56" s="122"/>
    </row>
    <row r="57" spans="1:4" ht="14.25">
      <c r="A57" s="120" t="s">
        <v>1188</v>
      </c>
      <c r="B57" s="120" t="s">
        <v>1189</v>
      </c>
      <c r="C57" s="121" t="s">
        <v>1190</v>
      </c>
      <c r="D57" s="122"/>
    </row>
    <row r="58" spans="1:4" ht="14.25">
      <c r="A58" s="120" t="s">
        <v>1188</v>
      </c>
      <c r="B58" s="120" t="s">
        <v>1191</v>
      </c>
      <c r="C58" s="121" t="s">
        <v>1192</v>
      </c>
      <c r="D58" s="122"/>
    </row>
    <row r="59" spans="1:4" ht="14.25">
      <c r="A59" s="120" t="s">
        <v>1188</v>
      </c>
      <c r="B59" s="120" t="s">
        <v>1193</v>
      </c>
      <c r="C59" s="121" t="s">
        <v>1194</v>
      </c>
      <c r="D59" s="122"/>
    </row>
    <row r="60" spans="1:4" ht="14.25">
      <c r="A60" s="120" t="s">
        <v>1188</v>
      </c>
      <c r="B60" s="120" t="s">
        <v>1195</v>
      </c>
      <c r="C60" s="121" t="s">
        <v>1196</v>
      </c>
      <c r="D60" s="122"/>
    </row>
    <row r="61" spans="1:4" ht="14.25">
      <c r="A61" s="120" t="s">
        <v>1188</v>
      </c>
      <c r="B61" s="120" t="s">
        <v>1197</v>
      </c>
      <c r="C61" s="121" t="s">
        <v>1198</v>
      </c>
      <c r="D61" s="122"/>
    </row>
    <row r="62" spans="1:4" ht="14.25">
      <c r="A62" s="120" t="s">
        <v>1188</v>
      </c>
      <c r="B62" s="120" t="s">
        <v>1199</v>
      </c>
      <c r="C62" s="121" t="s">
        <v>1186</v>
      </c>
      <c r="D62" s="122"/>
    </row>
    <row r="63" spans="1:4" ht="14.25">
      <c r="A63" s="120" t="s">
        <v>1188</v>
      </c>
      <c r="B63" s="120" t="s">
        <v>1200</v>
      </c>
      <c r="C63" s="121" t="s">
        <v>1201</v>
      </c>
      <c r="D63" s="122"/>
    </row>
    <row r="64" spans="1:4" ht="14.25">
      <c r="A64" s="120" t="s">
        <v>1202</v>
      </c>
      <c r="B64" s="120"/>
      <c r="C64" s="121"/>
      <c r="D64" s="122"/>
    </row>
    <row r="65" spans="1:4" ht="14.25">
      <c r="A65" s="120" t="s">
        <v>1203</v>
      </c>
      <c r="B65" s="120" t="s">
        <v>1204</v>
      </c>
      <c r="C65" s="121" t="s">
        <v>1205</v>
      </c>
      <c r="D65" s="122"/>
    </row>
    <row r="66" spans="1:4" ht="14.25">
      <c r="A66" s="120" t="s">
        <v>1203</v>
      </c>
      <c r="B66" s="120" t="s">
        <v>1206</v>
      </c>
      <c r="C66" s="121" t="s">
        <v>1207</v>
      </c>
      <c r="D66" s="122"/>
    </row>
    <row r="67" spans="1:4" ht="14.25">
      <c r="A67" s="120" t="s">
        <v>1208</v>
      </c>
      <c r="B67" s="120"/>
      <c r="C67" s="121"/>
      <c r="D67" s="122"/>
    </row>
    <row r="68" spans="1:4" ht="14.25">
      <c r="A68" s="120" t="s">
        <v>1209</v>
      </c>
      <c r="B68" s="120" t="s">
        <v>1210</v>
      </c>
      <c r="C68" s="121" t="s">
        <v>1211</v>
      </c>
      <c r="D68" s="122"/>
    </row>
    <row r="69" spans="1:4" ht="14.25">
      <c r="A69" s="120" t="s">
        <v>1209</v>
      </c>
      <c r="B69" s="120" t="s">
        <v>1212</v>
      </c>
      <c r="C69" s="121" t="s">
        <v>1213</v>
      </c>
      <c r="D69" s="122"/>
    </row>
    <row r="70" spans="1:4" ht="14.25">
      <c r="A70" s="120" t="s">
        <v>1214</v>
      </c>
      <c r="B70" s="120"/>
      <c r="C70" s="121"/>
      <c r="D70" s="122"/>
    </row>
    <row r="71" spans="1:4" ht="14.25">
      <c r="A71" s="120" t="s">
        <v>1215</v>
      </c>
      <c r="B71" s="120" t="s">
        <v>1216</v>
      </c>
      <c r="C71" s="123" t="s">
        <v>1217</v>
      </c>
      <c r="D71" s="122"/>
    </row>
    <row r="72" spans="1:4" ht="14.25">
      <c r="A72" s="120" t="s">
        <v>1215</v>
      </c>
      <c r="B72" s="120" t="s">
        <v>1218</v>
      </c>
      <c r="C72" s="121" t="s">
        <v>1219</v>
      </c>
      <c r="D72" s="122"/>
    </row>
    <row r="73" spans="1:4" ht="14.25"/>
    <row r="74" spans="1:4" ht="14.25"/>
    <row r="75" spans="1:4" ht="14.25"/>
    <row r="76" spans="1:4" ht="14.25"/>
    <row r="77" spans="1:4" ht="14.25"/>
    <row r="78" spans="1:4" ht="14.25"/>
    <row r="79" spans="1:4" ht="14.25"/>
    <row r="80" spans="1:4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</sheetData>
  <mergeCells count="1">
    <mergeCell ref="A2:D2"/>
  </mergeCells>
  <phoneticPr fontId="71" type="noConversion"/>
  <printOptions horizontalCentered="1"/>
  <pageMargins left="0.59055118110236204" right="0.59055118110236204" top="0.55118110236220497" bottom="0.55118110236220497" header="0.31496062992126" footer="0.31496062992126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showZeros="0" workbookViewId="0">
      <selection activeCell="E5" sqref="E5"/>
    </sheetView>
  </sheetViews>
  <sheetFormatPr defaultColWidth="9" defaultRowHeight="22.5" customHeight="1"/>
  <cols>
    <col min="1" max="1" width="43.625" style="102" customWidth="1"/>
    <col min="2" max="2" width="21.25" style="102" customWidth="1"/>
    <col min="3" max="16384" width="9" style="102"/>
  </cols>
  <sheetData>
    <row r="1" spans="1:2" ht="18" customHeight="1">
      <c r="A1" s="103" t="s">
        <v>1220</v>
      </c>
    </row>
    <row r="2" spans="1:2" s="103" customFormat="1" ht="20.25">
      <c r="A2" s="187" t="s">
        <v>1482</v>
      </c>
      <c r="B2" s="187"/>
    </row>
    <row r="3" spans="1:2" ht="20.25" customHeight="1">
      <c r="A3" s="103"/>
      <c r="B3" s="102" t="s">
        <v>1</v>
      </c>
    </row>
    <row r="4" spans="1:2" ht="31.5" customHeight="1">
      <c r="A4" s="109" t="s">
        <v>1221</v>
      </c>
      <c r="B4" s="110" t="s">
        <v>60</v>
      </c>
    </row>
    <row r="5" spans="1:2" ht="20.100000000000001" customHeight="1">
      <c r="A5" s="111" t="s">
        <v>1222</v>
      </c>
      <c r="B5" s="106" t="s">
        <v>1223</v>
      </c>
    </row>
    <row r="6" spans="1:2" ht="20.100000000000001" customHeight="1">
      <c r="A6" s="112" t="s">
        <v>1224</v>
      </c>
      <c r="B6" s="106" t="s">
        <v>1223</v>
      </c>
    </row>
    <row r="7" spans="1:2" ht="20.100000000000001" customHeight="1">
      <c r="A7" s="112" t="s">
        <v>1225</v>
      </c>
      <c r="B7" s="106" t="s">
        <v>1223</v>
      </c>
    </row>
    <row r="8" spans="1:2" ht="20.100000000000001" customHeight="1">
      <c r="A8" s="82" t="s">
        <v>1226</v>
      </c>
      <c r="B8" s="106" t="s">
        <v>1223</v>
      </c>
    </row>
    <row r="9" spans="1:2" ht="20.100000000000001" customHeight="1">
      <c r="A9" s="82" t="s">
        <v>1227</v>
      </c>
      <c r="B9" s="106" t="s">
        <v>1223</v>
      </c>
    </row>
    <row r="10" spans="1:2" ht="20.100000000000001" customHeight="1">
      <c r="A10" s="82" t="s">
        <v>1228</v>
      </c>
      <c r="B10" s="106" t="s">
        <v>1223</v>
      </c>
    </row>
    <row r="11" spans="1:2" ht="20.100000000000001" customHeight="1">
      <c r="A11" s="82" t="s">
        <v>1229</v>
      </c>
      <c r="B11" s="113"/>
    </row>
    <row r="12" spans="1:2" ht="20.100000000000001" customHeight="1">
      <c r="A12" s="82" t="s">
        <v>1230</v>
      </c>
      <c r="B12" s="106" t="s">
        <v>1223</v>
      </c>
    </row>
    <row r="13" spans="1:2" ht="20.100000000000001" customHeight="1">
      <c r="A13" s="82" t="s">
        <v>1231</v>
      </c>
      <c r="B13" s="114"/>
    </row>
    <row r="14" spans="1:2" ht="20.100000000000001" customHeight="1">
      <c r="A14" s="82" t="s">
        <v>1232</v>
      </c>
      <c r="B14" s="115"/>
    </row>
    <row r="15" spans="1:2" ht="20.100000000000001" customHeight="1">
      <c r="A15" s="82" t="s">
        <v>1233</v>
      </c>
      <c r="B15" s="115"/>
    </row>
    <row r="16" spans="1:2" ht="20.100000000000001" customHeight="1">
      <c r="A16" s="116" t="s">
        <v>1234</v>
      </c>
      <c r="B16" s="106" t="s">
        <v>1223</v>
      </c>
    </row>
    <row r="17" spans="1:2" ht="20.100000000000001" customHeight="1">
      <c r="A17" s="67" t="s">
        <v>1235</v>
      </c>
      <c r="B17" s="106" t="s">
        <v>1223</v>
      </c>
    </row>
    <row r="18" spans="1:2" ht="20.100000000000001" customHeight="1">
      <c r="A18" s="67" t="s">
        <v>1236</v>
      </c>
      <c r="B18" s="106" t="s">
        <v>1223</v>
      </c>
    </row>
    <row r="19" spans="1:2" ht="20.100000000000001" customHeight="1">
      <c r="A19" s="67" t="s">
        <v>1237</v>
      </c>
      <c r="B19" s="107"/>
    </row>
    <row r="20" spans="1:2" ht="20.100000000000001" customHeight="1">
      <c r="A20" s="67" t="s">
        <v>1238</v>
      </c>
      <c r="B20" s="107"/>
    </row>
    <row r="21" spans="1:2" ht="20.100000000000001" customHeight="1">
      <c r="A21" s="67" t="s">
        <v>1239</v>
      </c>
      <c r="B21" s="106" t="s">
        <v>1223</v>
      </c>
    </row>
    <row r="22" spans="1:2" ht="20.100000000000001" customHeight="1">
      <c r="A22" s="67" t="s">
        <v>1240</v>
      </c>
      <c r="B22" s="106" t="s">
        <v>1223</v>
      </c>
    </row>
    <row r="23" spans="1:2" ht="20.100000000000001" customHeight="1">
      <c r="A23" s="67" t="s">
        <v>1241</v>
      </c>
      <c r="B23" s="106" t="s">
        <v>1223</v>
      </c>
    </row>
    <row r="24" spans="1:2" ht="20.100000000000001" customHeight="1">
      <c r="A24" s="67" t="s">
        <v>1242</v>
      </c>
      <c r="B24" s="106" t="s">
        <v>1223</v>
      </c>
    </row>
    <row r="25" spans="1:2" ht="20.100000000000001" customHeight="1">
      <c r="A25" s="116" t="s">
        <v>1243</v>
      </c>
      <c r="B25" s="107"/>
    </row>
    <row r="26" spans="1:2" ht="20.100000000000001" customHeight="1">
      <c r="A26" s="67" t="s">
        <v>1244</v>
      </c>
      <c r="B26" s="106" t="s">
        <v>1223</v>
      </c>
    </row>
    <row r="27" spans="1:2" ht="20.100000000000001" customHeight="1">
      <c r="A27" s="67" t="s">
        <v>1245</v>
      </c>
      <c r="B27" s="106" t="s">
        <v>1223</v>
      </c>
    </row>
    <row r="28" spans="1:2" ht="20.100000000000001" customHeight="1">
      <c r="A28" s="67" t="s">
        <v>1246</v>
      </c>
      <c r="B28" s="106" t="s">
        <v>1223</v>
      </c>
    </row>
    <row r="29" spans="1:2" ht="20.100000000000001" customHeight="1">
      <c r="A29" s="67" t="s">
        <v>1247</v>
      </c>
      <c r="B29" s="107"/>
    </row>
    <row r="30" spans="1:2" ht="20.100000000000001" customHeight="1">
      <c r="A30" s="67" t="s">
        <v>1248</v>
      </c>
      <c r="B30" s="107"/>
    </row>
    <row r="31" spans="1:2" ht="20.100000000000001" customHeight="1">
      <c r="A31" s="67" t="s">
        <v>1249</v>
      </c>
      <c r="B31" s="107"/>
    </row>
    <row r="32" spans="1:2" ht="20.100000000000001" customHeight="1">
      <c r="A32" s="67" t="s">
        <v>1250</v>
      </c>
      <c r="B32" s="106"/>
    </row>
    <row r="33" spans="1:2" ht="20.100000000000001" customHeight="1">
      <c r="A33" s="67" t="s">
        <v>1251</v>
      </c>
      <c r="B33" s="106" t="s">
        <v>1223</v>
      </c>
    </row>
    <row r="34" spans="1:2" ht="20.100000000000001" customHeight="1">
      <c r="A34" s="67" t="s">
        <v>1252</v>
      </c>
      <c r="B34" s="115"/>
    </row>
    <row r="35" spans="1:2" ht="20.100000000000001" customHeight="1">
      <c r="A35" s="67" t="s">
        <v>1253</v>
      </c>
      <c r="B35" s="106" t="s">
        <v>1223</v>
      </c>
    </row>
    <row r="36" spans="1:2" ht="20.100000000000001" customHeight="1">
      <c r="A36" s="67" t="s">
        <v>898</v>
      </c>
      <c r="B36" s="106" t="s">
        <v>1223</v>
      </c>
    </row>
    <row r="37" spans="1:2" ht="20.100000000000001" customHeight="1">
      <c r="A37" s="67" t="s">
        <v>1254</v>
      </c>
      <c r="B37" s="107"/>
    </row>
    <row r="38" spans="1:2" ht="20.100000000000001" customHeight="1">
      <c r="A38" s="67" t="s">
        <v>1255</v>
      </c>
      <c r="B38" s="107"/>
    </row>
    <row r="39" spans="1:2" ht="20.100000000000001" customHeight="1">
      <c r="A39" s="67" t="s">
        <v>1256</v>
      </c>
      <c r="B39" s="106" t="s">
        <v>1223</v>
      </c>
    </row>
    <row r="40" spans="1:2" ht="20.100000000000001" customHeight="1">
      <c r="A40" s="67" t="s">
        <v>899</v>
      </c>
      <c r="B40" s="106" t="s">
        <v>1223</v>
      </c>
    </row>
    <row r="41" spans="1:2" ht="20.100000000000001" customHeight="1">
      <c r="A41" s="67" t="s">
        <v>1257</v>
      </c>
      <c r="B41" s="106" t="s">
        <v>1223</v>
      </c>
    </row>
    <row r="42" spans="1:2" ht="20.100000000000001" customHeight="1">
      <c r="A42" s="108" t="s">
        <v>1258</v>
      </c>
      <c r="B42" s="106" t="s">
        <v>1223</v>
      </c>
    </row>
    <row r="43" spans="1:2" ht="20.100000000000001" customHeight="1">
      <c r="A43" s="108" t="s">
        <v>1259</v>
      </c>
      <c r="B43" s="106" t="s">
        <v>1223</v>
      </c>
    </row>
    <row r="44" spans="1:2" ht="20.100000000000001" customHeight="1">
      <c r="A44" s="108" t="s">
        <v>1260</v>
      </c>
      <c r="B44" s="106" t="s">
        <v>1223</v>
      </c>
    </row>
    <row r="45" spans="1:2" ht="20.100000000000001" customHeight="1">
      <c r="A45" s="67" t="s">
        <v>902</v>
      </c>
      <c r="B45" s="106" t="s">
        <v>1223</v>
      </c>
    </row>
    <row r="46" spans="1:2" ht="20.100000000000001" customHeight="1">
      <c r="A46" s="67" t="s">
        <v>1261</v>
      </c>
      <c r="B46" s="106" t="s">
        <v>1223</v>
      </c>
    </row>
    <row r="47" spans="1:2" ht="20.100000000000001" customHeight="1">
      <c r="A47" s="67" t="s">
        <v>1262</v>
      </c>
      <c r="B47" s="106" t="s">
        <v>1223</v>
      </c>
    </row>
    <row r="48" spans="1:2" ht="20.100000000000001" customHeight="1">
      <c r="A48" s="67" t="s">
        <v>903</v>
      </c>
      <c r="B48" s="106" t="s">
        <v>1223</v>
      </c>
    </row>
    <row r="49" spans="1:2" ht="20.100000000000001" customHeight="1">
      <c r="A49" s="67" t="s">
        <v>1263</v>
      </c>
      <c r="B49" s="107"/>
    </row>
    <row r="50" spans="1:2" ht="20.100000000000001" customHeight="1">
      <c r="A50" s="67" t="s">
        <v>1264</v>
      </c>
      <c r="B50" s="107"/>
    </row>
    <row r="51" spans="1:2" ht="20.100000000000001" customHeight="1">
      <c r="A51" s="67" t="s">
        <v>1265</v>
      </c>
      <c r="B51" s="107"/>
    </row>
    <row r="52" spans="1:2" ht="20.100000000000001" customHeight="1">
      <c r="A52" s="108" t="s">
        <v>1266</v>
      </c>
      <c r="B52" s="106" t="s">
        <v>1223</v>
      </c>
    </row>
    <row r="53" spans="1:2" ht="20.100000000000001" customHeight="1">
      <c r="A53" s="67" t="s">
        <v>904</v>
      </c>
      <c r="B53" s="106" t="s">
        <v>1223</v>
      </c>
    </row>
    <row r="54" spans="1:2" ht="20.100000000000001" customHeight="1">
      <c r="A54" s="67" t="s">
        <v>1267</v>
      </c>
      <c r="B54" s="107"/>
    </row>
    <row r="55" spans="1:2" ht="20.100000000000001" customHeight="1">
      <c r="A55" s="69" t="s">
        <v>1268</v>
      </c>
      <c r="B55" s="106" t="s">
        <v>1223</v>
      </c>
    </row>
    <row r="56" spans="1:2" ht="20.100000000000001" customHeight="1">
      <c r="A56" s="69"/>
      <c r="B56" s="115"/>
    </row>
    <row r="57" spans="1:2" ht="20.100000000000001" customHeight="1">
      <c r="A57" s="69"/>
      <c r="B57" s="115"/>
    </row>
  </sheetData>
  <protectedRanges>
    <protectedRange sqref="B11 B15 B13 B19:B20 B25 B29:B31 B34 B49:B51 B54 B37:B38 B56:B57" name="区域2"/>
  </protectedRanges>
  <mergeCells count="1">
    <mergeCell ref="A2:B2"/>
  </mergeCells>
  <phoneticPr fontId="71" type="noConversion"/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D18" sqref="D18"/>
    </sheetView>
  </sheetViews>
  <sheetFormatPr defaultColWidth="9" defaultRowHeight="14.25"/>
  <cols>
    <col min="1" max="1" width="72.875" customWidth="1"/>
    <col min="2" max="2" width="16" customWidth="1"/>
  </cols>
  <sheetData>
    <row r="1" spans="1:2" s="102" customFormat="1" ht="18" customHeight="1">
      <c r="A1" s="103" t="s">
        <v>1269</v>
      </c>
    </row>
    <row r="2" spans="1:2" ht="33.6" customHeight="1">
      <c r="A2" s="188" t="s">
        <v>1483</v>
      </c>
      <c r="B2" s="188"/>
    </row>
    <row r="4" spans="1:2">
      <c r="A4" s="104"/>
      <c r="B4" s="105" t="s">
        <v>1270</v>
      </c>
    </row>
    <row r="5" spans="1:2">
      <c r="A5" s="67" t="s">
        <v>1253</v>
      </c>
      <c r="B5" s="106" t="s">
        <v>1223</v>
      </c>
    </row>
    <row r="6" spans="1:2">
      <c r="A6" s="67" t="s">
        <v>898</v>
      </c>
      <c r="B6" s="106" t="s">
        <v>1223</v>
      </c>
    </row>
    <row r="7" spans="1:2">
      <c r="A7" s="67" t="s">
        <v>1254</v>
      </c>
      <c r="B7" s="107"/>
    </row>
    <row r="8" spans="1:2">
      <c r="A8" s="67" t="s">
        <v>1255</v>
      </c>
      <c r="B8" s="107"/>
    </row>
    <row r="9" spans="1:2">
      <c r="A9" s="67" t="s">
        <v>1256</v>
      </c>
      <c r="B9" s="106" t="s">
        <v>1223</v>
      </c>
    </row>
    <row r="10" spans="1:2">
      <c r="A10" s="67" t="s">
        <v>899</v>
      </c>
      <c r="B10" s="106" t="s">
        <v>1223</v>
      </c>
    </row>
    <row r="11" spans="1:2">
      <c r="A11" s="67" t="s">
        <v>1257</v>
      </c>
      <c r="B11" s="106" t="s">
        <v>1223</v>
      </c>
    </row>
    <row r="12" spans="1:2">
      <c r="A12" s="108" t="s">
        <v>1258</v>
      </c>
      <c r="B12" s="106" t="s">
        <v>1223</v>
      </c>
    </row>
    <row r="13" spans="1:2">
      <c r="A13" s="108" t="s">
        <v>1259</v>
      </c>
      <c r="B13" s="106" t="s">
        <v>1223</v>
      </c>
    </row>
    <row r="14" spans="1:2">
      <c r="A14" s="108" t="s">
        <v>1260</v>
      </c>
      <c r="B14" s="106" t="s">
        <v>1223</v>
      </c>
    </row>
    <row r="15" spans="1:2">
      <c r="A15" s="67" t="s">
        <v>902</v>
      </c>
      <c r="B15" s="106" t="s">
        <v>1223</v>
      </c>
    </row>
    <row r="16" spans="1:2">
      <c r="A16" s="67" t="s">
        <v>1261</v>
      </c>
      <c r="B16" s="106" t="s">
        <v>1223</v>
      </c>
    </row>
    <row r="17" spans="1:2">
      <c r="A17" s="67" t="s">
        <v>1262</v>
      </c>
      <c r="B17" s="106" t="s">
        <v>1223</v>
      </c>
    </row>
    <row r="18" spans="1:2">
      <c r="A18" s="67" t="s">
        <v>903</v>
      </c>
      <c r="B18" s="106" t="s">
        <v>1223</v>
      </c>
    </row>
    <row r="19" spans="1:2">
      <c r="A19" s="67" t="s">
        <v>1263</v>
      </c>
      <c r="B19" s="107"/>
    </row>
    <row r="20" spans="1:2">
      <c r="A20" s="67" t="s">
        <v>1264</v>
      </c>
      <c r="B20" s="107"/>
    </row>
    <row r="21" spans="1:2">
      <c r="A21" s="67" t="s">
        <v>1265</v>
      </c>
      <c r="B21" s="107"/>
    </row>
    <row r="22" spans="1:2">
      <c r="A22" s="108" t="s">
        <v>1266</v>
      </c>
      <c r="B22" s="106" t="s">
        <v>1223</v>
      </c>
    </row>
    <row r="23" spans="1:2">
      <c r="A23" s="67" t="s">
        <v>904</v>
      </c>
      <c r="B23" s="106" t="s">
        <v>1223</v>
      </c>
    </row>
    <row r="24" spans="1:2">
      <c r="A24" s="67" t="s">
        <v>1267</v>
      </c>
      <c r="B24" s="107"/>
    </row>
    <row r="25" spans="1:2">
      <c r="A25" s="69" t="s">
        <v>1268</v>
      </c>
      <c r="B25" s="106" t="s">
        <v>1223</v>
      </c>
    </row>
  </sheetData>
  <protectedRanges>
    <protectedRange sqref="B19:B21 B24 B7:B8" name="区域2_2"/>
  </protectedRanges>
  <mergeCells count="1">
    <mergeCell ref="A2:B2"/>
  </mergeCells>
  <phoneticPr fontId="7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" sqref="A2:D2"/>
    </sheetView>
  </sheetViews>
  <sheetFormatPr defaultColWidth="9" defaultRowHeight="14.25"/>
  <cols>
    <col min="1" max="1" width="32.5" style="11" customWidth="1"/>
    <col min="2" max="2" width="19.875" style="11" customWidth="1"/>
    <col min="3" max="3" width="20.75" style="11" customWidth="1"/>
    <col min="4" max="4" width="18.25" style="11" customWidth="1"/>
  </cols>
  <sheetData>
    <row r="1" spans="1:4">
      <c r="A1" s="12" t="s">
        <v>1271</v>
      </c>
    </row>
    <row r="2" spans="1:4" ht="94.9" customHeight="1">
      <c r="A2" s="189" t="s">
        <v>1484</v>
      </c>
      <c r="B2" s="189"/>
      <c r="C2" s="189"/>
      <c r="D2" s="189"/>
    </row>
    <row r="3" spans="1:4" ht="27.75" customHeight="1">
      <c r="D3" s="95" t="s">
        <v>1</v>
      </c>
    </row>
    <row r="4" spans="1:4" ht="29.45" customHeight="1">
      <c r="A4" s="100" t="s">
        <v>1272</v>
      </c>
      <c r="B4" s="100" t="s">
        <v>1273</v>
      </c>
      <c r="C4" s="100" t="s">
        <v>1274</v>
      </c>
      <c r="D4" s="100" t="s">
        <v>1275</v>
      </c>
    </row>
    <row r="5" spans="1:4" ht="29.45" customHeight="1">
      <c r="A5" s="100" t="s">
        <v>1276</v>
      </c>
      <c r="B5" s="100"/>
      <c r="C5" s="100"/>
      <c r="D5" s="100"/>
    </row>
    <row r="6" spans="1:4" ht="29.45" customHeight="1">
      <c r="A6" s="100" t="s">
        <v>1140</v>
      </c>
      <c r="B6" s="100">
        <v>2</v>
      </c>
      <c r="C6" s="100">
        <v>3</v>
      </c>
      <c r="D6" s="101">
        <f>(B6-C6)*100/C6</f>
        <v>-33.333333333333336</v>
      </c>
    </row>
    <row r="7" spans="1:4" ht="29.45" customHeight="1">
      <c r="A7" s="100" t="s">
        <v>1156</v>
      </c>
      <c r="B7" s="100">
        <v>14</v>
      </c>
      <c r="C7" s="100">
        <v>14</v>
      </c>
      <c r="D7" s="101">
        <f>(B7-C7)*100/C7</f>
        <v>0</v>
      </c>
    </row>
    <row r="8" spans="1:4" ht="29.45" customHeight="1">
      <c r="A8" s="100" t="s">
        <v>1277</v>
      </c>
      <c r="B8" s="100"/>
      <c r="C8" s="100"/>
      <c r="D8" s="101"/>
    </row>
    <row r="9" spans="1:4" ht="29.45" customHeight="1">
      <c r="A9" s="100" t="s">
        <v>1278</v>
      </c>
      <c r="B9" s="100">
        <f>SUM(B5:B8)</f>
        <v>16</v>
      </c>
      <c r="C9" s="100">
        <v>17</v>
      </c>
      <c r="D9" s="101">
        <f>(B9-C9)*100/C9</f>
        <v>-5.882352941176471</v>
      </c>
    </row>
    <row r="10" spans="1:4" ht="71.45" customHeight="1">
      <c r="A10" s="190"/>
      <c r="B10" s="190"/>
      <c r="C10" s="190"/>
      <c r="D10" s="190"/>
    </row>
  </sheetData>
  <mergeCells count="2">
    <mergeCell ref="A2:D2"/>
    <mergeCell ref="A10:D10"/>
  </mergeCells>
  <phoneticPr fontId="71" type="noConversion"/>
  <printOptions horizontalCentered="1"/>
  <pageMargins left="1.01" right="0.74803149606299202" top="0.61" bottom="0.98425196850393704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Zeros="0" workbookViewId="0">
      <selection activeCell="G16" sqref="G16"/>
    </sheetView>
  </sheetViews>
  <sheetFormatPr defaultColWidth="13.375" defaultRowHeight="32.25" customHeight="1"/>
  <cols>
    <col min="1" max="1" width="51.25" style="92" customWidth="1"/>
    <col min="2" max="2" width="23.625" style="92" customWidth="1"/>
    <col min="3" max="16384" width="13.375" style="92"/>
  </cols>
  <sheetData>
    <row r="1" spans="1:4" ht="32.25" customHeight="1">
      <c r="A1" s="93" t="s">
        <v>1279</v>
      </c>
      <c r="B1" s="93"/>
    </row>
    <row r="2" spans="1:4" s="89" customFormat="1" ht="32.25" customHeight="1">
      <c r="A2" s="191" t="s">
        <v>1280</v>
      </c>
      <c r="B2" s="192"/>
    </row>
    <row r="3" spans="1:4" ht="32.25" customHeight="1">
      <c r="A3" s="94"/>
      <c r="B3" s="94"/>
    </row>
    <row r="4" spans="1:4" s="90" customFormat="1" ht="27.75" customHeight="1">
      <c r="A4" s="193" t="s">
        <v>1281</v>
      </c>
      <c r="B4" s="194" t="s">
        <v>1282</v>
      </c>
    </row>
    <row r="5" spans="1:4" s="90" customFormat="1" ht="32.25" customHeight="1">
      <c r="A5" s="193"/>
      <c r="B5" s="195"/>
    </row>
    <row r="6" spans="1:4" s="90" customFormat="1" ht="40.15" customHeight="1">
      <c r="A6" s="96" t="s">
        <v>1283</v>
      </c>
      <c r="B6" s="96"/>
    </row>
    <row r="7" spans="1:4" s="91" customFormat="1" ht="40.15" customHeight="1">
      <c r="A7" s="96" t="s">
        <v>1284</v>
      </c>
      <c r="B7" s="96"/>
      <c r="C7" s="97"/>
      <c r="D7" s="97"/>
    </row>
    <row r="8" spans="1:4" s="91" customFormat="1" ht="40.15" customHeight="1">
      <c r="A8" s="96" t="s">
        <v>1285</v>
      </c>
      <c r="B8" s="96"/>
      <c r="C8" s="97"/>
      <c r="D8" s="97"/>
    </row>
    <row r="9" spans="1:4" s="91" customFormat="1" ht="40.15" customHeight="1">
      <c r="A9" s="96" t="s">
        <v>1286</v>
      </c>
      <c r="B9" s="96"/>
      <c r="C9" s="97"/>
      <c r="D9" s="97"/>
    </row>
    <row r="10" spans="1:4" s="91" customFormat="1" ht="40.15" customHeight="1">
      <c r="A10" s="96" t="s">
        <v>1287</v>
      </c>
      <c r="B10" s="96"/>
      <c r="C10" s="97"/>
      <c r="D10" s="97"/>
    </row>
    <row r="11" spans="1:4" s="91" customFormat="1" ht="40.15" customHeight="1">
      <c r="A11" s="96" t="s">
        <v>1288</v>
      </c>
      <c r="B11" s="96"/>
      <c r="C11" s="97"/>
      <c r="D11" s="97"/>
    </row>
    <row r="12" spans="1:4" ht="32.25" customHeight="1">
      <c r="A12" s="96" t="s">
        <v>1289</v>
      </c>
      <c r="B12" s="98"/>
    </row>
    <row r="13" spans="1:4" ht="32.25" customHeight="1">
      <c r="A13" s="96" t="s">
        <v>1290</v>
      </c>
      <c r="B13" s="98"/>
    </row>
    <row r="14" spans="1:4" ht="32.25" customHeight="1">
      <c r="A14" s="99" t="s">
        <v>1291</v>
      </c>
      <c r="B14" s="98"/>
    </row>
    <row r="15" spans="1:4" ht="32.25" customHeight="1">
      <c r="A15" s="99" t="s">
        <v>1292</v>
      </c>
      <c r="B15" s="98"/>
    </row>
    <row r="16" spans="1:4" ht="32.25" customHeight="1">
      <c r="A16" s="99" t="s">
        <v>1485</v>
      </c>
      <c r="B16" s="98"/>
    </row>
  </sheetData>
  <mergeCells count="3">
    <mergeCell ref="A2:B2"/>
    <mergeCell ref="A4:A5"/>
    <mergeCell ref="B4:B5"/>
  </mergeCells>
  <phoneticPr fontId="71" type="noConversion"/>
  <printOptions horizontalCentered="1"/>
  <pageMargins left="2.97" right="0.59055118110236204" top="1.26" bottom="0.55118110236220497" header="0.31496062992126" footer="0.31496062992126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16" sqref="H16"/>
    </sheetView>
  </sheetViews>
  <sheetFormatPr defaultColWidth="13.375" defaultRowHeight="32.25" customHeight="1"/>
  <cols>
    <col min="1" max="1" width="52" style="92" customWidth="1"/>
    <col min="2" max="2" width="23.625" style="92" customWidth="1"/>
    <col min="3" max="16384" width="13.375" style="92"/>
  </cols>
  <sheetData>
    <row r="1" spans="1:5" ht="32.25" customHeight="1">
      <c r="A1" s="93" t="s">
        <v>1293</v>
      </c>
      <c r="B1" s="91"/>
    </row>
    <row r="2" spans="1:5" s="89" customFormat="1" ht="32.25" customHeight="1">
      <c r="A2" s="191" t="s">
        <v>1294</v>
      </c>
      <c r="B2" s="192"/>
    </row>
    <row r="3" spans="1:5" ht="32.25" customHeight="1">
      <c r="A3" s="94"/>
      <c r="B3" s="95" t="s">
        <v>1</v>
      </c>
    </row>
    <row r="4" spans="1:5" s="90" customFormat="1" ht="27.75" customHeight="1">
      <c r="A4" s="193" t="s">
        <v>1281</v>
      </c>
      <c r="B4" s="194" t="s">
        <v>1295</v>
      </c>
    </row>
    <row r="5" spans="1:5" s="90" customFormat="1" ht="32.25" customHeight="1">
      <c r="A5" s="193"/>
      <c r="B5" s="195"/>
    </row>
    <row r="6" spans="1:5" s="90" customFormat="1" ht="40.15" customHeight="1">
      <c r="A6" s="96" t="s">
        <v>1283</v>
      </c>
      <c r="B6" s="96"/>
    </row>
    <row r="7" spans="1:5" s="91" customFormat="1" ht="40.15" customHeight="1">
      <c r="A7" s="96" t="s">
        <v>1284</v>
      </c>
      <c r="B7" s="96"/>
      <c r="C7" s="97"/>
      <c r="D7" s="97"/>
      <c r="E7" s="97"/>
    </row>
    <row r="8" spans="1:5" s="91" customFormat="1" ht="40.15" customHeight="1">
      <c r="A8" s="96" t="s">
        <v>1285</v>
      </c>
      <c r="B8" s="96"/>
      <c r="C8" s="97"/>
      <c r="D8" s="97"/>
      <c r="E8" s="97"/>
    </row>
    <row r="9" spans="1:5" s="91" customFormat="1" ht="40.15" customHeight="1">
      <c r="A9" s="96" t="s">
        <v>1286</v>
      </c>
      <c r="B9" s="96"/>
      <c r="C9" s="97"/>
      <c r="D9" s="97"/>
      <c r="E9" s="97"/>
    </row>
    <row r="10" spans="1:5" s="91" customFormat="1" ht="40.15" customHeight="1">
      <c r="A10" s="96" t="s">
        <v>1287</v>
      </c>
      <c r="B10" s="96"/>
      <c r="C10" s="97"/>
      <c r="D10" s="97"/>
      <c r="E10" s="97"/>
    </row>
    <row r="11" spans="1:5" s="91" customFormat="1" ht="40.15" customHeight="1">
      <c r="A11" s="96" t="s">
        <v>1288</v>
      </c>
      <c r="B11" s="96"/>
      <c r="C11" s="97"/>
      <c r="D11" s="97"/>
      <c r="E11" s="97"/>
    </row>
    <row r="12" spans="1:5" ht="32.25" customHeight="1">
      <c r="A12" s="96" t="s">
        <v>1289</v>
      </c>
      <c r="B12" s="98"/>
    </row>
    <row r="13" spans="1:5" ht="32.25" customHeight="1">
      <c r="A13" s="96" t="s">
        <v>1290</v>
      </c>
      <c r="B13" s="98"/>
    </row>
    <row r="14" spans="1:5" ht="32.25" customHeight="1">
      <c r="A14" s="99" t="s">
        <v>1291</v>
      </c>
      <c r="B14" s="98"/>
    </row>
    <row r="15" spans="1:5" ht="32.25" customHeight="1">
      <c r="A15" s="99" t="s">
        <v>1292</v>
      </c>
      <c r="B15" s="98"/>
    </row>
    <row r="16" spans="1:5" ht="32.25" customHeight="1">
      <c r="A16" s="99" t="s">
        <v>1486</v>
      </c>
      <c r="B16" s="98"/>
    </row>
    <row r="17" spans="1:2" ht="32.25" customHeight="1">
      <c r="A17" s="99" t="s">
        <v>1487</v>
      </c>
      <c r="B17" s="98"/>
    </row>
  </sheetData>
  <mergeCells count="3">
    <mergeCell ref="A2:B2"/>
    <mergeCell ref="A4:A5"/>
    <mergeCell ref="B4:B5"/>
  </mergeCells>
  <phoneticPr fontId="7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workbookViewId="0">
      <selection activeCell="A2" sqref="A2:B2"/>
    </sheetView>
  </sheetViews>
  <sheetFormatPr defaultColWidth="9" defaultRowHeight="14.25"/>
  <cols>
    <col min="1" max="1" width="46.875" customWidth="1"/>
    <col min="2" max="2" width="31.5" customWidth="1"/>
  </cols>
  <sheetData>
    <row r="1" spans="1:2">
      <c r="A1" s="84" t="s">
        <v>1296</v>
      </c>
    </row>
    <row r="2" spans="1:2" ht="36.6" customHeight="1">
      <c r="A2" s="189" t="s">
        <v>1488</v>
      </c>
      <c r="B2" s="189"/>
    </row>
    <row r="3" spans="1:2">
      <c r="A3" s="64"/>
      <c r="B3" s="85" t="s">
        <v>1</v>
      </c>
    </row>
    <row r="4" spans="1:2" s="61" customFormat="1" ht="19.5" customHeight="1">
      <c r="A4" s="66" t="s">
        <v>1297</v>
      </c>
      <c r="B4" s="66" t="s">
        <v>60</v>
      </c>
    </row>
    <row r="5" spans="1:2" s="61" customFormat="1" ht="20.100000000000001" customHeight="1">
      <c r="A5" s="67" t="s">
        <v>1298</v>
      </c>
      <c r="B5" s="69"/>
    </row>
    <row r="6" spans="1:2" s="61" customFormat="1" ht="20.100000000000001" customHeight="1">
      <c r="A6" s="67" t="s">
        <v>1299</v>
      </c>
      <c r="B6" s="69"/>
    </row>
    <row r="7" spans="1:2" s="61" customFormat="1" ht="20.100000000000001" customHeight="1">
      <c r="A7" s="67" t="s">
        <v>1300</v>
      </c>
      <c r="B7" s="69"/>
    </row>
    <row r="8" spans="1:2" s="61" customFormat="1" ht="20.100000000000001" customHeight="1">
      <c r="A8" s="86" t="s">
        <v>1301</v>
      </c>
      <c r="B8" s="70"/>
    </row>
    <row r="9" spans="1:2" s="61" customFormat="1" ht="20.100000000000001" customHeight="1">
      <c r="A9" s="67" t="s">
        <v>1302</v>
      </c>
      <c r="B9" s="70"/>
    </row>
    <row r="10" spans="1:2" s="61" customFormat="1" ht="20.100000000000001" customHeight="1">
      <c r="A10" s="67" t="s">
        <v>1303</v>
      </c>
      <c r="B10" s="70"/>
    </row>
    <row r="11" spans="1:2" s="61" customFormat="1" ht="20.100000000000001" customHeight="1">
      <c r="A11" s="67" t="s">
        <v>1304</v>
      </c>
      <c r="B11" s="70"/>
    </row>
    <row r="12" spans="1:2" s="61" customFormat="1" ht="20.100000000000001" customHeight="1">
      <c r="A12" s="67" t="s">
        <v>1305</v>
      </c>
      <c r="B12" s="70"/>
    </row>
    <row r="13" spans="1:2" s="61" customFormat="1" ht="20.100000000000001" customHeight="1">
      <c r="A13" s="67" t="s">
        <v>1306</v>
      </c>
      <c r="B13" s="70"/>
    </row>
    <row r="14" spans="1:2" s="61" customFormat="1" ht="20.100000000000001" customHeight="1">
      <c r="A14" s="14" t="s">
        <v>1307</v>
      </c>
      <c r="B14" s="70"/>
    </row>
    <row r="15" spans="1:2" s="61" customFormat="1" ht="20.100000000000001" customHeight="1">
      <c r="A15" s="14" t="s">
        <v>1308</v>
      </c>
      <c r="B15" s="70"/>
    </row>
    <row r="16" spans="1:2" s="61" customFormat="1" ht="20.100000000000001" customHeight="1">
      <c r="A16" s="14" t="s">
        <v>1309</v>
      </c>
      <c r="B16" s="70"/>
    </row>
    <row r="17" spans="1:2" s="61" customFormat="1" ht="20.100000000000001" customHeight="1">
      <c r="A17" s="14" t="s">
        <v>1310</v>
      </c>
      <c r="B17" s="70"/>
    </row>
    <row r="18" spans="1:2" s="61" customFormat="1" ht="20.100000000000001" customHeight="1">
      <c r="A18" s="14" t="s">
        <v>1311</v>
      </c>
      <c r="B18" s="70"/>
    </row>
    <row r="19" spans="1:2" s="61" customFormat="1" ht="20.100000000000001" customHeight="1">
      <c r="A19" s="67" t="s">
        <v>1312</v>
      </c>
      <c r="B19" s="70"/>
    </row>
    <row r="20" spans="1:2" s="61" customFormat="1" ht="20.100000000000001" customHeight="1">
      <c r="A20" s="67" t="s">
        <v>1313</v>
      </c>
      <c r="B20" s="70"/>
    </row>
    <row r="21" spans="1:2" s="61" customFormat="1" ht="20.100000000000001" customHeight="1">
      <c r="A21" s="14" t="s">
        <v>1314</v>
      </c>
      <c r="B21" s="70"/>
    </row>
    <row r="22" spans="1:2" s="61" customFormat="1" ht="20.100000000000001" customHeight="1">
      <c r="A22" s="14" t="s">
        <v>1315</v>
      </c>
      <c r="B22" s="70"/>
    </row>
    <row r="23" spans="1:2" s="61" customFormat="1" ht="20.100000000000001" customHeight="1">
      <c r="A23" s="67" t="s">
        <v>1316</v>
      </c>
      <c r="B23" s="70"/>
    </row>
    <row r="24" spans="1:2" s="61" customFormat="1" ht="20.100000000000001" customHeight="1">
      <c r="A24" s="67" t="s">
        <v>1317</v>
      </c>
      <c r="B24" s="70"/>
    </row>
    <row r="25" spans="1:2" s="61" customFormat="1" ht="20.100000000000001" customHeight="1">
      <c r="A25" s="67" t="s">
        <v>1318</v>
      </c>
      <c r="B25" s="70"/>
    </row>
    <row r="26" spans="1:2" s="61" customFormat="1" ht="20.100000000000001" customHeight="1">
      <c r="A26" s="14" t="s">
        <v>1319</v>
      </c>
      <c r="B26" s="70"/>
    </row>
    <row r="27" spans="1:2" s="61" customFormat="1" ht="20.100000000000001" customHeight="1">
      <c r="A27" s="14" t="s">
        <v>1320</v>
      </c>
      <c r="B27" s="70"/>
    </row>
    <row r="28" spans="1:2" s="61" customFormat="1" ht="20.100000000000001" customHeight="1">
      <c r="A28" s="14" t="s">
        <v>1321</v>
      </c>
      <c r="B28" s="70"/>
    </row>
    <row r="29" spans="1:2" s="61" customFormat="1" ht="20.100000000000001" customHeight="1">
      <c r="A29" s="67" t="s">
        <v>1322</v>
      </c>
      <c r="B29" s="70"/>
    </row>
    <row r="30" spans="1:2" s="61" customFormat="1" ht="20.100000000000001" customHeight="1">
      <c r="A30" s="67" t="s">
        <v>1323</v>
      </c>
      <c r="B30" s="70"/>
    </row>
    <row r="31" spans="1:2" s="61" customFormat="1" ht="20.100000000000001" customHeight="1">
      <c r="A31" s="67" t="s">
        <v>1324</v>
      </c>
      <c r="B31" s="70"/>
    </row>
    <row r="32" spans="1:2" s="61" customFormat="1" ht="20.100000000000001" customHeight="1">
      <c r="A32" s="67" t="s">
        <v>1325</v>
      </c>
      <c r="B32" s="70"/>
    </row>
    <row r="33" spans="1:2" s="61" customFormat="1" ht="20.100000000000001" customHeight="1">
      <c r="A33" s="67" t="s">
        <v>1326</v>
      </c>
      <c r="B33" s="70"/>
    </row>
    <row r="34" spans="1:2" s="61" customFormat="1" ht="20.100000000000001" customHeight="1">
      <c r="A34" s="67" t="s">
        <v>1327</v>
      </c>
      <c r="B34" s="70"/>
    </row>
    <row r="35" spans="1:2" s="61" customFormat="1" ht="20.100000000000001" customHeight="1">
      <c r="A35" s="67"/>
      <c r="B35" s="70"/>
    </row>
    <row r="36" spans="1:2" s="61" customFormat="1" ht="20.100000000000001" customHeight="1">
      <c r="A36" s="67"/>
      <c r="B36" s="70"/>
    </row>
    <row r="37" spans="1:2" s="61" customFormat="1" ht="20.100000000000001" customHeight="1">
      <c r="A37" s="67"/>
      <c r="B37" s="70"/>
    </row>
    <row r="38" spans="1:2" s="61" customFormat="1" ht="20.100000000000001" customHeight="1">
      <c r="A38" s="79" t="s">
        <v>4</v>
      </c>
      <c r="B38" s="70"/>
    </row>
    <row r="39" spans="1:2" s="61" customFormat="1" ht="20.100000000000001" customHeight="1">
      <c r="A39" s="80" t="s">
        <v>1222</v>
      </c>
      <c r="B39" s="70"/>
    </row>
    <row r="40" spans="1:2" s="61" customFormat="1" ht="20.100000000000001" customHeight="1">
      <c r="A40" s="69" t="s">
        <v>1328</v>
      </c>
      <c r="B40" s="70"/>
    </row>
    <row r="41" spans="1:2" s="61" customFormat="1" ht="20.100000000000001" customHeight="1">
      <c r="A41" s="69" t="s">
        <v>1329</v>
      </c>
      <c r="B41" s="70"/>
    </row>
    <row r="42" spans="1:2" s="61" customFormat="1" ht="20.100000000000001" customHeight="1">
      <c r="A42" s="69" t="s">
        <v>1330</v>
      </c>
      <c r="B42" s="87"/>
    </row>
    <row r="43" spans="1:2" s="61" customFormat="1" ht="20.100000000000001" customHeight="1">
      <c r="A43" s="69" t="s">
        <v>1331</v>
      </c>
      <c r="B43" s="87"/>
    </row>
    <row r="44" spans="1:2" s="61" customFormat="1" ht="20.100000000000001" customHeight="1">
      <c r="A44" s="69" t="s">
        <v>1332</v>
      </c>
      <c r="B44" s="87"/>
    </row>
    <row r="45" spans="1:2" s="61" customFormat="1" ht="20.100000000000001" customHeight="1">
      <c r="A45" s="69" t="s">
        <v>1333</v>
      </c>
      <c r="B45" s="87"/>
    </row>
    <row r="46" spans="1:2" s="61" customFormat="1" ht="20.100000000000001" customHeight="1">
      <c r="A46" s="82" t="s">
        <v>1334</v>
      </c>
      <c r="B46" s="87"/>
    </row>
    <row r="47" spans="1:2" s="61" customFormat="1" ht="20.100000000000001" customHeight="1">
      <c r="A47" s="82" t="s">
        <v>1335</v>
      </c>
      <c r="B47" s="87"/>
    </row>
    <row r="48" spans="1:2" s="61" customFormat="1" ht="20.100000000000001" customHeight="1">
      <c r="A48" s="82"/>
      <c r="B48" s="87"/>
    </row>
    <row r="49" spans="1:2" s="61" customFormat="1" ht="20.100000000000001" customHeight="1">
      <c r="A49" s="82"/>
      <c r="B49" s="87"/>
    </row>
    <row r="50" spans="1:2" s="61" customFormat="1" ht="20.100000000000001" customHeight="1">
      <c r="A50" s="82"/>
      <c r="B50" s="87"/>
    </row>
    <row r="51" spans="1:2" s="61" customFormat="1" ht="20.100000000000001" customHeight="1">
      <c r="A51" s="79" t="s">
        <v>1336</v>
      </c>
      <c r="B51" s="87"/>
    </row>
    <row r="52" spans="1:2" s="61" customFormat="1" ht="20.100000000000001" customHeight="1">
      <c r="B52" s="88"/>
    </row>
    <row r="53" spans="1:2" s="61" customFormat="1" ht="20.100000000000001" customHeight="1">
      <c r="B53" s="88"/>
    </row>
    <row r="54" spans="1:2" s="61" customFormat="1" ht="20.100000000000001" customHeight="1">
      <c r="B54" s="88"/>
    </row>
    <row r="55" spans="1:2" s="61" customFormat="1" ht="20.100000000000001" customHeight="1">
      <c r="B55" s="88"/>
    </row>
    <row r="56" spans="1:2" s="61" customFormat="1" ht="20.100000000000001" customHeight="1">
      <c r="B56" s="88"/>
    </row>
    <row r="57" spans="1:2" s="61" customFormat="1" ht="20.100000000000001" customHeight="1">
      <c r="B57" s="88"/>
    </row>
    <row r="58" spans="1:2" s="61" customFormat="1" ht="20.100000000000001" customHeight="1">
      <c r="B58" s="88"/>
    </row>
    <row r="59" spans="1:2" s="61" customFormat="1" ht="20.100000000000001" customHeight="1">
      <c r="B59" s="88"/>
    </row>
    <row r="60" spans="1:2" s="61" customFormat="1" ht="20.100000000000001" customHeight="1">
      <c r="B60" s="88"/>
    </row>
    <row r="61" spans="1:2" s="61" customFormat="1" ht="20.100000000000001" customHeight="1">
      <c r="B61" s="88"/>
    </row>
    <row r="62" spans="1:2" s="61" customFormat="1" ht="20.100000000000001" customHeight="1">
      <c r="B62" s="88"/>
    </row>
    <row r="63" spans="1:2" s="61" customFormat="1" ht="20.100000000000001" customHeight="1"/>
    <row r="64" spans="1:2" s="61" customFormat="1" ht="20.100000000000001" customHeight="1"/>
    <row r="65" s="61" customFormat="1" ht="20.100000000000001" customHeight="1"/>
    <row r="66" s="61" customFormat="1" ht="20.100000000000001" customHeight="1"/>
    <row r="67" s="61" customFormat="1" ht="20.100000000000001" customHeight="1"/>
    <row r="68" s="61" customFormat="1" ht="20.100000000000001" customHeight="1"/>
    <row r="69" s="61" customFormat="1" ht="20.100000000000001" customHeight="1"/>
    <row r="70" s="61" customFormat="1" ht="20.100000000000001" customHeight="1"/>
    <row r="71" s="61" customFormat="1" ht="20.100000000000001" customHeight="1"/>
    <row r="72" s="61" customFormat="1" ht="20.100000000000001" customHeight="1"/>
    <row r="73" s="61" customFormat="1" ht="20.100000000000001" customHeight="1"/>
    <row r="74" s="61" customFormat="1" ht="20.100000000000001" customHeight="1"/>
    <row r="75" s="61" customFormat="1" ht="20.100000000000001" customHeight="1"/>
    <row r="76" s="61" customFormat="1" ht="20.100000000000001" customHeight="1"/>
    <row r="77" s="61" customFormat="1" ht="20.100000000000001" customHeight="1"/>
  </sheetData>
  <mergeCells count="1">
    <mergeCell ref="A2:B2"/>
  </mergeCells>
  <phoneticPr fontId="71" type="noConversion"/>
  <printOptions horizontalCentered="1"/>
  <pageMargins left="0.74803149606299202" right="0.74803149606299202" top="0.54" bottom="0.56999999999999995" header="0.511811023622047" footer="0.51181102362204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workbookViewId="0">
      <selection activeCell="A2" sqref="A2:B2"/>
    </sheetView>
  </sheetViews>
  <sheetFormatPr defaultColWidth="9" defaultRowHeight="14.25"/>
  <cols>
    <col min="1" max="1" width="53.375" customWidth="1"/>
    <col min="2" max="2" width="16" customWidth="1"/>
    <col min="3" max="3" width="9" hidden="1" customWidth="1"/>
  </cols>
  <sheetData>
    <row r="1" spans="1:2">
      <c r="A1" s="63" t="s">
        <v>1337</v>
      </c>
    </row>
    <row r="2" spans="1:2" ht="24" customHeight="1">
      <c r="A2" s="189" t="s">
        <v>1489</v>
      </c>
      <c r="B2" s="189"/>
    </row>
    <row r="3" spans="1:2">
      <c r="A3" s="64"/>
      <c r="B3" s="65" t="s">
        <v>1</v>
      </c>
    </row>
    <row r="4" spans="1:2" s="61" customFormat="1" ht="19.5" customHeight="1">
      <c r="A4" s="66" t="s">
        <v>1297</v>
      </c>
      <c r="B4" s="66" t="s">
        <v>60</v>
      </c>
    </row>
    <row r="5" spans="1:2" s="61" customFormat="1" ht="20.100000000000001" customHeight="1">
      <c r="A5" s="67" t="s">
        <v>1338</v>
      </c>
      <c r="B5" s="66"/>
    </row>
    <row r="6" spans="1:2" s="61" customFormat="1" ht="20.100000000000001" customHeight="1">
      <c r="A6" s="68" t="s">
        <v>1339</v>
      </c>
      <c r="B6" s="69"/>
    </row>
    <row r="7" spans="1:2" s="61" customFormat="1" ht="20.100000000000001" customHeight="1">
      <c r="A7" s="68" t="s">
        <v>1340</v>
      </c>
      <c r="B7" s="69"/>
    </row>
    <row r="8" spans="1:2" s="61" customFormat="1" ht="20.100000000000001" customHeight="1">
      <c r="A8" s="68" t="s">
        <v>1341</v>
      </c>
      <c r="B8" s="70"/>
    </row>
    <row r="9" spans="1:2" s="61" customFormat="1" ht="20.100000000000001" customHeight="1">
      <c r="A9" s="68" t="s">
        <v>1342</v>
      </c>
      <c r="B9" s="70"/>
    </row>
    <row r="10" spans="1:2" s="61" customFormat="1" ht="20.100000000000001" customHeight="1">
      <c r="A10" s="68" t="s">
        <v>1343</v>
      </c>
      <c r="B10" s="70"/>
    </row>
    <row r="11" spans="1:2" s="61" customFormat="1" ht="20.100000000000001" customHeight="1">
      <c r="A11" s="67" t="s">
        <v>1344</v>
      </c>
      <c r="B11" s="70"/>
    </row>
    <row r="12" spans="1:2" s="61" customFormat="1" ht="20.100000000000001" customHeight="1">
      <c r="A12" s="68" t="s">
        <v>1345</v>
      </c>
      <c r="B12" s="70"/>
    </row>
    <row r="13" spans="1:2" s="61" customFormat="1" ht="20.100000000000001" customHeight="1">
      <c r="A13" s="68" t="s">
        <v>1346</v>
      </c>
      <c r="B13" s="70"/>
    </row>
    <row r="14" spans="1:2" s="61" customFormat="1" ht="20.100000000000001" customHeight="1">
      <c r="A14" s="68" t="s">
        <v>1347</v>
      </c>
      <c r="B14" s="70"/>
    </row>
    <row r="15" spans="1:2" s="61" customFormat="1" ht="20.100000000000001" customHeight="1">
      <c r="A15" s="68" t="s">
        <v>1348</v>
      </c>
      <c r="B15" s="70"/>
    </row>
    <row r="16" spans="1:2" s="61" customFormat="1" ht="20.100000000000001" customHeight="1">
      <c r="A16" s="68" t="s">
        <v>1349</v>
      </c>
      <c r="B16" s="70"/>
    </row>
    <row r="17" spans="1:3" s="61" customFormat="1" ht="20.100000000000001" customHeight="1">
      <c r="A17" s="68" t="s">
        <v>1346</v>
      </c>
      <c r="B17" s="70"/>
    </row>
    <row r="18" spans="1:3" s="61" customFormat="1" ht="20.100000000000001" customHeight="1">
      <c r="A18" s="68" t="s">
        <v>1347</v>
      </c>
      <c r="B18" s="70"/>
    </row>
    <row r="19" spans="1:3" s="61" customFormat="1" ht="20.100000000000001" customHeight="1">
      <c r="A19" s="71" t="s">
        <v>1350</v>
      </c>
      <c r="B19" s="70"/>
    </row>
    <row r="20" spans="1:3" s="61" customFormat="1" ht="20.100000000000001" customHeight="1">
      <c r="A20" s="67" t="s">
        <v>1351</v>
      </c>
      <c r="B20" s="70"/>
    </row>
    <row r="21" spans="1:3" s="61" customFormat="1" ht="20.100000000000001" customHeight="1">
      <c r="A21" s="67" t="s">
        <v>1352</v>
      </c>
      <c r="B21" s="70"/>
    </row>
    <row r="22" spans="1:3" s="61" customFormat="1" ht="20.100000000000001" customHeight="1">
      <c r="A22" s="67" t="s">
        <v>1353</v>
      </c>
      <c r="B22" s="70"/>
    </row>
    <row r="23" spans="1:3" s="61" customFormat="1" ht="20.100000000000001" customHeight="1">
      <c r="A23" s="67" t="s">
        <v>1354</v>
      </c>
      <c r="B23" s="70"/>
    </row>
    <row r="24" spans="1:3" s="61" customFormat="1" ht="20.100000000000001" customHeight="1">
      <c r="A24" s="67" t="s">
        <v>1355</v>
      </c>
      <c r="B24" s="70"/>
    </row>
    <row r="25" spans="1:3" s="61" customFormat="1" ht="20.100000000000001" customHeight="1">
      <c r="A25" s="67" t="s">
        <v>1356</v>
      </c>
      <c r="B25" s="70"/>
    </row>
    <row r="26" spans="1:3" s="61" customFormat="1" ht="20.100000000000001" customHeight="1">
      <c r="A26" s="67" t="s">
        <v>1357</v>
      </c>
      <c r="B26" s="70"/>
    </row>
    <row r="27" spans="1:3" s="61" customFormat="1" ht="20.100000000000001" customHeight="1">
      <c r="A27" s="72" t="s">
        <v>1358</v>
      </c>
      <c r="B27" s="73">
        <f>SUM(B28:B36)</f>
        <v>0</v>
      </c>
      <c r="C27" s="73">
        <f>SUM(C28:C36)</f>
        <v>68263</v>
      </c>
    </row>
    <row r="28" spans="1:3" s="61" customFormat="1" ht="20.100000000000001" customHeight="1">
      <c r="A28" s="72" t="s">
        <v>1359</v>
      </c>
      <c r="B28" s="74"/>
      <c r="C28" s="74">
        <v>57203</v>
      </c>
    </row>
    <row r="29" spans="1:3" s="61" customFormat="1" ht="20.100000000000001" customHeight="1">
      <c r="A29" s="72" t="s">
        <v>1360</v>
      </c>
      <c r="B29" s="72"/>
      <c r="C29" s="72">
        <v>560</v>
      </c>
    </row>
    <row r="30" spans="1:3" s="61" customFormat="1" ht="20.100000000000001" customHeight="1">
      <c r="A30" s="72" t="s">
        <v>1361</v>
      </c>
      <c r="B30" s="74"/>
      <c r="C30" s="74"/>
    </row>
    <row r="31" spans="1:3" s="61" customFormat="1" ht="20.100000000000001" customHeight="1">
      <c r="A31" s="75" t="s">
        <v>1362</v>
      </c>
      <c r="B31" s="74"/>
      <c r="C31" s="74"/>
    </row>
    <row r="32" spans="1:3" s="61" customFormat="1" ht="20.100000000000001" customHeight="1">
      <c r="A32" s="72" t="s">
        <v>1363</v>
      </c>
      <c r="B32" s="74"/>
      <c r="C32" s="74"/>
    </row>
    <row r="33" spans="1:3" s="61" customFormat="1" ht="20.100000000000001" customHeight="1">
      <c r="A33" s="75" t="s">
        <v>1364</v>
      </c>
      <c r="B33" s="69"/>
      <c r="C33" s="69"/>
    </row>
    <row r="34" spans="1:3" s="61" customFormat="1" ht="20.100000000000001" customHeight="1">
      <c r="A34" s="75" t="s">
        <v>1365</v>
      </c>
      <c r="B34" s="69"/>
      <c r="C34" s="69">
        <v>10500</v>
      </c>
    </row>
    <row r="35" spans="1:3" s="61" customFormat="1" ht="20.100000000000001" customHeight="1">
      <c r="A35" s="75" t="s">
        <v>1366</v>
      </c>
      <c r="B35" s="35"/>
      <c r="C35" s="35"/>
    </row>
    <row r="36" spans="1:3" s="61" customFormat="1" ht="20.100000000000001" customHeight="1">
      <c r="A36" s="75" t="s">
        <v>1367</v>
      </c>
      <c r="B36" s="35"/>
      <c r="C36" s="35"/>
    </row>
    <row r="37" spans="1:3" s="61" customFormat="1" ht="20.100000000000001" customHeight="1">
      <c r="A37" s="72" t="s">
        <v>1368</v>
      </c>
      <c r="B37" s="73">
        <f>SUM(B38:B42)</f>
        <v>0</v>
      </c>
      <c r="C37" s="73">
        <f>SUM(C38:C42)</f>
        <v>0</v>
      </c>
    </row>
    <row r="38" spans="1:3" s="62" customFormat="1" ht="20.100000000000001" customHeight="1">
      <c r="A38" s="75" t="s">
        <v>1369</v>
      </c>
      <c r="B38" s="35"/>
      <c r="C38" s="35"/>
    </row>
    <row r="39" spans="1:3" s="61" customFormat="1" ht="20.100000000000001" customHeight="1">
      <c r="A39" s="76" t="s">
        <v>1370</v>
      </c>
      <c r="B39" s="35"/>
      <c r="C39" s="35"/>
    </row>
    <row r="40" spans="1:3" s="61" customFormat="1" ht="20.100000000000001" customHeight="1">
      <c r="A40" s="77" t="s">
        <v>1371</v>
      </c>
      <c r="B40" s="35"/>
      <c r="C40" s="35"/>
    </row>
    <row r="41" spans="1:3" s="61" customFormat="1" ht="20.100000000000001" customHeight="1">
      <c r="A41" s="78" t="s">
        <v>1372</v>
      </c>
      <c r="B41" s="35"/>
      <c r="C41" s="35"/>
    </row>
    <row r="42" spans="1:3" s="61" customFormat="1" ht="20.100000000000001" customHeight="1">
      <c r="A42" s="78" t="s">
        <v>1373</v>
      </c>
      <c r="B42" s="35"/>
      <c r="C42" s="35"/>
    </row>
    <row r="43" spans="1:3" s="61" customFormat="1" ht="20.100000000000001" customHeight="1">
      <c r="A43" s="68" t="s">
        <v>1374</v>
      </c>
      <c r="B43" s="73">
        <f>SUM(B44:B53)</f>
        <v>0</v>
      </c>
      <c r="C43" s="73">
        <f>SUM(C44:C53)</f>
        <v>0</v>
      </c>
    </row>
    <row r="44" spans="1:3" s="61" customFormat="1" ht="20.100000000000001" customHeight="1">
      <c r="A44" s="77" t="s">
        <v>1375</v>
      </c>
      <c r="B44" s="35"/>
      <c r="C44" s="35"/>
    </row>
    <row r="45" spans="1:3" s="61" customFormat="1" ht="20.100000000000001" customHeight="1">
      <c r="A45" s="77" t="s">
        <v>1376</v>
      </c>
      <c r="B45" s="35"/>
      <c r="C45" s="35"/>
    </row>
    <row r="46" spans="1:3" s="61" customFormat="1" ht="20.100000000000001" customHeight="1">
      <c r="A46" s="77" t="s">
        <v>1377</v>
      </c>
      <c r="B46" s="35"/>
      <c r="C46" s="35"/>
    </row>
    <row r="47" spans="1:3" s="61" customFormat="1" ht="20.100000000000001" customHeight="1">
      <c r="A47" s="76" t="s">
        <v>1378</v>
      </c>
      <c r="B47" s="35"/>
      <c r="C47" s="35"/>
    </row>
    <row r="48" spans="1:3" s="61" customFormat="1" ht="20.100000000000001" customHeight="1">
      <c r="A48" s="76" t="s">
        <v>1379</v>
      </c>
      <c r="B48" s="35"/>
      <c r="C48" s="35"/>
    </row>
    <row r="49" spans="1:3" s="61" customFormat="1" ht="20.100000000000001" customHeight="1">
      <c r="A49" s="76" t="s">
        <v>1380</v>
      </c>
      <c r="B49" s="35"/>
      <c r="C49" s="35"/>
    </row>
    <row r="50" spans="1:3" s="61" customFormat="1" ht="20.100000000000001" customHeight="1">
      <c r="A50" s="77" t="s">
        <v>1381</v>
      </c>
      <c r="B50" s="35"/>
      <c r="C50" s="35"/>
    </row>
    <row r="51" spans="1:3" s="61" customFormat="1" ht="20.100000000000001" customHeight="1">
      <c r="A51" s="77" t="s">
        <v>1382</v>
      </c>
      <c r="B51" s="35"/>
      <c r="C51" s="35"/>
    </row>
    <row r="52" spans="1:3" s="61" customFormat="1" ht="20.100000000000001" customHeight="1">
      <c r="A52" s="77" t="s">
        <v>1383</v>
      </c>
      <c r="B52" s="35"/>
      <c r="C52" s="35"/>
    </row>
    <row r="53" spans="1:3" s="61" customFormat="1" ht="20.100000000000001" customHeight="1">
      <c r="A53" s="77" t="s">
        <v>1384</v>
      </c>
      <c r="B53" s="35"/>
      <c r="C53" s="35"/>
    </row>
    <row r="54" spans="1:3" s="61" customFormat="1" ht="20.100000000000001" customHeight="1">
      <c r="A54" s="68" t="s">
        <v>1385</v>
      </c>
      <c r="B54" s="73">
        <f>SUM(B55)</f>
        <v>0</v>
      </c>
      <c r="C54" s="73">
        <f>SUM(C55)</f>
        <v>0</v>
      </c>
    </row>
    <row r="55" spans="1:3" s="61" customFormat="1" ht="20.100000000000001" customHeight="1">
      <c r="A55" s="76" t="s">
        <v>1386</v>
      </c>
      <c r="B55" s="35"/>
      <c r="C55" s="35"/>
    </row>
    <row r="56" spans="1:3" s="61" customFormat="1" ht="20.100000000000001" customHeight="1">
      <c r="A56" s="68" t="s">
        <v>1387</v>
      </c>
      <c r="B56" s="73">
        <f>SUM(B57:B59)</f>
        <v>0</v>
      </c>
      <c r="C56" s="73">
        <f>SUM(C57:C59)</f>
        <v>0</v>
      </c>
    </row>
    <row r="57" spans="1:3" s="61" customFormat="1" ht="20.100000000000001" customHeight="1">
      <c r="A57" s="76" t="s">
        <v>1388</v>
      </c>
      <c r="B57" s="35"/>
      <c r="C57" s="35"/>
    </row>
    <row r="58" spans="1:3" s="61" customFormat="1" ht="20.100000000000001" customHeight="1">
      <c r="A58" s="76" t="s">
        <v>1389</v>
      </c>
      <c r="B58" s="35"/>
      <c r="C58" s="35"/>
    </row>
    <row r="59" spans="1:3" s="61" customFormat="1" ht="20.100000000000001" customHeight="1">
      <c r="A59" s="77" t="s">
        <v>1390</v>
      </c>
      <c r="B59" s="35"/>
      <c r="C59" s="35"/>
    </row>
    <row r="60" spans="1:3" s="61" customFormat="1" ht="20.100000000000001" customHeight="1">
      <c r="A60" s="68" t="s">
        <v>1391</v>
      </c>
      <c r="B60" s="35"/>
      <c r="C60" s="35"/>
    </row>
    <row r="61" spans="1:3" s="61" customFormat="1" ht="20.100000000000001" customHeight="1">
      <c r="A61" s="68" t="s">
        <v>1392</v>
      </c>
      <c r="B61" s="35"/>
      <c r="C61" s="35"/>
    </row>
    <row r="62" spans="1:3" s="61" customFormat="1" ht="20.100000000000001" customHeight="1">
      <c r="A62" s="68"/>
      <c r="B62" s="35"/>
      <c r="C62" s="35"/>
    </row>
    <row r="63" spans="1:3" s="61" customFormat="1" ht="20.100000000000001" customHeight="1">
      <c r="A63" s="68"/>
      <c r="B63" s="35"/>
      <c r="C63" s="35"/>
    </row>
    <row r="64" spans="1:3" s="61" customFormat="1" ht="20.100000000000001" customHeight="1">
      <c r="A64" s="68"/>
      <c r="B64" s="35"/>
      <c r="C64" s="35"/>
    </row>
    <row r="65" spans="1:3" s="61" customFormat="1" ht="20.100000000000001" customHeight="1">
      <c r="A65" s="68"/>
      <c r="B65" s="35"/>
      <c r="C65" s="35"/>
    </row>
    <row r="66" spans="1:3" s="61" customFormat="1" ht="20.100000000000001" customHeight="1">
      <c r="A66" s="68"/>
      <c r="B66" s="35"/>
      <c r="C66" s="35"/>
    </row>
    <row r="67" spans="1:3" s="61" customFormat="1" ht="20.100000000000001" customHeight="1">
      <c r="A67" s="68"/>
      <c r="B67" s="35"/>
      <c r="C67" s="35"/>
    </row>
    <row r="68" spans="1:3" s="61" customFormat="1" ht="20.100000000000001" customHeight="1">
      <c r="A68" s="68"/>
      <c r="B68" s="35"/>
      <c r="C68" s="35"/>
    </row>
    <row r="69" spans="1:3" s="61" customFormat="1" ht="20.100000000000001" customHeight="1">
      <c r="A69" s="68"/>
      <c r="B69" s="35"/>
      <c r="C69" s="35"/>
    </row>
    <row r="70" spans="1:3" s="61" customFormat="1" ht="20.100000000000001" customHeight="1">
      <c r="A70" s="79"/>
      <c r="B70" s="35"/>
      <c r="C70" s="35"/>
    </row>
    <row r="71" spans="1:3" s="61" customFormat="1" ht="20.100000000000001" customHeight="1">
      <c r="A71" s="79" t="s">
        <v>1080</v>
      </c>
      <c r="B71" s="73">
        <f>SUM(B5,B9,B13,B27,B37,B43,B54,B56,B60:B61)</f>
        <v>0</v>
      </c>
      <c r="C71" s="73">
        <f>SUM(C5,C9,C13,C27,C37,C43,C54,C56,C60:C61)</f>
        <v>68263</v>
      </c>
    </row>
    <row r="72" spans="1:3" s="61" customFormat="1" ht="20.100000000000001" customHeight="1">
      <c r="A72" s="80" t="s">
        <v>1393</v>
      </c>
      <c r="B72" s="73">
        <f>SUM(B73,B76:B78,B81)</f>
        <v>0</v>
      </c>
      <c r="C72" s="73">
        <f>SUM(C73,C76:C78,C81)</f>
        <v>13573</v>
      </c>
    </row>
    <row r="73" spans="1:3" s="61" customFormat="1" ht="20.100000000000001" customHeight="1">
      <c r="A73" s="69" t="s">
        <v>1394</v>
      </c>
      <c r="B73" s="73">
        <f>SUM(B74:B75)</f>
        <v>0</v>
      </c>
      <c r="C73" s="73">
        <f>SUM(C74:C75)</f>
        <v>0</v>
      </c>
    </row>
    <row r="74" spans="1:3" s="61" customFormat="1" ht="20.100000000000001" customHeight="1">
      <c r="A74" s="69" t="s">
        <v>1395</v>
      </c>
      <c r="B74" s="35"/>
      <c r="C74" s="35"/>
    </row>
    <row r="75" spans="1:3" s="61" customFormat="1" ht="20.100000000000001" customHeight="1">
      <c r="A75" s="69" t="s">
        <v>1396</v>
      </c>
      <c r="B75" s="35"/>
      <c r="C75" s="35"/>
    </row>
    <row r="76" spans="1:3" s="61" customFormat="1" ht="20.100000000000001" customHeight="1">
      <c r="A76" s="69" t="s">
        <v>1397</v>
      </c>
      <c r="B76" s="81"/>
      <c r="C76" s="81">
        <v>12823</v>
      </c>
    </row>
    <row r="77" spans="1:3" s="61" customFormat="1" ht="20.100000000000001" customHeight="1">
      <c r="A77" s="69" t="s">
        <v>1398</v>
      </c>
      <c r="B77" s="35"/>
      <c r="C77" s="35">
        <v>750</v>
      </c>
    </row>
    <row r="78" spans="1:3" s="61" customFormat="1" ht="20.100000000000001" customHeight="1">
      <c r="A78" s="82" t="s">
        <v>1399</v>
      </c>
      <c r="B78" s="73">
        <f>SUM(B79:B80)</f>
        <v>0</v>
      </c>
      <c r="C78" s="73">
        <f>SUM(C79:C80)</f>
        <v>0</v>
      </c>
    </row>
    <row r="79" spans="1:3" s="61" customFormat="1" ht="20.100000000000001" customHeight="1">
      <c r="A79" s="83" t="s">
        <v>1400</v>
      </c>
      <c r="B79" s="35"/>
      <c r="C79" s="35"/>
    </row>
    <row r="80" spans="1:3" s="61" customFormat="1" ht="20.100000000000001" customHeight="1">
      <c r="A80" s="83" t="s">
        <v>1401</v>
      </c>
      <c r="B80" s="35"/>
      <c r="C80" s="35"/>
    </row>
    <row r="81" spans="1:3" s="61" customFormat="1" ht="20.100000000000001" customHeight="1">
      <c r="A81" s="82" t="s">
        <v>1402</v>
      </c>
      <c r="B81" s="35"/>
      <c r="C81" s="35"/>
    </row>
    <row r="82" spans="1:3" s="61" customFormat="1" ht="20.100000000000001" customHeight="1">
      <c r="A82" s="82"/>
      <c r="B82" s="35"/>
      <c r="C82" s="35"/>
    </row>
    <row r="83" spans="1:3" s="61" customFormat="1" ht="20.100000000000001" customHeight="1">
      <c r="A83" s="82"/>
      <c r="B83" s="35"/>
      <c r="C83" s="35"/>
    </row>
    <row r="84" spans="1:3" s="61" customFormat="1" ht="20.100000000000001" customHeight="1">
      <c r="A84" s="79" t="s">
        <v>1403</v>
      </c>
      <c r="B84" s="73">
        <f>SUM(B71:B72)</f>
        <v>0</v>
      </c>
      <c r="C84" s="73">
        <f>SUM(C71:C72)</f>
        <v>81836</v>
      </c>
    </row>
    <row r="85" spans="1:3" s="61" customFormat="1" ht="20.100000000000001" customHeight="1"/>
    <row r="86" spans="1:3" s="61" customFormat="1" ht="20.100000000000001" customHeight="1"/>
    <row r="87" spans="1:3" s="61" customFormat="1" ht="20.100000000000001" customHeight="1"/>
    <row r="88" spans="1:3" s="61" customFormat="1" ht="20.100000000000001" customHeight="1"/>
    <row r="89" spans="1:3" s="61" customFormat="1" ht="20.100000000000001" customHeight="1"/>
    <row r="90" spans="1:3" s="61" customFormat="1" ht="20.100000000000001" customHeight="1"/>
  </sheetData>
  <mergeCells count="1">
    <mergeCell ref="A2:B2"/>
  </mergeCells>
  <phoneticPr fontId="71" type="noConversion"/>
  <printOptions horizontalCentered="1"/>
  <pageMargins left="0.74803149606299202" right="0.74803149606299202" top="0.57999999999999996" bottom="0.64" header="0.511811023622047" footer="0.51181102362204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67" workbookViewId="0">
      <selection activeCell="F17" sqref="F17"/>
    </sheetView>
  </sheetViews>
  <sheetFormatPr defaultColWidth="9" defaultRowHeight="14.25"/>
  <cols>
    <col min="1" max="1" width="53.375" customWidth="1"/>
    <col min="2" max="2" width="16" customWidth="1"/>
    <col min="3" max="3" width="9" hidden="1" customWidth="1"/>
  </cols>
  <sheetData>
    <row r="1" spans="1:2">
      <c r="A1" s="63" t="s">
        <v>1404</v>
      </c>
    </row>
    <row r="2" spans="1:2" ht="24" customHeight="1">
      <c r="A2" s="189" t="s">
        <v>1490</v>
      </c>
      <c r="B2" s="189"/>
    </row>
    <row r="3" spans="1:2">
      <c r="A3" s="64"/>
      <c r="B3" s="65" t="s">
        <v>1</v>
      </c>
    </row>
    <row r="4" spans="1:2" s="61" customFormat="1" ht="19.5" customHeight="1">
      <c r="A4" s="66" t="s">
        <v>1297</v>
      </c>
      <c r="B4" s="66" t="s">
        <v>60</v>
      </c>
    </row>
    <row r="5" spans="1:2" s="61" customFormat="1" ht="20.100000000000001" customHeight="1">
      <c r="A5" s="67" t="s">
        <v>1338</v>
      </c>
      <c r="B5" s="66"/>
    </row>
    <row r="6" spans="1:2" s="61" customFormat="1" ht="20.100000000000001" customHeight="1">
      <c r="A6" s="68" t="s">
        <v>1339</v>
      </c>
      <c r="B6" s="69"/>
    </row>
    <row r="7" spans="1:2" s="61" customFormat="1" ht="20.100000000000001" customHeight="1">
      <c r="A7" s="68" t="s">
        <v>1340</v>
      </c>
      <c r="B7" s="69"/>
    </row>
    <row r="8" spans="1:2" s="61" customFormat="1" ht="20.100000000000001" customHeight="1">
      <c r="A8" s="68" t="s">
        <v>1341</v>
      </c>
      <c r="B8" s="70"/>
    </row>
    <row r="9" spans="1:2" s="61" customFormat="1" ht="20.100000000000001" customHeight="1">
      <c r="A9" s="68" t="s">
        <v>1342</v>
      </c>
      <c r="B9" s="70"/>
    </row>
    <row r="10" spans="1:2" s="61" customFormat="1" ht="20.100000000000001" customHeight="1">
      <c r="A10" s="68" t="s">
        <v>1343</v>
      </c>
      <c r="B10" s="70"/>
    </row>
    <row r="11" spans="1:2" s="61" customFormat="1" ht="20.100000000000001" customHeight="1">
      <c r="A11" s="67" t="s">
        <v>1344</v>
      </c>
      <c r="B11" s="70"/>
    </row>
    <row r="12" spans="1:2" s="61" customFormat="1" ht="20.100000000000001" customHeight="1">
      <c r="A12" s="68" t="s">
        <v>1345</v>
      </c>
      <c r="B12" s="70"/>
    </row>
    <row r="13" spans="1:2" s="61" customFormat="1" ht="20.100000000000001" customHeight="1">
      <c r="A13" s="68" t="s">
        <v>1346</v>
      </c>
      <c r="B13" s="70"/>
    </row>
    <row r="14" spans="1:2" s="61" customFormat="1" ht="20.100000000000001" customHeight="1">
      <c r="A14" s="68" t="s">
        <v>1347</v>
      </c>
      <c r="B14" s="70"/>
    </row>
    <row r="15" spans="1:2" s="61" customFormat="1" ht="20.100000000000001" customHeight="1">
      <c r="A15" s="68" t="s">
        <v>1348</v>
      </c>
      <c r="B15" s="70"/>
    </row>
    <row r="16" spans="1:2" s="61" customFormat="1" ht="20.100000000000001" customHeight="1">
      <c r="A16" s="68" t="s">
        <v>1349</v>
      </c>
      <c r="B16" s="70"/>
    </row>
    <row r="17" spans="1:3" s="61" customFormat="1" ht="20.100000000000001" customHeight="1">
      <c r="A17" s="68" t="s">
        <v>1346</v>
      </c>
      <c r="B17" s="70"/>
    </row>
    <row r="18" spans="1:3" s="61" customFormat="1" ht="20.100000000000001" customHeight="1">
      <c r="A18" s="68" t="s">
        <v>1347</v>
      </c>
      <c r="B18" s="70"/>
    </row>
    <row r="19" spans="1:3" s="61" customFormat="1" ht="20.100000000000001" customHeight="1">
      <c r="A19" s="71" t="s">
        <v>1350</v>
      </c>
      <c r="B19" s="70"/>
    </row>
    <row r="20" spans="1:3" s="61" customFormat="1" ht="20.100000000000001" customHeight="1">
      <c r="A20" s="67" t="s">
        <v>1351</v>
      </c>
      <c r="B20" s="70"/>
    </row>
    <row r="21" spans="1:3" s="61" customFormat="1" ht="20.100000000000001" customHeight="1">
      <c r="A21" s="67" t="s">
        <v>1352</v>
      </c>
      <c r="B21" s="70"/>
    </row>
    <row r="22" spans="1:3" s="61" customFormat="1" ht="20.100000000000001" customHeight="1">
      <c r="A22" s="67" t="s">
        <v>1353</v>
      </c>
      <c r="B22" s="70"/>
    </row>
    <row r="23" spans="1:3" s="61" customFormat="1" ht="20.100000000000001" customHeight="1">
      <c r="A23" s="67" t="s">
        <v>1354</v>
      </c>
      <c r="B23" s="70"/>
    </row>
    <row r="24" spans="1:3" s="61" customFormat="1" ht="20.100000000000001" customHeight="1">
      <c r="A24" s="67" t="s">
        <v>1355</v>
      </c>
      <c r="B24" s="70"/>
    </row>
    <row r="25" spans="1:3" s="61" customFormat="1" ht="20.100000000000001" customHeight="1">
      <c r="A25" s="67" t="s">
        <v>1356</v>
      </c>
      <c r="B25" s="70"/>
    </row>
    <row r="26" spans="1:3" s="61" customFormat="1" ht="20.100000000000001" customHeight="1">
      <c r="A26" s="67" t="s">
        <v>1357</v>
      </c>
      <c r="B26" s="70"/>
    </row>
    <row r="27" spans="1:3" s="61" customFormat="1" ht="20.100000000000001" customHeight="1">
      <c r="A27" s="72" t="s">
        <v>1358</v>
      </c>
      <c r="B27" s="73">
        <f>SUM(B28:B36)</f>
        <v>0</v>
      </c>
      <c r="C27" s="73">
        <f>SUM(C28:C36)</f>
        <v>68263</v>
      </c>
    </row>
    <row r="28" spans="1:3" s="61" customFormat="1" ht="20.100000000000001" customHeight="1">
      <c r="A28" s="72" t="s">
        <v>1359</v>
      </c>
      <c r="B28" s="74"/>
      <c r="C28" s="74">
        <v>57203</v>
      </c>
    </row>
    <row r="29" spans="1:3" s="61" customFormat="1" ht="20.100000000000001" customHeight="1">
      <c r="A29" s="72" t="s">
        <v>1360</v>
      </c>
      <c r="B29" s="72"/>
      <c r="C29" s="72">
        <v>560</v>
      </c>
    </row>
    <row r="30" spans="1:3" s="61" customFormat="1" ht="20.100000000000001" customHeight="1">
      <c r="A30" s="72" t="s">
        <v>1361</v>
      </c>
      <c r="B30" s="74"/>
      <c r="C30" s="74"/>
    </row>
    <row r="31" spans="1:3" s="61" customFormat="1" ht="20.100000000000001" customHeight="1">
      <c r="A31" s="75" t="s">
        <v>1362</v>
      </c>
      <c r="B31" s="74"/>
      <c r="C31" s="74"/>
    </row>
    <row r="32" spans="1:3" s="61" customFormat="1" ht="20.100000000000001" customHeight="1">
      <c r="A32" s="72" t="s">
        <v>1363</v>
      </c>
      <c r="B32" s="74"/>
      <c r="C32" s="74"/>
    </row>
    <row r="33" spans="1:3" s="61" customFormat="1" ht="20.100000000000001" customHeight="1">
      <c r="A33" s="75" t="s">
        <v>1364</v>
      </c>
      <c r="B33" s="69"/>
      <c r="C33" s="69"/>
    </row>
    <row r="34" spans="1:3" s="61" customFormat="1" ht="20.100000000000001" customHeight="1">
      <c r="A34" s="75" t="s">
        <v>1365</v>
      </c>
      <c r="B34" s="69"/>
      <c r="C34" s="69">
        <v>10500</v>
      </c>
    </row>
    <row r="35" spans="1:3" s="61" customFormat="1" ht="20.100000000000001" customHeight="1">
      <c r="A35" s="75" t="s">
        <v>1366</v>
      </c>
      <c r="B35" s="35"/>
      <c r="C35" s="35"/>
    </row>
    <row r="36" spans="1:3" s="61" customFormat="1" ht="20.100000000000001" customHeight="1">
      <c r="A36" s="75" t="s">
        <v>1367</v>
      </c>
      <c r="B36" s="35"/>
      <c r="C36" s="35"/>
    </row>
    <row r="37" spans="1:3" s="61" customFormat="1" ht="20.100000000000001" customHeight="1">
      <c r="A37" s="72" t="s">
        <v>1368</v>
      </c>
      <c r="B37" s="73">
        <f>SUM(B38:B42)</f>
        <v>0</v>
      </c>
      <c r="C37" s="73">
        <f>SUM(C38:C42)</f>
        <v>0</v>
      </c>
    </row>
    <row r="38" spans="1:3" s="62" customFormat="1" ht="20.100000000000001" customHeight="1">
      <c r="A38" s="75" t="s">
        <v>1369</v>
      </c>
      <c r="B38" s="35"/>
      <c r="C38" s="35"/>
    </row>
    <row r="39" spans="1:3" s="61" customFormat="1" ht="20.100000000000001" customHeight="1">
      <c r="A39" s="76" t="s">
        <v>1370</v>
      </c>
      <c r="B39" s="35"/>
      <c r="C39" s="35"/>
    </row>
    <row r="40" spans="1:3" s="61" customFormat="1" ht="20.100000000000001" customHeight="1">
      <c r="A40" s="77" t="s">
        <v>1371</v>
      </c>
      <c r="B40" s="35"/>
      <c r="C40" s="35"/>
    </row>
    <row r="41" spans="1:3" s="61" customFormat="1" ht="20.100000000000001" customHeight="1">
      <c r="A41" s="78" t="s">
        <v>1372</v>
      </c>
      <c r="B41" s="35"/>
      <c r="C41" s="35"/>
    </row>
    <row r="42" spans="1:3" s="61" customFormat="1" ht="20.100000000000001" customHeight="1">
      <c r="A42" s="78" t="s">
        <v>1373</v>
      </c>
      <c r="B42" s="35"/>
      <c r="C42" s="35"/>
    </row>
    <row r="43" spans="1:3" s="61" customFormat="1" ht="20.100000000000001" customHeight="1">
      <c r="A43" s="68" t="s">
        <v>1374</v>
      </c>
      <c r="B43" s="73">
        <f>SUM(B44:B53)</f>
        <v>0</v>
      </c>
      <c r="C43" s="73">
        <f>SUM(C44:C53)</f>
        <v>0</v>
      </c>
    </row>
    <row r="44" spans="1:3" s="61" customFormat="1" ht="20.100000000000001" customHeight="1">
      <c r="A44" s="77" t="s">
        <v>1375</v>
      </c>
      <c r="B44" s="35"/>
      <c r="C44" s="35"/>
    </row>
    <row r="45" spans="1:3" s="61" customFormat="1" ht="20.100000000000001" customHeight="1">
      <c r="A45" s="77" t="s">
        <v>1376</v>
      </c>
      <c r="B45" s="35"/>
      <c r="C45" s="35"/>
    </row>
    <row r="46" spans="1:3" s="61" customFormat="1" ht="20.100000000000001" customHeight="1">
      <c r="A46" s="77" t="s">
        <v>1377</v>
      </c>
      <c r="B46" s="35"/>
      <c r="C46" s="35"/>
    </row>
    <row r="47" spans="1:3" s="61" customFormat="1" ht="20.100000000000001" customHeight="1">
      <c r="A47" s="76" t="s">
        <v>1378</v>
      </c>
      <c r="B47" s="35"/>
      <c r="C47" s="35"/>
    </row>
    <row r="48" spans="1:3" s="61" customFormat="1" ht="20.100000000000001" customHeight="1">
      <c r="A48" s="76" t="s">
        <v>1379</v>
      </c>
      <c r="B48" s="35"/>
      <c r="C48" s="35"/>
    </row>
    <row r="49" spans="1:3" s="61" customFormat="1" ht="20.100000000000001" customHeight="1">
      <c r="A49" s="76" t="s">
        <v>1380</v>
      </c>
      <c r="B49" s="35"/>
      <c r="C49" s="35"/>
    </row>
    <row r="50" spans="1:3" s="61" customFormat="1" ht="20.100000000000001" customHeight="1">
      <c r="A50" s="77" t="s">
        <v>1381</v>
      </c>
      <c r="B50" s="35"/>
      <c r="C50" s="35"/>
    </row>
    <row r="51" spans="1:3" s="61" customFormat="1" ht="20.100000000000001" customHeight="1">
      <c r="A51" s="77" t="s">
        <v>1382</v>
      </c>
      <c r="B51" s="35"/>
      <c r="C51" s="35"/>
    </row>
    <row r="52" spans="1:3" s="61" customFormat="1" ht="20.100000000000001" customHeight="1">
      <c r="A52" s="77" t="s">
        <v>1383</v>
      </c>
      <c r="B52" s="35"/>
      <c r="C52" s="35"/>
    </row>
    <row r="53" spans="1:3" s="61" customFormat="1" ht="20.100000000000001" customHeight="1">
      <c r="A53" s="77" t="s">
        <v>1384</v>
      </c>
      <c r="B53" s="35"/>
      <c r="C53" s="35"/>
    </row>
    <row r="54" spans="1:3" s="61" customFormat="1" ht="20.100000000000001" customHeight="1">
      <c r="A54" s="68" t="s">
        <v>1385</v>
      </c>
      <c r="B54" s="73">
        <f>SUM(B55)</f>
        <v>0</v>
      </c>
      <c r="C54" s="73">
        <f>SUM(C55)</f>
        <v>0</v>
      </c>
    </row>
    <row r="55" spans="1:3" s="61" customFormat="1" ht="20.100000000000001" customHeight="1">
      <c r="A55" s="76" t="s">
        <v>1386</v>
      </c>
      <c r="B55" s="35"/>
      <c r="C55" s="35"/>
    </row>
    <row r="56" spans="1:3" s="61" customFormat="1" ht="20.100000000000001" customHeight="1">
      <c r="A56" s="68" t="s">
        <v>1387</v>
      </c>
      <c r="B56" s="73">
        <f>SUM(B57:B59)</f>
        <v>0</v>
      </c>
      <c r="C56" s="73">
        <f>SUM(C57:C59)</f>
        <v>0</v>
      </c>
    </row>
    <row r="57" spans="1:3" s="61" customFormat="1" ht="20.100000000000001" customHeight="1">
      <c r="A57" s="76" t="s">
        <v>1388</v>
      </c>
      <c r="B57" s="35"/>
      <c r="C57" s="35"/>
    </row>
    <row r="58" spans="1:3" s="61" customFormat="1" ht="20.100000000000001" customHeight="1">
      <c r="A58" s="76" t="s">
        <v>1389</v>
      </c>
      <c r="B58" s="35"/>
      <c r="C58" s="35"/>
    </row>
    <row r="59" spans="1:3" s="61" customFormat="1" ht="20.100000000000001" customHeight="1">
      <c r="A59" s="77" t="s">
        <v>1390</v>
      </c>
      <c r="B59" s="35"/>
      <c r="C59" s="35"/>
    </row>
    <row r="60" spans="1:3" s="61" customFormat="1" ht="20.100000000000001" customHeight="1">
      <c r="A60" s="68" t="s">
        <v>1391</v>
      </c>
      <c r="B60" s="35"/>
      <c r="C60" s="35"/>
    </row>
    <row r="61" spans="1:3" s="61" customFormat="1" ht="20.100000000000001" customHeight="1">
      <c r="A61" s="68" t="s">
        <v>1392</v>
      </c>
      <c r="B61" s="35"/>
      <c r="C61" s="35"/>
    </row>
    <row r="62" spans="1:3" s="61" customFormat="1" ht="20.100000000000001" customHeight="1">
      <c r="A62" s="68"/>
      <c r="B62" s="35"/>
      <c r="C62" s="35"/>
    </row>
    <row r="63" spans="1:3" s="61" customFormat="1" ht="20.100000000000001" customHeight="1">
      <c r="A63" s="68"/>
      <c r="B63" s="35"/>
      <c r="C63" s="35"/>
    </row>
    <row r="64" spans="1:3" s="61" customFormat="1" ht="20.100000000000001" customHeight="1">
      <c r="A64" s="68"/>
      <c r="B64" s="35"/>
      <c r="C64" s="35"/>
    </row>
    <row r="65" spans="1:3" s="61" customFormat="1" ht="20.100000000000001" customHeight="1">
      <c r="A65" s="68"/>
      <c r="B65" s="35"/>
      <c r="C65" s="35"/>
    </row>
    <row r="66" spans="1:3" s="61" customFormat="1" ht="20.100000000000001" customHeight="1">
      <c r="A66" s="68"/>
      <c r="B66" s="35"/>
      <c r="C66" s="35"/>
    </row>
    <row r="67" spans="1:3" s="61" customFormat="1" ht="20.100000000000001" customHeight="1">
      <c r="A67" s="68"/>
      <c r="B67" s="35"/>
      <c r="C67" s="35"/>
    </row>
    <row r="68" spans="1:3" s="61" customFormat="1" ht="20.100000000000001" customHeight="1">
      <c r="A68" s="68"/>
      <c r="B68" s="35"/>
      <c r="C68" s="35"/>
    </row>
    <row r="69" spans="1:3" s="61" customFormat="1" ht="20.100000000000001" customHeight="1">
      <c r="A69" s="68"/>
      <c r="B69" s="35"/>
      <c r="C69" s="35"/>
    </row>
    <row r="70" spans="1:3" s="61" customFormat="1" ht="20.100000000000001" customHeight="1">
      <c r="A70" s="79"/>
      <c r="B70" s="35"/>
      <c r="C70" s="35"/>
    </row>
    <row r="71" spans="1:3" s="61" customFormat="1" ht="20.100000000000001" customHeight="1">
      <c r="A71" s="79" t="s">
        <v>1080</v>
      </c>
      <c r="B71" s="73">
        <f>SUM(B5,B9,B13,B27,B37,B43,B54,B56,B60:B61)</f>
        <v>0</v>
      </c>
      <c r="C71" s="73">
        <f>SUM(C5,C9,C13,C27,C37,C43,C54,C56,C60:C61)</f>
        <v>68263</v>
      </c>
    </row>
    <row r="72" spans="1:3" s="61" customFormat="1" ht="20.100000000000001" customHeight="1">
      <c r="A72" s="80" t="s">
        <v>1393</v>
      </c>
      <c r="B72" s="73">
        <f>SUM(B73,B76:B78,B81)</f>
        <v>0</v>
      </c>
      <c r="C72" s="73">
        <f>SUM(C73,C76:C78,C81)</f>
        <v>13573</v>
      </c>
    </row>
    <row r="73" spans="1:3" s="61" customFormat="1" ht="20.100000000000001" customHeight="1">
      <c r="A73" s="69" t="s">
        <v>1394</v>
      </c>
      <c r="B73" s="73">
        <f>SUM(B74:B75)</f>
        <v>0</v>
      </c>
      <c r="C73" s="73">
        <f>SUM(C74:C75)</f>
        <v>0</v>
      </c>
    </row>
    <row r="74" spans="1:3" s="61" customFormat="1" ht="20.100000000000001" customHeight="1">
      <c r="A74" s="69" t="s">
        <v>1395</v>
      </c>
      <c r="B74" s="35"/>
      <c r="C74" s="35"/>
    </row>
    <row r="75" spans="1:3" s="61" customFormat="1" ht="20.100000000000001" customHeight="1">
      <c r="A75" s="69" t="s">
        <v>1396</v>
      </c>
      <c r="B75" s="35"/>
      <c r="C75" s="35"/>
    </row>
    <row r="76" spans="1:3" s="61" customFormat="1" ht="20.100000000000001" customHeight="1">
      <c r="A76" s="69" t="s">
        <v>1397</v>
      </c>
      <c r="B76" s="81"/>
      <c r="C76" s="81">
        <v>12823</v>
      </c>
    </row>
    <row r="77" spans="1:3" s="61" customFormat="1" ht="20.100000000000001" customHeight="1">
      <c r="A77" s="69" t="s">
        <v>1398</v>
      </c>
      <c r="B77" s="35"/>
      <c r="C77" s="35">
        <v>750</v>
      </c>
    </row>
    <row r="78" spans="1:3" s="61" customFormat="1" ht="20.100000000000001" customHeight="1">
      <c r="A78" s="82" t="s">
        <v>1399</v>
      </c>
      <c r="B78" s="73">
        <f>SUM(B79:B80)</f>
        <v>0</v>
      </c>
      <c r="C78" s="73">
        <f>SUM(C79:C80)</f>
        <v>0</v>
      </c>
    </row>
    <row r="79" spans="1:3" s="61" customFormat="1" ht="20.100000000000001" customHeight="1">
      <c r="A79" s="83" t="s">
        <v>1400</v>
      </c>
      <c r="B79" s="35"/>
      <c r="C79" s="35"/>
    </row>
    <row r="80" spans="1:3" s="61" customFormat="1" ht="20.100000000000001" customHeight="1">
      <c r="A80" s="83" t="s">
        <v>1401</v>
      </c>
      <c r="B80" s="35"/>
      <c r="C80" s="35"/>
    </row>
    <row r="81" spans="1:3" s="61" customFormat="1" ht="20.100000000000001" customHeight="1">
      <c r="A81" s="82" t="s">
        <v>1402</v>
      </c>
      <c r="B81" s="35"/>
      <c r="C81" s="35"/>
    </row>
    <row r="82" spans="1:3" s="61" customFormat="1" ht="20.100000000000001" customHeight="1">
      <c r="A82" s="82"/>
      <c r="B82" s="35"/>
      <c r="C82" s="35"/>
    </row>
    <row r="83" spans="1:3" s="61" customFormat="1" ht="20.100000000000001" customHeight="1">
      <c r="A83" s="82"/>
      <c r="B83" s="35"/>
      <c r="C83" s="35"/>
    </row>
    <row r="84" spans="1:3" s="61" customFormat="1" ht="20.100000000000001" customHeight="1">
      <c r="A84" s="79" t="s">
        <v>1403</v>
      </c>
      <c r="B84" s="73">
        <f>SUM(B71:B72)</f>
        <v>0</v>
      </c>
      <c r="C84" s="73">
        <f>SUM(C71:C72)</f>
        <v>81836</v>
      </c>
    </row>
    <row r="85" spans="1:3" s="61" customFormat="1" ht="20.100000000000001" customHeight="1"/>
    <row r="86" spans="1:3" s="61" customFormat="1" ht="20.100000000000001" customHeight="1"/>
    <row r="87" spans="1:3" s="61" customFormat="1" ht="20.100000000000001" customHeight="1"/>
    <row r="88" spans="1:3" s="61" customFormat="1" ht="20.100000000000001" customHeight="1"/>
    <row r="89" spans="1:3" s="61" customFormat="1" ht="20.100000000000001" customHeight="1"/>
    <row r="90" spans="1:3" s="61" customFormat="1" ht="20.100000000000001" customHeight="1"/>
  </sheetData>
  <mergeCells count="1">
    <mergeCell ref="A2:B2"/>
  </mergeCells>
  <phoneticPr fontId="7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Zeros="0" workbookViewId="0">
      <selection activeCell="G10" sqref="G10"/>
    </sheetView>
  </sheetViews>
  <sheetFormatPr defaultColWidth="9" defaultRowHeight="21" customHeight="1"/>
  <cols>
    <col min="1" max="1" width="46.5" style="54" customWidth="1"/>
    <col min="2" max="2" width="48.375" style="54" customWidth="1"/>
    <col min="3" max="16384" width="9" style="54"/>
  </cols>
  <sheetData>
    <row r="1" spans="1:2" ht="39.75" customHeight="1">
      <c r="A1" s="55" t="s">
        <v>1405</v>
      </c>
      <c r="B1" s="55"/>
    </row>
    <row r="2" spans="1:2" ht="45.6" customHeight="1">
      <c r="A2" s="196" t="s">
        <v>1491</v>
      </c>
      <c r="B2" s="197"/>
    </row>
    <row r="3" spans="1:2" s="53" customFormat="1" ht="13.5" customHeight="1">
      <c r="B3" s="56" t="s">
        <v>1</v>
      </c>
    </row>
    <row r="4" spans="1:2" s="53" customFormat="1" ht="32.25" customHeight="1">
      <c r="A4" s="198" t="s">
        <v>1281</v>
      </c>
      <c r="B4" s="200" t="s">
        <v>60</v>
      </c>
    </row>
    <row r="5" spans="1:2" ht="32.25" customHeight="1">
      <c r="A5" s="199"/>
      <c r="B5" s="200"/>
    </row>
    <row r="6" spans="1:2" ht="22.5" customHeight="1">
      <c r="A6" s="57" t="s">
        <v>1406</v>
      </c>
      <c r="B6" s="58"/>
    </row>
    <row r="7" spans="1:2" ht="22.5" customHeight="1">
      <c r="A7" s="57" t="s">
        <v>1407</v>
      </c>
      <c r="B7" s="58"/>
    </row>
    <row r="8" spans="1:2" ht="22.5" customHeight="1">
      <c r="A8" s="57" t="s">
        <v>1408</v>
      </c>
      <c r="B8" s="58"/>
    </row>
    <row r="9" spans="1:2" ht="22.5" customHeight="1">
      <c r="A9" s="57" t="s">
        <v>1409</v>
      </c>
      <c r="B9" s="58"/>
    </row>
    <row r="10" spans="1:2" ht="22.5" customHeight="1">
      <c r="A10" s="57" t="s">
        <v>1410</v>
      </c>
      <c r="B10" s="58"/>
    </row>
    <row r="11" spans="1:2" ht="22.5" customHeight="1">
      <c r="A11" s="57" t="s">
        <v>1411</v>
      </c>
      <c r="B11" s="58"/>
    </row>
    <row r="12" spans="1:2" ht="22.5" customHeight="1">
      <c r="A12" s="57" t="s">
        <v>1412</v>
      </c>
      <c r="B12" s="58"/>
    </row>
    <row r="13" spans="1:2" ht="22.5" customHeight="1">
      <c r="A13" s="57" t="s">
        <v>1413</v>
      </c>
      <c r="B13" s="58"/>
    </row>
    <row r="14" spans="1:2" ht="22.5" customHeight="1">
      <c r="A14" s="57" t="s">
        <v>1414</v>
      </c>
      <c r="B14" s="58"/>
    </row>
    <row r="15" spans="1:2" ht="22.5" customHeight="1">
      <c r="A15" s="57" t="s">
        <v>1415</v>
      </c>
      <c r="B15" s="58"/>
    </row>
    <row r="16" spans="1:2" ht="22.5" customHeight="1">
      <c r="A16" s="57" t="s">
        <v>1416</v>
      </c>
      <c r="B16" s="58"/>
    </row>
    <row r="17" spans="1:2" ht="22.5" customHeight="1">
      <c r="A17" s="57"/>
      <c r="B17" s="58">
        <v>0</v>
      </c>
    </row>
    <row r="18" spans="1:2" ht="22.5" customHeight="1">
      <c r="A18" s="59" t="s">
        <v>1417</v>
      </c>
      <c r="B18" s="60">
        <f>SUM(B6:B17)</f>
        <v>0</v>
      </c>
    </row>
  </sheetData>
  <mergeCells count="3">
    <mergeCell ref="A2:B2"/>
    <mergeCell ref="A4:A5"/>
    <mergeCell ref="B4:B5"/>
  </mergeCells>
  <phoneticPr fontId="71" type="noConversion"/>
  <printOptions horizontalCentered="1"/>
  <pageMargins left="0.59055118110236204" right="0.59055118110236204" top="0.55118110236220497" bottom="0.55118110236220497" header="0.31496062992126" footer="0.31496062992126"/>
  <pageSetup paperSize="9" scale="8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workbookViewId="0">
      <selection activeCell="A2" sqref="A2:B2"/>
    </sheetView>
  </sheetViews>
  <sheetFormatPr defaultColWidth="9" defaultRowHeight="21" customHeight="1"/>
  <cols>
    <col min="1" max="1" width="42.5" style="19" customWidth="1"/>
    <col min="2" max="2" width="34.25" style="19" customWidth="1"/>
    <col min="3" max="3" width="9" style="19" customWidth="1"/>
    <col min="4" max="4" width="9.625" style="19" customWidth="1"/>
    <col min="5" max="5" width="9" style="19" customWidth="1"/>
    <col min="6" max="6" width="12" style="19" customWidth="1"/>
    <col min="7" max="16384" width="9" style="19"/>
  </cols>
  <sheetData>
    <row r="1" spans="1:6" ht="21" customHeight="1">
      <c r="A1" s="42" t="s">
        <v>1418</v>
      </c>
    </row>
    <row r="2" spans="1:6" ht="41.25" customHeight="1">
      <c r="A2" s="201" t="s">
        <v>1492</v>
      </c>
      <c r="B2" s="202"/>
    </row>
    <row r="3" spans="1:6" ht="21" customHeight="1">
      <c r="A3" s="42"/>
      <c r="B3" s="22" t="s">
        <v>1</v>
      </c>
    </row>
    <row r="4" spans="1:6" ht="36" customHeight="1">
      <c r="A4" s="23" t="s">
        <v>1419</v>
      </c>
      <c r="B4" s="24" t="s">
        <v>1420</v>
      </c>
    </row>
    <row r="5" spans="1:6" s="17" customFormat="1" ht="21" customHeight="1">
      <c r="A5" s="43" t="s">
        <v>1421</v>
      </c>
      <c r="B5" s="44"/>
      <c r="D5" s="27"/>
      <c r="F5" s="28"/>
    </row>
    <row r="6" spans="1:6" ht="21" customHeight="1">
      <c r="A6" s="45" t="s">
        <v>1422</v>
      </c>
      <c r="B6" s="46"/>
    </row>
    <row r="7" spans="1:6" ht="21" customHeight="1">
      <c r="A7" s="45" t="s">
        <v>1423</v>
      </c>
      <c r="B7" s="46"/>
    </row>
    <row r="8" spans="1:6" ht="21" customHeight="1">
      <c r="A8" s="45" t="s">
        <v>1424</v>
      </c>
      <c r="B8" s="46"/>
    </row>
    <row r="9" spans="1:6" ht="21" customHeight="1">
      <c r="A9" s="45" t="s">
        <v>1425</v>
      </c>
      <c r="B9" s="46"/>
    </row>
    <row r="10" spans="1:6" ht="21" customHeight="1">
      <c r="A10" s="45" t="s">
        <v>1426</v>
      </c>
      <c r="B10" s="46"/>
    </row>
    <row r="11" spans="1:6" ht="21" customHeight="1">
      <c r="A11" s="45" t="s">
        <v>1427</v>
      </c>
      <c r="B11" s="46"/>
    </row>
    <row r="12" spans="1:6" ht="21" customHeight="1">
      <c r="A12" s="45" t="s">
        <v>1428</v>
      </c>
      <c r="B12" s="46"/>
    </row>
    <row r="13" spans="1:6" ht="21" customHeight="1">
      <c r="A13" s="45" t="s">
        <v>1429</v>
      </c>
      <c r="B13" s="46"/>
    </row>
    <row r="14" spans="1:6" ht="21" customHeight="1">
      <c r="A14" s="45" t="s">
        <v>1430</v>
      </c>
      <c r="B14" s="46"/>
    </row>
    <row r="15" spans="1:6" ht="21" customHeight="1">
      <c r="A15" s="45" t="s">
        <v>1431</v>
      </c>
      <c r="B15" s="46"/>
    </row>
    <row r="16" spans="1:6" ht="21" customHeight="1">
      <c r="A16" s="45" t="s">
        <v>1432</v>
      </c>
      <c r="B16" s="46"/>
    </row>
    <row r="17" spans="1:6" ht="21" customHeight="1">
      <c r="A17" s="45" t="s">
        <v>1433</v>
      </c>
      <c r="B17" s="46"/>
    </row>
    <row r="18" spans="1:6" ht="21" customHeight="1">
      <c r="A18" s="45" t="s">
        <v>1434</v>
      </c>
      <c r="B18" s="46"/>
    </row>
    <row r="19" spans="1:6" ht="21" customHeight="1">
      <c r="A19" s="45" t="s">
        <v>1435</v>
      </c>
      <c r="B19" s="46"/>
    </row>
    <row r="20" spans="1:6" ht="21" customHeight="1">
      <c r="A20" s="47" t="s">
        <v>1436</v>
      </c>
      <c r="B20" s="46"/>
    </row>
    <row r="21" spans="1:6" s="17" customFormat="1" ht="21" customHeight="1">
      <c r="A21" s="43" t="s">
        <v>1437</v>
      </c>
      <c r="B21" s="44"/>
      <c r="D21" s="27"/>
      <c r="F21" s="28"/>
    </row>
    <row r="22" spans="1:6" ht="21" customHeight="1">
      <c r="A22" s="45" t="s">
        <v>1438</v>
      </c>
      <c r="B22" s="46"/>
    </row>
    <row r="23" spans="1:6" ht="21" customHeight="1">
      <c r="A23" s="45" t="s">
        <v>1439</v>
      </c>
      <c r="B23" s="46"/>
    </row>
    <row r="24" spans="1:6" s="17" customFormat="1" ht="21" customHeight="1">
      <c r="A24" s="43" t="s">
        <v>1440</v>
      </c>
      <c r="B24" s="44"/>
    </row>
    <row r="25" spans="1:6" ht="35.25" customHeight="1">
      <c r="A25" s="47" t="s">
        <v>1441</v>
      </c>
      <c r="B25" s="46"/>
    </row>
    <row r="26" spans="1:6" ht="21" customHeight="1">
      <c r="A26" s="45"/>
      <c r="B26" s="46"/>
    </row>
    <row r="27" spans="1:6" ht="21" customHeight="1">
      <c r="A27" s="48" t="s">
        <v>1442</v>
      </c>
      <c r="B27" s="44"/>
    </row>
    <row r="28" spans="1:6" s="18" customFormat="1" ht="23.25" customHeight="1">
      <c r="A28" s="49" t="s">
        <v>1443</v>
      </c>
      <c r="B28" s="50"/>
    </row>
    <row r="29" spans="1:6" ht="23.25" customHeight="1">
      <c r="A29" s="51"/>
      <c r="B29" s="46"/>
    </row>
    <row r="30" spans="1:6" ht="23.25" customHeight="1">
      <c r="A30" s="38" t="s">
        <v>1336</v>
      </c>
      <c r="B30" s="44"/>
    </row>
    <row r="32" spans="1:6" ht="21" customHeight="1">
      <c r="A32" s="203"/>
      <c r="B32" s="204"/>
    </row>
    <row r="33" spans="1:2" s="17" customFormat="1" ht="21" customHeight="1">
      <c r="A33" s="19"/>
      <c r="B33" s="52"/>
    </row>
    <row r="39" spans="1:2" s="17" customFormat="1" ht="21" customHeight="1">
      <c r="A39" s="19"/>
      <c r="B39" s="19"/>
    </row>
  </sheetData>
  <mergeCells count="2">
    <mergeCell ref="A2:B2"/>
    <mergeCell ref="A32:B32"/>
  </mergeCells>
  <phoneticPr fontId="71" type="noConversion"/>
  <printOptions horizontalCentered="1"/>
  <pageMargins left="0.59055118110236204" right="0.59055118110236204" top="0.55118110236220497" bottom="0.35" header="0.31496062992126" footer="0.31496062992126"/>
  <pageSetup paperSize="9" scale="85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Zeros="0" workbookViewId="0">
      <selection activeCell="A2" sqref="A2:B2"/>
    </sheetView>
  </sheetViews>
  <sheetFormatPr defaultColWidth="9" defaultRowHeight="21" customHeight="1"/>
  <cols>
    <col min="1" max="1" width="48.625" style="19" customWidth="1"/>
    <col min="2" max="2" width="37.75" style="19" customWidth="1"/>
    <col min="3" max="3" width="9" style="19" customWidth="1"/>
    <col min="4" max="4" width="9.625" style="19" customWidth="1"/>
    <col min="5" max="5" width="9" style="19" customWidth="1"/>
    <col min="6" max="6" width="12" style="19" customWidth="1"/>
    <col min="7" max="16384" width="9" style="19"/>
  </cols>
  <sheetData>
    <row r="1" spans="1:6" ht="21" customHeight="1">
      <c r="A1" s="42" t="s">
        <v>1444</v>
      </c>
    </row>
    <row r="2" spans="1:6" ht="41.25" customHeight="1">
      <c r="A2" s="201" t="s">
        <v>1493</v>
      </c>
      <c r="B2" s="202"/>
      <c r="C2" s="21"/>
      <c r="D2" s="21"/>
    </row>
    <row r="3" spans="1:6" ht="21" customHeight="1">
      <c r="B3" s="22" t="s">
        <v>1</v>
      </c>
    </row>
    <row r="4" spans="1:6" ht="36" customHeight="1">
      <c r="A4" s="23" t="s">
        <v>1419</v>
      </c>
      <c r="B4" s="24" t="s">
        <v>1445</v>
      </c>
    </row>
    <row r="5" spans="1:6" s="17" customFormat="1" ht="21" customHeight="1">
      <c r="A5" s="25" t="s">
        <v>1446</v>
      </c>
      <c r="B5" s="26"/>
      <c r="D5" s="27"/>
      <c r="F5" s="28"/>
    </row>
    <row r="6" spans="1:6" ht="21" customHeight="1">
      <c r="A6" s="29" t="s">
        <v>1447</v>
      </c>
      <c r="B6" s="30"/>
    </row>
    <row r="7" spans="1:6" ht="21" customHeight="1">
      <c r="A7" s="29" t="s">
        <v>1448</v>
      </c>
      <c r="B7" s="31"/>
    </row>
    <row r="8" spans="1:6" ht="21" customHeight="1">
      <c r="A8" s="29" t="s">
        <v>1449</v>
      </c>
      <c r="B8" s="31"/>
    </row>
    <row r="9" spans="1:6" ht="21" customHeight="1">
      <c r="A9" s="29" t="s">
        <v>1450</v>
      </c>
      <c r="B9" s="31"/>
    </row>
    <row r="10" spans="1:6" ht="21" customHeight="1">
      <c r="A10" s="29" t="s">
        <v>1451</v>
      </c>
      <c r="B10" s="31"/>
    </row>
    <row r="11" spans="1:6" ht="21" customHeight="1">
      <c r="A11" s="25" t="s">
        <v>1452</v>
      </c>
      <c r="B11" s="26"/>
    </row>
    <row r="12" spans="1:6" ht="21" customHeight="1">
      <c r="A12" s="29" t="s">
        <v>1453</v>
      </c>
      <c r="B12" s="31"/>
    </row>
    <row r="13" spans="1:6" ht="21" customHeight="1">
      <c r="A13" s="29" t="s">
        <v>1454</v>
      </c>
      <c r="B13" s="31"/>
    </row>
    <row r="14" spans="1:6" ht="21" customHeight="1">
      <c r="A14" s="29" t="s">
        <v>1455</v>
      </c>
      <c r="B14" s="31"/>
    </row>
    <row r="15" spans="1:6" ht="21" customHeight="1">
      <c r="A15" s="29" t="s">
        <v>1456</v>
      </c>
      <c r="B15" s="31"/>
    </row>
    <row r="16" spans="1:6" ht="21" customHeight="1">
      <c r="A16" s="29" t="s">
        <v>1457</v>
      </c>
      <c r="B16" s="31"/>
    </row>
    <row r="17" spans="1:6" ht="21" customHeight="1">
      <c r="A17" s="29" t="s">
        <v>1458</v>
      </c>
      <c r="B17" s="31"/>
    </row>
    <row r="18" spans="1:6" ht="21" customHeight="1">
      <c r="A18" s="29" t="s">
        <v>1459</v>
      </c>
      <c r="B18" s="31"/>
    </row>
    <row r="19" spans="1:6" ht="21" customHeight="1">
      <c r="A19" s="25" t="s">
        <v>1460</v>
      </c>
      <c r="B19" s="26"/>
    </row>
    <row r="20" spans="1:6" ht="21" customHeight="1">
      <c r="A20" s="29" t="s">
        <v>1460</v>
      </c>
      <c r="B20" s="32"/>
    </row>
    <row r="21" spans="1:6" s="17" customFormat="1" ht="21" customHeight="1">
      <c r="A21" s="33"/>
      <c r="B21" s="33"/>
      <c r="D21" s="27"/>
      <c r="F21" s="28"/>
    </row>
    <row r="22" spans="1:6" ht="21" customHeight="1">
      <c r="A22" s="29"/>
      <c r="B22" s="32"/>
    </row>
    <row r="23" spans="1:6" ht="21" customHeight="1">
      <c r="A23" s="29"/>
      <c r="B23" s="32"/>
    </row>
    <row r="24" spans="1:6" s="17" customFormat="1" ht="21" customHeight="1">
      <c r="A24" s="29"/>
      <c r="B24" s="32"/>
    </row>
    <row r="25" spans="1:6" ht="35.25" customHeight="1">
      <c r="A25" s="29"/>
      <c r="B25" s="32"/>
    </row>
    <row r="26" spans="1:6" ht="21" customHeight="1">
      <c r="A26" s="29"/>
      <c r="B26" s="32"/>
    </row>
    <row r="27" spans="1:6" ht="21" customHeight="1">
      <c r="A27" s="34" t="s">
        <v>1461</v>
      </c>
      <c r="B27" s="26">
        <v>0</v>
      </c>
    </row>
    <row r="28" spans="1:6" s="18" customFormat="1" ht="23.25" customHeight="1">
      <c r="A28" s="35" t="s">
        <v>1462</v>
      </c>
      <c r="B28" s="36"/>
    </row>
    <row r="29" spans="1:6" ht="23.25" customHeight="1">
      <c r="A29" s="37"/>
      <c r="B29" s="37"/>
    </row>
    <row r="30" spans="1:6" ht="23.25" customHeight="1">
      <c r="A30" s="38" t="s">
        <v>1403</v>
      </c>
      <c r="B30" s="39">
        <v>0</v>
      </c>
    </row>
    <row r="31" spans="1:6" ht="21" customHeight="1">
      <c r="A31" s="40"/>
      <c r="B31" s="41"/>
    </row>
    <row r="32" spans="1:6" ht="21" customHeight="1">
      <c r="A32" s="204"/>
      <c r="B32" s="204"/>
    </row>
    <row r="33" spans="1:2" s="17" customFormat="1" ht="21" customHeight="1">
      <c r="A33" s="19"/>
      <c r="B33" s="19"/>
    </row>
    <row r="36" spans="1:2" ht="21" customHeight="1">
      <c r="A36" s="17"/>
      <c r="B36" s="17"/>
    </row>
    <row r="39" spans="1:2" s="17" customFormat="1" ht="21" customHeight="1">
      <c r="A39" s="19"/>
      <c r="B39" s="19"/>
    </row>
    <row r="42" spans="1:2" ht="21" customHeight="1">
      <c r="A42" s="17"/>
      <c r="B42" s="17"/>
    </row>
  </sheetData>
  <mergeCells count="2">
    <mergeCell ref="A2:B2"/>
    <mergeCell ref="A32:B32"/>
  </mergeCells>
  <phoneticPr fontId="71" type="noConversion"/>
  <printOptions horizontalCentered="1"/>
  <pageMargins left="0.59055118110236204" right="0.59055118110236204" top="0.43" bottom="0.48" header="0.31496062992126" footer="0.31496062992126"/>
  <pageSetup paperSize="9" scale="8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6" sqref="D6"/>
    </sheetView>
  </sheetViews>
  <sheetFormatPr defaultColWidth="9" defaultRowHeight="21" customHeight="1"/>
  <cols>
    <col min="1" max="1" width="48.625" style="19" customWidth="1"/>
    <col min="2" max="2" width="37.75" style="19" customWidth="1"/>
    <col min="3" max="3" width="9" style="19" customWidth="1"/>
    <col min="4" max="4" width="9.625" style="19" customWidth="1"/>
    <col min="5" max="5" width="9" style="19" customWidth="1"/>
    <col min="6" max="6" width="12" style="19" customWidth="1"/>
    <col min="7" max="16384" width="9" style="19"/>
  </cols>
  <sheetData>
    <row r="1" spans="1:6" ht="21" customHeight="1">
      <c r="A1" s="20" t="s">
        <v>1463</v>
      </c>
    </row>
    <row r="2" spans="1:6" ht="41.25" customHeight="1">
      <c r="A2" s="201" t="s">
        <v>1494</v>
      </c>
      <c r="B2" s="202"/>
      <c r="C2" s="21"/>
      <c r="D2" s="21"/>
    </row>
    <row r="3" spans="1:6" ht="21" customHeight="1">
      <c r="B3" s="22" t="s">
        <v>1</v>
      </c>
    </row>
    <row r="4" spans="1:6" ht="36" customHeight="1">
      <c r="A4" s="23" t="s">
        <v>1419</v>
      </c>
      <c r="B4" s="24" t="s">
        <v>1445</v>
      </c>
    </row>
    <row r="5" spans="1:6" s="17" customFormat="1" ht="21" customHeight="1">
      <c r="A5" s="25" t="s">
        <v>1446</v>
      </c>
      <c r="B5" s="26"/>
      <c r="D5" s="27"/>
      <c r="F5" s="28"/>
    </row>
    <row r="6" spans="1:6" ht="21" customHeight="1">
      <c r="A6" s="29" t="s">
        <v>1447</v>
      </c>
      <c r="B6" s="30"/>
    </row>
    <row r="7" spans="1:6" ht="21" customHeight="1">
      <c r="A7" s="29" t="s">
        <v>1448</v>
      </c>
      <c r="B7" s="31"/>
    </row>
    <row r="8" spans="1:6" ht="21" customHeight="1">
      <c r="A8" s="29" t="s">
        <v>1449</v>
      </c>
      <c r="B8" s="31"/>
    </row>
    <row r="9" spans="1:6" ht="21" customHeight="1">
      <c r="A9" s="29" t="s">
        <v>1450</v>
      </c>
      <c r="B9" s="31"/>
    </row>
    <row r="10" spans="1:6" ht="21" customHeight="1">
      <c r="A10" s="29" t="s">
        <v>1451</v>
      </c>
      <c r="B10" s="31"/>
    </row>
    <row r="11" spans="1:6" ht="21" customHeight="1">
      <c r="A11" s="25" t="s">
        <v>1452</v>
      </c>
      <c r="B11" s="26"/>
    </row>
    <row r="12" spans="1:6" ht="21" customHeight="1">
      <c r="A12" s="29" t="s">
        <v>1453</v>
      </c>
      <c r="B12" s="31"/>
    </row>
    <row r="13" spans="1:6" ht="21" customHeight="1">
      <c r="A13" s="29" t="s">
        <v>1454</v>
      </c>
      <c r="B13" s="31"/>
    </row>
    <row r="14" spans="1:6" ht="21" customHeight="1">
      <c r="A14" s="29" t="s">
        <v>1455</v>
      </c>
      <c r="B14" s="31"/>
    </row>
    <row r="15" spans="1:6" ht="21" customHeight="1">
      <c r="A15" s="29" t="s">
        <v>1456</v>
      </c>
      <c r="B15" s="31"/>
    </row>
    <row r="16" spans="1:6" ht="21" customHeight="1">
      <c r="A16" s="29" t="s">
        <v>1457</v>
      </c>
      <c r="B16" s="31"/>
    </row>
    <row r="17" spans="1:6" ht="21" customHeight="1">
      <c r="A17" s="29" t="s">
        <v>1458</v>
      </c>
      <c r="B17" s="31"/>
    </row>
    <row r="18" spans="1:6" ht="21" customHeight="1">
      <c r="A18" s="29" t="s">
        <v>1459</v>
      </c>
      <c r="B18" s="31"/>
    </row>
    <row r="19" spans="1:6" ht="21" customHeight="1">
      <c r="A19" s="25" t="s">
        <v>1460</v>
      </c>
      <c r="B19" s="26"/>
    </row>
    <row r="20" spans="1:6" ht="21" customHeight="1">
      <c r="A20" s="29" t="s">
        <v>1460</v>
      </c>
      <c r="B20" s="32"/>
    </row>
    <row r="21" spans="1:6" s="17" customFormat="1" ht="21" customHeight="1">
      <c r="A21" s="33"/>
      <c r="B21" s="33"/>
      <c r="D21" s="27"/>
      <c r="F21" s="28"/>
    </row>
    <row r="22" spans="1:6" ht="21" customHeight="1">
      <c r="A22" s="29"/>
      <c r="B22" s="32"/>
    </row>
    <row r="23" spans="1:6" ht="21" customHeight="1">
      <c r="A23" s="29"/>
      <c r="B23" s="32"/>
    </row>
    <row r="24" spans="1:6" s="17" customFormat="1" ht="21" customHeight="1">
      <c r="A24" s="29"/>
      <c r="B24" s="32"/>
    </row>
    <row r="25" spans="1:6" ht="35.25" customHeight="1">
      <c r="A25" s="29"/>
      <c r="B25" s="32"/>
    </row>
    <row r="26" spans="1:6" ht="21" customHeight="1">
      <c r="A26" s="29"/>
      <c r="B26" s="32"/>
    </row>
    <row r="27" spans="1:6" ht="21" customHeight="1">
      <c r="A27" s="34" t="s">
        <v>1461</v>
      </c>
      <c r="B27" s="26">
        <v>0</v>
      </c>
    </row>
    <row r="28" spans="1:6" s="18" customFormat="1" ht="23.25" customHeight="1">
      <c r="A28" s="35" t="s">
        <v>1462</v>
      </c>
      <c r="B28" s="36"/>
    </row>
    <row r="29" spans="1:6" ht="23.25" customHeight="1">
      <c r="A29" s="37"/>
      <c r="B29" s="37"/>
    </row>
    <row r="30" spans="1:6" ht="23.25" customHeight="1">
      <c r="A30" s="38" t="s">
        <v>1403</v>
      </c>
      <c r="B30" s="39">
        <v>0</v>
      </c>
    </row>
    <row r="31" spans="1:6" ht="21" customHeight="1">
      <c r="A31" s="40"/>
      <c r="B31" s="41"/>
    </row>
    <row r="32" spans="1:6" ht="21" customHeight="1">
      <c r="A32" s="204"/>
      <c r="B32" s="204"/>
    </row>
    <row r="33" spans="1:2" s="17" customFormat="1" ht="21" customHeight="1">
      <c r="A33" s="19"/>
      <c r="B33" s="19"/>
    </row>
    <row r="36" spans="1:2" ht="21" customHeight="1">
      <c r="A36" s="17"/>
      <c r="B36" s="17"/>
    </row>
    <row r="39" spans="1:2" s="17" customFormat="1" ht="21" customHeight="1">
      <c r="A39" s="19"/>
      <c r="B39" s="19"/>
    </row>
    <row r="42" spans="1:2" ht="21" customHeight="1">
      <c r="A42" s="17"/>
      <c r="B42" s="17"/>
    </row>
  </sheetData>
  <mergeCells count="2">
    <mergeCell ref="A2:B2"/>
    <mergeCell ref="A32:B32"/>
  </mergeCells>
  <phoneticPr fontId="7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:G2"/>
    </sheetView>
  </sheetViews>
  <sheetFormatPr defaultColWidth="8.75" defaultRowHeight="14.25"/>
  <cols>
    <col min="1" max="1" width="32.5" style="11" customWidth="1"/>
    <col min="2" max="2" width="12.125" style="11" customWidth="1"/>
    <col min="3" max="3" width="27.5" style="11" customWidth="1"/>
    <col min="4" max="4" width="8.75" style="11" customWidth="1"/>
    <col min="5" max="5" width="11.625" style="11" customWidth="1"/>
    <col min="6" max="6" width="11.75" style="11" customWidth="1"/>
    <col min="7" max="7" width="11.5" style="11" customWidth="1"/>
    <col min="8" max="16384" width="8.75" style="11"/>
  </cols>
  <sheetData>
    <row r="1" spans="1:7">
      <c r="A1" s="12" t="s">
        <v>1464</v>
      </c>
    </row>
    <row r="2" spans="1:7" ht="60" customHeight="1">
      <c r="A2" s="205" t="s">
        <v>1495</v>
      </c>
      <c r="B2" s="206"/>
      <c r="C2" s="206"/>
      <c r="D2" s="206"/>
      <c r="E2" s="206"/>
      <c r="F2" s="206"/>
      <c r="G2" s="206"/>
    </row>
    <row r="3" spans="1:7" ht="26.25" customHeight="1">
      <c r="G3" s="11" t="s">
        <v>1</v>
      </c>
    </row>
    <row r="4" spans="1:7" s="10" customFormat="1" ht="27.95" customHeight="1">
      <c r="A4" s="13" t="s">
        <v>1419</v>
      </c>
      <c r="B4" s="13" t="s">
        <v>1420</v>
      </c>
      <c r="C4" s="13" t="s">
        <v>1419</v>
      </c>
      <c r="D4" s="207" t="s">
        <v>1445</v>
      </c>
      <c r="E4" s="208"/>
      <c r="F4" s="208"/>
      <c r="G4" s="209"/>
    </row>
    <row r="5" spans="1:7" ht="27.95" customHeight="1">
      <c r="A5" s="14"/>
      <c r="B5" s="14"/>
      <c r="C5" s="14"/>
      <c r="D5" s="15" t="s">
        <v>1086</v>
      </c>
      <c r="E5" s="15" t="s">
        <v>1465</v>
      </c>
      <c r="F5" s="15" t="s">
        <v>1466</v>
      </c>
      <c r="G5" s="15" t="s">
        <v>1219</v>
      </c>
    </row>
    <row r="6" spans="1:7" ht="27.95" customHeight="1">
      <c r="A6" s="16" t="s">
        <v>1222</v>
      </c>
      <c r="B6" s="16"/>
      <c r="C6" s="16" t="s">
        <v>1393</v>
      </c>
      <c r="D6" s="14"/>
      <c r="E6" s="14"/>
      <c r="F6" s="14"/>
      <c r="G6" s="14"/>
    </row>
    <row r="7" spans="1:7" ht="27.95" customHeight="1">
      <c r="A7" s="16" t="s">
        <v>1467</v>
      </c>
      <c r="B7" s="16"/>
      <c r="C7" s="16" t="s">
        <v>1468</v>
      </c>
      <c r="D7" s="14"/>
      <c r="E7" s="14"/>
      <c r="F7" s="14"/>
      <c r="G7" s="14"/>
    </row>
    <row r="8" spans="1:7" ht="27.95" customHeight="1">
      <c r="A8" s="14" t="s">
        <v>1467</v>
      </c>
      <c r="B8" s="14"/>
      <c r="C8" s="14" t="s">
        <v>1469</v>
      </c>
      <c r="D8" s="14"/>
      <c r="E8" s="14"/>
      <c r="F8" s="14"/>
      <c r="G8" s="14"/>
    </row>
  </sheetData>
  <mergeCells count="2">
    <mergeCell ref="A2:G2"/>
    <mergeCell ref="D4:G4"/>
  </mergeCells>
  <phoneticPr fontId="7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Zeros="0" workbookViewId="0">
      <selection activeCell="G6" sqref="G6"/>
    </sheetView>
  </sheetViews>
  <sheetFormatPr defaultColWidth="9" defaultRowHeight="14.25"/>
  <cols>
    <col min="1" max="1" width="27.625" style="1" customWidth="1"/>
    <col min="2" max="2" width="14.75" style="1" customWidth="1"/>
    <col min="3" max="3" width="15.875" style="1" customWidth="1"/>
    <col min="4" max="4" width="15.75" style="1" customWidth="1"/>
    <col min="5" max="5" width="14.75" style="1" customWidth="1"/>
    <col min="6" max="16384" width="9" style="1"/>
  </cols>
  <sheetData>
    <row r="1" spans="1:5">
      <c r="A1" s="2" t="s">
        <v>1470</v>
      </c>
    </row>
    <row r="2" spans="1:5" ht="41.25" customHeight="1">
      <c r="A2" s="182" t="s">
        <v>1496</v>
      </c>
      <c r="B2" s="182"/>
      <c r="C2" s="182"/>
      <c r="D2" s="182"/>
      <c r="E2" s="182"/>
    </row>
    <row r="3" spans="1:5" ht="30" customHeight="1">
      <c r="B3"/>
      <c r="C3"/>
      <c r="E3" s="3" t="s">
        <v>1</v>
      </c>
    </row>
    <row r="5" spans="1:5" ht="42" customHeight="1">
      <c r="A5" s="4" t="s">
        <v>1471</v>
      </c>
      <c r="B5" s="5" t="s">
        <v>1501</v>
      </c>
      <c r="C5" s="5" t="s">
        <v>1502</v>
      </c>
      <c r="D5" s="5" t="s">
        <v>1503</v>
      </c>
      <c r="E5" s="6" t="s">
        <v>1472</v>
      </c>
    </row>
    <row r="6" spans="1:5" ht="42" customHeight="1">
      <c r="A6" s="7" t="s">
        <v>1473</v>
      </c>
      <c r="B6" s="8"/>
      <c r="C6" s="8"/>
      <c r="D6" s="8"/>
      <c r="E6" s="9"/>
    </row>
    <row r="7" spans="1:5" ht="42" customHeight="1">
      <c r="A7" s="7" t="s">
        <v>1474</v>
      </c>
      <c r="B7" s="8"/>
      <c r="C7" s="8"/>
      <c r="D7" s="8"/>
      <c r="E7" s="9"/>
    </row>
    <row r="8" spans="1:5" ht="42" customHeight="1">
      <c r="A8" s="7" t="s">
        <v>1475</v>
      </c>
      <c r="B8" s="8"/>
      <c r="C8" s="8"/>
      <c r="D8" s="8"/>
      <c r="E8" s="9"/>
    </row>
  </sheetData>
  <mergeCells count="1">
    <mergeCell ref="A2:E2"/>
  </mergeCells>
  <phoneticPr fontId="71" type="noConversion"/>
  <printOptions horizontalCentered="1"/>
  <pageMargins left="0.75" right="0.75" top="0.79" bottom="0.95" header="0.51" footer="0.79"/>
  <pageSetup paperSize="9" firstPageNumber="12" orientation="landscape" blackAndWhite="1" useFirstPageNumber="1"/>
  <headerFooter alignWithMargins="0">
    <oddFooter>&amp;R－&amp;P－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I7" sqref="I7"/>
    </sheetView>
  </sheetViews>
  <sheetFormatPr defaultColWidth="9" defaultRowHeight="14.25"/>
  <cols>
    <col min="1" max="1" width="27.625" style="1" customWidth="1"/>
    <col min="2" max="5" width="19.125" style="1" customWidth="1"/>
    <col min="6" max="16384" width="9" style="1"/>
  </cols>
  <sheetData>
    <row r="1" spans="1:5">
      <c r="A1" s="2" t="s">
        <v>1476</v>
      </c>
    </row>
    <row r="2" spans="1:5" ht="41.25" customHeight="1">
      <c r="A2" s="182" t="s">
        <v>1497</v>
      </c>
      <c r="B2" s="182"/>
      <c r="C2" s="182"/>
      <c r="D2" s="182"/>
      <c r="E2" s="182"/>
    </row>
    <row r="3" spans="1:5" ht="30" customHeight="1">
      <c r="B3"/>
      <c r="C3"/>
      <c r="E3" s="3" t="s">
        <v>1</v>
      </c>
    </row>
    <row r="5" spans="1:5" ht="38.450000000000003" customHeight="1">
      <c r="A5" s="4" t="s">
        <v>1471</v>
      </c>
      <c r="B5" s="5" t="s">
        <v>1498</v>
      </c>
      <c r="C5" s="5" t="s">
        <v>1499</v>
      </c>
      <c r="D5" s="6" t="s">
        <v>1472</v>
      </c>
      <c r="E5" s="5" t="s">
        <v>1500</v>
      </c>
    </row>
    <row r="6" spans="1:5" ht="38.450000000000003" customHeight="1">
      <c r="A6" s="7" t="s">
        <v>1473</v>
      </c>
      <c r="B6" s="8"/>
      <c r="C6" s="8"/>
      <c r="D6" s="9"/>
      <c r="E6" s="8"/>
    </row>
    <row r="7" spans="1:5" ht="38.450000000000003" customHeight="1">
      <c r="A7" s="7" t="s">
        <v>1474</v>
      </c>
      <c r="B7" s="8"/>
      <c r="C7" s="8"/>
      <c r="D7" s="9"/>
      <c r="E7" s="8"/>
    </row>
    <row r="8" spans="1:5" ht="38.450000000000003" customHeight="1">
      <c r="A8" s="7" t="s">
        <v>1475</v>
      </c>
      <c r="B8" s="8"/>
      <c r="C8" s="8"/>
      <c r="D8" s="9"/>
      <c r="E8" s="8"/>
    </row>
  </sheetData>
  <mergeCells count="1">
    <mergeCell ref="A2:E2"/>
  </mergeCells>
  <phoneticPr fontId="7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9</vt:i4>
      </vt:variant>
    </vt:vector>
  </HeadingPairs>
  <TitlesOfParts>
    <vt:vector size="29" baseType="lpstr">
      <vt:lpstr>1.一般公共预算收入</vt:lpstr>
      <vt:lpstr>2.1一般公共预算支出</vt:lpstr>
      <vt:lpstr>2.2一般公共预算支出</vt:lpstr>
      <vt:lpstr>3.一般公共预算支出明细表</vt:lpstr>
      <vt:lpstr>4.2021年一般预算支出基本支出经济分类</vt:lpstr>
      <vt:lpstr>5.税收返还和转移支付</vt:lpstr>
      <vt:lpstr>6.专项转移支付分项目分地区情况表</vt:lpstr>
      <vt:lpstr>7.三公经费</vt:lpstr>
      <vt:lpstr>8.2015-2020年政府余额一般债务情况表</vt:lpstr>
      <vt:lpstr>9.2015-2020年政府余额专项债务情况表</vt:lpstr>
      <vt:lpstr>10.政府性基金收入</vt:lpstr>
      <vt:lpstr>11.1政府性基金支出</vt:lpstr>
      <vt:lpstr>11.2政府性基金支出</vt:lpstr>
      <vt:lpstr>12.政府性基金转移支付表</vt:lpstr>
      <vt:lpstr>13.国有资本经营收入预算表 </vt:lpstr>
      <vt:lpstr>14.国有资本经营支出预算表</vt:lpstr>
      <vt:lpstr>15.本级国有资本经营支出预算表</vt:lpstr>
      <vt:lpstr>16.国有资本转移支付</vt:lpstr>
      <vt:lpstr>17.社保基金收入预算</vt:lpstr>
      <vt:lpstr>18.社保基金支出预算</vt:lpstr>
      <vt:lpstr>'12.政府性基金转移支付表'!Print_Area</vt:lpstr>
      <vt:lpstr>'13.国有资本经营收入预算表 '!Print_Area</vt:lpstr>
      <vt:lpstr>'14.国有资本经营支出预算表'!Print_Area</vt:lpstr>
      <vt:lpstr>'4.2021年一般预算支出基本支出经济分类'!Print_Area</vt:lpstr>
      <vt:lpstr>'1.一般公共预算收入'!Print_Titles</vt:lpstr>
      <vt:lpstr>'10.政府性基金收入'!Print_Titles</vt:lpstr>
      <vt:lpstr>'11.1政府性基金支出'!Print_Titles</vt:lpstr>
      <vt:lpstr>'17.社保基金收入预算'!Print_Titles</vt:lpstr>
      <vt:lpstr>'4.2021年一般预算支出基本支出经济分类'!Print_Titles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王凯</dc:creator>
  <cp:lastModifiedBy>User</cp:lastModifiedBy>
  <cp:lastPrinted>2017-05-12T02:48:00Z</cp:lastPrinted>
  <dcterms:created xsi:type="dcterms:W3CDTF">1996-12-17T01:32:00Z</dcterms:created>
  <dcterms:modified xsi:type="dcterms:W3CDTF">2021-08-25T02:08:45Z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