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 tabRatio="713"/>
  </bookViews>
  <sheets>
    <sheet name="汇总" sheetId="11" r:id="rId1"/>
  </sheets>
  <calcPr calcId="144525"/>
</workbook>
</file>

<file path=xl/sharedStrings.xml><?xml version="1.0" encoding="utf-8"?>
<sst xmlns="http://schemas.openxmlformats.org/spreadsheetml/2006/main" count="36" uniqueCount="34">
  <si>
    <t>殷都区2023年8月份高龄津贴发放汇总表</t>
  </si>
  <si>
    <t>单位</t>
  </si>
  <si>
    <t>80-89周岁</t>
  </si>
  <si>
    <t>90-99周岁</t>
  </si>
  <si>
    <t>100周岁以上</t>
  </si>
  <si>
    <t>总人口</t>
  </si>
  <si>
    <t>金额合计
（元）</t>
  </si>
  <si>
    <t>备注</t>
  </si>
  <si>
    <t>人数</t>
  </si>
  <si>
    <t>金额
（100/人.月）</t>
  </si>
  <si>
    <t>金额
（150/人.月）</t>
  </si>
  <si>
    <t>金额
（350/人.月）</t>
  </si>
  <si>
    <t>北蒙</t>
  </si>
  <si>
    <t>西郊乡</t>
  </si>
  <si>
    <t>梅办</t>
  </si>
  <si>
    <t>相台办</t>
  </si>
  <si>
    <t>纱厂办</t>
  </si>
  <si>
    <t>铁西办</t>
  </si>
  <si>
    <t>清风办</t>
  </si>
  <si>
    <t>电厂办</t>
  </si>
  <si>
    <t>李珍办</t>
  </si>
  <si>
    <t>水冶办</t>
  </si>
  <si>
    <t>水冶镇</t>
  </si>
  <si>
    <t>滨江社区</t>
  </si>
  <si>
    <t>曲沟镇</t>
  </si>
  <si>
    <t>许家沟乡</t>
  </si>
  <si>
    <t>磊口乡</t>
  </si>
  <si>
    <t>铜冶镇</t>
  </si>
  <si>
    <t>都里镇</t>
  </si>
  <si>
    <t>洪河屯乡</t>
  </si>
  <si>
    <t>安丰乡</t>
  </si>
  <si>
    <t>伦掌镇</t>
  </si>
  <si>
    <t>合计</t>
  </si>
  <si>
    <t>合计： 14613人           金额：1538500元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</si>
</sst>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2" formatCode="_ &quot;￥&quot;* #,##0_ ;_ &quot;￥&quot;* \-#,##0_ ;_ &quot;￥&quot;* &quot;-&quot;_ ;_ @_ "/>
    <numFmt numFmtId="176" formatCode="_(* #,##0.00_);_(* \(#,##0.00\);_(* &quot;-&quot;??_);_(@_)"/>
    <numFmt numFmtId="177" formatCode="_(&quot;$&quot;* #,##0.00_);_(&quot;$&quot;* \(#,##0.00\);_(&quot;$&quot;* &quot;-&quot;??_);_(@_)"/>
    <numFmt numFmtId="178" formatCode="_(* #,##0_);_(* \(#,##0\);_(* &quot;-&quot;_);_(@_)"/>
    <numFmt numFmtId="179" formatCode="_(&quot;$&quot;* #,##0_);_(&quot;$&quot;* \(#,##0\);_(&quot;$&quot;* &quot;-&quot;_);_(@_)"/>
  </numFmts>
  <fonts count="34">
    <font>
      <sz val="10"/>
      <name val="Arial"/>
      <charset val="0"/>
    </font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8"/>
      <color theme="1"/>
      <name val="黑体"/>
      <charset val="134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</font>
    <font>
      <sz val="11"/>
      <color rgb="FF000000"/>
      <name val="宋体"/>
      <charset val="134"/>
      <scheme val="minor"/>
    </font>
    <font>
      <sz val="9"/>
      <name val="宋体"/>
      <charset val="134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8">
    <xf numFmtId="0" fontId="0" fillId="0" borderId="0"/>
    <xf numFmtId="176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2" borderId="13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16" applyNumberFormat="0" applyAlignment="0" applyProtection="0">
      <alignment vertical="center"/>
    </xf>
    <xf numFmtId="0" fontId="21" fillId="4" borderId="17" applyNumberFormat="0" applyAlignment="0" applyProtection="0">
      <alignment vertical="center"/>
    </xf>
    <xf numFmtId="0" fontId="22" fillId="4" borderId="16" applyNumberFormat="0" applyAlignment="0" applyProtection="0">
      <alignment vertical="center"/>
    </xf>
    <xf numFmtId="0" fontId="23" fillId="5" borderId="18" applyNumberFormat="0" applyAlignment="0" applyProtection="0">
      <alignment vertical="center"/>
    </xf>
    <xf numFmtId="0" fontId="24" fillId="0" borderId="19" applyNumberFormat="0" applyFill="0" applyAlignment="0" applyProtection="0">
      <alignment vertical="center"/>
    </xf>
    <xf numFmtId="0" fontId="9" fillId="0" borderId="20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9" fillId="0" borderId="0">
      <alignment vertical="center"/>
    </xf>
    <xf numFmtId="0" fontId="30" fillId="0" borderId="0"/>
    <xf numFmtId="42" fontId="1" fillId="0" borderId="0" applyFont="0" applyFill="0" applyBorder="0" applyAlignment="0" applyProtection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/>
    <xf numFmtId="0" fontId="30" fillId="0" borderId="0">
      <alignment vertical="center"/>
    </xf>
    <xf numFmtId="0" fontId="3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0" fillId="0" borderId="0"/>
    <xf numFmtId="0" fontId="30" fillId="0" borderId="0"/>
    <xf numFmtId="0" fontId="30" fillId="0" borderId="0">
      <alignment vertical="center"/>
    </xf>
    <xf numFmtId="0" fontId="30" fillId="0" borderId="0"/>
    <xf numFmtId="0" fontId="30" fillId="0" borderId="0"/>
    <xf numFmtId="0" fontId="1" fillId="0" borderId="0"/>
    <xf numFmtId="0" fontId="1" fillId="0" borderId="0">
      <alignment vertical="center"/>
    </xf>
    <xf numFmtId="0" fontId="13" fillId="0" borderId="0">
      <alignment vertical="center"/>
    </xf>
    <xf numFmtId="0" fontId="1" fillId="0" borderId="0">
      <alignment vertical="center"/>
    </xf>
    <xf numFmtId="0" fontId="29" fillId="0" borderId="0" applyBorder="0">
      <alignment vertical="center"/>
    </xf>
    <xf numFmtId="0" fontId="30" fillId="0" borderId="0"/>
    <xf numFmtId="0" fontId="31" fillId="0" borderId="0">
      <alignment vertical="center"/>
    </xf>
    <xf numFmtId="0" fontId="3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1" fillId="0" borderId="0">
      <alignment vertical="center"/>
    </xf>
    <xf numFmtId="0" fontId="30" fillId="0" borderId="0"/>
    <xf numFmtId="0" fontId="1" fillId="0" borderId="0">
      <alignment vertical="center"/>
    </xf>
    <xf numFmtId="0" fontId="30" fillId="0" borderId="0"/>
    <xf numFmtId="0" fontId="30" fillId="0" borderId="0"/>
    <xf numFmtId="0" fontId="30" fillId="0" borderId="0">
      <alignment vertical="center"/>
    </xf>
    <xf numFmtId="0" fontId="32" fillId="0" borderId="0">
      <alignment vertical="center"/>
    </xf>
    <xf numFmtId="0" fontId="1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3" fillId="0" borderId="0"/>
    <xf numFmtId="0" fontId="1" fillId="0" borderId="0">
      <alignment vertical="center"/>
    </xf>
    <xf numFmtId="0" fontId="30" fillId="0" borderId="0"/>
    <xf numFmtId="0" fontId="0" fillId="0" borderId="0"/>
    <xf numFmtId="0" fontId="1" fillId="0" borderId="0">
      <alignment vertical="center"/>
    </xf>
    <xf numFmtId="0" fontId="30" fillId="0" borderId="0"/>
  </cellStyleXfs>
  <cellXfs count="30">
    <xf numFmtId="0" fontId="0" fillId="0" borderId="0" xfId="0"/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31" fontId="4" fillId="0" borderId="0" xfId="0" applyNumberFormat="1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left" vertical="center" wrapText="1"/>
    </xf>
    <xf numFmtId="0" fontId="2" fillId="0" borderId="10" xfId="0" applyFont="1" applyFill="1" applyBorder="1" applyAlignment="1">
      <alignment horizontal="left" vertical="center"/>
    </xf>
    <xf numFmtId="0" fontId="10" fillId="0" borderId="10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</cellXfs>
  <cellStyles count="9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5 2" xfId="50"/>
    <cellStyle name="货币[0] 2" xfId="51"/>
    <cellStyle name="常规 2 2 2" xfId="52"/>
    <cellStyle name="常规 2 2" xfId="53"/>
    <cellStyle name="常规 2 3" xfId="54"/>
    <cellStyle name="常规 10 10 12" xfId="55"/>
    <cellStyle name="常规 3 8" xfId="56"/>
    <cellStyle name="常规 3" xfId="57"/>
    <cellStyle name="常规_汇总" xfId="58"/>
    <cellStyle name="常规 5" xfId="59"/>
    <cellStyle name="常规 2 11 2" xfId="60"/>
    <cellStyle name="常规 2" xfId="61"/>
    <cellStyle name="常规_安丰" xfId="62"/>
    <cellStyle name="常规 4" xfId="63"/>
    <cellStyle name="常规 13" xfId="64"/>
    <cellStyle name="常规_Sheet1" xfId="65"/>
    <cellStyle name="常规 3 3" xfId="66"/>
    <cellStyle name="常规 3 2" xfId="67"/>
    <cellStyle name="常规 4 2" xfId="68"/>
    <cellStyle name="常规 12" xfId="69"/>
    <cellStyle name="常规 108 2 4" xfId="70"/>
    <cellStyle name="常规 8" xfId="71"/>
    <cellStyle name="常规 2 11" xfId="72"/>
    <cellStyle name="常规 14" xfId="73"/>
    <cellStyle name="常规 2 10 2" xfId="74"/>
    <cellStyle name="常规 2 3 5" xfId="75"/>
    <cellStyle name="常规 2 6" xfId="76"/>
    <cellStyle name="常规 10 10" xfId="77"/>
    <cellStyle name="常规 11" xfId="78"/>
    <cellStyle name="常规 2 5" xfId="79"/>
    <cellStyle name="常规 4 4" xfId="80"/>
    <cellStyle name="常规 3 5" xfId="81"/>
    <cellStyle name="常规 10" xfId="82"/>
    <cellStyle name="常规 9" xfId="83"/>
    <cellStyle name="常规 2 4" xfId="84"/>
    <cellStyle name="常规 65" xfId="85"/>
    <cellStyle name="常规_Sheet1_2" xfId="86"/>
    <cellStyle name="常规 15 2" xfId="87"/>
    <cellStyle name="常规_Sheet1_1" xfId="88"/>
    <cellStyle name="常规 17" xfId="89"/>
    <cellStyle name="常规 4 3" xfId="90"/>
    <cellStyle name="常规 3 6" xfId="91"/>
    <cellStyle name="常规 9 2" xfId="92"/>
    <cellStyle name="常规 108" xfId="93"/>
    <cellStyle name="常规 23" xfId="94"/>
    <cellStyle name="常规 7" xfId="95"/>
    <cellStyle name="常规 16" xfId="96"/>
    <cellStyle name="常规_附表7_7" xfId="97"/>
  </cellStyles>
  <tableStyles count="0" defaultTableStyle="TableStyleMedium2" defaultPivotStyle="PivotStyleLight16"/>
  <colors>
    <mruColors>
      <color rgb="00C0C0C0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26"/>
  <sheetViews>
    <sheetView tabSelected="1" workbookViewId="0">
      <selection activeCell="D9" sqref="D9"/>
    </sheetView>
  </sheetViews>
  <sheetFormatPr defaultColWidth="10.2857142857143" defaultRowHeight="13.5"/>
  <cols>
    <col min="1" max="1" width="3.28571428571429" style="1" customWidth="1"/>
    <col min="2" max="3" width="10.2857142857143" style="1"/>
    <col min="4" max="4" width="13.2857142857143" style="1" customWidth="1"/>
    <col min="5" max="5" width="8.28571428571429" style="1" customWidth="1"/>
    <col min="6" max="6" width="13.5714285714286" style="1" customWidth="1"/>
    <col min="7" max="7" width="8.28571428571429" style="1" customWidth="1"/>
    <col min="8" max="8" width="13.847619047619" style="1" customWidth="1"/>
    <col min="9" max="9" width="10.2857142857143" style="1"/>
    <col min="10" max="10" width="13.1333333333333" style="1" customWidth="1"/>
    <col min="11" max="11" width="23.7142857142857" style="1" customWidth="1"/>
    <col min="12" max="16384" width="10.2857142857143" style="1"/>
  </cols>
  <sheetData>
    <row r="1" s="1" customFormat="1" ht="29" customHeight="1" spans="2:11">
      <c r="B1" s="3" t="s">
        <v>0</v>
      </c>
      <c r="C1" s="3"/>
      <c r="D1" s="3"/>
      <c r="E1" s="3"/>
      <c r="F1" s="3"/>
      <c r="G1" s="3"/>
      <c r="H1" s="3"/>
      <c r="I1" s="3"/>
      <c r="J1" s="3"/>
      <c r="K1" s="3"/>
    </row>
    <row r="2" s="1" customFormat="1" ht="19" customHeight="1" spans="2:11">
      <c r="B2" s="4"/>
      <c r="C2" s="5"/>
      <c r="D2" s="5"/>
      <c r="E2" s="5"/>
      <c r="F2" s="6">
        <v>45152</v>
      </c>
      <c r="G2" s="6"/>
      <c r="H2" s="6"/>
      <c r="I2" s="6"/>
      <c r="J2" s="6"/>
      <c r="K2" s="6"/>
    </row>
    <row r="3" s="1" customFormat="1" ht="18" customHeight="1" spans="2:11">
      <c r="B3" s="7" t="s">
        <v>1</v>
      </c>
      <c r="C3" s="8" t="s">
        <v>2</v>
      </c>
      <c r="D3" s="8"/>
      <c r="E3" s="8" t="s">
        <v>3</v>
      </c>
      <c r="F3" s="8"/>
      <c r="G3" s="8" t="s">
        <v>4</v>
      </c>
      <c r="H3" s="8"/>
      <c r="I3" s="18" t="s">
        <v>5</v>
      </c>
      <c r="J3" s="19" t="s">
        <v>6</v>
      </c>
      <c r="K3" s="20" t="s">
        <v>7</v>
      </c>
    </row>
    <row r="4" s="2" customFormat="1" ht="25" customHeight="1" spans="2:11">
      <c r="B4" s="9"/>
      <c r="C4" s="10" t="s">
        <v>8</v>
      </c>
      <c r="D4" s="11" t="s">
        <v>9</v>
      </c>
      <c r="E4" s="10" t="s">
        <v>8</v>
      </c>
      <c r="F4" s="11" t="s">
        <v>10</v>
      </c>
      <c r="G4" s="10" t="s">
        <v>8</v>
      </c>
      <c r="H4" s="11" t="s">
        <v>11</v>
      </c>
      <c r="I4" s="21"/>
      <c r="J4" s="10"/>
      <c r="K4" s="22"/>
    </row>
    <row r="5" s="1" customFormat="1" ht="16" customHeight="1" spans="2:13">
      <c r="B5" s="12" t="s">
        <v>12</v>
      </c>
      <c r="C5" s="13">
        <v>643</v>
      </c>
      <c r="D5" s="13">
        <f t="shared" ref="D5:D24" si="0">C5*100</f>
        <v>64300</v>
      </c>
      <c r="E5" s="13">
        <v>68</v>
      </c>
      <c r="F5" s="13">
        <f t="shared" ref="F5:F24" si="1">E5*150</f>
        <v>10200</v>
      </c>
      <c r="G5" s="13">
        <v>2</v>
      </c>
      <c r="H5" s="13">
        <f t="shared" ref="H5:H24" si="2">G5*350</f>
        <v>700</v>
      </c>
      <c r="I5" s="13">
        <f t="shared" ref="I5:I24" si="3">SUM(C5+E5+G5)</f>
        <v>713</v>
      </c>
      <c r="J5" s="13">
        <f t="shared" ref="J5:J24" si="4">SUM(D5+F5+H5)</f>
        <v>75200</v>
      </c>
      <c r="K5" s="23"/>
      <c r="M5"/>
    </row>
    <row r="6" s="1" customFormat="1" ht="16" customHeight="1" spans="2:11">
      <c r="B6" s="12" t="s">
        <v>13</v>
      </c>
      <c r="C6" s="13">
        <v>617</v>
      </c>
      <c r="D6" s="13">
        <v>61800</v>
      </c>
      <c r="E6" s="13">
        <v>72</v>
      </c>
      <c r="F6" s="13">
        <f t="shared" si="1"/>
        <v>10800</v>
      </c>
      <c r="G6" s="13">
        <v>0</v>
      </c>
      <c r="H6" s="13">
        <f t="shared" si="2"/>
        <v>0</v>
      </c>
      <c r="I6" s="13">
        <f t="shared" si="3"/>
        <v>689</v>
      </c>
      <c r="J6" s="13">
        <f t="shared" si="4"/>
        <v>72600</v>
      </c>
      <c r="K6" s="24"/>
    </row>
    <row r="7" s="1" customFormat="1" ht="16" customHeight="1" spans="2:11">
      <c r="B7" s="12" t="s">
        <v>14</v>
      </c>
      <c r="C7" s="14">
        <v>1642</v>
      </c>
      <c r="D7" s="13">
        <v>164800</v>
      </c>
      <c r="E7" s="13">
        <v>166</v>
      </c>
      <c r="F7" s="13">
        <f t="shared" si="1"/>
        <v>24900</v>
      </c>
      <c r="G7" s="13">
        <v>5</v>
      </c>
      <c r="H7" s="13">
        <f t="shared" si="2"/>
        <v>1750</v>
      </c>
      <c r="I7" s="13">
        <f t="shared" si="3"/>
        <v>1813</v>
      </c>
      <c r="J7" s="13">
        <f t="shared" si="4"/>
        <v>191450</v>
      </c>
      <c r="K7" s="25"/>
    </row>
    <row r="8" s="1" customFormat="1" ht="16" customHeight="1" spans="2:11">
      <c r="B8" s="12" t="s">
        <v>15</v>
      </c>
      <c r="C8" s="13">
        <v>358</v>
      </c>
      <c r="D8" s="13">
        <f t="shared" si="0"/>
        <v>35800</v>
      </c>
      <c r="E8" s="13">
        <v>41</v>
      </c>
      <c r="F8" s="13">
        <f t="shared" si="1"/>
        <v>6150</v>
      </c>
      <c r="G8" s="13">
        <v>1</v>
      </c>
      <c r="H8" s="13">
        <f t="shared" si="2"/>
        <v>350</v>
      </c>
      <c r="I8" s="13">
        <f t="shared" si="3"/>
        <v>400</v>
      </c>
      <c r="J8" s="13">
        <f t="shared" si="4"/>
        <v>42300</v>
      </c>
      <c r="K8" s="24"/>
    </row>
    <row r="9" s="1" customFormat="1" ht="16" customHeight="1" spans="2:11">
      <c r="B9" s="12" t="s">
        <v>16</v>
      </c>
      <c r="C9" s="13">
        <v>770</v>
      </c>
      <c r="D9" s="13">
        <f t="shared" si="0"/>
        <v>77000</v>
      </c>
      <c r="E9" s="14">
        <v>96</v>
      </c>
      <c r="F9" s="14">
        <f t="shared" si="1"/>
        <v>14400</v>
      </c>
      <c r="G9" s="13">
        <v>3</v>
      </c>
      <c r="H9" s="13">
        <f t="shared" si="2"/>
        <v>1050</v>
      </c>
      <c r="I9" s="13">
        <f t="shared" si="3"/>
        <v>869</v>
      </c>
      <c r="J9" s="13">
        <f t="shared" si="4"/>
        <v>92450</v>
      </c>
      <c r="K9" s="24"/>
    </row>
    <row r="10" s="1" customFormat="1" ht="16" customHeight="1" spans="2:11">
      <c r="B10" s="12" t="s">
        <v>17</v>
      </c>
      <c r="C10" s="14">
        <v>948</v>
      </c>
      <c r="D10" s="14">
        <f t="shared" si="0"/>
        <v>94800</v>
      </c>
      <c r="E10" s="13">
        <v>102</v>
      </c>
      <c r="F10" s="13">
        <f t="shared" si="1"/>
        <v>15300</v>
      </c>
      <c r="G10" s="13">
        <v>2</v>
      </c>
      <c r="H10" s="13">
        <f t="shared" si="2"/>
        <v>700</v>
      </c>
      <c r="I10" s="13">
        <f t="shared" si="3"/>
        <v>1052</v>
      </c>
      <c r="J10" s="13">
        <f t="shared" si="4"/>
        <v>110800</v>
      </c>
      <c r="K10" s="24"/>
    </row>
    <row r="11" s="1" customFormat="1" ht="16" customHeight="1" spans="2:11">
      <c r="B11" s="12" t="s">
        <v>18</v>
      </c>
      <c r="C11" s="13">
        <v>502</v>
      </c>
      <c r="D11" s="13">
        <f t="shared" si="0"/>
        <v>50200</v>
      </c>
      <c r="E11" s="13">
        <v>54</v>
      </c>
      <c r="F11" s="13">
        <f t="shared" si="1"/>
        <v>8100</v>
      </c>
      <c r="G11" s="13">
        <v>0</v>
      </c>
      <c r="H11" s="13">
        <f t="shared" si="2"/>
        <v>0</v>
      </c>
      <c r="I11" s="13">
        <f t="shared" si="3"/>
        <v>556</v>
      </c>
      <c r="J11" s="13">
        <f t="shared" si="4"/>
        <v>58300</v>
      </c>
      <c r="K11" s="23"/>
    </row>
    <row r="12" s="1" customFormat="1" ht="16" customHeight="1" spans="2:11">
      <c r="B12" s="12" t="s">
        <v>19</v>
      </c>
      <c r="C12" s="13">
        <v>324</v>
      </c>
      <c r="D12" s="13">
        <f t="shared" si="0"/>
        <v>32400</v>
      </c>
      <c r="E12" s="13">
        <v>28</v>
      </c>
      <c r="F12" s="13">
        <f t="shared" si="1"/>
        <v>4200</v>
      </c>
      <c r="G12" s="13">
        <v>1</v>
      </c>
      <c r="H12" s="13">
        <f t="shared" si="2"/>
        <v>350</v>
      </c>
      <c r="I12" s="13">
        <f t="shared" si="3"/>
        <v>353</v>
      </c>
      <c r="J12" s="13">
        <f t="shared" si="4"/>
        <v>36950</v>
      </c>
      <c r="K12" s="23"/>
    </row>
    <row r="13" s="1" customFormat="1" ht="16" customHeight="1" spans="2:11">
      <c r="B13" s="12" t="s">
        <v>20</v>
      </c>
      <c r="C13" s="13">
        <v>213</v>
      </c>
      <c r="D13" s="13">
        <f t="shared" si="0"/>
        <v>21300</v>
      </c>
      <c r="E13" s="13">
        <v>10</v>
      </c>
      <c r="F13" s="13">
        <f t="shared" si="1"/>
        <v>1500</v>
      </c>
      <c r="G13" s="13">
        <v>0</v>
      </c>
      <c r="H13" s="13">
        <f t="shared" si="2"/>
        <v>0</v>
      </c>
      <c r="I13" s="13">
        <f t="shared" si="3"/>
        <v>223</v>
      </c>
      <c r="J13" s="13">
        <f t="shared" si="4"/>
        <v>22800</v>
      </c>
      <c r="K13" s="23"/>
    </row>
    <row r="14" s="1" customFormat="1" ht="16" customHeight="1" spans="2:11">
      <c r="B14" s="12" t="s">
        <v>21</v>
      </c>
      <c r="C14" s="13">
        <v>236</v>
      </c>
      <c r="D14" s="13">
        <f t="shared" si="0"/>
        <v>23600</v>
      </c>
      <c r="E14" s="13">
        <v>14</v>
      </c>
      <c r="F14" s="13">
        <f t="shared" si="1"/>
        <v>2100</v>
      </c>
      <c r="G14" s="13">
        <v>0</v>
      </c>
      <c r="H14" s="13">
        <f t="shared" si="2"/>
        <v>0</v>
      </c>
      <c r="I14" s="13">
        <f t="shared" si="3"/>
        <v>250</v>
      </c>
      <c r="J14" s="13">
        <f t="shared" si="4"/>
        <v>25700</v>
      </c>
      <c r="K14" s="26"/>
    </row>
    <row r="15" s="1" customFormat="1" ht="16" customHeight="1" spans="2:11">
      <c r="B15" s="15" t="s">
        <v>22</v>
      </c>
      <c r="C15" s="13">
        <v>1813</v>
      </c>
      <c r="D15" s="13">
        <f t="shared" si="0"/>
        <v>181300</v>
      </c>
      <c r="E15" s="13">
        <v>182</v>
      </c>
      <c r="F15" s="13">
        <f t="shared" si="1"/>
        <v>27300</v>
      </c>
      <c r="G15" s="13">
        <v>3</v>
      </c>
      <c r="H15" s="13">
        <f t="shared" si="2"/>
        <v>1050</v>
      </c>
      <c r="I15" s="13">
        <f t="shared" si="3"/>
        <v>1998</v>
      </c>
      <c r="J15" s="13">
        <f t="shared" si="4"/>
        <v>209650</v>
      </c>
      <c r="K15" s="27"/>
    </row>
    <row r="16" s="1" customFormat="1" ht="16" customHeight="1" spans="2:11">
      <c r="B16" s="15" t="s">
        <v>23</v>
      </c>
      <c r="C16" s="13">
        <v>402</v>
      </c>
      <c r="D16" s="13">
        <f t="shared" si="0"/>
        <v>40200</v>
      </c>
      <c r="E16" s="13">
        <v>48</v>
      </c>
      <c r="F16" s="13">
        <f t="shared" si="1"/>
        <v>7200</v>
      </c>
      <c r="G16" s="13">
        <v>1</v>
      </c>
      <c r="H16" s="13">
        <f t="shared" si="2"/>
        <v>350</v>
      </c>
      <c r="I16" s="13">
        <f t="shared" si="3"/>
        <v>451</v>
      </c>
      <c r="J16" s="13">
        <f t="shared" si="4"/>
        <v>47750</v>
      </c>
      <c r="K16" s="28"/>
    </row>
    <row r="17" s="1" customFormat="1" ht="16" customHeight="1" spans="2:11">
      <c r="B17" s="15" t="s">
        <v>24</v>
      </c>
      <c r="C17" s="13">
        <v>841</v>
      </c>
      <c r="D17" s="13">
        <f t="shared" si="0"/>
        <v>84100</v>
      </c>
      <c r="E17" s="13">
        <v>79</v>
      </c>
      <c r="F17" s="13">
        <f t="shared" si="1"/>
        <v>11850</v>
      </c>
      <c r="G17" s="13">
        <v>0</v>
      </c>
      <c r="H17" s="13">
        <f t="shared" si="2"/>
        <v>0</v>
      </c>
      <c r="I17" s="13">
        <f t="shared" si="3"/>
        <v>920</v>
      </c>
      <c r="J17" s="13">
        <f t="shared" si="4"/>
        <v>95950</v>
      </c>
      <c r="K17" s="27"/>
    </row>
    <row r="18" s="1" customFormat="1" ht="16" customHeight="1" spans="2:11">
      <c r="B18" s="15" t="s">
        <v>25</v>
      </c>
      <c r="C18" s="13">
        <v>495</v>
      </c>
      <c r="D18" s="13">
        <f t="shared" si="0"/>
        <v>49500</v>
      </c>
      <c r="E18" s="13">
        <v>54</v>
      </c>
      <c r="F18" s="13">
        <f t="shared" si="1"/>
        <v>8100</v>
      </c>
      <c r="G18" s="13">
        <v>0</v>
      </c>
      <c r="H18" s="13">
        <f t="shared" si="2"/>
        <v>0</v>
      </c>
      <c r="I18" s="13">
        <f t="shared" si="3"/>
        <v>549</v>
      </c>
      <c r="J18" s="13">
        <f t="shared" si="4"/>
        <v>57600</v>
      </c>
      <c r="K18" s="28"/>
    </row>
    <row r="19" s="1" customFormat="1" ht="16" customHeight="1" spans="2:11">
      <c r="B19" s="15" t="s">
        <v>26</v>
      </c>
      <c r="C19" s="13">
        <v>371</v>
      </c>
      <c r="D19" s="13">
        <f t="shared" si="0"/>
        <v>37100</v>
      </c>
      <c r="E19" s="13">
        <v>44</v>
      </c>
      <c r="F19" s="13">
        <f t="shared" si="1"/>
        <v>6600</v>
      </c>
      <c r="G19" s="13">
        <v>0</v>
      </c>
      <c r="H19" s="13">
        <f t="shared" si="2"/>
        <v>0</v>
      </c>
      <c r="I19" s="13">
        <f t="shared" si="3"/>
        <v>415</v>
      </c>
      <c r="J19" s="13">
        <f t="shared" si="4"/>
        <v>43700</v>
      </c>
      <c r="K19" s="28"/>
    </row>
    <row r="20" s="1" customFormat="1" ht="16" customHeight="1" spans="2:11">
      <c r="B20" s="15" t="s">
        <v>27</v>
      </c>
      <c r="C20" s="13">
        <v>571</v>
      </c>
      <c r="D20" s="13">
        <f t="shared" si="0"/>
        <v>57100</v>
      </c>
      <c r="E20" s="13">
        <v>66</v>
      </c>
      <c r="F20" s="13">
        <f t="shared" si="1"/>
        <v>9900</v>
      </c>
      <c r="G20" s="13">
        <v>1</v>
      </c>
      <c r="H20" s="13">
        <f t="shared" si="2"/>
        <v>350</v>
      </c>
      <c r="I20" s="13">
        <f t="shared" si="3"/>
        <v>638</v>
      </c>
      <c r="J20" s="13">
        <f t="shared" si="4"/>
        <v>67350</v>
      </c>
      <c r="K20" s="28"/>
    </row>
    <row r="21" s="1" customFormat="1" ht="16" customHeight="1" spans="2:11">
      <c r="B21" s="15" t="s">
        <v>28</v>
      </c>
      <c r="C21" s="13">
        <v>298</v>
      </c>
      <c r="D21" s="13">
        <f t="shared" si="0"/>
        <v>29800</v>
      </c>
      <c r="E21" s="13">
        <v>34</v>
      </c>
      <c r="F21" s="13">
        <f t="shared" si="1"/>
        <v>5100</v>
      </c>
      <c r="G21" s="13">
        <v>1</v>
      </c>
      <c r="H21" s="13">
        <f t="shared" si="2"/>
        <v>350</v>
      </c>
      <c r="I21" s="13">
        <f t="shared" si="3"/>
        <v>333</v>
      </c>
      <c r="J21" s="13">
        <f t="shared" si="4"/>
        <v>35250</v>
      </c>
      <c r="K21" s="28"/>
    </row>
    <row r="22" s="1" customFormat="1" ht="16" customHeight="1" spans="2:11">
      <c r="B22" s="15" t="s">
        <v>29</v>
      </c>
      <c r="C22" s="13">
        <v>666</v>
      </c>
      <c r="D22" s="13">
        <f t="shared" si="0"/>
        <v>66600</v>
      </c>
      <c r="E22" s="13">
        <v>83</v>
      </c>
      <c r="F22" s="13">
        <f t="shared" si="1"/>
        <v>12450</v>
      </c>
      <c r="G22" s="13">
        <v>1</v>
      </c>
      <c r="H22" s="13">
        <f t="shared" si="2"/>
        <v>350</v>
      </c>
      <c r="I22" s="13">
        <f t="shared" si="3"/>
        <v>750</v>
      </c>
      <c r="J22" s="13">
        <f t="shared" si="4"/>
        <v>79400</v>
      </c>
      <c r="K22" s="28"/>
    </row>
    <row r="23" s="1" customFormat="1" ht="16" customHeight="1" spans="2:11">
      <c r="B23" s="15" t="s">
        <v>30</v>
      </c>
      <c r="C23" s="13">
        <v>874</v>
      </c>
      <c r="D23" s="13">
        <f t="shared" si="0"/>
        <v>87400</v>
      </c>
      <c r="E23" s="13">
        <v>109</v>
      </c>
      <c r="F23" s="13">
        <f t="shared" si="1"/>
        <v>16350</v>
      </c>
      <c r="G23" s="13">
        <v>1</v>
      </c>
      <c r="H23" s="13">
        <f t="shared" si="2"/>
        <v>350</v>
      </c>
      <c r="I23" s="13">
        <f t="shared" si="3"/>
        <v>984</v>
      </c>
      <c r="J23" s="13">
        <f t="shared" si="4"/>
        <v>104100</v>
      </c>
      <c r="K23" s="28"/>
    </row>
    <row r="24" s="1" customFormat="1" ht="16" customHeight="1" spans="2:11">
      <c r="B24" s="15" t="s">
        <v>31</v>
      </c>
      <c r="C24" s="13">
        <v>587</v>
      </c>
      <c r="D24" s="13">
        <f t="shared" si="0"/>
        <v>58700</v>
      </c>
      <c r="E24" s="13">
        <v>70</v>
      </c>
      <c r="F24" s="13">
        <f t="shared" si="1"/>
        <v>10500</v>
      </c>
      <c r="G24" s="13">
        <v>0</v>
      </c>
      <c r="H24" s="13">
        <f t="shared" si="2"/>
        <v>0</v>
      </c>
      <c r="I24" s="13">
        <f t="shared" si="3"/>
        <v>657</v>
      </c>
      <c r="J24" s="13">
        <f t="shared" si="4"/>
        <v>69200</v>
      </c>
      <c r="K24" s="28"/>
    </row>
    <row r="25" s="1" customFormat="1" ht="16" customHeight="1" spans="2:11">
      <c r="B25" s="16" t="s">
        <v>32</v>
      </c>
      <c r="C25" s="17">
        <f>SUM(C5:C24)</f>
        <v>13171</v>
      </c>
      <c r="D25" s="17">
        <f t="shared" ref="D25:K25" si="5">SUM(D5:D24)</f>
        <v>1317800</v>
      </c>
      <c r="E25" s="17">
        <f t="shared" si="5"/>
        <v>1420</v>
      </c>
      <c r="F25" s="17">
        <f t="shared" si="5"/>
        <v>213000</v>
      </c>
      <c r="G25" s="17">
        <f t="shared" si="5"/>
        <v>22</v>
      </c>
      <c r="H25" s="17">
        <f t="shared" si="5"/>
        <v>7700</v>
      </c>
      <c r="I25" s="17">
        <f t="shared" si="5"/>
        <v>14613</v>
      </c>
      <c r="J25" s="17">
        <f t="shared" si="5"/>
        <v>1538500</v>
      </c>
      <c r="K25" s="29"/>
    </row>
    <row r="26" s="1" customFormat="1" ht="30" customHeight="1" spans="4:10">
      <c r="D26" s="5" t="s">
        <v>33</v>
      </c>
      <c r="E26" s="5"/>
      <c r="F26" s="5"/>
      <c r="G26" s="5"/>
      <c r="H26" s="5"/>
      <c r="I26" s="5"/>
      <c r="J26" s="5"/>
    </row>
  </sheetData>
  <mergeCells count="10">
    <mergeCell ref="B1:K1"/>
    <mergeCell ref="F2:K2"/>
    <mergeCell ref="C3:D3"/>
    <mergeCell ref="E3:F3"/>
    <mergeCell ref="G3:H3"/>
    <mergeCell ref="D26:J26"/>
    <mergeCell ref="B3:B4"/>
    <mergeCell ref="I3:I4"/>
    <mergeCell ref="J3:J4"/>
    <mergeCell ref="K3:K4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苏红军</cp:lastModifiedBy>
  <dcterms:created xsi:type="dcterms:W3CDTF">2021-11-05T06:23:00Z</dcterms:created>
  <dcterms:modified xsi:type="dcterms:W3CDTF">2023-08-15T02:29:15Z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B0F9878D67E74CDCB80CA8DD5A16DA27_13</vt:lpwstr>
  </property>
  <property fmtid="{D5CDD505-2E9C-101B-9397-08002B2CF9AE}" pid="3" name="KSOProductBuildVer">
    <vt:lpwstr>2052-12.1.0.15120</vt:lpwstr>
  </property>
  <property fmtid="{D5CDD505-2E9C-101B-9397-08002B2CF9AE}" pid="4" name="KSOReadingLayout">
    <vt:bool>false</vt:bool>
  </property>
</Properties>
</file>