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13"/>
  </bookViews>
  <sheets>
    <sheet name="汇总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<sst xmlns="http://schemas.openxmlformats.org/spreadsheetml/2006/main" count="36" uniqueCount="34">
  <si>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殷都区2023年12月份高龄津贴发放汇总表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</si>
  <si>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</si>
  <si>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</si>
  <si>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</si>
  <si>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</si>
  <si>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</si>
  <si>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</si>
  <si>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</si>
  <si>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</si>
  <si>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</si>
  <si>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</si>
  <si>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</si>
  <si>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</si>
  <si>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</si>
  <si>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</si>
  <si>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</si>
  <si>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</si>
  <si>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</si>
  <si>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</si>
  <si>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</si>
  <si>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</si>
  <si>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</si>
  <si>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</si>
  <si>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</si>
  <si>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</si>
  <si>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</si>
  <si>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</si>
  <si>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</si>
  <si>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</si>
  <si>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</si>
  <si>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</si>
  <si>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</si>
  <si>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</si>
  <si>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14885人           金额：1571650元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</si>
</sst>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9" fillId="0" borderId="0" applyBorder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1" fillId="0" borderId="0">
      <alignment vertical="center"/>
    </xf>
    <xf numFmtId="0" fontId="30" fillId="0" borderId="0"/>
    <xf numFmtId="0" fontId="0" fillId="0" borderId="0"/>
    <xf numFmtId="0" fontId="13" fillId="0" borderId="0">
      <alignment vertical="center"/>
    </xf>
    <xf numFmtId="0" fontId="1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货币[0] 2" xfId="51"/>
    <cellStyle name="常规 2 2 2" xfId="52"/>
    <cellStyle name="常规 2 2" xfId="53"/>
    <cellStyle name="常规 10 10 12" xfId="54"/>
    <cellStyle name="常规 2 3" xfId="55"/>
    <cellStyle name="常规 3" xfId="56"/>
    <cellStyle name="常规 3 8" xfId="57"/>
    <cellStyle name="常规_汇总" xfId="58"/>
    <cellStyle name="常规 5" xfId="59"/>
    <cellStyle name="常规 2" xfId="60"/>
    <cellStyle name="常规 2 11 2" xfId="61"/>
    <cellStyle name="常规 4" xfId="62"/>
    <cellStyle name="常规_安丰" xfId="63"/>
    <cellStyle name="常规 13" xfId="64"/>
    <cellStyle name="常规_Sheet1" xfId="65"/>
    <cellStyle name="常规 3 3" xfId="66"/>
    <cellStyle name="常规 3 2" xfId="67"/>
    <cellStyle name="常规 4 2" xfId="68"/>
    <cellStyle name="常规 108 2 4" xfId="69"/>
    <cellStyle name="常规 12" xfId="70"/>
    <cellStyle name="常规 8" xfId="71"/>
    <cellStyle name="常规 2 11" xfId="72"/>
    <cellStyle name="常规 2 10 2" xfId="73"/>
    <cellStyle name="常规 14" xfId="74"/>
    <cellStyle name="常规 2 3 5" xfId="75"/>
    <cellStyle name="常规 2 6" xfId="76"/>
    <cellStyle name="常规 11" xfId="77"/>
    <cellStyle name="常规 10 10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21" xfId="96"/>
    <cellStyle name="常规 16" xfId="97"/>
    <cellStyle name="常规_附表7_7" xfId="98"/>
    <cellStyle name="常规_123" xfId="99"/>
    <cellStyle name="常规_123_1" xfId="100"/>
    <cellStyle name="常规 20" xfId="101"/>
    <cellStyle name="常规 15" xfId="102"/>
    <cellStyle name="常规 18" xfId="103"/>
    <cellStyle name="常规 19" xfId="104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E7" sqref="E7"/>
    </sheetView>
  </sheetViews>
  <sheetFormatPr defaultColWidth="10.2857142857143" defaultRowHeight="13.5"/>
  <cols>
    <col min="1" max="1" width="3.28571428571429" style="1" customWidth="1"/>
    <col min="2" max="2" width="11" style="1" customWidth="1"/>
    <col min="3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0.4285714285714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45273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642</v>
      </c>
      <c r="D5" s="13">
        <f t="shared" ref="D5:D23" si="0">C5*100</f>
        <v>64200</v>
      </c>
      <c r="E5" s="13">
        <v>75</v>
      </c>
      <c r="F5" s="13">
        <f t="shared" ref="F5:F24" si="1">E5*150</f>
        <v>11250</v>
      </c>
      <c r="G5" s="13">
        <v>2</v>
      </c>
      <c r="H5" s="13">
        <f t="shared" ref="H5:H24" si="2">G5*350</f>
        <v>700</v>
      </c>
      <c r="I5" s="13">
        <f t="shared" ref="I5:I24" si="3">SUM(C5+E5+G5)</f>
        <v>719</v>
      </c>
      <c r="J5" s="13">
        <f t="shared" ref="J5:J24" si="4">SUM(D5+F5+H5)</f>
        <v>76150</v>
      </c>
      <c r="K5" s="23"/>
      <c r="M5"/>
    </row>
    <row r="6" s="1" customFormat="1" ht="16" customHeight="1" spans="2:11">
      <c r="B6" s="12" t="s">
        <v>13</v>
      </c>
      <c r="C6" s="13">
        <v>624</v>
      </c>
      <c r="D6" s="13">
        <f t="shared" si="0"/>
        <v>62400</v>
      </c>
      <c r="E6" s="13">
        <v>69</v>
      </c>
      <c r="F6" s="13">
        <f t="shared" si="1"/>
        <v>10350</v>
      </c>
      <c r="G6" s="13">
        <v>1</v>
      </c>
      <c r="H6" s="13">
        <f t="shared" si="2"/>
        <v>350</v>
      </c>
      <c r="I6" s="13">
        <f t="shared" si="3"/>
        <v>694</v>
      </c>
      <c r="J6" s="13">
        <f t="shared" si="4"/>
        <v>73100</v>
      </c>
      <c r="K6" s="24"/>
    </row>
    <row r="7" s="1" customFormat="1" ht="16" customHeight="1" spans="2:11">
      <c r="B7" s="12" t="s">
        <v>14</v>
      </c>
      <c r="C7" s="14">
        <v>1650</v>
      </c>
      <c r="D7" s="13">
        <f t="shared" si="0"/>
        <v>165000</v>
      </c>
      <c r="E7" s="13">
        <v>180</v>
      </c>
      <c r="F7" s="13">
        <f t="shared" si="1"/>
        <v>27000</v>
      </c>
      <c r="G7" s="13">
        <v>5</v>
      </c>
      <c r="H7" s="13">
        <f t="shared" si="2"/>
        <v>1750</v>
      </c>
      <c r="I7" s="13">
        <f t="shared" si="3"/>
        <v>1835</v>
      </c>
      <c r="J7" s="13">
        <f t="shared" si="4"/>
        <v>193750</v>
      </c>
      <c r="K7" s="25"/>
    </row>
    <row r="8" s="1" customFormat="1" ht="16" customHeight="1" spans="2:11">
      <c r="B8" s="12" t="s">
        <v>15</v>
      </c>
      <c r="C8" s="13">
        <v>375</v>
      </c>
      <c r="D8" s="13">
        <f t="shared" si="0"/>
        <v>37500</v>
      </c>
      <c r="E8" s="13">
        <v>38</v>
      </c>
      <c r="F8" s="13">
        <f t="shared" si="1"/>
        <v>5700</v>
      </c>
      <c r="G8" s="13">
        <v>1</v>
      </c>
      <c r="H8" s="13">
        <f t="shared" si="2"/>
        <v>350</v>
      </c>
      <c r="I8" s="13">
        <f t="shared" si="3"/>
        <v>414</v>
      </c>
      <c r="J8" s="13">
        <f t="shared" si="4"/>
        <v>43550</v>
      </c>
      <c r="K8" s="24"/>
    </row>
    <row r="9" s="1" customFormat="1" ht="16" customHeight="1" spans="2:11">
      <c r="B9" s="12" t="s">
        <v>16</v>
      </c>
      <c r="C9" s="13">
        <v>771</v>
      </c>
      <c r="D9" s="13">
        <f t="shared" si="0"/>
        <v>77100</v>
      </c>
      <c r="E9" s="14">
        <v>118</v>
      </c>
      <c r="F9" s="14">
        <f t="shared" si="1"/>
        <v>17700</v>
      </c>
      <c r="G9" s="13">
        <v>3</v>
      </c>
      <c r="H9" s="13">
        <f t="shared" si="2"/>
        <v>1050</v>
      </c>
      <c r="I9" s="13">
        <f t="shared" si="3"/>
        <v>892</v>
      </c>
      <c r="J9" s="13">
        <f t="shared" si="4"/>
        <v>95850</v>
      </c>
      <c r="K9" s="24"/>
    </row>
    <row r="10" s="1" customFormat="1" ht="16" customHeight="1" spans="2:11">
      <c r="B10" s="12" t="s">
        <v>17</v>
      </c>
      <c r="C10" s="14">
        <v>963</v>
      </c>
      <c r="D10" s="14">
        <f t="shared" si="0"/>
        <v>96300</v>
      </c>
      <c r="E10" s="13">
        <v>110</v>
      </c>
      <c r="F10" s="13">
        <f t="shared" si="1"/>
        <v>16500</v>
      </c>
      <c r="G10" s="13">
        <v>2</v>
      </c>
      <c r="H10" s="13">
        <f t="shared" si="2"/>
        <v>700</v>
      </c>
      <c r="I10" s="13">
        <f t="shared" si="3"/>
        <v>1075</v>
      </c>
      <c r="J10" s="13">
        <f t="shared" si="4"/>
        <v>113500</v>
      </c>
      <c r="K10" s="24"/>
    </row>
    <row r="11" s="1" customFormat="1" ht="16" customHeight="1" spans="2:11">
      <c r="B11" s="12" t="s">
        <v>18</v>
      </c>
      <c r="C11" s="13">
        <v>513</v>
      </c>
      <c r="D11" s="13">
        <f t="shared" si="0"/>
        <v>51300</v>
      </c>
      <c r="E11" s="13">
        <v>54</v>
      </c>
      <c r="F11" s="13">
        <f t="shared" si="1"/>
        <v>8100</v>
      </c>
      <c r="G11" s="13">
        <v>0</v>
      </c>
      <c r="H11" s="13">
        <f t="shared" si="2"/>
        <v>0</v>
      </c>
      <c r="I11" s="13">
        <f t="shared" si="3"/>
        <v>567</v>
      </c>
      <c r="J11" s="13">
        <f t="shared" si="4"/>
        <v>59400</v>
      </c>
      <c r="K11" s="23"/>
    </row>
    <row r="12" s="1" customFormat="1" ht="16" customHeight="1" spans="2:11">
      <c r="B12" s="12" t="s">
        <v>19</v>
      </c>
      <c r="C12" s="13">
        <v>336</v>
      </c>
      <c r="D12" s="13">
        <f t="shared" si="0"/>
        <v>33600</v>
      </c>
      <c r="E12" s="13">
        <v>26</v>
      </c>
      <c r="F12" s="13">
        <f t="shared" si="1"/>
        <v>3900</v>
      </c>
      <c r="G12" s="13">
        <v>1</v>
      </c>
      <c r="H12" s="13">
        <f t="shared" si="2"/>
        <v>350</v>
      </c>
      <c r="I12" s="13">
        <f t="shared" si="3"/>
        <v>363</v>
      </c>
      <c r="J12" s="13">
        <f t="shared" si="4"/>
        <v>37850</v>
      </c>
      <c r="K12" s="23"/>
    </row>
    <row r="13" s="1" customFormat="1" ht="16" customHeight="1" spans="2:11">
      <c r="B13" s="12" t="s">
        <v>20</v>
      </c>
      <c r="C13" s="13">
        <v>211</v>
      </c>
      <c r="D13" s="13">
        <f t="shared" si="0"/>
        <v>21100</v>
      </c>
      <c r="E13" s="13">
        <v>9</v>
      </c>
      <c r="F13" s="13">
        <f t="shared" si="1"/>
        <v>1350</v>
      </c>
      <c r="G13" s="13">
        <v>0</v>
      </c>
      <c r="H13" s="13">
        <f t="shared" si="2"/>
        <v>0</v>
      </c>
      <c r="I13" s="13">
        <f t="shared" si="3"/>
        <v>220</v>
      </c>
      <c r="J13" s="13">
        <f t="shared" si="4"/>
        <v>22450</v>
      </c>
      <c r="K13" s="23"/>
    </row>
    <row r="14" s="1" customFormat="1" ht="16" customHeight="1" spans="2:11">
      <c r="B14" s="12" t="s">
        <v>21</v>
      </c>
      <c r="C14" s="13">
        <v>230</v>
      </c>
      <c r="D14" s="13">
        <f t="shared" si="0"/>
        <v>23000</v>
      </c>
      <c r="E14" s="13">
        <v>18</v>
      </c>
      <c r="F14" s="13">
        <f t="shared" si="1"/>
        <v>2700</v>
      </c>
      <c r="G14" s="13">
        <v>0</v>
      </c>
      <c r="H14" s="13">
        <f t="shared" si="2"/>
        <v>0</v>
      </c>
      <c r="I14" s="13">
        <f t="shared" si="3"/>
        <v>248</v>
      </c>
      <c r="J14" s="13">
        <f t="shared" si="4"/>
        <v>25700</v>
      </c>
      <c r="K14" s="26"/>
    </row>
    <row r="15" s="1" customFormat="1" ht="16" customHeight="1" spans="2:11">
      <c r="B15" s="15" t="s">
        <v>22</v>
      </c>
      <c r="C15" s="13">
        <v>1845</v>
      </c>
      <c r="D15" s="13">
        <f t="shared" si="0"/>
        <v>184500</v>
      </c>
      <c r="E15" s="13">
        <v>194</v>
      </c>
      <c r="F15" s="13">
        <f t="shared" si="1"/>
        <v>29100</v>
      </c>
      <c r="G15" s="13">
        <v>4</v>
      </c>
      <c r="H15" s="13">
        <f t="shared" si="2"/>
        <v>1400</v>
      </c>
      <c r="I15" s="13">
        <f t="shared" si="3"/>
        <v>2043</v>
      </c>
      <c r="J15" s="13">
        <f t="shared" si="4"/>
        <v>215000</v>
      </c>
      <c r="K15" s="27"/>
    </row>
    <row r="16" s="1" customFormat="1" ht="16" customHeight="1" spans="2:11">
      <c r="B16" s="15" t="s">
        <v>23</v>
      </c>
      <c r="C16" s="13">
        <v>415</v>
      </c>
      <c r="D16" s="13">
        <f t="shared" si="0"/>
        <v>41500</v>
      </c>
      <c r="E16" s="13">
        <v>54</v>
      </c>
      <c r="F16" s="13">
        <f t="shared" si="1"/>
        <v>8100</v>
      </c>
      <c r="G16" s="13">
        <v>0</v>
      </c>
      <c r="H16" s="13">
        <f t="shared" si="2"/>
        <v>0</v>
      </c>
      <c r="I16" s="13">
        <f t="shared" si="3"/>
        <v>469</v>
      </c>
      <c r="J16" s="13">
        <f t="shared" si="4"/>
        <v>49600</v>
      </c>
      <c r="K16" s="28"/>
    </row>
    <row r="17" s="1" customFormat="1" ht="16" customHeight="1" spans="2:11">
      <c r="B17" s="15" t="s">
        <v>24</v>
      </c>
      <c r="C17" s="13">
        <v>866</v>
      </c>
      <c r="D17" s="13">
        <f t="shared" si="0"/>
        <v>86600</v>
      </c>
      <c r="E17" s="13">
        <v>83</v>
      </c>
      <c r="F17" s="13">
        <f t="shared" si="1"/>
        <v>12450</v>
      </c>
      <c r="G17" s="13">
        <v>1</v>
      </c>
      <c r="H17" s="13">
        <f t="shared" si="2"/>
        <v>350</v>
      </c>
      <c r="I17" s="13">
        <f t="shared" si="3"/>
        <v>950</v>
      </c>
      <c r="J17" s="13">
        <f t="shared" si="4"/>
        <v>99400</v>
      </c>
      <c r="K17" s="27"/>
    </row>
    <row r="18" s="1" customFormat="1" ht="16" customHeight="1" spans="2:11">
      <c r="B18" s="15" t="s">
        <v>25</v>
      </c>
      <c r="C18" s="13">
        <v>487</v>
      </c>
      <c r="D18" s="13">
        <f t="shared" si="0"/>
        <v>48700</v>
      </c>
      <c r="E18" s="13">
        <v>59</v>
      </c>
      <c r="F18" s="13">
        <f t="shared" si="1"/>
        <v>8850</v>
      </c>
      <c r="G18" s="13">
        <v>0</v>
      </c>
      <c r="H18" s="13">
        <f t="shared" si="2"/>
        <v>0</v>
      </c>
      <c r="I18" s="13">
        <f t="shared" si="3"/>
        <v>546</v>
      </c>
      <c r="J18" s="13">
        <f t="shared" si="4"/>
        <v>57550</v>
      </c>
      <c r="K18" s="28"/>
    </row>
    <row r="19" s="1" customFormat="1" ht="16" customHeight="1" spans="2:11">
      <c r="B19" s="15" t="s">
        <v>26</v>
      </c>
      <c r="C19" s="13">
        <v>376</v>
      </c>
      <c r="D19" s="13">
        <f t="shared" si="0"/>
        <v>37600</v>
      </c>
      <c r="E19" s="13">
        <v>49</v>
      </c>
      <c r="F19" s="13">
        <f t="shared" si="1"/>
        <v>7350</v>
      </c>
      <c r="G19" s="13">
        <v>0</v>
      </c>
      <c r="H19" s="13">
        <f t="shared" si="2"/>
        <v>0</v>
      </c>
      <c r="I19" s="13">
        <f t="shared" si="3"/>
        <v>425</v>
      </c>
      <c r="J19" s="13">
        <f t="shared" si="4"/>
        <v>44950</v>
      </c>
      <c r="K19" s="28"/>
    </row>
    <row r="20" s="1" customFormat="1" ht="16" customHeight="1" spans="2:11">
      <c r="B20" s="15" t="s">
        <v>27</v>
      </c>
      <c r="C20" s="13">
        <v>565</v>
      </c>
      <c r="D20" s="13">
        <f t="shared" si="0"/>
        <v>56500</v>
      </c>
      <c r="E20" s="13">
        <v>75</v>
      </c>
      <c r="F20" s="13">
        <f t="shared" si="1"/>
        <v>11250</v>
      </c>
      <c r="G20" s="13">
        <v>1</v>
      </c>
      <c r="H20" s="13">
        <f t="shared" si="2"/>
        <v>350</v>
      </c>
      <c r="I20" s="13">
        <f t="shared" si="3"/>
        <v>641</v>
      </c>
      <c r="J20" s="13">
        <f t="shared" si="4"/>
        <v>68100</v>
      </c>
      <c r="K20" s="28"/>
    </row>
    <row r="21" s="1" customFormat="1" ht="16" customHeight="1" spans="2:11">
      <c r="B21" s="15" t="s">
        <v>28</v>
      </c>
      <c r="C21" s="13">
        <v>288</v>
      </c>
      <c r="D21" s="13">
        <f t="shared" si="0"/>
        <v>28800</v>
      </c>
      <c r="E21" s="13">
        <v>38</v>
      </c>
      <c r="F21" s="13">
        <f t="shared" si="1"/>
        <v>5700</v>
      </c>
      <c r="G21" s="13">
        <v>1</v>
      </c>
      <c r="H21" s="13">
        <f t="shared" si="2"/>
        <v>350</v>
      </c>
      <c r="I21" s="13">
        <f t="shared" si="3"/>
        <v>327</v>
      </c>
      <c r="J21" s="13">
        <f t="shared" si="4"/>
        <v>34850</v>
      </c>
      <c r="K21" s="28"/>
    </row>
    <row r="22" s="1" customFormat="1" ht="16" customHeight="1" spans="2:11">
      <c r="B22" s="15" t="s">
        <v>29</v>
      </c>
      <c r="C22" s="13">
        <v>688</v>
      </c>
      <c r="D22" s="13">
        <f t="shared" si="0"/>
        <v>68800</v>
      </c>
      <c r="E22" s="13">
        <v>86</v>
      </c>
      <c r="F22" s="13">
        <f t="shared" si="1"/>
        <v>12900</v>
      </c>
      <c r="G22" s="13">
        <v>1</v>
      </c>
      <c r="H22" s="13">
        <f t="shared" si="2"/>
        <v>350</v>
      </c>
      <c r="I22" s="13">
        <f t="shared" si="3"/>
        <v>775</v>
      </c>
      <c r="J22" s="13">
        <f t="shared" si="4"/>
        <v>82050</v>
      </c>
      <c r="K22" s="28"/>
    </row>
    <row r="23" s="1" customFormat="1" ht="16" customHeight="1" spans="2:11">
      <c r="B23" s="15" t="s">
        <v>30</v>
      </c>
      <c r="C23" s="13">
        <v>885</v>
      </c>
      <c r="D23" s="13">
        <f t="shared" si="0"/>
        <v>88500</v>
      </c>
      <c r="E23" s="13">
        <v>113</v>
      </c>
      <c r="F23" s="13">
        <f t="shared" si="1"/>
        <v>16950</v>
      </c>
      <c r="G23" s="13">
        <v>3</v>
      </c>
      <c r="H23" s="13">
        <f t="shared" si="2"/>
        <v>1050</v>
      </c>
      <c r="I23" s="13">
        <f t="shared" si="3"/>
        <v>1001</v>
      </c>
      <c r="J23" s="13">
        <f t="shared" si="4"/>
        <v>106500</v>
      </c>
      <c r="K23" s="28"/>
    </row>
    <row r="24" s="1" customFormat="1" ht="16" customHeight="1" spans="2:11">
      <c r="B24" s="15" t="s">
        <v>31</v>
      </c>
      <c r="C24" s="13">
        <v>604</v>
      </c>
      <c r="D24" s="13">
        <f>C24*100+200</f>
        <v>60600</v>
      </c>
      <c r="E24" s="13">
        <v>76</v>
      </c>
      <c r="F24" s="13">
        <f t="shared" si="1"/>
        <v>11400</v>
      </c>
      <c r="G24" s="13">
        <v>1</v>
      </c>
      <c r="H24" s="13">
        <f t="shared" si="2"/>
        <v>350</v>
      </c>
      <c r="I24" s="13">
        <f t="shared" si="3"/>
        <v>681</v>
      </c>
      <c r="J24" s="13">
        <f t="shared" si="4"/>
        <v>72350</v>
      </c>
      <c r="K24" s="28"/>
    </row>
    <row r="25" s="1" customFormat="1" ht="16" customHeight="1" spans="2:11">
      <c r="B25" s="16" t="s">
        <v>32</v>
      </c>
      <c r="C25" s="17">
        <f>SUM(C5:C24)</f>
        <v>13334</v>
      </c>
      <c r="D25" s="17">
        <f t="shared" ref="D25:K25" si="5">SUM(D5:D24)</f>
        <v>1333600</v>
      </c>
      <c r="E25" s="17">
        <f t="shared" si="5"/>
        <v>1524</v>
      </c>
      <c r="F25" s="17">
        <f t="shared" si="5"/>
        <v>228600</v>
      </c>
      <c r="G25" s="17">
        <f t="shared" si="5"/>
        <v>27</v>
      </c>
      <c r="H25" s="17">
        <f t="shared" si="5"/>
        <v>9450</v>
      </c>
      <c r="I25" s="17">
        <f t="shared" si="5"/>
        <v>14885</v>
      </c>
      <c r="J25" s="17">
        <f t="shared" si="5"/>
        <v>1571650</v>
      </c>
      <c r="K25" s="29"/>
    </row>
    <row r="26" s="1" customFormat="1" ht="27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苏红军</cp:lastModifiedBy>
  <dcterms:created xsi:type="dcterms:W3CDTF">2021-11-05T06:23:00Z</dcterms:created>
  <dcterms:modified xsi:type="dcterms:W3CDTF">2023-12-27T07:16:09Z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