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金分配表" sheetId="21" r:id="rId1"/>
    <sheet name="Sheet1" sheetId="22" r:id="rId2"/>
  </sheets>
  <externalReferences>
    <externalReference r:id="rId3"/>
  </externalReferences>
  <definedNames>
    <definedName name="_xlnm.Print_Titles" localSheetId="0">资金分配表!$1:$5</definedName>
    <definedName name="合计">[1]全县合计表:河底乡!$C$10:$D$12</definedName>
  </definedNames>
  <calcPr calcId="144525"/>
</workbook>
</file>

<file path=xl/sharedStrings.xml><?xml version="1.0" encoding="utf-8"?>
<sst xmlns="http://schemas.openxmlformats.org/spreadsheetml/2006/main" count="66" uniqueCount="59">
  <si>
    <r>
      <rPr>
        <sz val="16"/>
        <color rgb="FF000000"/>
        <rFont val="方正小标宋简体"/>
        <charset val="134"/>
      </rPr>
      <t xml:space="preserve">洛宁县2023年春季学期义务教育阶段贫困家庭学生生活补助资金分配表    </t>
    </r>
    <r>
      <rPr>
        <sz val="12"/>
        <color rgb="FF000000"/>
        <rFont val="仿宋"/>
        <charset val="134"/>
      </rPr>
      <t>单位：元</t>
    </r>
  </si>
  <si>
    <t>单位</t>
  </si>
  <si>
    <t>小学</t>
  </si>
  <si>
    <t>初中</t>
  </si>
  <si>
    <t>小学资金合计</t>
  </si>
  <si>
    <t>初中资金合计</t>
  </si>
  <si>
    <t>寄宿生资金合计</t>
  </si>
  <si>
    <t>非寄宿生资金合计</t>
  </si>
  <si>
    <t>总计</t>
  </si>
  <si>
    <t>寄宿生</t>
  </si>
  <si>
    <t>非寄宿生</t>
  </si>
  <si>
    <t>寄宿</t>
  </si>
  <si>
    <t>非寄宿</t>
  </si>
  <si>
    <r>
      <rPr>
        <b/>
        <sz val="11"/>
        <color theme="1"/>
        <rFont val="仿宋"/>
        <charset val="134"/>
      </rPr>
      <t>标准500元</t>
    </r>
    <r>
      <rPr>
        <b/>
        <sz val="11"/>
        <color indexed="8"/>
        <rFont val="仿宋"/>
        <charset val="134"/>
      </rPr>
      <t>/</t>
    </r>
    <r>
      <rPr>
        <b/>
        <sz val="11"/>
        <color theme="1"/>
        <rFont val="仿宋"/>
        <charset val="134"/>
      </rPr>
      <t>生</t>
    </r>
  </si>
  <si>
    <r>
      <rPr>
        <b/>
        <sz val="11"/>
        <color theme="1"/>
        <rFont val="仿宋"/>
        <charset val="134"/>
      </rPr>
      <t>标准</t>
    </r>
    <r>
      <rPr>
        <b/>
        <sz val="11"/>
        <color indexed="8"/>
        <rFont val="仿宋"/>
        <charset val="134"/>
      </rPr>
      <t>250</t>
    </r>
    <r>
      <rPr>
        <b/>
        <sz val="11"/>
        <color theme="1"/>
        <rFont val="仿宋"/>
        <charset val="134"/>
      </rPr>
      <t>元</t>
    </r>
    <r>
      <rPr>
        <b/>
        <sz val="11"/>
        <color indexed="8"/>
        <rFont val="仿宋"/>
        <charset val="134"/>
      </rPr>
      <t>/</t>
    </r>
    <r>
      <rPr>
        <b/>
        <sz val="11"/>
        <color theme="1"/>
        <rFont val="仿宋"/>
        <charset val="134"/>
      </rPr>
      <t>生</t>
    </r>
  </si>
  <si>
    <r>
      <rPr>
        <b/>
        <sz val="11"/>
        <color theme="1"/>
        <rFont val="仿宋"/>
        <charset val="134"/>
      </rPr>
      <t>标准</t>
    </r>
    <r>
      <rPr>
        <b/>
        <sz val="11"/>
        <color indexed="8"/>
        <rFont val="仿宋"/>
        <charset val="134"/>
      </rPr>
      <t>625</t>
    </r>
    <r>
      <rPr>
        <b/>
        <sz val="11"/>
        <color theme="1"/>
        <rFont val="仿宋"/>
        <charset val="134"/>
      </rPr>
      <t>元</t>
    </r>
    <r>
      <rPr>
        <b/>
        <sz val="11"/>
        <color indexed="8"/>
        <rFont val="仿宋"/>
        <charset val="134"/>
      </rPr>
      <t>/</t>
    </r>
    <r>
      <rPr>
        <b/>
        <sz val="11"/>
        <color theme="1"/>
        <rFont val="仿宋"/>
        <charset val="134"/>
      </rPr>
      <t>生</t>
    </r>
  </si>
  <si>
    <r>
      <rPr>
        <b/>
        <sz val="11"/>
        <color theme="1"/>
        <rFont val="仿宋"/>
        <charset val="134"/>
      </rPr>
      <t>标准</t>
    </r>
    <r>
      <rPr>
        <b/>
        <sz val="11"/>
        <color indexed="8"/>
        <rFont val="仿宋"/>
        <charset val="134"/>
      </rPr>
      <t>312.5</t>
    </r>
    <r>
      <rPr>
        <b/>
        <sz val="11"/>
        <color theme="1"/>
        <rFont val="仿宋"/>
        <charset val="134"/>
      </rPr>
      <t>元</t>
    </r>
    <r>
      <rPr>
        <b/>
        <sz val="11"/>
        <color indexed="8"/>
        <rFont val="仿宋"/>
        <charset val="134"/>
      </rPr>
      <t>/</t>
    </r>
    <r>
      <rPr>
        <b/>
        <sz val="11"/>
        <color theme="1"/>
        <rFont val="仿宋"/>
        <charset val="134"/>
      </rPr>
      <t>生</t>
    </r>
  </si>
  <si>
    <t>指标</t>
  </si>
  <si>
    <t>资金</t>
  </si>
  <si>
    <t>实验一小</t>
  </si>
  <si>
    <t>实验二小</t>
  </si>
  <si>
    <t>实验一中</t>
  </si>
  <si>
    <t>实验二中</t>
  </si>
  <si>
    <t>思源学校</t>
  </si>
  <si>
    <t>一高附中</t>
  </si>
  <si>
    <t>东城小学</t>
  </si>
  <si>
    <t>文昌小学</t>
  </si>
  <si>
    <t>崇文中学</t>
  </si>
  <si>
    <t>兴宁小学</t>
  </si>
  <si>
    <t>西城小学</t>
  </si>
  <si>
    <t>中原小学</t>
  </si>
  <si>
    <t>长虹中学</t>
  </si>
  <si>
    <t>王范中学</t>
  </si>
  <si>
    <t>永宁小学</t>
  </si>
  <si>
    <t>城郊乡（公）</t>
  </si>
  <si>
    <t>明善学校</t>
  </si>
  <si>
    <t>河底镇</t>
  </si>
  <si>
    <t>东宋镇</t>
  </si>
  <si>
    <t>小界乡</t>
  </si>
  <si>
    <t>马店镇</t>
  </si>
  <si>
    <t>长水乡（公）</t>
  </si>
  <si>
    <t>新宇洛书中学</t>
  </si>
  <si>
    <t>新宇洛书小学</t>
  </si>
  <si>
    <t>上戈镇</t>
  </si>
  <si>
    <t>下峪镇</t>
  </si>
  <si>
    <t>兴华镇</t>
  </si>
  <si>
    <t>底张乡</t>
  </si>
  <si>
    <t>赵村镇（公）</t>
  </si>
  <si>
    <t>马营中学</t>
  </si>
  <si>
    <t>新宇中学</t>
  </si>
  <si>
    <t>陈吴乡</t>
  </si>
  <si>
    <t>涧口乡（公）</t>
  </si>
  <si>
    <t>新宇小学</t>
  </si>
  <si>
    <t>东艺小学</t>
  </si>
  <si>
    <t>华澳学校</t>
  </si>
  <si>
    <t>英才小学</t>
  </si>
  <si>
    <t>外国语中学</t>
  </si>
  <si>
    <t>特教学校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</si>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</sst>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等线"/>
      <charset val="134"/>
    </font>
    <font>
      <b/>
      <sz val="11"/>
      <color theme="1"/>
      <name val="等线"/>
      <charset val="134"/>
    </font>
    <font>
      <sz val="11"/>
      <color rgb="FFFF0000"/>
      <name val="等线"/>
      <charset val="134"/>
    </font>
    <font>
      <sz val="16"/>
      <color rgb="FF000000"/>
      <name val="方正小标宋简体"/>
      <charset val="134"/>
    </font>
    <font>
      <sz val="16"/>
      <color indexed="8"/>
      <name val="方正小标宋简体"/>
      <charset val="134"/>
    </font>
    <font>
      <b/>
      <sz val="11"/>
      <color theme="1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1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2"/>
      <color rgb="FF000000"/>
      <name val="仿宋"/>
      <charset val="134"/>
    </font>
    <font>
      <b/>
      <sz val="11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1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shrinkToFit="1"/>
      <protection locked="0"/>
    </xf>
    <xf numFmtId="0" fontId="6" fillId="0" borderId="1" xfId="49" applyFont="1" applyFill="1" applyBorder="1" applyAlignment="1" applyProtection="1">
      <alignment horizontal="left" vertical="center" shrinkToFit="1"/>
      <protection locked="0"/>
    </xf>
    <xf numFmtId="0" fontId="7" fillId="0" borderId="1" xfId="0" applyFont="1" applyFill="1" applyBorder="1" applyAlignment="1" applyProtection="1">
      <alignment horizontal="left" shrinkToFi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EXCEL常用工具V1.973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&#25991;&#20214;\&#20004;&#20813;&#19968;&#34917;&#23398;&#29983;&#25968;\&#27931;&#23425;&#21439;2018&#31179;&#23398;&#29983;&#24773;&#20917;&#32479;&#35745;&#34920;\&#20844;&#31435;\&#25552;&#21462;&#25968;&#25454;\&#25105;&#30340;&#25991;&#26723;\2007&#31179;&#23395;&#20004;&#20813;&#19968;&#34917;&#19978;&#25253;&#25991;&#20214;\&#25105;&#30340;&#25991;&#26723;\2007&#24180;&#26149;&#23395;&#8220;&#20004;&#20813;&#19968;&#34917;&#8221;\&#20041;&#21153;&#25945;&#32946;&#38454;&#27573;&#23398;&#29983;&#24773;&#20917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财政局"/>
      <sheetName val="全县合计表"/>
      <sheetName val="回族镇"/>
      <sheetName val="城关镇"/>
      <sheetName val="城郊乡"/>
      <sheetName val="河底乡"/>
      <sheetName val="杨坡乡"/>
      <sheetName val="东宋乡"/>
      <sheetName val="中河乡"/>
      <sheetName val="小界乡"/>
      <sheetName val="王村乡"/>
      <sheetName val="马店乡"/>
      <sheetName val="长水乡"/>
      <sheetName val="罗岭乡"/>
      <sheetName val="上戈镇"/>
      <sheetName val="故县乡"/>
      <sheetName val="下峪乡"/>
      <sheetName val="兴华乡"/>
      <sheetName val="底张乡"/>
      <sheetName val="山底乡"/>
      <sheetName val="赵村乡"/>
      <sheetName val="陈吴乡"/>
      <sheetName val="涧口乡"/>
      <sheetName val="实验一中"/>
      <sheetName val="实验二中"/>
      <sheetName val="实验一小"/>
      <sheetName val="实验二小"/>
      <sheetName val="聋哑学校"/>
      <sheetName val="培英中学"/>
      <sheetName val="河洛中学"/>
      <sheetName val="洛浦中学"/>
      <sheetName val="洛浦小学"/>
      <sheetName val="文武中学"/>
      <sheetName val="育才小学"/>
      <sheetName val="洛宁亲子双语学校"/>
      <sheetName val="外国语小学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"/>
  <sheetViews>
    <sheetView tabSelected="1" workbookViewId="0">
      <selection activeCell="I9" sqref="I9"/>
    </sheetView>
  </sheetViews>
  <sheetFormatPr defaultColWidth="9" defaultRowHeight="14.25"/>
  <cols>
    <col min="1" max="1" width="9.375" style="3" customWidth="1"/>
    <col min="2" max="2" width="5.5" style="4" customWidth="1"/>
    <col min="3" max="3" width="7.75" style="4" customWidth="1"/>
    <col min="4" max="4" width="6.375" style="4" customWidth="1"/>
    <col min="5" max="5" width="7.5" style="4" customWidth="1"/>
    <col min="6" max="6" width="5.875" style="4" customWidth="1"/>
    <col min="7" max="7" width="9.875" style="4" customWidth="1"/>
    <col min="8" max="8" width="5.875" style="4" customWidth="1"/>
    <col min="9" max="9" width="8" style="4" customWidth="1"/>
    <col min="10" max="10" width="9.75" style="4" customWidth="1"/>
    <col min="11" max="11" width="9" style="4" customWidth="1"/>
    <col min="12" max="12" width="9.25" style="4" customWidth="1"/>
    <col min="13" max="13" width="8.625" style="4" customWidth="1"/>
    <col min="14" max="14" width="9.375" style="4" customWidth="1"/>
    <col min="15" max="15" width="7" style="4" customWidth="1"/>
    <col min="16" max="16" width="26.625" style="3" customWidth="1"/>
    <col min="17" max="16384" width="9" style="3"/>
  </cols>
  <sheetData>
    <row r="1" ht="51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customHeight="1" spans="1:15">
      <c r="A2" s="7" t="s">
        <v>1</v>
      </c>
      <c r="B2" s="8" t="s">
        <v>2</v>
      </c>
      <c r="C2" s="8"/>
      <c r="D2" s="8"/>
      <c r="E2" s="8"/>
      <c r="F2" s="8" t="s">
        <v>3</v>
      </c>
      <c r="G2" s="8"/>
      <c r="H2" s="8"/>
      <c r="I2" s="8"/>
      <c r="J2" s="19" t="s">
        <v>4</v>
      </c>
      <c r="K2" s="19" t="s">
        <v>5</v>
      </c>
      <c r="L2" s="19" t="s">
        <v>6</v>
      </c>
      <c r="M2" s="19" t="s">
        <v>7</v>
      </c>
      <c r="N2" s="9" t="s">
        <v>8</v>
      </c>
      <c r="O2" s="7" t="s">
        <v>8</v>
      </c>
    </row>
    <row r="3" s="1" customFormat="1" spans="1:15">
      <c r="A3" s="7"/>
      <c r="B3" s="7" t="s">
        <v>9</v>
      </c>
      <c r="C3" s="7"/>
      <c r="D3" s="7" t="s">
        <v>10</v>
      </c>
      <c r="E3" s="7"/>
      <c r="F3" s="7" t="s">
        <v>11</v>
      </c>
      <c r="G3" s="7"/>
      <c r="H3" s="7" t="s">
        <v>12</v>
      </c>
      <c r="I3" s="7"/>
      <c r="J3" s="20"/>
      <c r="K3" s="20"/>
      <c r="L3" s="20"/>
      <c r="M3" s="20"/>
      <c r="N3" s="9"/>
      <c r="O3" s="7"/>
    </row>
    <row r="4" s="1" customFormat="1" spans="1:15">
      <c r="A4" s="7"/>
      <c r="B4" s="7" t="s">
        <v>13</v>
      </c>
      <c r="C4" s="7"/>
      <c r="D4" s="7" t="s">
        <v>14</v>
      </c>
      <c r="E4" s="7"/>
      <c r="F4" s="7" t="s">
        <v>15</v>
      </c>
      <c r="G4" s="7"/>
      <c r="H4" s="7" t="s">
        <v>16</v>
      </c>
      <c r="I4" s="7"/>
      <c r="J4" s="20"/>
      <c r="K4" s="20"/>
      <c r="L4" s="20"/>
      <c r="M4" s="20"/>
      <c r="N4" s="9"/>
      <c r="O4" s="7"/>
    </row>
    <row r="5" s="1" customFormat="1" ht="29" customHeight="1" spans="1:15">
      <c r="A5" s="7"/>
      <c r="B5" s="9" t="s">
        <v>17</v>
      </c>
      <c r="C5" s="9" t="s">
        <v>18</v>
      </c>
      <c r="D5" s="9" t="s">
        <v>17</v>
      </c>
      <c r="E5" s="9" t="s">
        <v>18</v>
      </c>
      <c r="F5" s="9" t="s">
        <v>17</v>
      </c>
      <c r="G5" s="9" t="s">
        <v>18</v>
      </c>
      <c r="H5" s="9" t="s">
        <v>17</v>
      </c>
      <c r="I5" s="9" t="s">
        <v>18</v>
      </c>
      <c r="J5" s="21"/>
      <c r="K5" s="21"/>
      <c r="L5" s="21"/>
      <c r="M5" s="21"/>
      <c r="N5" s="9"/>
      <c r="O5" s="7"/>
    </row>
    <row r="6" s="2" customFormat="1" ht="17.1" customHeight="1" spans="1:15">
      <c r="A6" s="10" t="s">
        <v>19</v>
      </c>
      <c r="B6" s="11">
        <v>0</v>
      </c>
      <c r="C6" s="12">
        <f>B6*500</f>
        <v>0</v>
      </c>
      <c r="D6" s="13">
        <v>248</v>
      </c>
      <c r="E6" s="12">
        <f>D6*250</f>
        <v>62000</v>
      </c>
      <c r="F6" s="11">
        <v>0</v>
      </c>
      <c r="G6" s="12">
        <f>F6*625</f>
        <v>0</v>
      </c>
      <c r="H6" s="11">
        <v>0</v>
      </c>
      <c r="I6" s="12">
        <f>H6*312.5</f>
        <v>0</v>
      </c>
      <c r="J6" s="13">
        <f>C6+E6</f>
        <v>62000</v>
      </c>
      <c r="K6" s="13">
        <f>G6+I6</f>
        <v>0</v>
      </c>
      <c r="L6" s="22">
        <f>C6+G6</f>
        <v>0</v>
      </c>
      <c r="M6" s="22">
        <f>E6+I6</f>
        <v>62000</v>
      </c>
      <c r="N6" s="13">
        <f>J6+K6</f>
        <v>62000</v>
      </c>
      <c r="O6" s="13"/>
    </row>
    <row r="7" s="2" customFormat="1" ht="17.1" customHeight="1" spans="1:15">
      <c r="A7" s="10" t="s">
        <v>20</v>
      </c>
      <c r="B7" s="11">
        <v>0</v>
      </c>
      <c r="C7" s="12">
        <f>B7*500</f>
        <v>0</v>
      </c>
      <c r="D7" s="13">
        <v>282</v>
      </c>
      <c r="E7" s="12">
        <f t="shared" ref="E7:E46" si="0">D7*250</f>
        <v>70500</v>
      </c>
      <c r="F7" s="11">
        <v>0</v>
      </c>
      <c r="G7" s="12">
        <f t="shared" ref="G7:G46" si="1">F7*625</f>
        <v>0</v>
      </c>
      <c r="H7" s="11">
        <v>0</v>
      </c>
      <c r="I7" s="12">
        <f t="shared" ref="I7:I46" si="2">H7*312.5</f>
        <v>0</v>
      </c>
      <c r="J7" s="13">
        <f>C7+E7</f>
        <v>70500</v>
      </c>
      <c r="K7" s="13">
        <f>G7+I7</f>
        <v>0</v>
      </c>
      <c r="L7" s="22">
        <f>C7+G7</f>
        <v>0</v>
      </c>
      <c r="M7" s="22">
        <f>E7+I7</f>
        <v>70500</v>
      </c>
      <c r="N7" s="13">
        <f>J7+K7</f>
        <v>70500</v>
      </c>
      <c r="O7" s="13"/>
    </row>
    <row r="8" s="2" customFormat="1" ht="17.1" customHeight="1" spans="1:15">
      <c r="A8" s="10" t="s">
        <v>21</v>
      </c>
      <c r="B8" s="11">
        <v>0</v>
      </c>
      <c r="C8" s="12">
        <f>B8*500</f>
        <v>0</v>
      </c>
      <c r="D8" s="13">
        <v>0</v>
      </c>
      <c r="E8" s="12">
        <f t="shared" si="0"/>
        <v>0</v>
      </c>
      <c r="F8" s="11">
        <v>0</v>
      </c>
      <c r="G8" s="12">
        <f t="shared" si="1"/>
        <v>0</v>
      </c>
      <c r="H8" s="11">
        <v>124</v>
      </c>
      <c r="I8" s="12">
        <f t="shared" si="2"/>
        <v>38750</v>
      </c>
      <c r="J8" s="13">
        <f>C8+E8</f>
        <v>0</v>
      </c>
      <c r="K8" s="13">
        <f>G8+I8</f>
        <v>38750</v>
      </c>
      <c r="L8" s="22">
        <f>C8+G8</f>
        <v>0</v>
      </c>
      <c r="M8" s="22">
        <f>E8+I8</f>
        <v>38750</v>
      </c>
      <c r="N8" s="13">
        <f>J8+K8</f>
        <v>38750</v>
      </c>
      <c r="O8" s="13"/>
    </row>
    <row r="9" s="2" customFormat="1" ht="17.1" customHeight="1" spans="1:15">
      <c r="A9" s="10" t="s">
        <v>22</v>
      </c>
      <c r="B9" s="11">
        <v>0</v>
      </c>
      <c r="C9" s="12">
        <f>B9*500</f>
        <v>0</v>
      </c>
      <c r="D9" s="13">
        <v>0</v>
      </c>
      <c r="E9" s="12">
        <f t="shared" si="0"/>
        <v>0</v>
      </c>
      <c r="F9" s="11">
        <v>238</v>
      </c>
      <c r="G9" s="12">
        <f t="shared" si="1"/>
        <v>148750</v>
      </c>
      <c r="H9" s="11">
        <v>152</v>
      </c>
      <c r="I9" s="12">
        <f t="shared" si="2"/>
        <v>47500</v>
      </c>
      <c r="J9" s="13">
        <f t="shared" ref="J9:J39" si="3">C9+E9</f>
        <v>0</v>
      </c>
      <c r="K9" s="13">
        <f t="shared" ref="K9:K46" si="4">G9+I9</f>
        <v>196250</v>
      </c>
      <c r="L9" s="22">
        <f t="shared" ref="L9:L46" si="5">C9+G9</f>
        <v>148750</v>
      </c>
      <c r="M9" s="22">
        <f t="shared" ref="M9:M46" si="6">E9+I9</f>
        <v>47500</v>
      </c>
      <c r="N9" s="13">
        <f t="shared" ref="N9:N46" si="7">J9+K9</f>
        <v>196250</v>
      </c>
      <c r="O9" s="13"/>
    </row>
    <row r="10" s="2" customFormat="1" ht="17.1" customHeight="1" spans="1:15">
      <c r="A10" s="10" t="s">
        <v>23</v>
      </c>
      <c r="B10" s="11">
        <v>243</v>
      </c>
      <c r="C10" s="12">
        <f>B10*500</f>
        <v>121500</v>
      </c>
      <c r="D10" s="13">
        <v>0</v>
      </c>
      <c r="E10" s="12">
        <f t="shared" si="0"/>
        <v>0</v>
      </c>
      <c r="F10" s="11">
        <v>331</v>
      </c>
      <c r="G10" s="12">
        <f t="shared" si="1"/>
        <v>206875</v>
      </c>
      <c r="H10" s="11">
        <v>0</v>
      </c>
      <c r="I10" s="12">
        <f t="shared" si="2"/>
        <v>0</v>
      </c>
      <c r="J10" s="13">
        <f t="shared" si="3"/>
        <v>121500</v>
      </c>
      <c r="K10" s="13">
        <f t="shared" si="4"/>
        <v>206875</v>
      </c>
      <c r="L10" s="22">
        <f t="shared" si="5"/>
        <v>328375</v>
      </c>
      <c r="M10" s="22">
        <f t="shared" si="6"/>
        <v>0</v>
      </c>
      <c r="N10" s="13">
        <f t="shared" si="7"/>
        <v>328375</v>
      </c>
      <c r="O10" s="13"/>
    </row>
    <row r="11" s="2" customFormat="1" ht="17.1" customHeight="1" spans="1:15">
      <c r="A11" s="10" t="s">
        <v>24</v>
      </c>
      <c r="B11" s="11">
        <v>0</v>
      </c>
      <c r="C11" s="12">
        <f t="shared" ref="C11:C21" si="8">B11*500</f>
        <v>0</v>
      </c>
      <c r="D11" s="13">
        <v>0</v>
      </c>
      <c r="E11" s="12">
        <f t="shared" si="0"/>
        <v>0</v>
      </c>
      <c r="F11" s="11">
        <v>111</v>
      </c>
      <c r="G11" s="12">
        <f t="shared" si="1"/>
        <v>69375</v>
      </c>
      <c r="H11" s="11">
        <v>0</v>
      </c>
      <c r="I11" s="12">
        <f t="shared" si="2"/>
        <v>0</v>
      </c>
      <c r="J11" s="13">
        <f t="shared" si="3"/>
        <v>0</v>
      </c>
      <c r="K11" s="13">
        <f t="shared" si="4"/>
        <v>69375</v>
      </c>
      <c r="L11" s="22">
        <f t="shared" si="5"/>
        <v>69375</v>
      </c>
      <c r="M11" s="22">
        <f t="shared" si="6"/>
        <v>0</v>
      </c>
      <c r="N11" s="13">
        <f t="shared" si="7"/>
        <v>69375</v>
      </c>
      <c r="O11" s="13"/>
    </row>
    <row r="12" s="2" customFormat="1" ht="17.1" customHeight="1" spans="1:15">
      <c r="A12" s="14" t="s">
        <v>25</v>
      </c>
      <c r="B12" s="11">
        <v>0</v>
      </c>
      <c r="C12" s="12">
        <f t="shared" si="8"/>
        <v>0</v>
      </c>
      <c r="D12" s="13">
        <v>103</v>
      </c>
      <c r="E12" s="12">
        <f t="shared" si="0"/>
        <v>25750</v>
      </c>
      <c r="F12" s="11">
        <v>0</v>
      </c>
      <c r="G12" s="12">
        <f t="shared" si="1"/>
        <v>0</v>
      </c>
      <c r="H12" s="11">
        <v>0</v>
      </c>
      <c r="I12" s="12">
        <f t="shared" si="2"/>
        <v>0</v>
      </c>
      <c r="J12" s="13">
        <f t="shared" si="3"/>
        <v>25750</v>
      </c>
      <c r="K12" s="13">
        <f t="shared" si="4"/>
        <v>0</v>
      </c>
      <c r="L12" s="22">
        <f t="shared" si="5"/>
        <v>0</v>
      </c>
      <c r="M12" s="22">
        <f t="shared" si="6"/>
        <v>25750</v>
      </c>
      <c r="N12" s="13">
        <f t="shared" si="7"/>
        <v>25750</v>
      </c>
      <c r="O12" s="13"/>
    </row>
    <row r="13" s="2" customFormat="1" ht="17.1" customHeight="1" spans="1:15">
      <c r="A13" s="14" t="s">
        <v>26</v>
      </c>
      <c r="B13" s="11">
        <v>0</v>
      </c>
      <c r="C13" s="12">
        <f t="shared" si="8"/>
        <v>0</v>
      </c>
      <c r="D13" s="13">
        <v>133</v>
      </c>
      <c r="E13" s="12">
        <f t="shared" si="0"/>
        <v>33250</v>
      </c>
      <c r="F13" s="11">
        <v>0</v>
      </c>
      <c r="G13" s="12">
        <f t="shared" si="1"/>
        <v>0</v>
      </c>
      <c r="H13" s="11">
        <v>0</v>
      </c>
      <c r="I13" s="12">
        <f t="shared" si="2"/>
        <v>0</v>
      </c>
      <c r="J13" s="13">
        <f t="shared" si="3"/>
        <v>33250</v>
      </c>
      <c r="K13" s="13">
        <f t="shared" si="4"/>
        <v>0</v>
      </c>
      <c r="L13" s="22">
        <f t="shared" si="5"/>
        <v>0</v>
      </c>
      <c r="M13" s="22">
        <f t="shared" si="6"/>
        <v>33250</v>
      </c>
      <c r="N13" s="13">
        <f t="shared" si="7"/>
        <v>33250</v>
      </c>
      <c r="O13" s="13"/>
    </row>
    <row r="14" s="2" customFormat="1" ht="17.1" customHeight="1" spans="1:15">
      <c r="A14" s="14" t="s">
        <v>27</v>
      </c>
      <c r="B14" s="11">
        <v>0</v>
      </c>
      <c r="C14" s="12">
        <f t="shared" si="8"/>
        <v>0</v>
      </c>
      <c r="D14" s="13">
        <v>0</v>
      </c>
      <c r="E14" s="12">
        <f t="shared" si="0"/>
        <v>0</v>
      </c>
      <c r="F14" s="11">
        <v>56</v>
      </c>
      <c r="G14" s="12">
        <f t="shared" si="1"/>
        <v>35000</v>
      </c>
      <c r="H14" s="11">
        <v>172</v>
      </c>
      <c r="I14" s="12">
        <f t="shared" si="2"/>
        <v>53750</v>
      </c>
      <c r="J14" s="13">
        <f t="shared" si="3"/>
        <v>0</v>
      </c>
      <c r="K14" s="13">
        <f t="shared" si="4"/>
        <v>88750</v>
      </c>
      <c r="L14" s="22">
        <f t="shared" si="5"/>
        <v>35000</v>
      </c>
      <c r="M14" s="22">
        <f t="shared" si="6"/>
        <v>53750</v>
      </c>
      <c r="N14" s="13">
        <f t="shared" si="7"/>
        <v>88750</v>
      </c>
      <c r="O14" s="13"/>
    </row>
    <row r="15" s="2" customFormat="1" ht="17.1" customHeight="1" spans="1:15">
      <c r="A15" s="15" t="s">
        <v>28</v>
      </c>
      <c r="B15" s="11">
        <v>0</v>
      </c>
      <c r="C15" s="12">
        <f t="shared" si="8"/>
        <v>0</v>
      </c>
      <c r="D15" s="13">
        <v>286</v>
      </c>
      <c r="E15" s="12">
        <f t="shared" si="0"/>
        <v>71500</v>
      </c>
      <c r="F15" s="11">
        <v>0</v>
      </c>
      <c r="G15" s="12">
        <f t="shared" si="1"/>
        <v>0</v>
      </c>
      <c r="H15" s="11">
        <v>0</v>
      </c>
      <c r="I15" s="12">
        <f t="shared" si="2"/>
        <v>0</v>
      </c>
      <c r="J15" s="13">
        <f t="shared" si="3"/>
        <v>71500</v>
      </c>
      <c r="K15" s="13">
        <f t="shared" si="4"/>
        <v>0</v>
      </c>
      <c r="L15" s="22">
        <f t="shared" si="5"/>
        <v>0</v>
      </c>
      <c r="M15" s="22">
        <f t="shared" si="6"/>
        <v>71500</v>
      </c>
      <c r="N15" s="13">
        <f t="shared" si="7"/>
        <v>71500</v>
      </c>
      <c r="O15" s="13"/>
    </row>
    <row r="16" s="2" customFormat="1" ht="17.1" customHeight="1" spans="1:15">
      <c r="A16" s="14" t="s">
        <v>29</v>
      </c>
      <c r="B16" s="11">
        <v>0</v>
      </c>
      <c r="C16" s="12">
        <f t="shared" si="8"/>
        <v>0</v>
      </c>
      <c r="D16" s="13">
        <v>141</v>
      </c>
      <c r="E16" s="12">
        <f t="shared" si="0"/>
        <v>35250</v>
      </c>
      <c r="F16" s="11">
        <v>0</v>
      </c>
      <c r="G16" s="12">
        <f t="shared" si="1"/>
        <v>0</v>
      </c>
      <c r="H16" s="11">
        <v>0</v>
      </c>
      <c r="I16" s="12">
        <f t="shared" si="2"/>
        <v>0</v>
      </c>
      <c r="J16" s="13">
        <f t="shared" si="3"/>
        <v>35250</v>
      </c>
      <c r="K16" s="13">
        <f t="shared" si="4"/>
        <v>0</v>
      </c>
      <c r="L16" s="13">
        <f t="shared" si="5"/>
        <v>0</v>
      </c>
      <c r="M16" s="13">
        <f t="shared" si="6"/>
        <v>35250</v>
      </c>
      <c r="N16" s="13">
        <f t="shared" si="7"/>
        <v>35250</v>
      </c>
      <c r="O16" s="13"/>
    </row>
    <row r="17" s="2" customFormat="1" ht="17.1" customHeight="1" spans="1:15">
      <c r="A17" s="14" t="s">
        <v>30</v>
      </c>
      <c r="B17" s="11">
        <v>0</v>
      </c>
      <c r="C17" s="12">
        <f t="shared" si="8"/>
        <v>0</v>
      </c>
      <c r="D17" s="13">
        <v>26</v>
      </c>
      <c r="E17" s="12">
        <f t="shared" si="0"/>
        <v>6500</v>
      </c>
      <c r="F17" s="11">
        <v>0</v>
      </c>
      <c r="G17" s="12">
        <f t="shared" si="1"/>
        <v>0</v>
      </c>
      <c r="H17" s="11">
        <v>0</v>
      </c>
      <c r="I17" s="12">
        <f t="shared" si="2"/>
        <v>0</v>
      </c>
      <c r="J17" s="13">
        <f t="shared" si="3"/>
        <v>6500</v>
      </c>
      <c r="K17" s="13">
        <f t="shared" si="4"/>
        <v>0</v>
      </c>
      <c r="L17" s="22">
        <f t="shared" si="5"/>
        <v>0</v>
      </c>
      <c r="M17" s="22">
        <f t="shared" si="6"/>
        <v>6500</v>
      </c>
      <c r="N17" s="13">
        <f t="shared" si="7"/>
        <v>6500</v>
      </c>
      <c r="O17" s="13"/>
    </row>
    <row r="18" s="2" customFormat="1" ht="17.1" customHeight="1" spans="1:15">
      <c r="A18" s="14" t="s">
        <v>31</v>
      </c>
      <c r="B18" s="11">
        <v>268</v>
      </c>
      <c r="C18" s="12">
        <f t="shared" si="8"/>
        <v>134000</v>
      </c>
      <c r="D18" s="13">
        <v>41</v>
      </c>
      <c r="E18" s="12">
        <f t="shared" si="0"/>
        <v>10250</v>
      </c>
      <c r="F18" s="11">
        <v>222</v>
      </c>
      <c r="G18" s="12">
        <f t="shared" si="1"/>
        <v>138750</v>
      </c>
      <c r="H18" s="11">
        <v>0</v>
      </c>
      <c r="I18" s="12">
        <f t="shared" si="2"/>
        <v>0</v>
      </c>
      <c r="J18" s="13">
        <f t="shared" si="3"/>
        <v>144250</v>
      </c>
      <c r="K18" s="13">
        <f t="shared" si="4"/>
        <v>138750</v>
      </c>
      <c r="L18" s="22">
        <f t="shared" si="5"/>
        <v>272750</v>
      </c>
      <c r="M18" s="22">
        <f t="shared" si="6"/>
        <v>10250</v>
      </c>
      <c r="N18" s="13">
        <f t="shared" si="7"/>
        <v>283000</v>
      </c>
      <c r="O18" s="13"/>
    </row>
    <row r="19" s="2" customFormat="1" ht="17.1" customHeight="1" spans="1:15">
      <c r="A19" s="14" t="s">
        <v>32</v>
      </c>
      <c r="B19" s="11">
        <v>0</v>
      </c>
      <c r="C19" s="12">
        <f t="shared" si="8"/>
        <v>0</v>
      </c>
      <c r="D19" s="13">
        <v>0</v>
      </c>
      <c r="E19" s="12">
        <f t="shared" si="0"/>
        <v>0</v>
      </c>
      <c r="F19" s="11">
        <v>0</v>
      </c>
      <c r="G19" s="12">
        <f t="shared" si="1"/>
        <v>0</v>
      </c>
      <c r="H19" s="11">
        <v>182</v>
      </c>
      <c r="I19" s="12">
        <f t="shared" si="2"/>
        <v>56875</v>
      </c>
      <c r="J19" s="13">
        <f t="shared" si="3"/>
        <v>0</v>
      </c>
      <c r="K19" s="13">
        <f t="shared" si="4"/>
        <v>56875</v>
      </c>
      <c r="L19" s="22">
        <f t="shared" si="5"/>
        <v>0</v>
      </c>
      <c r="M19" s="22">
        <f t="shared" si="6"/>
        <v>56875</v>
      </c>
      <c r="N19" s="13">
        <f t="shared" si="7"/>
        <v>56875</v>
      </c>
      <c r="O19" s="13"/>
    </row>
    <row r="20" s="2" customFormat="1" ht="17.1" customHeight="1" spans="1:15">
      <c r="A20" s="14" t="s">
        <v>33</v>
      </c>
      <c r="B20" s="11">
        <v>0</v>
      </c>
      <c r="C20" s="12">
        <f t="shared" si="8"/>
        <v>0</v>
      </c>
      <c r="D20" s="13">
        <v>274</v>
      </c>
      <c r="E20" s="12">
        <f t="shared" si="0"/>
        <v>68500</v>
      </c>
      <c r="F20" s="11">
        <v>0</v>
      </c>
      <c r="G20" s="12">
        <f t="shared" si="1"/>
        <v>0</v>
      </c>
      <c r="H20" s="11">
        <v>0</v>
      </c>
      <c r="I20" s="12">
        <f t="shared" si="2"/>
        <v>0</v>
      </c>
      <c r="J20" s="13">
        <f t="shared" si="3"/>
        <v>68500</v>
      </c>
      <c r="K20" s="13">
        <f t="shared" si="4"/>
        <v>0</v>
      </c>
      <c r="L20" s="22">
        <f t="shared" si="5"/>
        <v>0</v>
      </c>
      <c r="M20" s="22">
        <f t="shared" si="6"/>
        <v>68500</v>
      </c>
      <c r="N20" s="13">
        <f t="shared" si="7"/>
        <v>68500</v>
      </c>
      <c r="O20" s="13"/>
    </row>
    <row r="21" s="2" customFormat="1" ht="17.1" customHeight="1" spans="1:15">
      <c r="A21" s="16" t="s">
        <v>34</v>
      </c>
      <c r="B21" s="11">
        <v>0</v>
      </c>
      <c r="C21" s="12">
        <f t="shared" si="8"/>
        <v>0</v>
      </c>
      <c r="D21" s="13">
        <v>325</v>
      </c>
      <c r="E21" s="12">
        <f t="shared" si="0"/>
        <v>81250</v>
      </c>
      <c r="F21" s="11">
        <v>107</v>
      </c>
      <c r="G21" s="12">
        <f t="shared" si="1"/>
        <v>66875</v>
      </c>
      <c r="H21" s="11">
        <v>74</v>
      </c>
      <c r="I21" s="12">
        <f t="shared" si="2"/>
        <v>23125</v>
      </c>
      <c r="J21" s="13">
        <f t="shared" si="3"/>
        <v>81250</v>
      </c>
      <c r="K21" s="13">
        <f t="shared" si="4"/>
        <v>90000</v>
      </c>
      <c r="L21" s="22">
        <f t="shared" si="5"/>
        <v>66875</v>
      </c>
      <c r="M21" s="22">
        <f t="shared" si="6"/>
        <v>104375</v>
      </c>
      <c r="N21" s="13">
        <f t="shared" si="7"/>
        <v>171250</v>
      </c>
      <c r="O21" s="12">
        <f>N21+N22</f>
        <v>453750</v>
      </c>
    </row>
    <row r="22" s="2" customFormat="1" ht="17.1" customHeight="1" spans="1:15">
      <c r="A22" s="16" t="s">
        <v>35</v>
      </c>
      <c r="B22" s="11">
        <v>256</v>
      </c>
      <c r="C22" s="12">
        <f t="shared" ref="C22:C46" si="9">B22*500</f>
        <v>128000</v>
      </c>
      <c r="D22" s="13">
        <v>13</v>
      </c>
      <c r="E22" s="12">
        <f t="shared" si="0"/>
        <v>3250</v>
      </c>
      <c r="F22" s="11">
        <v>239</v>
      </c>
      <c r="G22" s="12">
        <f t="shared" si="1"/>
        <v>149375</v>
      </c>
      <c r="H22" s="11">
        <v>6</v>
      </c>
      <c r="I22" s="12">
        <f t="shared" si="2"/>
        <v>1875</v>
      </c>
      <c r="J22" s="13">
        <f t="shared" si="3"/>
        <v>131250</v>
      </c>
      <c r="K22" s="13">
        <f t="shared" si="4"/>
        <v>151250</v>
      </c>
      <c r="L22" s="22">
        <f t="shared" si="5"/>
        <v>277375</v>
      </c>
      <c r="M22" s="22">
        <f t="shared" si="6"/>
        <v>5125</v>
      </c>
      <c r="N22" s="13">
        <f t="shared" si="7"/>
        <v>282500</v>
      </c>
      <c r="O22" s="12"/>
    </row>
    <row r="23" s="2" customFormat="1" ht="17.1" customHeight="1" spans="1:15">
      <c r="A23" s="15" t="s">
        <v>36</v>
      </c>
      <c r="B23" s="11">
        <v>133</v>
      </c>
      <c r="C23" s="12">
        <f t="shared" si="9"/>
        <v>66500</v>
      </c>
      <c r="D23" s="13">
        <v>308</v>
      </c>
      <c r="E23" s="12">
        <f t="shared" si="0"/>
        <v>77000</v>
      </c>
      <c r="F23" s="11">
        <v>171</v>
      </c>
      <c r="G23" s="12">
        <f t="shared" si="1"/>
        <v>106875</v>
      </c>
      <c r="H23" s="11">
        <v>70</v>
      </c>
      <c r="I23" s="12">
        <f t="shared" si="2"/>
        <v>21875</v>
      </c>
      <c r="J23" s="13">
        <f t="shared" si="3"/>
        <v>143500</v>
      </c>
      <c r="K23" s="13">
        <f t="shared" si="4"/>
        <v>128750</v>
      </c>
      <c r="L23" s="13">
        <f t="shared" si="5"/>
        <v>173375</v>
      </c>
      <c r="M23" s="13">
        <f t="shared" si="6"/>
        <v>98875</v>
      </c>
      <c r="N23" s="13">
        <f t="shared" si="7"/>
        <v>272250</v>
      </c>
      <c r="O23" s="13"/>
    </row>
    <row r="24" s="2" customFormat="1" ht="17.1" customHeight="1" spans="1:15">
      <c r="A24" s="14" t="s">
        <v>37</v>
      </c>
      <c r="B24" s="11">
        <v>80</v>
      </c>
      <c r="C24" s="12">
        <f t="shared" si="9"/>
        <v>40000</v>
      </c>
      <c r="D24" s="13">
        <v>300</v>
      </c>
      <c r="E24" s="12">
        <f t="shared" si="0"/>
        <v>75000</v>
      </c>
      <c r="F24" s="11">
        <v>160</v>
      </c>
      <c r="G24" s="12">
        <f t="shared" si="1"/>
        <v>100000</v>
      </c>
      <c r="H24" s="11">
        <v>9</v>
      </c>
      <c r="I24" s="12">
        <f t="shared" si="2"/>
        <v>2812.5</v>
      </c>
      <c r="J24" s="13">
        <f t="shared" si="3"/>
        <v>115000</v>
      </c>
      <c r="K24" s="13">
        <f t="shared" si="4"/>
        <v>102812.5</v>
      </c>
      <c r="L24" s="22">
        <f t="shared" si="5"/>
        <v>140000</v>
      </c>
      <c r="M24" s="22">
        <f t="shared" si="6"/>
        <v>77812.5</v>
      </c>
      <c r="N24" s="13">
        <f t="shared" si="7"/>
        <v>217812.5</v>
      </c>
      <c r="O24" s="13"/>
    </row>
    <row r="25" s="2" customFormat="1" ht="17.1" customHeight="1" spans="1:15">
      <c r="A25" s="14" t="s">
        <v>38</v>
      </c>
      <c r="B25" s="11">
        <v>139</v>
      </c>
      <c r="C25" s="12">
        <f t="shared" si="9"/>
        <v>69500</v>
      </c>
      <c r="D25" s="13">
        <v>103</v>
      </c>
      <c r="E25" s="12">
        <f t="shared" si="0"/>
        <v>25750</v>
      </c>
      <c r="F25" s="11">
        <v>115</v>
      </c>
      <c r="G25" s="12">
        <f t="shared" si="1"/>
        <v>71875</v>
      </c>
      <c r="H25" s="11">
        <v>30</v>
      </c>
      <c r="I25" s="12">
        <f t="shared" si="2"/>
        <v>9375</v>
      </c>
      <c r="J25" s="13">
        <f t="shared" si="3"/>
        <v>95250</v>
      </c>
      <c r="K25" s="13">
        <f t="shared" si="4"/>
        <v>81250</v>
      </c>
      <c r="L25" s="22">
        <f t="shared" si="5"/>
        <v>141375</v>
      </c>
      <c r="M25" s="22">
        <f t="shared" si="6"/>
        <v>35125</v>
      </c>
      <c r="N25" s="13">
        <f t="shared" si="7"/>
        <v>176500</v>
      </c>
      <c r="O25" s="13"/>
    </row>
    <row r="26" s="2" customFormat="1" ht="17.1" customHeight="1" spans="1:15">
      <c r="A26" s="14" t="s">
        <v>39</v>
      </c>
      <c r="B26" s="11">
        <v>80</v>
      </c>
      <c r="C26" s="12">
        <f t="shared" si="9"/>
        <v>40000</v>
      </c>
      <c r="D26" s="13">
        <v>239</v>
      </c>
      <c r="E26" s="12">
        <f t="shared" si="0"/>
        <v>59750</v>
      </c>
      <c r="F26" s="11">
        <v>171</v>
      </c>
      <c r="G26" s="12">
        <f t="shared" si="1"/>
        <v>106875</v>
      </c>
      <c r="H26" s="11">
        <v>60</v>
      </c>
      <c r="I26" s="12">
        <f t="shared" si="2"/>
        <v>18750</v>
      </c>
      <c r="J26" s="13">
        <f t="shared" si="3"/>
        <v>99750</v>
      </c>
      <c r="K26" s="13">
        <f t="shared" si="4"/>
        <v>125625</v>
      </c>
      <c r="L26" s="22">
        <f t="shared" si="5"/>
        <v>146875</v>
      </c>
      <c r="M26" s="22">
        <f t="shared" si="6"/>
        <v>78500</v>
      </c>
      <c r="N26" s="13">
        <f t="shared" si="7"/>
        <v>225375</v>
      </c>
      <c r="O26" s="13"/>
    </row>
    <row r="27" s="2" customFormat="1" ht="17.1" customHeight="1" spans="1:15">
      <c r="A27" s="17" t="s">
        <v>40</v>
      </c>
      <c r="B27" s="11">
        <v>51</v>
      </c>
      <c r="C27" s="12">
        <f t="shared" si="9"/>
        <v>25500</v>
      </c>
      <c r="D27" s="13">
        <v>191</v>
      </c>
      <c r="E27" s="12">
        <f t="shared" si="0"/>
        <v>47750</v>
      </c>
      <c r="F27" s="11">
        <v>0</v>
      </c>
      <c r="G27" s="12">
        <f t="shared" si="1"/>
        <v>0</v>
      </c>
      <c r="H27" s="11">
        <v>0</v>
      </c>
      <c r="I27" s="12">
        <f t="shared" si="2"/>
        <v>0</v>
      </c>
      <c r="J27" s="13">
        <f t="shared" si="3"/>
        <v>73250</v>
      </c>
      <c r="K27" s="13">
        <f t="shared" si="4"/>
        <v>0</v>
      </c>
      <c r="L27" s="22">
        <f t="shared" si="5"/>
        <v>25500</v>
      </c>
      <c r="M27" s="22">
        <f t="shared" si="6"/>
        <v>47750</v>
      </c>
      <c r="N27" s="13">
        <f t="shared" si="7"/>
        <v>73250</v>
      </c>
      <c r="O27" s="12">
        <f>N27+N28+N29</f>
        <v>160000</v>
      </c>
    </row>
    <row r="28" s="2" customFormat="1" ht="17.1" customHeight="1" spans="1:15">
      <c r="A28" s="16" t="s">
        <v>41</v>
      </c>
      <c r="B28" s="11">
        <v>0</v>
      </c>
      <c r="C28" s="12">
        <f t="shared" si="9"/>
        <v>0</v>
      </c>
      <c r="D28" s="13">
        <v>0</v>
      </c>
      <c r="E28" s="12">
        <f t="shared" si="0"/>
        <v>0</v>
      </c>
      <c r="F28" s="11">
        <v>98</v>
      </c>
      <c r="G28" s="12">
        <f t="shared" si="1"/>
        <v>61250</v>
      </c>
      <c r="H28" s="11">
        <v>0</v>
      </c>
      <c r="I28" s="12">
        <f t="shared" si="2"/>
        <v>0</v>
      </c>
      <c r="J28" s="13">
        <f t="shared" si="3"/>
        <v>0</v>
      </c>
      <c r="K28" s="13">
        <f t="shared" si="4"/>
        <v>61250</v>
      </c>
      <c r="L28" s="22">
        <f t="shared" si="5"/>
        <v>61250</v>
      </c>
      <c r="M28" s="22">
        <f t="shared" si="6"/>
        <v>0</v>
      </c>
      <c r="N28" s="13">
        <f t="shared" si="7"/>
        <v>61250</v>
      </c>
      <c r="O28" s="12"/>
    </row>
    <row r="29" s="2" customFormat="1" ht="17.1" customHeight="1" spans="1:15">
      <c r="A29" s="16" t="s">
        <v>42</v>
      </c>
      <c r="B29" s="11">
        <v>51</v>
      </c>
      <c r="C29" s="12">
        <f t="shared" si="9"/>
        <v>25500</v>
      </c>
      <c r="D29" s="13">
        <v>0</v>
      </c>
      <c r="E29" s="12">
        <f t="shared" si="0"/>
        <v>0</v>
      </c>
      <c r="F29" s="11">
        <v>0</v>
      </c>
      <c r="G29" s="12">
        <f t="shared" si="1"/>
        <v>0</v>
      </c>
      <c r="H29" s="11">
        <v>0</v>
      </c>
      <c r="I29" s="12">
        <f t="shared" si="2"/>
        <v>0</v>
      </c>
      <c r="J29" s="13">
        <f t="shared" si="3"/>
        <v>25500</v>
      </c>
      <c r="K29" s="13">
        <f t="shared" si="4"/>
        <v>0</v>
      </c>
      <c r="L29" s="22">
        <f t="shared" si="5"/>
        <v>25500</v>
      </c>
      <c r="M29" s="22">
        <f t="shared" si="6"/>
        <v>0</v>
      </c>
      <c r="N29" s="13">
        <f t="shared" si="7"/>
        <v>25500</v>
      </c>
      <c r="O29" s="12"/>
    </row>
    <row r="30" s="2" customFormat="1" ht="17.1" customHeight="1" spans="1:15">
      <c r="A30" s="14" t="s">
        <v>43</v>
      </c>
      <c r="B30" s="11">
        <v>219</v>
      </c>
      <c r="C30" s="12">
        <f t="shared" si="9"/>
        <v>109500</v>
      </c>
      <c r="D30" s="13">
        <v>125</v>
      </c>
      <c r="E30" s="12">
        <f t="shared" si="0"/>
        <v>31250</v>
      </c>
      <c r="F30" s="11">
        <v>199</v>
      </c>
      <c r="G30" s="12">
        <f t="shared" si="1"/>
        <v>124375</v>
      </c>
      <c r="H30" s="11">
        <v>4</v>
      </c>
      <c r="I30" s="12">
        <f t="shared" si="2"/>
        <v>1250</v>
      </c>
      <c r="J30" s="13">
        <f t="shared" si="3"/>
        <v>140750</v>
      </c>
      <c r="K30" s="13">
        <f t="shared" si="4"/>
        <v>125625</v>
      </c>
      <c r="L30" s="22">
        <f t="shared" si="5"/>
        <v>233875</v>
      </c>
      <c r="M30" s="22">
        <f t="shared" si="6"/>
        <v>32500</v>
      </c>
      <c r="N30" s="13">
        <f t="shared" si="7"/>
        <v>266375</v>
      </c>
      <c r="O30" s="13"/>
    </row>
    <row r="31" s="2" customFormat="1" ht="17.1" customHeight="1" spans="1:15">
      <c r="A31" s="14" t="s">
        <v>44</v>
      </c>
      <c r="B31" s="11">
        <v>71</v>
      </c>
      <c r="C31" s="12">
        <f t="shared" si="9"/>
        <v>35500</v>
      </c>
      <c r="D31" s="13">
        <v>201</v>
      </c>
      <c r="E31" s="12">
        <f t="shared" si="0"/>
        <v>50250</v>
      </c>
      <c r="F31" s="11">
        <v>197</v>
      </c>
      <c r="G31" s="12">
        <f t="shared" si="1"/>
        <v>123125</v>
      </c>
      <c r="H31" s="11">
        <v>6</v>
      </c>
      <c r="I31" s="12">
        <f t="shared" si="2"/>
        <v>1875</v>
      </c>
      <c r="J31" s="13">
        <f t="shared" si="3"/>
        <v>85750</v>
      </c>
      <c r="K31" s="13">
        <f t="shared" si="4"/>
        <v>125000</v>
      </c>
      <c r="L31" s="22">
        <f t="shared" si="5"/>
        <v>158625</v>
      </c>
      <c r="M31" s="22">
        <f t="shared" si="6"/>
        <v>52125</v>
      </c>
      <c r="N31" s="13">
        <f t="shared" si="7"/>
        <v>210750</v>
      </c>
      <c r="O31" s="13"/>
    </row>
    <row r="32" s="2" customFormat="1" ht="17.1" customHeight="1" spans="1:15">
      <c r="A32" s="14" t="s">
        <v>45</v>
      </c>
      <c r="B32" s="11">
        <v>38</v>
      </c>
      <c r="C32" s="12">
        <f t="shared" si="9"/>
        <v>19000</v>
      </c>
      <c r="D32" s="13">
        <v>259</v>
      </c>
      <c r="E32" s="12">
        <f t="shared" si="0"/>
        <v>64750</v>
      </c>
      <c r="F32" s="11">
        <v>94</v>
      </c>
      <c r="G32" s="12">
        <f t="shared" si="1"/>
        <v>58750</v>
      </c>
      <c r="H32" s="11">
        <v>152</v>
      </c>
      <c r="I32" s="12">
        <f t="shared" si="2"/>
        <v>47500</v>
      </c>
      <c r="J32" s="13">
        <f t="shared" si="3"/>
        <v>83750</v>
      </c>
      <c r="K32" s="13">
        <f t="shared" si="4"/>
        <v>106250</v>
      </c>
      <c r="L32" s="22">
        <f t="shared" si="5"/>
        <v>77750</v>
      </c>
      <c r="M32" s="22">
        <f t="shared" si="6"/>
        <v>112250</v>
      </c>
      <c r="N32" s="13">
        <f t="shared" si="7"/>
        <v>190000</v>
      </c>
      <c r="O32" s="13"/>
    </row>
    <row r="33" s="2" customFormat="1" ht="17.1" customHeight="1" spans="1:15">
      <c r="A33" s="14" t="s">
        <v>46</v>
      </c>
      <c r="B33" s="11">
        <v>140</v>
      </c>
      <c r="C33" s="12">
        <f t="shared" si="9"/>
        <v>70000</v>
      </c>
      <c r="D33" s="13">
        <v>273</v>
      </c>
      <c r="E33" s="12">
        <f t="shared" si="0"/>
        <v>68250</v>
      </c>
      <c r="F33" s="11">
        <v>191</v>
      </c>
      <c r="G33" s="12">
        <f t="shared" si="1"/>
        <v>119375</v>
      </c>
      <c r="H33" s="11">
        <v>16</v>
      </c>
      <c r="I33" s="12">
        <f t="shared" si="2"/>
        <v>5000</v>
      </c>
      <c r="J33" s="13">
        <f t="shared" si="3"/>
        <v>138250</v>
      </c>
      <c r="K33" s="13">
        <f t="shared" si="4"/>
        <v>124375</v>
      </c>
      <c r="L33" s="22">
        <f t="shared" si="5"/>
        <v>189375</v>
      </c>
      <c r="M33" s="22">
        <f t="shared" si="6"/>
        <v>73250</v>
      </c>
      <c r="N33" s="13">
        <f t="shared" si="7"/>
        <v>262625</v>
      </c>
      <c r="O33" s="13"/>
    </row>
    <row r="34" s="2" customFormat="1" ht="17.1" customHeight="1" spans="1:15">
      <c r="A34" s="17" t="s">
        <v>47</v>
      </c>
      <c r="B34" s="11">
        <v>153</v>
      </c>
      <c r="C34" s="12">
        <f t="shared" si="9"/>
        <v>76500</v>
      </c>
      <c r="D34" s="13">
        <v>370</v>
      </c>
      <c r="E34" s="12">
        <f t="shared" si="0"/>
        <v>92500</v>
      </c>
      <c r="F34" s="11">
        <v>86</v>
      </c>
      <c r="G34" s="12">
        <f t="shared" si="1"/>
        <v>53750</v>
      </c>
      <c r="H34" s="11">
        <v>180</v>
      </c>
      <c r="I34" s="12">
        <f t="shared" si="2"/>
        <v>56250</v>
      </c>
      <c r="J34" s="13">
        <f t="shared" si="3"/>
        <v>169000</v>
      </c>
      <c r="K34" s="13">
        <f t="shared" si="4"/>
        <v>110000</v>
      </c>
      <c r="L34" s="22">
        <f t="shared" si="5"/>
        <v>130250</v>
      </c>
      <c r="M34" s="22">
        <f t="shared" si="6"/>
        <v>148750</v>
      </c>
      <c r="N34" s="13">
        <f t="shared" si="7"/>
        <v>279000</v>
      </c>
      <c r="O34" s="13"/>
    </row>
    <row r="35" s="2" customFormat="1" ht="17.1" customHeight="1" spans="1:15">
      <c r="A35" s="16" t="s">
        <v>48</v>
      </c>
      <c r="B35" s="11">
        <v>0</v>
      </c>
      <c r="C35" s="12">
        <f t="shared" si="9"/>
        <v>0</v>
      </c>
      <c r="D35" s="13">
        <v>0</v>
      </c>
      <c r="E35" s="12">
        <f t="shared" si="0"/>
        <v>0</v>
      </c>
      <c r="F35" s="11">
        <v>0</v>
      </c>
      <c r="G35" s="12">
        <f t="shared" si="1"/>
        <v>0</v>
      </c>
      <c r="H35" s="11">
        <v>14</v>
      </c>
      <c r="I35" s="12">
        <f t="shared" si="2"/>
        <v>4375</v>
      </c>
      <c r="J35" s="13">
        <f t="shared" si="3"/>
        <v>0</v>
      </c>
      <c r="K35" s="13">
        <f t="shared" si="4"/>
        <v>4375</v>
      </c>
      <c r="L35" s="22">
        <f t="shared" si="5"/>
        <v>0</v>
      </c>
      <c r="M35" s="22">
        <f t="shared" si="6"/>
        <v>4375</v>
      </c>
      <c r="N35" s="13">
        <f t="shared" si="7"/>
        <v>4375</v>
      </c>
      <c r="O35" s="13"/>
    </row>
    <row r="36" s="2" customFormat="1" ht="17.1" customHeight="1" spans="1:15">
      <c r="A36" s="16" t="s">
        <v>49</v>
      </c>
      <c r="B36" s="11">
        <v>30</v>
      </c>
      <c r="C36" s="12">
        <f t="shared" si="9"/>
        <v>15000</v>
      </c>
      <c r="D36" s="13">
        <v>0</v>
      </c>
      <c r="E36" s="12">
        <f t="shared" si="0"/>
        <v>0</v>
      </c>
      <c r="F36" s="11">
        <v>95</v>
      </c>
      <c r="G36" s="12">
        <f t="shared" si="1"/>
        <v>59375</v>
      </c>
      <c r="H36" s="11">
        <v>0</v>
      </c>
      <c r="I36" s="12">
        <f t="shared" si="2"/>
        <v>0</v>
      </c>
      <c r="J36" s="13">
        <f t="shared" si="3"/>
        <v>15000</v>
      </c>
      <c r="K36" s="13">
        <f t="shared" si="4"/>
        <v>59375</v>
      </c>
      <c r="L36" s="22">
        <f t="shared" si="5"/>
        <v>74375</v>
      </c>
      <c r="M36" s="22">
        <f t="shared" si="6"/>
        <v>0</v>
      </c>
      <c r="N36" s="13">
        <f t="shared" si="7"/>
        <v>74375</v>
      </c>
      <c r="O36" s="13"/>
    </row>
    <row r="37" s="2" customFormat="1" ht="17.1" customHeight="1" spans="1:15">
      <c r="A37" s="14" t="s">
        <v>50</v>
      </c>
      <c r="B37" s="11">
        <v>44</v>
      </c>
      <c r="C37" s="12">
        <f t="shared" si="9"/>
        <v>22000</v>
      </c>
      <c r="D37" s="13">
        <v>511</v>
      </c>
      <c r="E37" s="12">
        <f t="shared" si="0"/>
        <v>127750</v>
      </c>
      <c r="F37" s="11">
        <v>111</v>
      </c>
      <c r="G37" s="12">
        <f t="shared" si="1"/>
        <v>69375</v>
      </c>
      <c r="H37" s="11">
        <v>54</v>
      </c>
      <c r="I37" s="12">
        <f t="shared" si="2"/>
        <v>16875</v>
      </c>
      <c r="J37" s="13">
        <f t="shared" si="3"/>
        <v>149750</v>
      </c>
      <c r="K37" s="13">
        <f t="shared" si="4"/>
        <v>86250</v>
      </c>
      <c r="L37" s="22">
        <f t="shared" si="5"/>
        <v>91375</v>
      </c>
      <c r="M37" s="22">
        <f t="shared" si="6"/>
        <v>144625</v>
      </c>
      <c r="N37" s="13">
        <f t="shared" si="7"/>
        <v>236000</v>
      </c>
      <c r="O37" s="13"/>
    </row>
    <row r="38" s="2" customFormat="1" ht="17.1" customHeight="1" spans="1:15">
      <c r="A38" s="17" t="s">
        <v>51</v>
      </c>
      <c r="B38" s="11">
        <v>44</v>
      </c>
      <c r="C38" s="12">
        <f t="shared" si="9"/>
        <v>22000</v>
      </c>
      <c r="D38" s="13">
        <v>322</v>
      </c>
      <c r="E38" s="12">
        <f t="shared" si="0"/>
        <v>80500</v>
      </c>
      <c r="F38" s="11">
        <v>86</v>
      </c>
      <c r="G38" s="12">
        <f t="shared" si="1"/>
        <v>53750</v>
      </c>
      <c r="H38" s="11">
        <v>86</v>
      </c>
      <c r="I38" s="12">
        <f t="shared" si="2"/>
        <v>26875</v>
      </c>
      <c r="J38" s="13">
        <f t="shared" si="3"/>
        <v>102500</v>
      </c>
      <c r="K38" s="13">
        <f t="shared" si="4"/>
        <v>80625</v>
      </c>
      <c r="L38" s="22">
        <f t="shared" si="5"/>
        <v>75750</v>
      </c>
      <c r="M38" s="22">
        <f t="shared" si="6"/>
        <v>107375</v>
      </c>
      <c r="N38" s="13">
        <f t="shared" si="7"/>
        <v>183125</v>
      </c>
      <c r="O38" s="23">
        <f>N38+N39</f>
        <v>267125</v>
      </c>
    </row>
    <row r="39" s="2" customFormat="1" ht="17.1" customHeight="1" spans="1:15">
      <c r="A39" s="16" t="s">
        <v>52</v>
      </c>
      <c r="B39" s="11">
        <v>168</v>
      </c>
      <c r="C39" s="12">
        <f t="shared" si="9"/>
        <v>84000</v>
      </c>
      <c r="D39" s="13">
        <v>0</v>
      </c>
      <c r="E39" s="12">
        <f t="shared" si="0"/>
        <v>0</v>
      </c>
      <c r="F39" s="11">
        <v>0</v>
      </c>
      <c r="G39" s="12">
        <f t="shared" si="1"/>
        <v>0</v>
      </c>
      <c r="H39" s="11">
        <v>0</v>
      </c>
      <c r="I39" s="12">
        <f t="shared" si="2"/>
        <v>0</v>
      </c>
      <c r="J39" s="13">
        <f t="shared" si="3"/>
        <v>84000</v>
      </c>
      <c r="K39" s="13">
        <f t="shared" si="4"/>
        <v>0</v>
      </c>
      <c r="L39" s="22">
        <f t="shared" si="5"/>
        <v>84000</v>
      </c>
      <c r="M39" s="22">
        <f t="shared" si="6"/>
        <v>0</v>
      </c>
      <c r="N39" s="13">
        <f t="shared" si="7"/>
        <v>84000</v>
      </c>
      <c r="O39" s="24"/>
    </row>
    <row r="40" s="2" customFormat="1" ht="17.1" customHeight="1" spans="1:15">
      <c r="A40" s="14" t="s">
        <v>53</v>
      </c>
      <c r="B40" s="11">
        <v>73</v>
      </c>
      <c r="C40" s="12">
        <f t="shared" si="9"/>
        <v>36500</v>
      </c>
      <c r="D40" s="13">
        <v>51</v>
      </c>
      <c r="E40" s="12">
        <f t="shared" si="0"/>
        <v>12750</v>
      </c>
      <c r="F40" s="11">
        <v>0</v>
      </c>
      <c r="G40" s="12">
        <f t="shared" si="1"/>
        <v>0</v>
      </c>
      <c r="H40" s="11">
        <v>0</v>
      </c>
      <c r="I40" s="12">
        <f t="shared" si="2"/>
        <v>0</v>
      </c>
      <c r="J40" s="13">
        <f t="shared" ref="J40:J45" si="10">C40+E40</f>
        <v>49250</v>
      </c>
      <c r="K40" s="13">
        <f t="shared" si="4"/>
        <v>0</v>
      </c>
      <c r="L40" s="22">
        <f t="shared" si="5"/>
        <v>36500</v>
      </c>
      <c r="M40" s="22">
        <f t="shared" si="6"/>
        <v>12750</v>
      </c>
      <c r="N40" s="13">
        <f t="shared" si="7"/>
        <v>49250</v>
      </c>
      <c r="O40" s="13"/>
    </row>
    <row r="41" s="2" customFormat="1" ht="17.1" customHeight="1" spans="1:15">
      <c r="A41" s="16" t="s">
        <v>54</v>
      </c>
      <c r="B41" s="11">
        <v>0</v>
      </c>
      <c r="C41" s="12">
        <f t="shared" si="9"/>
        <v>0</v>
      </c>
      <c r="D41" s="13">
        <v>0</v>
      </c>
      <c r="E41" s="12">
        <f t="shared" si="0"/>
        <v>0</v>
      </c>
      <c r="F41" s="11">
        <v>95</v>
      </c>
      <c r="G41" s="12">
        <f t="shared" si="1"/>
        <v>59375</v>
      </c>
      <c r="H41" s="11">
        <v>0</v>
      </c>
      <c r="I41" s="12">
        <f t="shared" si="2"/>
        <v>0</v>
      </c>
      <c r="J41" s="13">
        <f t="shared" si="10"/>
        <v>0</v>
      </c>
      <c r="K41" s="13">
        <f t="shared" si="4"/>
        <v>59375</v>
      </c>
      <c r="L41" s="22">
        <f t="shared" si="5"/>
        <v>59375</v>
      </c>
      <c r="M41" s="22">
        <f t="shared" si="6"/>
        <v>0</v>
      </c>
      <c r="N41" s="13">
        <f t="shared" si="7"/>
        <v>59375</v>
      </c>
      <c r="O41" s="13"/>
    </row>
    <row r="42" s="2" customFormat="1" spans="1:15">
      <c r="A42" s="16" t="s">
        <v>55</v>
      </c>
      <c r="B42" s="11">
        <v>35</v>
      </c>
      <c r="C42" s="12">
        <f t="shared" si="9"/>
        <v>17500</v>
      </c>
      <c r="D42" s="13">
        <v>0</v>
      </c>
      <c r="E42" s="12">
        <f t="shared" si="0"/>
        <v>0</v>
      </c>
      <c r="F42" s="11">
        <v>0</v>
      </c>
      <c r="G42" s="12">
        <f t="shared" si="1"/>
        <v>0</v>
      </c>
      <c r="H42" s="11">
        <v>0</v>
      </c>
      <c r="I42" s="12">
        <f t="shared" si="2"/>
        <v>0</v>
      </c>
      <c r="J42" s="13">
        <f t="shared" si="10"/>
        <v>17500</v>
      </c>
      <c r="K42" s="13">
        <f t="shared" si="4"/>
        <v>0</v>
      </c>
      <c r="L42" s="22">
        <f t="shared" si="5"/>
        <v>17500</v>
      </c>
      <c r="M42" s="22">
        <f t="shared" si="6"/>
        <v>0</v>
      </c>
      <c r="N42" s="13">
        <f t="shared" si="7"/>
        <v>17500</v>
      </c>
      <c r="O42" s="13"/>
    </row>
    <row r="43" s="2" customFormat="1" spans="1:15">
      <c r="A43" s="16" t="s">
        <v>56</v>
      </c>
      <c r="B43" s="11">
        <v>44</v>
      </c>
      <c r="C43" s="12">
        <f t="shared" si="9"/>
        <v>22000</v>
      </c>
      <c r="D43" s="13">
        <v>0</v>
      </c>
      <c r="E43" s="12">
        <f t="shared" si="0"/>
        <v>0</v>
      </c>
      <c r="F43" s="11">
        <v>81</v>
      </c>
      <c r="G43" s="12">
        <f t="shared" si="1"/>
        <v>50625</v>
      </c>
      <c r="H43" s="11">
        <v>0</v>
      </c>
      <c r="I43" s="12">
        <f t="shared" si="2"/>
        <v>0</v>
      </c>
      <c r="J43" s="13">
        <f t="shared" si="10"/>
        <v>22000</v>
      </c>
      <c r="K43" s="13">
        <f t="shared" si="4"/>
        <v>50625</v>
      </c>
      <c r="L43" s="22">
        <f t="shared" si="5"/>
        <v>72625</v>
      </c>
      <c r="M43" s="22">
        <f t="shared" si="6"/>
        <v>0</v>
      </c>
      <c r="N43" s="13">
        <f t="shared" si="7"/>
        <v>72625</v>
      </c>
      <c r="O43" s="13"/>
    </row>
    <row r="44" s="2" customFormat="1" spans="1:15">
      <c r="A44" s="10" t="s">
        <v>57</v>
      </c>
      <c r="B44" s="11">
        <v>0</v>
      </c>
      <c r="C44" s="12">
        <f t="shared" si="9"/>
        <v>0</v>
      </c>
      <c r="D44" s="13">
        <v>0</v>
      </c>
      <c r="E44" s="12">
        <f t="shared" si="0"/>
        <v>0</v>
      </c>
      <c r="F44" s="11">
        <v>81</v>
      </c>
      <c r="G44" s="12">
        <f t="shared" si="1"/>
        <v>50625</v>
      </c>
      <c r="H44" s="11">
        <v>63</v>
      </c>
      <c r="I44" s="12">
        <f t="shared" si="2"/>
        <v>19687.5</v>
      </c>
      <c r="J44" s="13">
        <f t="shared" si="10"/>
        <v>0</v>
      </c>
      <c r="K44" s="13">
        <f t="shared" si="4"/>
        <v>70312.5</v>
      </c>
      <c r="L44" s="22">
        <f t="shared" si="5"/>
        <v>50625</v>
      </c>
      <c r="M44" s="22">
        <f t="shared" si="6"/>
        <v>19687.5</v>
      </c>
      <c r="N44" s="13">
        <f t="shared" si="7"/>
        <v>70312.5</v>
      </c>
      <c r="O44" s="13"/>
    </row>
    <row r="45" spans="1:15">
      <c r="A45" s="18" t="s">
        <v>58</v>
      </c>
      <c r="B45" s="11">
        <f t="shared" ref="B45:I45" si="11">SUM(B6:B44)</f>
        <v>2360</v>
      </c>
      <c r="C45" s="12">
        <f t="shared" si="11"/>
        <v>1180000</v>
      </c>
      <c r="D45" s="13">
        <f t="shared" si="11"/>
        <v>5125</v>
      </c>
      <c r="E45" s="12">
        <f t="shared" si="11"/>
        <v>1281250</v>
      </c>
      <c r="F45" s="11">
        <f t="shared" si="11"/>
        <v>3335</v>
      </c>
      <c r="G45" s="12">
        <f t="shared" si="11"/>
        <v>2084375</v>
      </c>
      <c r="H45" s="11">
        <f t="shared" si="11"/>
        <v>1454</v>
      </c>
      <c r="I45" s="12">
        <f t="shared" si="11"/>
        <v>454375</v>
      </c>
      <c r="J45" s="13">
        <f t="shared" si="10"/>
        <v>2461250</v>
      </c>
      <c r="K45" s="13">
        <f t="shared" si="4"/>
        <v>2538750</v>
      </c>
      <c r="L45" s="13">
        <f t="shared" si="5"/>
        <v>3264375</v>
      </c>
      <c r="M45" s="13">
        <f t="shared" si="6"/>
        <v>1735625</v>
      </c>
      <c r="N45" s="13">
        <f t="shared" si="7"/>
        <v>5000000</v>
      </c>
      <c r="O45" s="13"/>
    </row>
    <row r="46" spans="9:9">
      <c r="I46" s="25"/>
    </row>
  </sheetData>
  <mergeCells count="21">
    <mergeCell ref="A1:O1"/>
    <mergeCell ref="B2:E2"/>
    <mergeCell ref="F2:I2"/>
    <mergeCell ref="B3:C3"/>
    <mergeCell ref="D3:E3"/>
    <mergeCell ref="F3:G3"/>
    <mergeCell ref="H3:I3"/>
    <mergeCell ref="B4:C4"/>
    <mergeCell ref="D4:E4"/>
    <mergeCell ref="F4:G4"/>
    <mergeCell ref="H4:I4"/>
    <mergeCell ref="A2:A5"/>
    <mergeCell ref="J2:J5"/>
    <mergeCell ref="K2:K5"/>
    <mergeCell ref="L2:L5"/>
    <mergeCell ref="M2:M5"/>
    <mergeCell ref="N2:N5"/>
    <mergeCell ref="O2:O5"/>
    <mergeCell ref="O21:O22"/>
    <mergeCell ref="O27:O29"/>
    <mergeCell ref="O38:O39"/>
  </mergeCells>
  <pageMargins left="1.18055555555556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9"/>
  <sheetViews>
    <sheetView workbookViewId="0">
      <selection activeCell="F17" sqref="F17"/>
    </sheetView>
  </sheetViews>
  <sheetFormatPr defaultColWidth="9" defaultRowHeight="14.25"/>
  <cols>
    <col min="1" max="1" width="10.25" customWidth="1"/>
  </cols>
  <sheetData>
    <row r="1" spans="1:1">
      <c r="A1">
        <v>0</v>
      </c>
    </row>
    <row r="2" spans="1:1">
      <c r="A2">
        <v>0</v>
      </c>
    </row>
    <row r="3" spans="1:1">
      <c r="A3">
        <v>0</v>
      </c>
    </row>
    <row r="4" spans="1:1">
      <c r="A4">
        <v>0</v>
      </c>
    </row>
    <row r="5" spans="1:1">
      <c r="A5">
        <v>243</v>
      </c>
    </row>
    <row r="6" spans="1:1">
      <c r="A6">
        <v>0</v>
      </c>
    </row>
    <row r="7" spans="1:1">
      <c r="A7">
        <v>0</v>
      </c>
    </row>
    <row r="8" spans="1:1">
      <c r="A8">
        <v>0</v>
      </c>
    </row>
    <row r="9" spans="1:1">
      <c r="A9">
        <v>0</v>
      </c>
    </row>
    <row r="10" spans="1:1">
      <c r="A10">
        <v>0</v>
      </c>
    </row>
    <row r="11" spans="1:1">
      <c r="A11">
        <v>0</v>
      </c>
    </row>
    <row r="12" spans="1:1">
      <c r="A12">
        <v>0</v>
      </c>
    </row>
    <row r="13" spans="1:1">
      <c r="A13">
        <v>268</v>
      </c>
    </row>
    <row r="14" spans="1:1">
      <c r="A14">
        <v>0</v>
      </c>
    </row>
    <row r="15" spans="1:1">
      <c r="A15">
        <v>0</v>
      </c>
    </row>
    <row r="16" spans="1:1">
      <c r="A16">
        <v>0</v>
      </c>
    </row>
    <row r="17" spans="1:1">
      <c r="A17">
        <v>256</v>
      </c>
    </row>
    <row r="18" spans="1:1">
      <c r="A18">
        <v>133</v>
      </c>
    </row>
    <row r="19" spans="1:1">
      <c r="A19">
        <v>80</v>
      </c>
    </row>
    <row r="20" spans="1:1">
      <c r="A20">
        <v>139</v>
      </c>
    </row>
    <row r="21" spans="1:1">
      <c r="A21">
        <v>80</v>
      </c>
    </row>
    <row r="22" spans="1:1">
      <c r="A22">
        <v>51</v>
      </c>
    </row>
    <row r="23" spans="1:1">
      <c r="A23">
        <v>0</v>
      </c>
    </row>
    <row r="24" spans="1:1">
      <c r="A24">
        <v>51</v>
      </c>
    </row>
    <row r="25" spans="1:1">
      <c r="A25">
        <v>219</v>
      </c>
    </row>
    <row r="26" spans="1:1">
      <c r="A26">
        <v>71</v>
      </c>
    </row>
    <row r="27" spans="1:1">
      <c r="A27">
        <v>37</v>
      </c>
    </row>
    <row r="28" spans="1:1">
      <c r="A28">
        <v>140</v>
      </c>
    </row>
    <row r="29" spans="1:1">
      <c r="A29">
        <v>153</v>
      </c>
    </row>
    <row r="30" spans="1:1">
      <c r="A30">
        <v>0</v>
      </c>
    </row>
    <row r="31" spans="1:1">
      <c r="A31">
        <v>30</v>
      </c>
    </row>
    <row r="32" spans="1:1">
      <c r="A32">
        <v>44</v>
      </c>
    </row>
    <row r="33" spans="1:1">
      <c r="A33">
        <v>44</v>
      </c>
    </row>
    <row r="34" spans="1:1">
      <c r="A34">
        <v>168</v>
      </c>
    </row>
    <row r="35" spans="1:1">
      <c r="A35">
        <v>73</v>
      </c>
    </row>
    <row r="36" spans="1:1">
      <c r="A36">
        <v>0</v>
      </c>
    </row>
    <row r="37" spans="1:1">
      <c r="A37">
        <v>33</v>
      </c>
    </row>
    <row r="38" spans="1:1">
      <c r="A38">
        <v>44</v>
      </c>
    </row>
    <row r="39" spans="1:1">
      <c r="A39"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2019-10-08T09:55:00Z</dcterms:created>
  <cp:lastPrinted>2022-03-04T02:07:00Z</cp:lastPrinted>
  <dcterms:modified xsi:type="dcterms:W3CDTF">2023-08-31T01:31:13Z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1B89F594C1B942048AFA17DE173AC51C</vt:lpwstr>
  </property>
  <property fmtid="{D5CDD505-2E9C-101B-9397-08002B2CF9AE}" pid="3" name="KSOProductBuildVer">
    <vt:lpwstr>2052-12.1.0.15120</vt:lpwstr>
  </property>
</Properties>
</file>