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国库预算\人大资料\2024年预算\"/>
    </mc:Choice>
  </mc:AlternateContent>
  <xr:revisionPtr revIDLastSave="0" documentId="13_ncr:1_{B03AA95C-D5AB-4C00-9DFC-0E7EA6517A89}" xr6:coauthVersionLast="47" xr6:coauthVersionMax="47" xr10:uidLastSave="{00000000-0000-0000-0000-000000000000}"/>
  <bookViews>
    <workbookView xWindow="3915" yWindow="4185" windowWidth="21600" windowHeight="11295" firstSheet="2" activeTab="7" xr2:uid="{00000000-000D-0000-FFFF-FFFF00000000}"/>
  </bookViews>
  <sheets>
    <sheet name="23全县收入" sheetId="5" r:id="rId1"/>
    <sheet name="23全县支出" sheetId="6" r:id="rId2"/>
    <sheet name="23息县基金收入" sheetId="16" r:id="rId3"/>
    <sheet name="23息县基金支出" sheetId="17" r:id="rId4"/>
    <sheet name="2023年息县国有资本经营收支表" sheetId="23" r:id="rId5"/>
    <sheet name="2023年一般债务余额表" sheetId="42" r:id="rId6"/>
    <sheet name="2023年专项债务余额表" sheetId="44" r:id="rId7"/>
    <sheet name="24年县级收入表" sheetId="9" r:id="rId8"/>
    <sheet name="24年县级支出表" sheetId="10" r:id="rId9"/>
    <sheet name="24年息县支出表（政府经济分类）" sheetId="13" r:id="rId10"/>
    <sheet name="2024年三公经费" sheetId="14" r:id="rId11"/>
    <sheet name="24本级基金预算收入" sheetId="20" r:id="rId12"/>
    <sheet name="24本级基金预算支出" sheetId="21" r:id="rId13"/>
    <sheet name="2024年息县国有资本经营收支预算表" sheetId="24" r:id="rId14"/>
    <sheet name="23年息县社会保险收支" sheetId="25" r:id="rId15"/>
    <sheet name="24年息县社保基金预算收支" sheetId="2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a">#N/A</definedName>
    <definedName name="\aa" localSheetId="4">#REF!</definedName>
    <definedName name="\aa" localSheetId="5">#REF!</definedName>
    <definedName name="\aa" localSheetId="6">#REF!</definedName>
    <definedName name="\aa" localSheetId="13">#REF!</definedName>
    <definedName name="\aa" localSheetId="14">#REF!</definedName>
    <definedName name="\aa" localSheetId="11">#REF!</definedName>
    <definedName name="\aa" localSheetId="12">#REF!</definedName>
    <definedName name="\aa" localSheetId="15">#REF!</definedName>
    <definedName name="\aa" localSheetId="7">#REF!</definedName>
    <definedName name="\aa" localSheetId="8">#REF!</definedName>
    <definedName name="\aa">#REF!</definedName>
    <definedName name="\d" localSheetId="4">#REF!</definedName>
    <definedName name="\d" localSheetId="5">#REF!</definedName>
    <definedName name="\d" localSheetId="6">#REF!</definedName>
    <definedName name="\d" localSheetId="13">#REF!</definedName>
    <definedName name="\d" localSheetId="14">#REF!</definedName>
    <definedName name="\d" localSheetId="11">#REF!</definedName>
    <definedName name="\d" localSheetId="12">#REF!</definedName>
    <definedName name="\d" localSheetId="15">#REF!</definedName>
    <definedName name="\d" localSheetId="7">#REF!</definedName>
    <definedName name="\d" localSheetId="8">#REF!</definedName>
    <definedName name="\d">#REF!</definedName>
    <definedName name="\P" localSheetId="4">#REF!</definedName>
    <definedName name="\P" localSheetId="5">#REF!</definedName>
    <definedName name="\P" localSheetId="6">#REF!</definedName>
    <definedName name="\P" localSheetId="13">#REF!</definedName>
    <definedName name="\P" localSheetId="14">#REF!</definedName>
    <definedName name="\P" localSheetId="11">#REF!</definedName>
    <definedName name="\P" localSheetId="12">#REF!</definedName>
    <definedName name="\P" localSheetId="15">#REF!</definedName>
    <definedName name="\P" localSheetId="7">#REF!</definedName>
    <definedName name="\P" localSheetId="8">#REF!</definedName>
    <definedName name="\P">#REF!</definedName>
    <definedName name="\q" localSheetId="4">[1]国家!#REF!</definedName>
    <definedName name="\q" localSheetId="10">[2]国家!#REF!</definedName>
    <definedName name="\q" localSheetId="13">[1]国家!#REF!</definedName>
    <definedName name="\q" localSheetId="14">[3]国家!#REF!</definedName>
    <definedName name="\q" localSheetId="0">[2]国家!#REF!</definedName>
    <definedName name="\q" localSheetId="1">[2]国家!#REF!</definedName>
    <definedName name="\q" localSheetId="2">[2]国家!#REF!</definedName>
    <definedName name="\q" localSheetId="3">[2]国家!#REF!</definedName>
    <definedName name="\q" localSheetId="11">[2]国家!#REF!</definedName>
    <definedName name="\q" localSheetId="12">[2]国家!#REF!</definedName>
    <definedName name="\q" localSheetId="15">[3]国家!#REF!</definedName>
    <definedName name="\q" localSheetId="9">[2]国家!#REF!</definedName>
    <definedName name="\q" localSheetId="7">[2]国家!#REF!</definedName>
    <definedName name="\q" localSheetId="8">[2]国家!#REF!</definedName>
    <definedName name="\q">[2]国家!#REF!</definedName>
    <definedName name="\r">#N/A</definedName>
    <definedName name="\x" localSheetId="4">#REF!</definedName>
    <definedName name="\x" localSheetId="5">#REF!</definedName>
    <definedName name="\x" localSheetId="6">#REF!</definedName>
    <definedName name="\x" localSheetId="13">#REF!</definedName>
    <definedName name="\x" localSheetId="14">#REF!</definedName>
    <definedName name="\x" localSheetId="11">#REF!</definedName>
    <definedName name="\x" localSheetId="12">#REF!</definedName>
    <definedName name="\x" localSheetId="15">#REF!</definedName>
    <definedName name="\x" localSheetId="7">#REF!</definedName>
    <definedName name="\x" localSheetId="8">#REF!</definedName>
    <definedName name="\x">#REF!</definedName>
    <definedName name="\z">#N/A</definedName>
    <definedName name="___xlfn.COUNTIFS">#NAME?</definedName>
    <definedName name="___xlfn.SUMIFS">#NAME?</definedName>
    <definedName name="__xlfn.COUNTIFS">#NAME?</definedName>
    <definedName name="__xlfn.SUMIFS">#NAME?</definedName>
    <definedName name="_aa" localSheetId="4">#REF!</definedName>
    <definedName name="_aa" localSheetId="5">#REF!</definedName>
    <definedName name="_aa" localSheetId="6">#REF!</definedName>
    <definedName name="_aa" localSheetId="13">#REF!</definedName>
    <definedName name="_aa" localSheetId="14">#REF!</definedName>
    <definedName name="_aa" localSheetId="11">#REF!</definedName>
    <definedName name="_aa" localSheetId="12">#REF!</definedName>
    <definedName name="_aa" localSheetId="15">#REF!</definedName>
    <definedName name="_aa" localSheetId="7">#REF!</definedName>
    <definedName name="_aa" localSheetId="8">#REF!</definedName>
    <definedName name="_aa">#REF!</definedName>
    <definedName name="_d" localSheetId="4">#REF!</definedName>
    <definedName name="_d" localSheetId="5">#REF!</definedName>
    <definedName name="_d" localSheetId="6">#REF!</definedName>
    <definedName name="_d" localSheetId="13">#REF!</definedName>
    <definedName name="_d" localSheetId="14">#REF!</definedName>
    <definedName name="_d" localSheetId="11">#REF!</definedName>
    <definedName name="_d" localSheetId="12">#REF!</definedName>
    <definedName name="_d" localSheetId="15">#REF!</definedName>
    <definedName name="_d" localSheetId="7">#REF!</definedName>
    <definedName name="_d" localSheetId="8">#REF!</definedName>
    <definedName name="_d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13" hidden="1">#REF!</definedName>
    <definedName name="_Fill" localSheetId="14" hidden="1">#REF!</definedName>
    <definedName name="_Fill" localSheetId="11" hidden="1">#REF!</definedName>
    <definedName name="_Fill" localSheetId="12" hidden="1">#REF!</definedName>
    <definedName name="_Fill" localSheetId="15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4" hidden="1">#REF!</definedName>
    <definedName name="_xlnm._FilterDatabase" localSheetId="5" hidden="1">#REF!</definedName>
    <definedName name="_xlnm._FilterDatabase" localSheetId="6" hidden="1">#REF!</definedName>
    <definedName name="_xlnm._FilterDatabase" localSheetId="13" hidden="1">#REF!</definedName>
    <definedName name="_xlnm._FilterDatabase" localSheetId="14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5" hidden="1">#REF!</definedName>
    <definedName name="_xlnm._FilterDatabase" localSheetId="9" hidden="1">'24年息县支出表（政府经济分类）'!$A$5:$D$23</definedName>
    <definedName name="_xlnm._FilterDatabase" localSheetId="7" hidden="1">#REF!</definedName>
    <definedName name="_xlnm._FilterDatabase" localSheetId="8" hidden="1">#REF!</definedName>
    <definedName name="_xlnm._FilterDatabase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13" hidden="1">#REF!</definedName>
    <definedName name="_Key1" localSheetId="14" hidden="1">#REF!</definedName>
    <definedName name="_Key1" localSheetId="11" hidden="1">#REF!</definedName>
    <definedName name="_Key1" localSheetId="12" hidden="1">#REF!</definedName>
    <definedName name="_Key1" localSheetId="15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P" localSheetId="4">#REF!</definedName>
    <definedName name="_P" localSheetId="5">#REF!</definedName>
    <definedName name="_P" localSheetId="6">#REF!</definedName>
    <definedName name="_P" localSheetId="13">#REF!</definedName>
    <definedName name="_P" localSheetId="14">#REF!</definedName>
    <definedName name="_P" localSheetId="11">#REF!</definedName>
    <definedName name="_P" localSheetId="12">#REF!</definedName>
    <definedName name="_P" localSheetId="15">#REF!</definedName>
    <definedName name="_P" localSheetId="7">#REF!</definedName>
    <definedName name="_P" localSheetId="8">#REF!</definedName>
    <definedName name="_P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13" hidden="1">#REF!</definedName>
    <definedName name="_Sort" localSheetId="14" hidden="1">#REF!</definedName>
    <definedName name="_Sort" localSheetId="11" hidden="1">#REF!</definedName>
    <definedName name="_Sort" localSheetId="12" hidden="1">#REF!</definedName>
    <definedName name="_Sort" localSheetId="15" hidden="1">#REF!</definedName>
    <definedName name="_Sort" localSheetId="7" hidden="1">#REF!</definedName>
    <definedName name="_Sort" localSheetId="8" hidden="1">#REF!</definedName>
    <definedName name="_Sort" hidden="1">#REF!</definedName>
    <definedName name="_x" localSheetId="4">#REF!</definedName>
    <definedName name="_x" localSheetId="5">#REF!</definedName>
    <definedName name="_x" localSheetId="6">#REF!</definedName>
    <definedName name="_x" localSheetId="13">#REF!</definedName>
    <definedName name="_x" localSheetId="14">#REF!</definedName>
    <definedName name="_x" localSheetId="11">#REF!</definedName>
    <definedName name="_x" localSheetId="12">#REF!</definedName>
    <definedName name="_x" localSheetId="15">#REF!</definedName>
    <definedName name="_x" localSheetId="7">#REF!</definedName>
    <definedName name="_x" localSheetId="8">#REF!</definedName>
    <definedName name="_x">#REF!</definedName>
    <definedName name="_z">#N/A</definedName>
    <definedName name="A">#N/A</definedName>
    <definedName name="aa" localSheetId="4">#REF!</definedName>
    <definedName name="aa" localSheetId="5">#REF!</definedName>
    <definedName name="aa" localSheetId="6">#REF!</definedName>
    <definedName name="aa" localSheetId="13">#REF!</definedName>
    <definedName name="aa" localSheetId="14">#REF!</definedName>
    <definedName name="aa" localSheetId="11">#REF!</definedName>
    <definedName name="aa" localSheetId="12">#REF!</definedName>
    <definedName name="aa" localSheetId="15">#REF!</definedName>
    <definedName name="aa" localSheetId="7">#REF!</definedName>
    <definedName name="aa" localSheetId="8">#REF!</definedName>
    <definedName name="aa">#REF!</definedName>
    <definedName name="aaa" localSheetId="4">[4]中央!#REF!</definedName>
    <definedName name="aaa" localSheetId="10">[5]中央!#REF!</definedName>
    <definedName name="aaa" localSheetId="13">[4]中央!#REF!</definedName>
    <definedName name="aaa" localSheetId="14">[6]中央!#REF!</definedName>
    <definedName name="aaa" localSheetId="0">[5]中央!#REF!</definedName>
    <definedName name="aaa" localSheetId="1">[5]中央!#REF!</definedName>
    <definedName name="aaa" localSheetId="2">[5]中央!#REF!</definedName>
    <definedName name="aaa" localSheetId="3">[5]中央!#REF!</definedName>
    <definedName name="aaa" localSheetId="11">[5]中央!#REF!</definedName>
    <definedName name="aaa" localSheetId="12">[5]中央!#REF!</definedName>
    <definedName name="aaa" localSheetId="15">[6]中央!#REF!</definedName>
    <definedName name="aaa" localSheetId="9">[5]中央!#REF!</definedName>
    <definedName name="aaa" localSheetId="7">[5]中央!#REF!</definedName>
    <definedName name="aaa" localSheetId="8">[5]中央!#REF!</definedName>
    <definedName name="aaa">[5]中央!#REF!</definedName>
    <definedName name="aaaaaaa" localSheetId="4">#REF!</definedName>
    <definedName name="aaaaaaa" localSheetId="5">#REF!</definedName>
    <definedName name="aaaaaaa" localSheetId="6">#REF!</definedName>
    <definedName name="aaaaaaa" localSheetId="13">#REF!</definedName>
    <definedName name="aaaaaaa" localSheetId="14">#REF!</definedName>
    <definedName name="aaaaaaa" localSheetId="11">#REF!</definedName>
    <definedName name="aaaaaaa" localSheetId="12">#REF!</definedName>
    <definedName name="aaaaaaa" localSheetId="15">#REF!</definedName>
    <definedName name="aaaaaaa" localSheetId="7">#REF!</definedName>
    <definedName name="aaaaaaa" localSheetId="8">#REF!</definedName>
    <definedName name="aaaaaaa">#REF!</definedName>
    <definedName name="aaaagfdsafsd">#N/A</definedName>
    <definedName name="ABC" localSheetId="4">#REF!</definedName>
    <definedName name="ABC" localSheetId="5">#REF!</definedName>
    <definedName name="ABC" localSheetId="6">#REF!</definedName>
    <definedName name="ABC" localSheetId="13">#REF!</definedName>
    <definedName name="ABC" localSheetId="14">#REF!</definedName>
    <definedName name="ABC" localSheetId="11">#REF!</definedName>
    <definedName name="ABC" localSheetId="12">#REF!</definedName>
    <definedName name="ABC" localSheetId="15">#REF!</definedName>
    <definedName name="ABC" localSheetId="7">#REF!</definedName>
    <definedName name="ABC" localSheetId="8">#REF!</definedName>
    <definedName name="ABC">#REF!</definedName>
    <definedName name="ABD" localSheetId="4">#REF!</definedName>
    <definedName name="ABD" localSheetId="5">#REF!</definedName>
    <definedName name="ABD" localSheetId="6">#REF!</definedName>
    <definedName name="ABD" localSheetId="13">#REF!</definedName>
    <definedName name="ABD" localSheetId="14">#REF!</definedName>
    <definedName name="ABD" localSheetId="11">#REF!</definedName>
    <definedName name="ABD" localSheetId="12">#REF!</definedName>
    <definedName name="ABD" localSheetId="15">#REF!</definedName>
    <definedName name="ABD" localSheetId="7">#REF!</definedName>
    <definedName name="ABD" localSheetId="8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 localSheetId="4">#REF!</definedName>
    <definedName name="county" localSheetId="5">#REF!</definedName>
    <definedName name="county" localSheetId="6">#REF!</definedName>
    <definedName name="county" localSheetId="13">#REF!</definedName>
    <definedName name="county" localSheetId="14">#REF!</definedName>
    <definedName name="county" localSheetId="11">#REF!</definedName>
    <definedName name="county" localSheetId="12">#REF!</definedName>
    <definedName name="county" localSheetId="15">#REF!</definedName>
    <definedName name="county" localSheetId="7">#REF!</definedName>
    <definedName name="county" localSheetId="8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4">#REF!</definedName>
    <definedName name="data" localSheetId="5">#REF!</definedName>
    <definedName name="data" localSheetId="6">#REF!</definedName>
    <definedName name="data" localSheetId="13">#REF!</definedName>
    <definedName name="data" localSheetId="14">#REF!</definedName>
    <definedName name="data" localSheetId="11">#REF!</definedName>
    <definedName name="data" localSheetId="12">#REF!</definedName>
    <definedName name="data" localSheetId="15">#REF!</definedName>
    <definedName name="data" localSheetId="7">#REF!</definedName>
    <definedName name="data" localSheetId="8">#REF!</definedName>
    <definedName name="data">#REF!</definedName>
    <definedName name="_xlnm.Database" localSheetId="4">#REF!</definedName>
    <definedName name="_xlnm.Database" localSheetId="5" hidden="1">#REF!</definedName>
    <definedName name="_xlnm.Database" localSheetId="6" hidden="1">#REF!</definedName>
    <definedName name="_xlnm.Database" localSheetId="13">#REF!</definedName>
    <definedName name="_xlnm.Database" localSheetId="14">#REF!</definedName>
    <definedName name="_xlnm.Database" localSheetId="11">#REF!</definedName>
    <definedName name="_xlnm.Database" localSheetId="12">#REF!</definedName>
    <definedName name="_xlnm.Database" localSheetId="15">#REF!</definedName>
    <definedName name="_xlnm.Database" localSheetId="7">#REF!</definedName>
    <definedName name="_xlnm.Database" localSheetId="8">#REF!</definedName>
    <definedName name="_xlnm.Database">#REF!</definedName>
    <definedName name="database2" localSheetId="4">#REF!</definedName>
    <definedName name="database2" localSheetId="5">#REF!</definedName>
    <definedName name="database2" localSheetId="6">#REF!</definedName>
    <definedName name="database2" localSheetId="13">#REF!</definedName>
    <definedName name="database2" localSheetId="14">#REF!</definedName>
    <definedName name="database2" localSheetId="11">#REF!</definedName>
    <definedName name="database2" localSheetId="12">#REF!</definedName>
    <definedName name="database2" localSheetId="15">#REF!</definedName>
    <definedName name="database2" localSheetId="7">#REF!</definedName>
    <definedName name="database2" localSheetId="8">#REF!</definedName>
    <definedName name="database2">#REF!</definedName>
    <definedName name="database3" localSheetId="4">#REF!</definedName>
    <definedName name="database3" localSheetId="5">#REF!</definedName>
    <definedName name="database3" localSheetId="6">#REF!</definedName>
    <definedName name="database3" localSheetId="13">#REF!</definedName>
    <definedName name="database3" localSheetId="14">#REF!</definedName>
    <definedName name="database3" localSheetId="11">#REF!</definedName>
    <definedName name="database3" localSheetId="12">#REF!</definedName>
    <definedName name="database3" localSheetId="15">#REF!</definedName>
    <definedName name="database3" localSheetId="7">#REF!</definedName>
    <definedName name="database3" localSheetId="8">#REF!</definedName>
    <definedName name="database3">#REF!</definedName>
    <definedName name="dd">#N/A</definedName>
    <definedName name="ddad">#N/A</definedName>
    <definedName name="ddagagsgdsa">#N/A</definedName>
    <definedName name="dddddd" localSheetId="4">#REF!</definedName>
    <definedName name="dddddd" localSheetId="5">#REF!</definedName>
    <definedName name="dddddd" localSheetId="6">#REF!</definedName>
    <definedName name="dddddd" localSheetId="13">#REF!</definedName>
    <definedName name="dddddd" localSheetId="14">#REF!</definedName>
    <definedName name="dddddd" localSheetId="11">#REF!</definedName>
    <definedName name="dddddd" localSheetId="12">#REF!</definedName>
    <definedName name="dddddd" localSheetId="15">#REF!</definedName>
    <definedName name="dddddd" localSheetId="7">#REF!</definedName>
    <definedName name="dddddd" localSheetId="8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 localSheetId="4">#REF!</definedName>
    <definedName name="ffffff" localSheetId="5">#REF!</definedName>
    <definedName name="ffffff" localSheetId="6">#REF!</definedName>
    <definedName name="ffffff" localSheetId="13">#REF!</definedName>
    <definedName name="ffffff" localSheetId="14">#REF!</definedName>
    <definedName name="ffffff" localSheetId="11">#REF!</definedName>
    <definedName name="ffffff" localSheetId="12">#REF!</definedName>
    <definedName name="ffffff" localSheetId="15">#REF!</definedName>
    <definedName name="ffffff" localSheetId="7">#REF!</definedName>
    <definedName name="ffffff" localSheetId="8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4">#REF!</definedName>
    <definedName name="ggggg" localSheetId="5">#REF!</definedName>
    <definedName name="ggggg" localSheetId="6">#REF!</definedName>
    <definedName name="ggggg" localSheetId="13">#REF!</definedName>
    <definedName name="ggggg" localSheetId="14">#REF!</definedName>
    <definedName name="ggggg" localSheetId="11">#REF!</definedName>
    <definedName name="ggggg" localSheetId="12">#REF!</definedName>
    <definedName name="ggggg" localSheetId="15">#REF!</definedName>
    <definedName name="ggggg" localSheetId="7">#REF!</definedName>
    <definedName name="ggggg" localSheetId="8">#REF!</definedName>
    <definedName name="ggggg">#REF!</definedName>
    <definedName name="gxxe2003" localSheetId="14">[7]P1012001!$A$6:$E$117</definedName>
    <definedName name="gxxe2003" localSheetId="15">[7]P1012001!$A$6:$E$117</definedName>
    <definedName name="gxxe2003">[8]P1012001!$A$6:$E$117</definedName>
    <definedName name="gxxe20032" localSheetId="14">[7]P1012001!$A$6:$E$117</definedName>
    <definedName name="gxxe20032" localSheetId="15">[7]P1012001!$A$6:$E$117</definedName>
    <definedName name="gxxe20032">[8]P1012001!$A$6:$E$117</definedName>
    <definedName name="hhh" localSheetId="4">'[9]Mp-team 1'!#REF!</definedName>
    <definedName name="hhh" localSheetId="5">#REF!</definedName>
    <definedName name="hhh" localSheetId="6">#REF!</definedName>
    <definedName name="hhh" localSheetId="13">'[10]Mp-team 1'!#REF!</definedName>
    <definedName name="hhh" localSheetId="14">#REF!</definedName>
    <definedName name="hhh" localSheetId="11">#REF!</definedName>
    <definedName name="hhh" localSheetId="12">#REF!</definedName>
    <definedName name="hhh" localSheetId="15">#REF!</definedName>
    <definedName name="hhh" localSheetId="7">#REF!</definedName>
    <definedName name="hhh" localSheetId="8">#REF!</definedName>
    <definedName name="hhh">#REF!</definedName>
    <definedName name="hhhh" localSheetId="4">#REF!</definedName>
    <definedName name="hhhh" localSheetId="5">#REF!</definedName>
    <definedName name="hhhh" localSheetId="6">#REF!</definedName>
    <definedName name="hhhh" localSheetId="13">#REF!</definedName>
    <definedName name="hhhh" localSheetId="14">#REF!</definedName>
    <definedName name="hhhh" localSheetId="11">#REF!</definedName>
    <definedName name="hhhh" localSheetId="12">#REF!</definedName>
    <definedName name="hhhh" localSheetId="15">#REF!</definedName>
    <definedName name="hhhh" localSheetId="7">#REF!</definedName>
    <definedName name="hhhh" localSheetId="8">#REF!</definedName>
    <definedName name="hhhh">#REF!</definedName>
    <definedName name="hhhhhh" localSheetId="4">#REF!</definedName>
    <definedName name="hhhhhh" localSheetId="5">#REF!</definedName>
    <definedName name="hhhhhh" localSheetId="6">#REF!</definedName>
    <definedName name="hhhhhh" localSheetId="13">#REF!</definedName>
    <definedName name="hhhhhh" localSheetId="14">#REF!</definedName>
    <definedName name="hhhhhh" localSheetId="11">#REF!</definedName>
    <definedName name="hhhhhh" localSheetId="12">#REF!</definedName>
    <definedName name="hhhhhh" localSheetId="15">#REF!</definedName>
    <definedName name="hhhhhh" localSheetId="7">#REF!</definedName>
    <definedName name="hhhhhh" localSheetId="8">#REF!</definedName>
    <definedName name="hhhhhh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13">#REF!</definedName>
    <definedName name="hhhhhhhhh" localSheetId="14">#REF!</definedName>
    <definedName name="hhhhhhhhh" localSheetId="11">#REF!</definedName>
    <definedName name="hhhhhhhhh" localSheetId="12">#REF!</definedName>
    <definedName name="hhhhhhhhh" localSheetId="15">#REF!</definedName>
    <definedName name="hhhhhhhhh" localSheetId="7">#REF!</definedName>
    <definedName name="hhhhhhhhh" localSheetId="8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4">#REF!</definedName>
    <definedName name="jjjjj" localSheetId="5">#REF!</definedName>
    <definedName name="jjjjj" localSheetId="6">#REF!</definedName>
    <definedName name="jjjjj" localSheetId="13">#REF!</definedName>
    <definedName name="jjjjj" localSheetId="14">#REF!</definedName>
    <definedName name="jjjjj" localSheetId="11">#REF!</definedName>
    <definedName name="jjjjj" localSheetId="12">#REF!</definedName>
    <definedName name="jjjjj" localSheetId="15">#REF!</definedName>
    <definedName name="jjjjj" localSheetId="7">#REF!</definedName>
    <definedName name="jjjjj" localSheetId="8">#REF!</definedName>
    <definedName name="jjjjj">#REF!</definedName>
    <definedName name="kdfkasj">#N/A</definedName>
    <definedName name="kgak">#N/A</definedName>
    <definedName name="kkkk" localSheetId="4">#REF!</definedName>
    <definedName name="kkkk" localSheetId="5">#REF!</definedName>
    <definedName name="kkkk" localSheetId="6">#REF!</definedName>
    <definedName name="kkkk" localSheetId="13">#REF!</definedName>
    <definedName name="kkkk" localSheetId="14">#REF!</definedName>
    <definedName name="kkkk" localSheetId="11">#REF!</definedName>
    <definedName name="kkkk" localSheetId="12">#REF!</definedName>
    <definedName name="kkkk" localSheetId="15">#REF!</definedName>
    <definedName name="kkkk" localSheetId="7">#REF!</definedName>
    <definedName name="kkkk" localSheetId="8">#REF!</definedName>
    <definedName name="kkkk">#REF!</definedName>
    <definedName name="kkkkk" localSheetId="4">#REF!</definedName>
    <definedName name="kkkkk" localSheetId="5">#REF!</definedName>
    <definedName name="kkkkk" localSheetId="6">#REF!</definedName>
    <definedName name="kkkkk" localSheetId="13">#REF!</definedName>
    <definedName name="kkkkk" localSheetId="14">#REF!</definedName>
    <definedName name="kkkkk" localSheetId="11">#REF!</definedName>
    <definedName name="kkkkk" localSheetId="12">#REF!</definedName>
    <definedName name="kkkkk" localSheetId="15">#REF!</definedName>
    <definedName name="kkkkk" localSheetId="7">#REF!</definedName>
    <definedName name="kkkkk" localSheetId="8">#REF!</definedName>
    <definedName name="kkkkk">#REF!</definedName>
    <definedName name="llll" localSheetId="4">#REF!</definedName>
    <definedName name="llll" localSheetId="5">#REF!</definedName>
    <definedName name="llll" localSheetId="6">#REF!</definedName>
    <definedName name="llll" localSheetId="13">#REF!</definedName>
    <definedName name="llll" localSheetId="14">#REF!</definedName>
    <definedName name="llll" localSheetId="11">#REF!</definedName>
    <definedName name="llll" localSheetId="12">#REF!</definedName>
    <definedName name="llll" localSheetId="15">#REF!</definedName>
    <definedName name="llll" localSheetId="7">#REF!</definedName>
    <definedName name="llll" localSheetId="8">#REF!</definedName>
    <definedName name="llll">#REF!</definedName>
    <definedName name="_xlnm.Print_Area" localSheetId="4">'2023年息县国有资本经营收支表'!$A$1:$D$30</definedName>
    <definedName name="_xlnm.Print_Area" localSheetId="10">'2024年三公经费'!$A$1:$B$12</definedName>
    <definedName name="_xlnm.Print_Area" localSheetId="13">'2024年息县国有资本经营收支预算表'!$A$2:$D$31</definedName>
    <definedName name="_xlnm.Print_Area" localSheetId="0">'23全县收入'!$A$1:$E$35</definedName>
    <definedName name="_xlnm.Print_Area" localSheetId="1">'23全县支出'!$A$1:$F$32</definedName>
    <definedName name="_xlnm.Print_Area" localSheetId="2">'23息县基金收入'!$A$1:$E$19</definedName>
    <definedName name="_xlnm.Print_Area" localSheetId="3">'23息县基金支出'!$A$1:$E$31</definedName>
    <definedName name="_xlnm.Print_Area" localSheetId="11">'24本级基金预算收入'!$A$1:$D$23</definedName>
    <definedName name="_xlnm.Print_Area" localSheetId="12">'24本级基金预算支出'!$A$1:$E$34</definedName>
    <definedName name="_xlnm.Print_Area" localSheetId="15">'24年息县社保基金预算收支'!$A$1:$H$11</definedName>
    <definedName name="_xlnm.Print_Area" localSheetId="9">'24年息县支出表（政府经济分类）'!$A$1:$C$23</definedName>
    <definedName name="_xlnm.Print_Area" localSheetId="7">'24年县级收入表'!$A$1:$D$37</definedName>
    <definedName name="_xlnm.Print_Area" localSheetId="8">'24年县级支出表'!$A$1:$D$32</definedName>
    <definedName name="_xlnm.Print_Area">#N/A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3">#REF!</definedName>
    <definedName name="Print_Area_MI" localSheetId="14">#REF!</definedName>
    <definedName name="Print_Area_MI" localSheetId="11">#REF!</definedName>
    <definedName name="Print_Area_MI" localSheetId="12">#REF!</definedName>
    <definedName name="Print_Area_MI" localSheetId="15">#REF!</definedName>
    <definedName name="Print_Area_MI" localSheetId="7">#REF!</definedName>
    <definedName name="Print_Area_MI" localSheetId="8">#REF!</definedName>
    <definedName name="Print_Area_MI">#REF!</definedName>
    <definedName name="_xlnm.Print_Titles" localSheetId="9">'24年息县支出表（政府经济分类）'!$1:$3</definedName>
    <definedName name="_xlnm.Print_Titles">#N/A</definedName>
    <definedName name="rrrrr" localSheetId="4">#REF!</definedName>
    <definedName name="rrrrr" localSheetId="5">#REF!</definedName>
    <definedName name="rrrrr" localSheetId="6">#REF!</definedName>
    <definedName name="rrrrr" localSheetId="13">#REF!</definedName>
    <definedName name="rrrrr" localSheetId="14">#REF!</definedName>
    <definedName name="rrrrr" localSheetId="11">#REF!</definedName>
    <definedName name="rrrrr" localSheetId="12">#REF!</definedName>
    <definedName name="rrrrr" localSheetId="15">#REF!</definedName>
    <definedName name="rrrrr" localSheetId="7">#REF!</definedName>
    <definedName name="rrrrr" localSheetId="8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">#N/A</definedName>
    <definedName name="ssss" localSheetId="4">#REF!</definedName>
    <definedName name="ssss" localSheetId="5">#REF!</definedName>
    <definedName name="ssss" localSheetId="6">#REF!</definedName>
    <definedName name="ssss" localSheetId="13">#REF!</definedName>
    <definedName name="ssss" localSheetId="14">#REF!</definedName>
    <definedName name="ssss" localSheetId="11">#REF!</definedName>
    <definedName name="ssss" localSheetId="12">#REF!</definedName>
    <definedName name="ssss" localSheetId="15">#REF!</definedName>
    <definedName name="ssss" localSheetId="7">#REF!</definedName>
    <definedName name="ssss" localSheetId="8">#REF!</definedName>
    <definedName name="ssss">#REF!</definedName>
    <definedName name="zzzzz" localSheetId="4">#REF!</definedName>
    <definedName name="zzzzz" localSheetId="5">#REF!</definedName>
    <definedName name="zzzzz" localSheetId="6">#REF!</definedName>
    <definedName name="zzzzz" localSheetId="13">#REF!</definedName>
    <definedName name="zzzzz" localSheetId="14">#REF!</definedName>
    <definedName name="zzzzz" localSheetId="11">#REF!</definedName>
    <definedName name="zzzzz" localSheetId="12">#REF!</definedName>
    <definedName name="zzzzz" localSheetId="15">#REF!</definedName>
    <definedName name="zzzzz" localSheetId="7">#REF!</definedName>
    <definedName name="zzzzz" localSheetId="8">#REF!</definedName>
    <definedName name="zzzzz">#REF!</definedName>
    <definedName name="啊啊" localSheetId="4">#REF!</definedName>
    <definedName name="啊啊" localSheetId="5">#REF!</definedName>
    <definedName name="啊啊" localSheetId="6">#REF!</definedName>
    <definedName name="啊啊" localSheetId="13">#REF!</definedName>
    <definedName name="啊啊" localSheetId="14">#REF!</definedName>
    <definedName name="啊啊" localSheetId="11">#REF!</definedName>
    <definedName name="啊啊" localSheetId="12">#REF!</definedName>
    <definedName name="啊啊" localSheetId="15">#REF!</definedName>
    <definedName name="啊啊" localSheetId="7">#REF!</definedName>
    <definedName name="啊啊" localSheetId="8">#REF!</definedName>
    <definedName name="啊啊">#REF!</definedName>
    <definedName name="安徽" localSheetId="4">#REF!</definedName>
    <definedName name="安徽" localSheetId="5">#REF!</definedName>
    <definedName name="安徽" localSheetId="6">#REF!</definedName>
    <definedName name="安徽" localSheetId="13">#REF!</definedName>
    <definedName name="安徽" localSheetId="14">#REF!</definedName>
    <definedName name="安徽" localSheetId="11">#REF!</definedName>
    <definedName name="安徽" localSheetId="12">#REF!</definedName>
    <definedName name="安徽" localSheetId="15">#REF!</definedName>
    <definedName name="安徽" localSheetId="7">#REF!</definedName>
    <definedName name="安徽" localSheetId="8">#REF!</definedName>
    <definedName name="安徽">#REF!</definedName>
    <definedName name="北京" localSheetId="4">#REF!</definedName>
    <definedName name="北京" localSheetId="5">#REF!</definedName>
    <definedName name="北京" localSheetId="6">#REF!</definedName>
    <definedName name="北京" localSheetId="13">#REF!</definedName>
    <definedName name="北京" localSheetId="14">#REF!</definedName>
    <definedName name="北京" localSheetId="11">#REF!</definedName>
    <definedName name="北京" localSheetId="12">#REF!</definedName>
    <definedName name="北京" localSheetId="15">#REF!</definedName>
    <definedName name="北京" localSheetId="7">#REF!</definedName>
    <definedName name="北京" localSheetId="8">#REF!</definedName>
    <definedName name="北京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13">#REF!</definedName>
    <definedName name="不不不" localSheetId="14">#REF!</definedName>
    <definedName name="不不不" localSheetId="11">#REF!</definedName>
    <definedName name="不不不" localSheetId="12">#REF!</definedName>
    <definedName name="不不不" localSheetId="15">#REF!</definedName>
    <definedName name="不不不" localSheetId="7">#REF!</definedName>
    <definedName name="不不不" localSheetId="8">#REF!</definedName>
    <definedName name="不不不">#REF!</definedName>
    <definedName name="财政供养" localSheetId="4">#REF!</definedName>
    <definedName name="财政供养" localSheetId="5">#REF!</definedName>
    <definedName name="财政供养" localSheetId="6">#REF!</definedName>
    <definedName name="财政供养" localSheetId="13">#REF!</definedName>
    <definedName name="财政供养" localSheetId="14">#REF!</definedName>
    <definedName name="财政供养" localSheetId="11">#REF!</definedName>
    <definedName name="财政供养" localSheetId="12">#REF!</definedName>
    <definedName name="财政供养" localSheetId="15">#REF!</definedName>
    <definedName name="财政供养" localSheetId="7">#REF!</definedName>
    <definedName name="财政供养" localSheetId="8">#REF!</definedName>
    <definedName name="财政供养">#REF!</definedName>
    <definedName name="处室" localSheetId="4">#REF!</definedName>
    <definedName name="处室" localSheetId="5">#REF!</definedName>
    <definedName name="处室" localSheetId="6">#REF!</definedName>
    <definedName name="处室" localSheetId="13">#REF!</definedName>
    <definedName name="处室" localSheetId="14">#REF!</definedName>
    <definedName name="处室" localSheetId="11">#REF!</definedName>
    <definedName name="处室" localSheetId="12">#REF!</definedName>
    <definedName name="处室" localSheetId="15">#REF!</definedName>
    <definedName name="处室" localSheetId="7">#REF!</definedName>
    <definedName name="处室" localSheetId="8">#REF!</definedName>
    <definedName name="处室">#REF!</definedName>
    <definedName name="大多数" localSheetId="4">[11]XL4Poppy!$A$15</definedName>
    <definedName name="大多数" localSheetId="13">[11]XL4Poppy!$A$15</definedName>
    <definedName name="大多数" localSheetId="14">[12]XL4Poppy!$A$15</definedName>
    <definedName name="大多数" localSheetId="11">[13]XL4Poppy!$A$15</definedName>
    <definedName name="大多数" localSheetId="12">[13]XL4Poppy!$A$15</definedName>
    <definedName name="大多数" localSheetId="15">[12]XL4Poppy!$A$15</definedName>
    <definedName name="大多数" localSheetId="7">[13]XL4Poppy!$A$15</definedName>
    <definedName name="大多数" localSheetId="8">[13]XL4Poppy!$A$15</definedName>
    <definedName name="大多数">[13]XL4Poppy!$A$15</definedName>
    <definedName name="大连" localSheetId="4">#REF!</definedName>
    <definedName name="大连" localSheetId="5">#REF!</definedName>
    <definedName name="大连" localSheetId="6">#REF!</definedName>
    <definedName name="大连" localSheetId="13">#REF!</definedName>
    <definedName name="大连" localSheetId="14">#REF!</definedName>
    <definedName name="大连" localSheetId="11">#REF!</definedName>
    <definedName name="大连" localSheetId="12">#REF!</definedName>
    <definedName name="大连" localSheetId="15">#REF!</definedName>
    <definedName name="大连" localSheetId="7">#REF!</definedName>
    <definedName name="大连" localSheetId="8">#REF!</definedName>
    <definedName name="大连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13">#REF!</definedName>
    <definedName name="地区名称" localSheetId="14">#REF!</definedName>
    <definedName name="地区名称" localSheetId="11">#REF!</definedName>
    <definedName name="地区名称" localSheetId="12">#REF!</definedName>
    <definedName name="地区名称" localSheetId="15">#REF!</definedName>
    <definedName name="地区名称" localSheetId="7">#REF!</definedName>
    <definedName name="地区名称" localSheetId="8">#REF!</definedName>
    <definedName name="地区名称">#REF!</definedName>
    <definedName name="第三批">#N/A</definedName>
    <definedName name="呃呃呃" localSheetId="4">#REF!</definedName>
    <definedName name="呃呃呃" localSheetId="5">#REF!</definedName>
    <definedName name="呃呃呃" localSheetId="6">#REF!</definedName>
    <definedName name="呃呃呃" localSheetId="13">#REF!</definedName>
    <definedName name="呃呃呃" localSheetId="14">#REF!</definedName>
    <definedName name="呃呃呃" localSheetId="11">#REF!</definedName>
    <definedName name="呃呃呃" localSheetId="12">#REF!</definedName>
    <definedName name="呃呃呃" localSheetId="15">#REF!</definedName>
    <definedName name="呃呃呃" localSheetId="7">#REF!</definedName>
    <definedName name="呃呃呃" localSheetId="8">#REF!</definedName>
    <definedName name="呃呃呃">#REF!</definedName>
    <definedName name="飞过海" localSheetId="14">[14]XL4Poppy!$C$4</definedName>
    <definedName name="飞过海" localSheetId="15">[14]XL4Poppy!$C$4</definedName>
    <definedName name="飞过海">[15]XL4Poppy!$C$4</definedName>
    <definedName name="福建" localSheetId="4">#REF!</definedName>
    <definedName name="福建" localSheetId="5">#REF!</definedName>
    <definedName name="福建" localSheetId="6">#REF!</definedName>
    <definedName name="福建" localSheetId="13">#REF!</definedName>
    <definedName name="福建" localSheetId="14">#REF!</definedName>
    <definedName name="福建" localSheetId="11">#REF!</definedName>
    <definedName name="福建" localSheetId="12">#REF!</definedName>
    <definedName name="福建" localSheetId="15">#REF!</definedName>
    <definedName name="福建" localSheetId="7">#REF!</definedName>
    <definedName name="福建" localSheetId="8">#REF!</definedName>
    <definedName name="福建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13">#REF!</definedName>
    <definedName name="福建地区" localSheetId="14">#REF!</definedName>
    <definedName name="福建地区" localSheetId="11">#REF!</definedName>
    <definedName name="福建地区" localSheetId="12">#REF!</definedName>
    <definedName name="福建地区" localSheetId="15">#REF!</definedName>
    <definedName name="福建地区" localSheetId="7">#REF!</definedName>
    <definedName name="福建地区" localSheetId="8">#REF!</definedName>
    <definedName name="福建地区">#REF!</definedName>
    <definedName name="附表" localSheetId="4">#REF!</definedName>
    <definedName name="附表" localSheetId="5">#REF!</definedName>
    <definedName name="附表" localSheetId="6">#REF!</definedName>
    <definedName name="附表" localSheetId="13">#REF!</definedName>
    <definedName name="附表" localSheetId="14">#REF!</definedName>
    <definedName name="附表" localSheetId="11">#REF!</definedName>
    <definedName name="附表" localSheetId="12">#REF!</definedName>
    <definedName name="附表" localSheetId="15">#REF!</definedName>
    <definedName name="附表" localSheetId="7">#REF!</definedName>
    <definedName name="附表" localSheetId="8">#REF!</definedName>
    <definedName name="附表">#REF!</definedName>
    <definedName name="广东" localSheetId="4">#REF!</definedName>
    <definedName name="广东" localSheetId="5">#REF!</definedName>
    <definedName name="广东" localSheetId="6">#REF!</definedName>
    <definedName name="广东" localSheetId="13">#REF!</definedName>
    <definedName name="广东" localSheetId="14">#REF!</definedName>
    <definedName name="广东" localSheetId="11">#REF!</definedName>
    <definedName name="广东" localSheetId="12">#REF!</definedName>
    <definedName name="广东" localSheetId="15">#REF!</definedName>
    <definedName name="广东" localSheetId="7">#REF!</definedName>
    <definedName name="广东" localSheetId="8">#REF!</definedName>
    <definedName name="广东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13">#REF!</definedName>
    <definedName name="广东地区" localSheetId="14">#REF!</definedName>
    <definedName name="广东地区" localSheetId="11">#REF!</definedName>
    <definedName name="广东地区" localSheetId="12">#REF!</definedName>
    <definedName name="广东地区" localSheetId="15">#REF!</definedName>
    <definedName name="广东地区" localSheetId="7">#REF!</definedName>
    <definedName name="广东地区" localSheetId="8">#REF!</definedName>
    <definedName name="广东地区">#REF!</definedName>
    <definedName name="广西" localSheetId="4">#REF!</definedName>
    <definedName name="广西" localSheetId="5">#REF!</definedName>
    <definedName name="广西" localSheetId="6">#REF!</definedName>
    <definedName name="广西" localSheetId="13">#REF!</definedName>
    <definedName name="广西" localSheetId="14">#REF!</definedName>
    <definedName name="广西" localSheetId="11">#REF!</definedName>
    <definedName name="广西" localSheetId="12">#REF!</definedName>
    <definedName name="广西" localSheetId="15">#REF!</definedName>
    <definedName name="广西" localSheetId="7">#REF!</definedName>
    <definedName name="广西" localSheetId="8">#REF!</definedName>
    <definedName name="广西">#REF!</definedName>
    <definedName name="贵州" localSheetId="4">#REF!</definedName>
    <definedName name="贵州" localSheetId="5">#REF!</definedName>
    <definedName name="贵州" localSheetId="6">#REF!</definedName>
    <definedName name="贵州" localSheetId="13">#REF!</definedName>
    <definedName name="贵州" localSheetId="14">#REF!</definedName>
    <definedName name="贵州" localSheetId="11">#REF!</definedName>
    <definedName name="贵州" localSheetId="12">#REF!</definedName>
    <definedName name="贵州" localSheetId="15">#REF!</definedName>
    <definedName name="贵州" localSheetId="7">#REF!</definedName>
    <definedName name="贵州" localSheetId="8">#REF!</definedName>
    <definedName name="贵州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13">#REF!</definedName>
    <definedName name="哈哈哈哈" localSheetId="14">#REF!</definedName>
    <definedName name="哈哈哈哈" localSheetId="11">#REF!</definedName>
    <definedName name="哈哈哈哈" localSheetId="12">#REF!</definedName>
    <definedName name="哈哈哈哈" localSheetId="15">#REF!</definedName>
    <definedName name="哈哈哈哈" localSheetId="7">#REF!</definedName>
    <definedName name="哈哈哈哈" localSheetId="8">#REF!</definedName>
    <definedName name="哈哈哈哈">#REF!</definedName>
    <definedName name="还有" localSheetId="4">#REF!</definedName>
    <definedName name="还有" localSheetId="5">#REF!</definedName>
    <definedName name="还有" localSheetId="6">#REF!</definedName>
    <definedName name="还有" localSheetId="13">#REF!</definedName>
    <definedName name="还有" localSheetId="14">#REF!</definedName>
    <definedName name="还有" localSheetId="11">#REF!</definedName>
    <definedName name="还有" localSheetId="12">#REF!</definedName>
    <definedName name="还有" localSheetId="15">#REF!</definedName>
    <definedName name="还有" localSheetId="7">#REF!</definedName>
    <definedName name="还有" localSheetId="8">#REF!</definedName>
    <definedName name="还有">#REF!</definedName>
    <definedName name="海南" localSheetId="4">#REF!</definedName>
    <definedName name="海南" localSheetId="5">#REF!</definedName>
    <definedName name="海南" localSheetId="6">#REF!</definedName>
    <definedName name="海南" localSheetId="13">#REF!</definedName>
    <definedName name="海南" localSheetId="14">#REF!</definedName>
    <definedName name="海南" localSheetId="11">#REF!</definedName>
    <definedName name="海南" localSheetId="12">#REF!</definedName>
    <definedName name="海南" localSheetId="15">#REF!</definedName>
    <definedName name="海南" localSheetId="7">#REF!</definedName>
    <definedName name="海南" localSheetId="8">#REF!</definedName>
    <definedName name="海南">#REF!</definedName>
    <definedName name="河北" localSheetId="4">#REF!</definedName>
    <definedName name="河北" localSheetId="5">#REF!</definedName>
    <definedName name="河北" localSheetId="6">#REF!</definedName>
    <definedName name="河北" localSheetId="13">#REF!</definedName>
    <definedName name="河北" localSheetId="14">#REF!</definedName>
    <definedName name="河北" localSheetId="11">#REF!</definedName>
    <definedName name="河北" localSheetId="12">#REF!</definedName>
    <definedName name="河北" localSheetId="15">#REF!</definedName>
    <definedName name="河北" localSheetId="7">#REF!</definedName>
    <definedName name="河北" localSheetId="8">#REF!</definedName>
    <definedName name="河北">#REF!</definedName>
    <definedName name="河南" localSheetId="4">#REF!</definedName>
    <definedName name="河南" localSheetId="5">#REF!</definedName>
    <definedName name="河南" localSheetId="6">#REF!</definedName>
    <definedName name="河南" localSheetId="13">#REF!</definedName>
    <definedName name="河南" localSheetId="14">#REF!</definedName>
    <definedName name="河南" localSheetId="11">#REF!</definedName>
    <definedName name="河南" localSheetId="12">#REF!</definedName>
    <definedName name="河南" localSheetId="15">#REF!</definedName>
    <definedName name="河南" localSheetId="7">#REF!</definedName>
    <definedName name="河南" localSheetId="8">#REF!</definedName>
    <definedName name="河南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13">#REF!</definedName>
    <definedName name="黑龙江" localSheetId="14">#REF!</definedName>
    <definedName name="黑龙江" localSheetId="11">#REF!</definedName>
    <definedName name="黑龙江" localSheetId="12">#REF!</definedName>
    <definedName name="黑龙江" localSheetId="15">#REF!</definedName>
    <definedName name="黑龙江" localSheetId="7">#REF!</definedName>
    <definedName name="黑龙江" localSheetId="8">#REF!</definedName>
    <definedName name="黑龙江">#REF!</definedName>
    <definedName name="湖北" localSheetId="4">#REF!</definedName>
    <definedName name="湖北" localSheetId="5">#REF!</definedName>
    <definedName name="湖北" localSheetId="6">#REF!</definedName>
    <definedName name="湖北" localSheetId="13">#REF!</definedName>
    <definedName name="湖北" localSheetId="14">#REF!</definedName>
    <definedName name="湖北" localSheetId="11">#REF!</definedName>
    <definedName name="湖北" localSheetId="12">#REF!</definedName>
    <definedName name="湖北" localSheetId="15">#REF!</definedName>
    <definedName name="湖北" localSheetId="7">#REF!</definedName>
    <definedName name="湖北" localSheetId="8">#REF!</definedName>
    <definedName name="湖北">#REF!</definedName>
    <definedName name="湖南" localSheetId="4">#REF!</definedName>
    <definedName name="湖南" localSheetId="5">#REF!</definedName>
    <definedName name="湖南" localSheetId="6">#REF!</definedName>
    <definedName name="湖南" localSheetId="13">#REF!</definedName>
    <definedName name="湖南" localSheetId="14">#REF!</definedName>
    <definedName name="湖南" localSheetId="11">#REF!</definedName>
    <definedName name="湖南" localSheetId="12">#REF!</definedName>
    <definedName name="湖南" localSheetId="15">#REF!</definedName>
    <definedName name="湖南" localSheetId="7">#REF!</definedName>
    <definedName name="湖南" localSheetId="8">#REF!</definedName>
    <definedName name="湖南">#REF!</definedName>
    <definedName name="汇率" localSheetId="4">#REF!</definedName>
    <definedName name="汇率" localSheetId="5">#REF!</definedName>
    <definedName name="汇率" localSheetId="6">#REF!</definedName>
    <definedName name="汇率" localSheetId="13">#REF!</definedName>
    <definedName name="汇率" localSheetId="14">#REF!</definedName>
    <definedName name="汇率" localSheetId="11">#REF!</definedName>
    <definedName name="汇率" localSheetId="12">#REF!</definedName>
    <definedName name="汇率" localSheetId="15">#REF!</definedName>
    <definedName name="汇率" localSheetId="7">#REF!</definedName>
    <definedName name="汇率" localSheetId="8">#REF!</definedName>
    <definedName name="汇率">#REF!</definedName>
    <definedName name="基金处室" localSheetId="4">#REF!</definedName>
    <definedName name="基金处室" localSheetId="5">#REF!</definedName>
    <definedName name="基金处室" localSheetId="6">#REF!</definedName>
    <definedName name="基金处室" localSheetId="13">#REF!</definedName>
    <definedName name="基金处室" localSheetId="14">#REF!</definedName>
    <definedName name="基金处室" localSheetId="11">#REF!</definedName>
    <definedName name="基金处室" localSheetId="12">#REF!</definedName>
    <definedName name="基金处室" localSheetId="15">#REF!</definedName>
    <definedName name="基金处室" localSheetId="7">#REF!</definedName>
    <definedName name="基金处室" localSheetId="8">#REF!</definedName>
    <definedName name="基金处室">#REF!</definedName>
    <definedName name="基金金额" localSheetId="4">#REF!</definedName>
    <definedName name="基金金额" localSheetId="5">#REF!</definedName>
    <definedName name="基金金额" localSheetId="6">#REF!</definedName>
    <definedName name="基金金额" localSheetId="13">#REF!</definedName>
    <definedName name="基金金额" localSheetId="14">#REF!</definedName>
    <definedName name="基金金额" localSheetId="11">#REF!</definedName>
    <definedName name="基金金额" localSheetId="12">#REF!</definedName>
    <definedName name="基金金额" localSheetId="15">#REF!</definedName>
    <definedName name="基金金额" localSheetId="7">#REF!</definedName>
    <definedName name="基金金额" localSheetId="8">#REF!</definedName>
    <definedName name="基金金额">#REF!</definedName>
    <definedName name="基金科目" localSheetId="4">#REF!</definedName>
    <definedName name="基金科目" localSheetId="5">#REF!</definedName>
    <definedName name="基金科目" localSheetId="6">#REF!</definedName>
    <definedName name="基金科目" localSheetId="13">#REF!</definedName>
    <definedName name="基金科目" localSheetId="14">#REF!</definedName>
    <definedName name="基金科目" localSheetId="11">#REF!</definedName>
    <definedName name="基金科目" localSheetId="12">#REF!</definedName>
    <definedName name="基金科目" localSheetId="15">#REF!</definedName>
    <definedName name="基金科目" localSheetId="7">#REF!</definedName>
    <definedName name="基金科目" localSheetId="8">#REF!</definedName>
    <definedName name="基金科目">#REF!</definedName>
    <definedName name="基金类型" localSheetId="4">#REF!</definedName>
    <definedName name="基金类型" localSheetId="5">#REF!</definedName>
    <definedName name="基金类型" localSheetId="6">#REF!</definedName>
    <definedName name="基金类型" localSheetId="13">#REF!</definedName>
    <definedName name="基金类型" localSheetId="14">#REF!</definedName>
    <definedName name="基金类型" localSheetId="11">#REF!</definedName>
    <definedName name="基金类型" localSheetId="12">#REF!</definedName>
    <definedName name="基金类型" localSheetId="15">#REF!</definedName>
    <definedName name="基金类型" localSheetId="7">#REF!</definedName>
    <definedName name="基金类型" localSheetId="8">#REF!</definedName>
    <definedName name="基金类型">#REF!</definedName>
    <definedName name="吉林" localSheetId="4">#REF!</definedName>
    <definedName name="吉林" localSheetId="5">#REF!</definedName>
    <definedName name="吉林" localSheetId="6">#REF!</definedName>
    <definedName name="吉林" localSheetId="13">#REF!</definedName>
    <definedName name="吉林" localSheetId="14">#REF!</definedName>
    <definedName name="吉林" localSheetId="11">#REF!</definedName>
    <definedName name="吉林" localSheetId="12">#REF!</definedName>
    <definedName name="吉林" localSheetId="15">#REF!</definedName>
    <definedName name="吉林" localSheetId="7">#REF!</definedName>
    <definedName name="吉林" localSheetId="8">#REF!</definedName>
    <definedName name="吉林">#REF!</definedName>
    <definedName name="江苏" localSheetId="4">#REF!</definedName>
    <definedName name="江苏" localSheetId="5">#REF!</definedName>
    <definedName name="江苏" localSheetId="6">#REF!</definedName>
    <definedName name="江苏" localSheetId="13">#REF!</definedName>
    <definedName name="江苏" localSheetId="14">#REF!</definedName>
    <definedName name="江苏" localSheetId="11">#REF!</definedName>
    <definedName name="江苏" localSheetId="12">#REF!</definedName>
    <definedName name="江苏" localSheetId="15">#REF!</definedName>
    <definedName name="江苏" localSheetId="7">#REF!</definedName>
    <definedName name="江苏" localSheetId="8">#REF!</definedName>
    <definedName name="江苏">#REF!</definedName>
    <definedName name="江西" localSheetId="4">#REF!</definedName>
    <definedName name="江西" localSheetId="5">#REF!</definedName>
    <definedName name="江西" localSheetId="6">#REF!</definedName>
    <definedName name="江西" localSheetId="13">#REF!</definedName>
    <definedName name="江西" localSheetId="14">#REF!</definedName>
    <definedName name="江西" localSheetId="11">#REF!</definedName>
    <definedName name="江西" localSheetId="12">#REF!</definedName>
    <definedName name="江西" localSheetId="15">#REF!</definedName>
    <definedName name="江西" localSheetId="7">#REF!</definedName>
    <definedName name="江西" localSheetId="8">#REF!</definedName>
    <definedName name="江西">#REF!</definedName>
    <definedName name="金额" localSheetId="4">#REF!</definedName>
    <definedName name="金额" localSheetId="5">#REF!</definedName>
    <definedName name="金额" localSheetId="6">#REF!</definedName>
    <definedName name="金额" localSheetId="13">#REF!</definedName>
    <definedName name="金额" localSheetId="14">#REF!</definedName>
    <definedName name="金额" localSheetId="11">#REF!</definedName>
    <definedName name="金额" localSheetId="12">#REF!</definedName>
    <definedName name="金额" localSheetId="15">#REF!</definedName>
    <definedName name="金额" localSheetId="7">#REF!</definedName>
    <definedName name="金额" localSheetId="8">#REF!</definedName>
    <definedName name="金额">#REF!</definedName>
    <definedName name="科目" localSheetId="4">#REF!</definedName>
    <definedName name="科目" localSheetId="5">#REF!</definedName>
    <definedName name="科目" localSheetId="6">#REF!</definedName>
    <definedName name="科目" localSheetId="13">#REF!</definedName>
    <definedName name="科目" localSheetId="14">#REF!</definedName>
    <definedName name="科目" localSheetId="11">#REF!</definedName>
    <definedName name="科目" localSheetId="12">#REF!</definedName>
    <definedName name="科目" localSheetId="15">#REF!</definedName>
    <definedName name="科目" localSheetId="7">#REF!</definedName>
    <definedName name="科目" localSheetId="8">#REF!</definedName>
    <definedName name="科目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13">#REF!</definedName>
    <definedName name="啦啦啦" localSheetId="14">#REF!</definedName>
    <definedName name="啦啦啦" localSheetId="11">#REF!</definedName>
    <definedName name="啦啦啦" localSheetId="12">#REF!</definedName>
    <definedName name="啦啦啦" localSheetId="15">#REF!</definedName>
    <definedName name="啦啦啦" localSheetId="7">#REF!</definedName>
    <definedName name="啦啦啦" localSheetId="8">#REF!</definedName>
    <definedName name="啦啦啦">#REF!</definedName>
    <definedName name="了" localSheetId="4">#REF!</definedName>
    <definedName name="了" localSheetId="5">#REF!</definedName>
    <definedName name="了" localSheetId="6">#REF!</definedName>
    <definedName name="了" localSheetId="13">#REF!</definedName>
    <definedName name="了" localSheetId="14">#REF!</definedName>
    <definedName name="了" localSheetId="11">#REF!</definedName>
    <definedName name="了" localSheetId="12">#REF!</definedName>
    <definedName name="了" localSheetId="15">#REF!</definedName>
    <definedName name="了" localSheetId="7">#REF!</definedName>
    <definedName name="了" localSheetId="8">#REF!</definedName>
    <definedName name="了">#REF!</definedName>
    <definedName name="类型" localSheetId="4">#REF!</definedName>
    <definedName name="类型" localSheetId="5">#REF!</definedName>
    <definedName name="类型" localSheetId="6">#REF!</definedName>
    <definedName name="类型" localSheetId="13">#REF!</definedName>
    <definedName name="类型" localSheetId="14">#REF!</definedName>
    <definedName name="类型" localSheetId="11">#REF!</definedName>
    <definedName name="类型" localSheetId="12">#REF!</definedName>
    <definedName name="类型" localSheetId="15">#REF!</definedName>
    <definedName name="类型" localSheetId="7">#REF!</definedName>
    <definedName name="类型" localSheetId="8">#REF!</definedName>
    <definedName name="类型">#REF!</definedName>
    <definedName name="辽宁" localSheetId="4">#REF!</definedName>
    <definedName name="辽宁" localSheetId="5">#REF!</definedName>
    <definedName name="辽宁" localSheetId="6">#REF!</definedName>
    <definedName name="辽宁" localSheetId="13">#REF!</definedName>
    <definedName name="辽宁" localSheetId="14">#REF!</definedName>
    <definedName name="辽宁" localSheetId="11">#REF!</definedName>
    <definedName name="辽宁" localSheetId="12">#REF!</definedName>
    <definedName name="辽宁" localSheetId="15">#REF!</definedName>
    <definedName name="辽宁" localSheetId="7">#REF!</definedName>
    <definedName name="辽宁" localSheetId="8">#REF!</definedName>
    <definedName name="辽宁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13">#REF!</definedName>
    <definedName name="辽宁地区" localSheetId="14">#REF!</definedName>
    <definedName name="辽宁地区" localSheetId="11">#REF!</definedName>
    <definedName name="辽宁地区" localSheetId="12">#REF!</definedName>
    <definedName name="辽宁地区" localSheetId="15">#REF!</definedName>
    <definedName name="辽宁地区" localSheetId="7">#REF!</definedName>
    <definedName name="辽宁地区" localSheetId="8">#REF!</definedName>
    <definedName name="辽宁地区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13">#REF!</definedName>
    <definedName name="么么么么" localSheetId="14">#REF!</definedName>
    <definedName name="么么么么" localSheetId="11">#REF!</definedName>
    <definedName name="么么么么" localSheetId="12">#REF!</definedName>
    <definedName name="么么么么" localSheetId="15">#REF!</definedName>
    <definedName name="么么么么" localSheetId="7">#REF!</definedName>
    <definedName name="么么么么" localSheetId="8">#REF!</definedName>
    <definedName name="么么么么">#REF!</definedName>
    <definedName name="内蒙" localSheetId="4">#REF!</definedName>
    <definedName name="内蒙" localSheetId="5">#REF!</definedName>
    <definedName name="内蒙" localSheetId="6">#REF!</definedName>
    <definedName name="内蒙" localSheetId="13">#REF!</definedName>
    <definedName name="内蒙" localSheetId="14">#REF!</definedName>
    <definedName name="内蒙" localSheetId="11">#REF!</definedName>
    <definedName name="内蒙" localSheetId="12">#REF!</definedName>
    <definedName name="内蒙" localSheetId="15">#REF!</definedName>
    <definedName name="内蒙" localSheetId="7">#REF!</definedName>
    <definedName name="内蒙" localSheetId="8">#REF!</definedName>
    <definedName name="内蒙">#REF!</definedName>
    <definedName name="你" localSheetId="4">#REF!</definedName>
    <definedName name="你" localSheetId="5">#REF!</definedName>
    <definedName name="你" localSheetId="6">#REF!</definedName>
    <definedName name="你" localSheetId="13">#REF!</definedName>
    <definedName name="你" localSheetId="14">#REF!</definedName>
    <definedName name="你" localSheetId="11">#REF!</definedName>
    <definedName name="你" localSheetId="12">#REF!</definedName>
    <definedName name="你" localSheetId="15">#REF!</definedName>
    <definedName name="你" localSheetId="7">#REF!</definedName>
    <definedName name="你" localSheetId="8">#REF!</definedName>
    <definedName name="你">#REF!</definedName>
    <definedName name="宁波" localSheetId="4">#REF!</definedName>
    <definedName name="宁波" localSheetId="5">#REF!</definedName>
    <definedName name="宁波" localSheetId="6">#REF!</definedName>
    <definedName name="宁波" localSheetId="13">#REF!</definedName>
    <definedName name="宁波" localSheetId="14">#REF!</definedName>
    <definedName name="宁波" localSheetId="11">#REF!</definedName>
    <definedName name="宁波" localSheetId="12">#REF!</definedName>
    <definedName name="宁波" localSheetId="15">#REF!</definedName>
    <definedName name="宁波" localSheetId="7">#REF!</definedName>
    <definedName name="宁波" localSheetId="8">#REF!</definedName>
    <definedName name="宁波">#REF!</definedName>
    <definedName name="宁夏" localSheetId="4">#REF!</definedName>
    <definedName name="宁夏" localSheetId="5">#REF!</definedName>
    <definedName name="宁夏" localSheetId="6">#REF!</definedName>
    <definedName name="宁夏" localSheetId="13">#REF!</definedName>
    <definedName name="宁夏" localSheetId="14">#REF!</definedName>
    <definedName name="宁夏" localSheetId="11">#REF!</definedName>
    <definedName name="宁夏" localSheetId="12">#REF!</definedName>
    <definedName name="宁夏" localSheetId="15">#REF!</definedName>
    <definedName name="宁夏" localSheetId="7">#REF!</definedName>
    <definedName name="宁夏" localSheetId="8">#REF!</definedName>
    <definedName name="宁夏">#REF!</definedName>
    <definedName name="悄悄" localSheetId="4">#REF!</definedName>
    <definedName name="悄悄" localSheetId="5">#REF!</definedName>
    <definedName name="悄悄" localSheetId="6">#REF!</definedName>
    <definedName name="悄悄" localSheetId="13">#REF!</definedName>
    <definedName name="悄悄" localSheetId="14">#REF!</definedName>
    <definedName name="悄悄" localSheetId="11">#REF!</definedName>
    <definedName name="悄悄" localSheetId="12">#REF!</definedName>
    <definedName name="悄悄" localSheetId="15">#REF!</definedName>
    <definedName name="悄悄" localSheetId="7">#REF!</definedName>
    <definedName name="悄悄" localSheetId="8">#REF!</definedName>
    <definedName name="悄悄">#REF!</definedName>
    <definedName name="青岛" localSheetId="4">#REF!</definedName>
    <definedName name="青岛" localSheetId="5">#REF!</definedName>
    <definedName name="青岛" localSheetId="6">#REF!</definedName>
    <definedName name="青岛" localSheetId="13">#REF!</definedName>
    <definedName name="青岛" localSheetId="14">#REF!</definedName>
    <definedName name="青岛" localSheetId="11">#REF!</definedName>
    <definedName name="青岛" localSheetId="12">#REF!</definedName>
    <definedName name="青岛" localSheetId="15">#REF!</definedName>
    <definedName name="青岛" localSheetId="7">#REF!</definedName>
    <definedName name="青岛" localSheetId="8">#REF!</definedName>
    <definedName name="青岛">#REF!</definedName>
    <definedName name="青海" localSheetId="4">#REF!</definedName>
    <definedName name="青海" localSheetId="5">#REF!</definedName>
    <definedName name="青海" localSheetId="6">#REF!</definedName>
    <definedName name="青海" localSheetId="13">#REF!</definedName>
    <definedName name="青海" localSheetId="14">#REF!</definedName>
    <definedName name="青海" localSheetId="11">#REF!</definedName>
    <definedName name="青海" localSheetId="12">#REF!</definedName>
    <definedName name="青海" localSheetId="15">#REF!</definedName>
    <definedName name="青海" localSheetId="7">#REF!</definedName>
    <definedName name="青海" localSheetId="8">#REF!</definedName>
    <definedName name="青海">#REF!</definedName>
    <definedName name="全额差额比例" localSheetId="10">'[16]C01-1'!#REF!</definedName>
    <definedName name="全额差额比例" localSheetId="13">'[16]C01-1'!#REF!</definedName>
    <definedName name="全额差额比例" localSheetId="14">'[17]C01-1'!#REF!</definedName>
    <definedName name="全额差额比例" localSheetId="0">'[16]C01-1'!#REF!</definedName>
    <definedName name="全额差额比例" localSheetId="1">'[16]C01-1'!#REF!</definedName>
    <definedName name="全额差额比例" localSheetId="2">'[16]C01-1'!#REF!</definedName>
    <definedName name="全额差额比例" localSheetId="3">'[16]C01-1'!#REF!</definedName>
    <definedName name="全额差额比例" localSheetId="11">'[16]C01-1'!#REF!</definedName>
    <definedName name="全额差额比例" localSheetId="12">'[16]C01-1'!#REF!</definedName>
    <definedName name="全额差额比例" localSheetId="15">'[17]C01-1'!#REF!</definedName>
    <definedName name="全额差额比例" localSheetId="9">'[16]C01-1'!#REF!</definedName>
    <definedName name="全额差额比例" localSheetId="7">'[16]C01-1'!#REF!</definedName>
    <definedName name="全额差额比例" localSheetId="8">'[16]C01-1'!#REF!</definedName>
    <definedName name="全额差额比例">'[16]C01-1'!#REF!</definedName>
    <definedName name="全国收入累计">#N/A</definedName>
    <definedName name="日日日" localSheetId="4">#REF!</definedName>
    <definedName name="日日日" localSheetId="5">#REF!</definedName>
    <definedName name="日日日" localSheetId="6">#REF!</definedName>
    <definedName name="日日日" localSheetId="13">#REF!</definedName>
    <definedName name="日日日" localSheetId="14">#REF!</definedName>
    <definedName name="日日日" localSheetId="11">#REF!</definedName>
    <definedName name="日日日" localSheetId="12">#REF!</definedName>
    <definedName name="日日日" localSheetId="15">#REF!</definedName>
    <definedName name="日日日" localSheetId="7">#REF!</definedName>
    <definedName name="日日日" localSheetId="8">#REF!</definedName>
    <definedName name="日日日">#REF!</definedName>
    <definedName name="厦门" localSheetId="4">#REF!</definedName>
    <definedName name="厦门" localSheetId="5">#REF!</definedName>
    <definedName name="厦门" localSheetId="6">#REF!</definedName>
    <definedName name="厦门" localSheetId="13">#REF!</definedName>
    <definedName name="厦门" localSheetId="14">#REF!</definedName>
    <definedName name="厦门" localSheetId="11">#REF!</definedName>
    <definedName name="厦门" localSheetId="12">#REF!</definedName>
    <definedName name="厦门" localSheetId="15">#REF!</definedName>
    <definedName name="厦门" localSheetId="7">#REF!</definedName>
    <definedName name="厦门" localSheetId="8">#REF!</definedName>
    <definedName name="厦门">#REF!</definedName>
    <definedName name="山东" localSheetId="4">#REF!</definedName>
    <definedName name="山东" localSheetId="5">#REF!</definedName>
    <definedName name="山东" localSheetId="6">#REF!</definedName>
    <definedName name="山东" localSheetId="13">#REF!</definedName>
    <definedName name="山东" localSheetId="14">#REF!</definedName>
    <definedName name="山东" localSheetId="11">#REF!</definedName>
    <definedName name="山东" localSheetId="12">#REF!</definedName>
    <definedName name="山东" localSheetId="15">#REF!</definedName>
    <definedName name="山东" localSheetId="7">#REF!</definedName>
    <definedName name="山东" localSheetId="8">#REF!</definedName>
    <definedName name="山东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13">#REF!</definedName>
    <definedName name="山东地区" localSheetId="14">#REF!</definedName>
    <definedName name="山东地区" localSheetId="11">#REF!</definedName>
    <definedName name="山东地区" localSheetId="12">#REF!</definedName>
    <definedName name="山东地区" localSheetId="15">#REF!</definedName>
    <definedName name="山东地区" localSheetId="7">#REF!</definedName>
    <definedName name="山东地区" localSheetId="8">#REF!</definedName>
    <definedName name="山东地区">#REF!</definedName>
    <definedName name="山西" localSheetId="4">#REF!</definedName>
    <definedName name="山西" localSheetId="5">#REF!</definedName>
    <definedName name="山西" localSheetId="6">#REF!</definedName>
    <definedName name="山西" localSheetId="13">#REF!</definedName>
    <definedName name="山西" localSheetId="14">#REF!</definedName>
    <definedName name="山西" localSheetId="11">#REF!</definedName>
    <definedName name="山西" localSheetId="12">#REF!</definedName>
    <definedName name="山西" localSheetId="15">#REF!</definedName>
    <definedName name="山西" localSheetId="7">#REF!</definedName>
    <definedName name="山西" localSheetId="8">#REF!</definedName>
    <definedName name="山西">#REF!</definedName>
    <definedName name="陕西" localSheetId="4">#REF!</definedName>
    <definedName name="陕西" localSheetId="5">#REF!</definedName>
    <definedName name="陕西" localSheetId="6">#REF!</definedName>
    <definedName name="陕西" localSheetId="13">#REF!</definedName>
    <definedName name="陕西" localSheetId="14">#REF!</definedName>
    <definedName name="陕西" localSheetId="11">#REF!</definedName>
    <definedName name="陕西" localSheetId="12">#REF!</definedName>
    <definedName name="陕西" localSheetId="15">#REF!</definedName>
    <definedName name="陕西" localSheetId="7">#REF!</definedName>
    <definedName name="陕西" localSheetId="8">#REF!</definedName>
    <definedName name="陕西">#REF!</definedName>
    <definedName name="上海" localSheetId="4">#REF!</definedName>
    <definedName name="上海" localSheetId="5">#REF!</definedName>
    <definedName name="上海" localSheetId="6">#REF!</definedName>
    <definedName name="上海" localSheetId="13">#REF!</definedName>
    <definedName name="上海" localSheetId="14">#REF!</definedName>
    <definedName name="上海" localSheetId="11">#REF!</definedName>
    <definedName name="上海" localSheetId="12">#REF!</definedName>
    <definedName name="上海" localSheetId="15">#REF!</definedName>
    <definedName name="上海" localSheetId="7">#REF!</definedName>
    <definedName name="上海" localSheetId="8">#REF!</definedName>
    <definedName name="上海">#REF!</definedName>
    <definedName name="深圳" localSheetId="4">#REF!</definedName>
    <definedName name="深圳" localSheetId="5">#REF!</definedName>
    <definedName name="深圳" localSheetId="6">#REF!</definedName>
    <definedName name="深圳" localSheetId="13">#REF!</definedName>
    <definedName name="深圳" localSheetId="14">#REF!</definedName>
    <definedName name="深圳" localSheetId="11">#REF!</definedName>
    <definedName name="深圳" localSheetId="12">#REF!</definedName>
    <definedName name="深圳" localSheetId="15">#REF!</definedName>
    <definedName name="深圳" localSheetId="7">#REF!</definedName>
    <definedName name="深圳" localSheetId="8">#REF!</definedName>
    <definedName name="深圳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13">#REF!</definedName>
    <definedName name="生产列1" localSheetId="14">#REF!</definedName>
    <definedName name="生产列1" localSheetId="11">#REF!</definedName>
    <definedName name="生产列1" localSheetId="12">#REF!</definedName>
    <definedName name="生产列1" localSheetId="15">#REF!</definedName>
    <definedName name="生产列1" localSheetId="7">#REF!</definedName>
    <definedName name="生产列1" localSheetId="8">#REF!</definedName>
    <definedName name="生产列1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13">#REF!</definedName>
    <definedName name="生产列11" localSheetId="14">#REF!</definedName>
    <definedName name="生产列11" localSheetId="11">#REF!</definedName>
    <definedName name="生产列11" localSheetId="12">#REF!</definedName>
    <definedName name="生产列11" localSheetId="15">#REF!</definedName>
    <definedName name="生产列11" localSheetId="7">#REF!</definedName>
    <definedName name="生产列11" localSheetId="8">#REF!</definedName>
    <definedName name="生产列11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13">#REF!</definedName>
    <definedName name="生产列15" localSheetId="14">#REF!</definedName>
    <definedName name="生产列15" localSheetId="11">#REF!</definedName>
    <definedName name="生产列15" localSheetId="12">#REF!</definedName>
    <definedName name="生产列15" localSheetId="15">#REF!</definedName>
    <definedName name="生产列15" localSheetId="7">#REF!</definedName>
    <definedName name="生产列15" localSheetId="8">#REF!</definedName>
    <definedName name="生产列15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13">#REF!</definedName>
    <definedName name="生产列16" localSheetId="14">#REF!</definedName>
    <definedName name="生产列16" localSheetId="11">#REF!</definedName>
    <definedName name="生产列16" localSheetId="12">#REF!</definedName>
    <definedName name="生产列16" localSheetId="15">#REF!</definedName>
    <definedName name="生产列16" localSheetId="7">#REF!</definedName>
    <definedName name="生产列16" localSheetId="8">#REF!</definedName>
    <definedName name="生产列16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13">#REF!</definedName>
    <definedName name="生产列17" localSheetId="14">#REF!</definedName>
    <definedName name="生产列17" localSheetId="11">#REF!</definedName>
    <definedName name="生产列17" localSheetId="12">#REF!</definedName>
    <definedName name="生产列17" localSheetId="15">#REF!</definedName>
    <definedName name="生产列17" localSheetId="7">#REF!</definedName>
    <definedName name="生产列17" localSheetId="8">#REF!</definedName>
    <definedName name="生产列17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13">#REF!</definedName>
    <definedName name="生产列19" localSheetId="14">#REF!</definedName>
    <definedName name="生产列19" localSheetId="11">#REF!</definedName>
    <definedName name="生产列19" localSheetId="12">#REF!</definedName>
    <definedName name="生产列19" localSheetId="15">#REF!</definedName>
    <definedName name="生产列19" localSheetId="7">#REF!</definedName>
    <definedName name="生产列19" localSheetId="8">#REF!</definedName>
    <definedName name="生产列19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13">#REF!</definedName>
    <definedName name="生产列2" localSheetId="14">#REF!</definedName>
    <definedName name="生产列2" localSheetId="11">#REF!</definedName>
    <definedName name="生产列2" localSheetId="12">#REF!</definedName>
    <definedName name="生产列2" localSheetId="15">#REF!</definedName>
    <definedName name="生产列2" localSheetId="7">#REF!</definedName>
    <definedName name="生产列2" localSheetId="8">#REF!</definedName>
    <definedName name="生产列2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13">#REF!</definedName>
    <definedName name="生产列20" localSheetId="14">#REF!</definedName>
    <definedName name="生产列20" localSheetId="11">#REF!</definedName>
    <definedName name="生产列20" localSheetId="12">#REF!</definedName>
    <definedName name="生产列20" localSheetId="15">#REF!</definedName>
    <definedName name="生产列20" localSheetId="7">#REF!</definedName>
    <definedName name="生产列20" localSheetId="8">#REF!</definedName>
    <definedName name="生产列20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13">#REF!</definedName>
    <definedName name="生产列3" localSheetId="14">#REF!</definedName>
    <definedName name="生产列3" localSheetId="11">#REF!</definedName>
    <definedName name="生产列3" localSheetId="12">#REF!</definedName>
    <definedName name="生产列3" localSheetId="15">#REF!</definedName>
    <definedName name="生产列3" localSheetId="7">#REF!</definedName>
    <definedName name="生产列3" localSheetId="8">#REF!</definedName>
    <definedName name="生产列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13">#REF!</definedName>
    <definedName name="生产列4" localSheetId="14">#REF!</definedName>
    <definedName name="生产列4" localSheetId="11">#REF!</definedName>
    <definedName name="生产列4" localSheetId="12">#REF!</definedName>
    <definedName name="生产列4" localSheetId="15">#REF!</definedName>
    <definedName name="生产列4" localSheetId="7">#REF!</definedName>
    <definedName name="生产列4" localSheetId="8">#REF!</definedName>
    <definedName name="生产列4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13">#REF!</definedName>
    <definedName name="生产列5" localSheetId="14">#REF!</definedName>
    <definedName name="生产列5" localSheetId="11">#REF!</definedName>
    <definedName name="生产列5" localSheetId="12">#REF!</definedName>
    <definedName name="生产列5" localSheetId="15">#REF!</definedName>
    <definedName name="生产列5" localSheetId="7">#REF!</definedName>
    <definedName name="生产列5" localSheetId="8">#REF!</definedName>
    <definedName name="生产列5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13">#REF!</definedName>
    <definedName name="生产列6" localSheetId="14">#REF!</definedName>
    <definedName name="生产列6" localSheetId="11">#REF!</definedName>
    <definedName name="生产列6" localSheetId="12">#REF!</definedName>
    <definedName name="生产列6" localSheetId="15">#REF!</definedName>
    <definedName name="生产列6" localSheetId="7">#REF!</definedName>
    <definedName name="生产列6" localSheetId="8">#REF!</definedName>
    <definedName name="生产列6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13">#REF!</definedName>
    <definedName name="生产列7" localSheetId="14">#REF!</definedName>
    <definedName name="生产列7" localSheetId="11">#REF!</definedName>
    <definedName name="生产列7" localSheetId="12">#REF!</definedName>
    <definedName name="生产列7" localSheetId="15">#REF!</definedName>
    <definedName name="生产列7" localSheetId="7">#REF!</definedName>
    <definedName name="生产列7" localSheetId="8">#REF!</definedName>
    <definedName name="生产列7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13">#REF!</definedName>
    <definedName name="生产列8" localSheetId="14">#REF!</definedName>
    <definedName name="生产列8" localSheetId="11">#REF!</definedName>
    <definedName name="生产列8" localSheetId="12">#REF!</definedName>
    <definedName name="生产列8" localSheetId="15">#REF!</definedName>
    <definedName name="生产列8" localSheetId="7">#REF!</definedName>
    <definedName name="生产列8" localSheetId="8">#REF!</definedName>
    <definedName name="生产列8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13">#REF!</definedName>
    <definedName name="生产列9" localSheetId="14">#REF!</definedName>
    <definedName name="生产列9" localSheetId="11">#REF!</definedName>
    <definedName name="生产列9" localSheetId="12">#REF!</definedName>
    <definedName name="生产列9" localSheetId="15">#REF!</definedName>
    <definedName name="生产列9" localSheetId="7">#REF!</definedName>
    <definedName name="生产列9" localSheetId="8">#REF!</definedName>
    <definedName name="生产列9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13">#REF!</definedName>
    <definedName name="生产期" localSheetId="14">#REF!</definedName>
    <definedName name="生产期" localSheetId="11">#REF!</definedName>
    <definedName name="生产期" localSheetId="12">#REF!</definedName>
    <definedName name="生产期" localSheetId="15">#REF!</definedName>
    <definedName name="生产期" localSheetId="7">#REF!</definedName>
    <definedName name="生产期" localSheetId="8">#REF!</definedName>
    <definedName name="生产期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13">#REF!</definedName>
    <definedName name="生产期1" localSheetId="14">#REF!</definedName>
    <definedName name="生产期1" localSheetId="11">#REF!</definedName>
    <definedName name="生产期1" localSheetId="12">#REF!</definedName>
    <definedName name="生产期1" localSheetId="15">#REF!</definedName>
    <definedName name="生产期1" localSheetId="7">#REF!</definedName>
    <definedName name="生产期1" localSheetId="8">#REF!</definedName>
    <definedName name="生产期1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13">#REF!</definedName>
    <definedName name="生产期11" localSheetId="14">#REF!</definedName>
    <definedName name="生产期11" localSheetId="11">#REF!</definedName>
    <definedName name="生产期11" localSheetId="12">#REF!</definedName>
    <definedName name="生产期11" localSheetId="15">#REF!</definedName>
    <definedName name="生产期11" localSheetId="7">#REF!</definedName>
    <definedName name="生产期11" localSheetId="8">#REF!</definedName>
    <definedName name="生产期11">#REF!</definedName>
    <definedName name="生产期123" localSheetId="4">#REF!</definedName>
    <definedName name="生产期123" localSheetId="5">#REF!</definedName>
    <definedName name="生产期123" localSheetId="6">#REF!</definedName>
    <definedName name="生产期123" localSheetId="13">#REF!</definedName>
    <definedName name="生产期123" localSheetId="14">#REF!</definedName>
    <definedName name="生产期123" localSheetId="11">#REF!</definedName>
    <definedName name="生产期123" localSheetId="12">#REF!</definedName>
    <definedName name="生产期123" localSheetId="15">#REF!</definedName>
    <definedName name="生产期123" localSheetId="7">#REF!</definedName>
    <definedName name="生产期123" localSheetId="8">#REF!</definedName>
    <definedName name="生产期12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13">#REF!</definedName>
    <definedName name="生产期15" localSheetId="14">#REF!</definedName>
    <definedName name="生产期15" localSheetId="11">#REF!</definedName>
    <definedName name="生产期15" localSheetId="12">#REF!</definedName>
    <definedName name="生产期15" localSheetId="15">#REF!</definedName>
    <definedName name="生产期15" localSheetId="7">#REF!</definedName>
    <definedName name="生产期15" localSheetId="8">#REF!</definedName>
    <definedName name="生产期15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13">#REF!</definedName>
    <definedName name="生产期16" localSheetId="14">#REF!</definedName>
    <definedName name="生产期16" localSheetId="11">#REF!</definedName>
    <definedName name="生产期16" localSheetId="12">#REF!</definedName>
    <definedName name="生产期16" localSheetId="15">#REF!</definedName>
    <definedName name="生产期16" localSheetId="7">#REF!</definedName>
    <definedName name="生产期16" localSheetId="8">#REF!</definedName>
    <definedName name="生产期16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13">#REF!</definedName>
    <definedName name="生产期17" localSheetId="14">#REF!</definedName>
    <definedName name="生产期17" localSheetId="11">#REF!</definedName>
    <definedName name="生产期17" localSheetId="12">#REF!</definedName>
    <definedName name="生产期17" localSheetId="15">#REF!</definedName>
    <definedName name="生产期17" localSheetId="7">#REF!</definedName>
    <definedName name="生产期17" localSheetId="8">#REF!</definedName>
    <definedName name="生产期17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13">#REF!</definedName>
    <definedName name="生产期19" localSheetId="14">#REF!</definedName>
    <definedName name="生产期19" localSheetId="11">#REF!</definedName>
    <definedName name="生产期19" localSheetId="12">#REF!</definedName>
    <definedName name="生产期19" localSheetId="15">#REF!</definedName>
    <definedName name="生产期19" localSheetId="7">#REF!</definedName>
    <definedName name="生产期19" localSheetId="8">#REF!</definedName>
    <definedName name="生产期19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13">#REF!</definedName>
    <definedName name="生产期2" localSheetId="14">#REF!</definedName>
    <definedName name="生产期2" localSheetId="11">#REF!</definedName>
    <definedName name="生产期2" localSheetId="12">#REF!</definedName>
    <definedName name="生产期2" localSheetId="15">#REF!</definedName>
    <definedName name="生产期2" localSheetId="7">#REF!</definedName>
    <definedName name="生产期2" localSheetId="8">#REF!</definedName>
    <definedName name="生产期2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13">#REF!</definedName>
    <definedName name="生产期20" localSheetId="14">#REF!</definedName>
    <definedName name="生产期20" localSheetId="11">#REF!</definedName>
    <definedName name="生产期20" localSheetId="12">#REF!</definedName>
    <definedName name="生产期20" localSheetId="15">#REF!</definedName>
    <definedName name="生产期20" localSheetId="7">#REF!</definedName>
    <definedName name="生产期20" localSheetId="8">#REF!</definedName>
    <definedName name="生产期20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13">#REF!</definedName>
    <definedName name="生产期3" localSheetId="14">#REF!</definedName>
    <definedName name="生产期3" localSheetId="11">#REF!</definedName>
    <definedName name="生产期3" localSheetId="12">#REF!</definedName>
    <definedName name="生产期3" localSheetId="15">#REF!</definedName>
    <definedName name="生产期3" localSheetId="7">#REF!</definedName>
    <definedName name="生产期3" localSheetId="8">#REF!</definedName>
    <definedName name="生产期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13">#REF!</definedName>
    <definedName name="生产期4" localSheetId="14">#REF!</definedName>
    <definedName name="生产期4" localSheetId="11">#REF!</definedName>
    <definedName name="生产期4" localSheetId="12">#REF!</definedName>
    <definedName name="生产期4" localSheetId="15">#REF!</definedName>
    <definedName name="生产期4" localSheetId="7">#REF!</definedName>
    <definedName name="生产期4" localSheetId="8">#REF!</definedName>
    <definedName name="生产期4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13">#REF!</definedName>
    <definedName name="生产期5" localSheetId="14">#REF!</definedName>
    <definedName name="生产期5" localSheetId="11">#REF!</definedName>
    <definedName name="生产期5" localSheetId="12">#REF!</definedName>
    <definedName name="生产期5" localSheetId="15">#REF!</definedName>
    <definedName name="生产期5" localSheetId="7">#REF!</definedName>
    <definedName name="生产期5" localSheetId="8">#REF!</definedName>
    <definedName name="生产期5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13">#REF!</definedName>
    <definedName name="生产期6" localSheetId="14">#REF!</definedName>
    <definedName name="生产期6" localSheetId="11">#REF!</definedName>
    <definedName name="生产期6" localSheetId="12">#REF!</definedName>
    <definedName name="生产期6" localSheetId="15">#REF!</definedName>
    <definedName name="生产期6" localSheetId="7">#REF!</definedName>
    <definedName name="生产期6" localSheetId="8">#REF!</definedName>
    <definedName name="生产期6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13">#REF!</definedName>
    <definedName name="生产期7" localSheetId="14">#REF!</definedName>
    <definedName name="生产期7" localSheetId="11">#REF!</definedName>
    <definedName name="生产期7" localSheetId="12">#REF!</definedName>
    <definedName name="生产期7" localSheetId="15">#REF!</definedName>
    <definedName name="生产期7" localSheetId="7">#REF!</definedName>
    <definedName name="生产期7" localSheetId="8">#REF!</definedName>
    <definedName name="生产期7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13">#REF!</definedName>
    <definedName name="生产期8" localSheetId="14">#REF!</definedName>
    <definedName name="生产期8" localSheetId="11">#REF!</definedName>
    <definedName name="生产期8" localSheetId="12">#REF!</definedName>
    <definedName name="生产期8" localSheetId="15">#REF!</definedName>
    <definedName name="生产期8" localSheetId="7">#REF!</definedName>
    <definedName name="生产期8" localSheetId="8">#REF!</definedName>
    <definedName name="生产期8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13">#REF!</definedName>
    <definedName name="生产期9" localSheetId="14">#REF!</definedName>
    <definedName name="生产期9" localSheetId="11">#REF!</definedName>
    <definedName name="生产期9" localSheetId="12">#REF!</definedName>
    <definedName name="生产期9" localSheetId="15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4">#REF!</definedName>
    <definedName name="时代" localSheetId="5">#REF!</definedName>
    <definedName name="时代" localSheetId="6">#REF!</definedName>
    <definedName name="时代" localSheetId="13">#REF!</definedName>
    <definedName name="时代" localSheetId="14">#REF!</definedName>
    <definedName name="时代" localSheetId="11">#REF!</definedName>
    <definedName name="时代" localSheetId="12">#REF!</definedName>
    <definedName name="时代" localSheetId="15">#REF!</definedName>
    <definedName name="时代" localSheetId="7">#REF!</definedName>
    <definedName name="时代" localSheetId="8">#REF!</definedName>
    <definedName name="时代">#REF!</definedName>
    <definedName name="是" localSheetId="4">#REF!</definedName>
    <definedName name="是" localSheetId="5">#REF!</definedName>
    <definedName name="是" localSheetId="6">#REF!</definedName>
    <definedName name="是" localSheetId="13">#REF!</definedName>
    <definedName name="是" localSheetId="14">#REF!</definedName>
    <definedName name="是" localSheetId="11">#REF!</definedName>
    <definedName name="是" localSheetId="12">#REF!</definedName>
    <definedName name="是" localSheetId="15">#REF!</definedName>
    <definedName name="是" localSheetId="7">#REF!</definedName>
    <definedName name="是" localSheetId="8">#REF!</definedName>
    <definedName name="是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13">#REF!</definedName>
    <definedName name="是水水水水" localSheetId="14">#REF!</definedName>
    <definedName name="是水水水水" localSheetId="11">#REF!</definedName>
    <definedName name="是水水水水" localSheetId="12">#REF!</definedName>
    <definedName name="是水水水水" localSheetId="15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13">#REF!</definedName>
    <definedName name="水水水嘎嘎嘎水" localSheetId="14">#REF!</definedName>
    <definedName name="水水水嘎嘎嘎水" localSheetId="11">#REF!</definedName>
    <definedName name="水水水嘎嘎嘎水" localSheetId="12">#REF!</definedName>
    <definedName name="水水水嘎嘎嘎水" localSheetId="15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13">#REF!</definedName>
    <definedName name="水水水水" localSheetId="14">#REF!</definedName>
    <definedName name="水水水水" localSheetId="11">#REF!</definedName>
    <definedName name="水水水水" localSheetId="12">#REF!</definedName>
    <definedName name="水水水水" localSheetId="15">#REF!</definedName>
    <definedName name="水水水水" localSheetId="7">#REF!</definedName>
    <definedName name="水水水水" localSheetId="8">#REF!</definedName>
    <definedName name="水水水水">#REF!</definedName>
    <definedName name="四川" localSheetId="4">#REF!</definedName>
    <definedName name="四川" localSheetId="5">#REF!</definedName>
    <definedName name="四川" localSheetId="6">#REF!</definedName>
    <definedName name="四川" localSheetId="13">#REF!</definedName>
    <definedName name="四川" localSheetId="14">#REF!</definedName>
    <definedName name="四川" localSheetId="11">#REF!</definedName>
    <definedName name="四川" localSheetId="12">#REF!</definedName>
    <definedName name="四川" localSheetId="15">#REF!</definedName>
    <definedName name="四川" localSheetId="7">#REF!</definedName>
    <definedName name="四川" localSheetId="8">#REF!</definedName>
    <definedName name="四川">#REF!</definedName>
    <definedName name="四季度" localSheetId="10">'[18]C01-1'!#REF!</definedName>
    <definedName name="四季度" localSheetId="13">'[18]C01-1'!#REF!</definedName>
    <definedName name="四季度" localSheetId="14">'[19]C01-1'!#REF!</definedName>
    <definedName name="四季度" localSheetId="0">'[18]C01-1'!#REF!</definedName>
    <definedName name="四季度" localSheetId="1">'[18]C01-1'!#REF!</definedName>
    <definedName name="四季度" localSheetId="2">'[18]C01-1'!#REF!</definedName>
    <definedName name="四季度" localSheetId="3">'[18]C01-1'!#REF!</definedName>
    <definedName name="四季度" localSheetId="11">'[18]C01-1'!#REF!</definedName>
    <definedName name="四季度" localSheetId="12">'[18]C01-1'!#REF!</definedName>
    <definedName name="四季度" localSheetId="15">'[19]C01-1'!#REF!</definedName>
    <definedName name="四季度" localSheetId="9">'[18]C01-1'!#REF!</definedName>
    <definedName name="四季度" localSheetId="7">'[18]C01-1'!#REF!</definedName>
    <definedName name="四季度" localSheetId="8">'[18]C01-1'!#REF!</definedName>
    <definedName name="四季度">'[18]C01-1'!#REF!</definedName>
    <definedName name="天津" localSheetId="4">#REF!</definedName>
    <definedName name="天津" localSheetId="5">#REF!</definedName>
    <definedName name="天津" localSheetId="6">#REF!</definedName>
    <definedName name="天津" localSheetId="13">#REF!</definedName>
    <definedName name="天津" localSheetId="14">#REF!</definedName>
    <definedName name="天津" localSheetId="11">#REF!</definedName>
    <definedName name="天津" localSheetId="12">#REF!</definedName>
    <definedName name="天津" localSheetId="15">#REF!</definedName>
    <definedName name="天津" localSheetId="7">#REF!</definedName>
    <definedName name="天津" localSheetId="8">#REF!</definedName>
    <definedName name="天津">#REF!</definedName>
    <definedName name="王分成上解测算">#N/A</definedName>
    <definedName name="位次d" localSheetId="4">[20]四月份月报!#REF!</definedName>
    <definedName name="位次d" localSheetId="5">[21]四月份月报!#REF!</definedName>
    <definedName name="位次d" localSheetId="6">[21]四月份月报!#REF!</definedName>
    <definedName name="位次d" localSheetId="13">[22]四月份月报!#REF!</definedName>
    <definedName name="位次d" localSheetId="14">[23]四月份月报!#REF!</definedName>
    <definedName name="位次d" localSheetId="11">[24]四月份月报!#REF!</definedName>
    <definedName name="位次d" localSheetId="12">[24]四月份月报!#REF!</definedName>
    <definedName name="位次d" localSheetId="15">[23]四月份月报!#REF!</definedName>
    <definedName name="位次d" localSheetId="7">[24]四月份月报!#REF!</definedName>
    <definedName name="位次d" localSheetId="8">[24]四月份月报!#REF!</definedName>
    <definedName name="位次d">[24]四月份月报!#REF!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13">#REF!</definedName>
    <definedName name="我问问" localSheetId="14">#REF!</definedName>
    <definedName name="我问问" localSheetId="11">#REF!</definedName>
    <definedName name="我问问" localSheetId="12">#REF!</definedName>
    <definedName name="我问问" localSheetId="15">#REF!</definedName>
    <definedName name="我问问" localSheetId="7">#REF!</definedName>
    <definedName name="我问问" localSheetId="8">#REF!</definedName>
    <definedName name="我问问">#REF!</definedName>
    <definedName name="西藏" localSheetId="4">#REF!</definedName>
    <definedName name="西藏" localSheetId="5">#REF!</definedName>
    <definedName name="西藏" localSheetId="6">#REF!</definedName>
    <definedName name="西藏" localSheetId="13">#REF!</definedName>
    <definedName name="西藏" localSheetId="14">#REF!</definedName>
    <definedName name="西藏" localSheetId="11">#REF!</definedName>
    <definedName name="西藏" localSheetId="12">#REF!</definedName>
    <definedName name="西藏" localSheetId="15">#REF!</definedName>
    <definedName name="西藏" localSheetId="7">#REF!</definedName>
    <definedName name="西藏" localSheetId="8">#REF!</definedName>
    <definedName name="西藏">#REF!</definedName>
    <definedName name="新疆" localSheetId="4">#REF!</definedName>
    <definedName name="新疆" localSheetId="5">#REF!</definedName>
    <definedName name="新疆" localSheetId="6">#REF!</definedName>
    <definedName name="新疆" localSheetId="13">#REF!</definedName>
    <definedName name="新疆" localSheetId="14">#REF!</definedName>
    <definedName name="新疆" localSheetId="11">#REF!</definedName>
    <definedName name="新疆" localSheetId="12">#REF!</definedName>
    <definedName name="新疆" localSheetId="15">#REF!</definedName>
    <definedName name="新疆" localSheetId="7">#REF!</definedName>
    <definedName name="新疆" localSheetId="8">#REF!</definedName>
    <definedName name="新疆">#REF!</definedName>
    <definedName name="性别" localSheetId="14">[25]基础编码!$H$2:$H$3</definedName>
    <definedName name="性别" localSheetId="15">[25]基础编码!$H$2:$H$3</definedName>
    <definedName name="性别">[26]基础编码!$H$2:$H$3</definedName>
    <definedName name="学历" localSheetId="14">[25]基础编码!$S$2:$S$9</definedName>
    <definedName name="学历" localSheetId="15">[25]基础编码!$S$2:$S$9</definedName>
    <definedName name="学历">[26]基础编码!$S$2:$S$9</definedName>
    <definedName name="一i" localSheetId="4">#REF!</definedName>
    <definedName name="一i" localSheetId="5">#REF!</definedName>
    <definedName name="一i" localSheetId="6">#REF!</definedName>
    <definedName name="一i" localSheetId="13">#REF!</definedName>
    <definedName name="一i" localSheetId="14">#REF!</definedName>
    <definedName name="一i" localSheetId="11">#REF!</definedName>
    <definedName name="一i" localSheetId="12">#REF!</definedName>
    <definedName name="一i" localSheetId="15">#REF!</definedName>
    <definedName name="一i" localSheetId="7">#REF!</definedName>
    <definedName name="一i" localSheetId="8">#REF!</definedName>
    <definedName name="一i">#REF!</definedName>
    <definedName name="一一i" localSheetId="4">#REF!</definedName>
    <definedName name="一一i" localSheetId="5">#REF!</definedName>
    <definedName name="一一i" localSheetId="6">#REF!</definedName>
    <definedName name="一一i" localSheetId="13">#REF!</definedName>
    <definedName name="一一i" localSheetId="14">#REF!</definedName>
    <definedName name="一一i" localSheetId="11">#REF!</definedName>
    <definedName name="一一i" localSheetId="12">#REF!</definedName>
    <definedName name="一一i" localSheetId="15">#REF!</definedName>
    <definedName name="一一i" localSheetId="7">#REF!</definedName>
    <definedName name="一一i" localSheetId="8">#REF!</definedName>
    <definedName name="一一i">#REF!</definedName>
    <definedName name="云南" localSheetId="4">#REF!</definedName>
    <definedName name="云南" localSheetId="5">#REF!</definedName>
    <definedName name="云南" localSheetId="6">#REF!</definedName>
    <definedName name="云南" localSheetId="13">#REF!</definedName>
    <definedName name="云南" localSheetId="14">#REF!</definedName>
    <definedName name="云南" localSheetId="11">#REF!</definedName>
    <definedName name="云南" localSheetId="12">#REF!</definedName>
    <definedName name="云南" localSheetId="15">#REF!</definedName>
    <definedName name="云南" localSheetId="7">#REF!</definedName>
    <definedName name="云南" localSheetId="8">#REF!</definedName>
    <definedName name="云南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13">#REF!</definedName>
    <definedName name="啧啧啧" localSheetId="14">#REF!</definedName>
    <definedName name="啧啧啧" localSheetId="11">#REF!</definedName>
    <definedName name="啧啧啧" localSheetId="12">#REF!</definedName>
    <definedName name="啧啧啧" localSheetId="15">#REF!</definedName>
    <definedName name="啧啧啧" localSheetId="7">#REF!</definedName>
    <definedName name="啧啧啧" localSheetId="8">#REF!</definedName>
    <definedName name="啧啧啧">#REF!</definedName>
    <definedName name="浙江" localSheetId="4">#REF!</definedName>
    <definedName name="浙江" localSheetId="5">#REF!</definedName>
    <definedName name="浙江" localSheetId="6">#REF!</definedName>
    <definedName name="浙江" localSheetId="13">#REF!</definedName>
    <definedName name="浙江" localSheetId="14">#REF!</definedName>
    <definedName name="浙江" localSheetId="11">#REF!</definedName>
    <definedName name="浙江" localSheetId="12">#REF!</definedName>
    <definedName name="浙江" localSheetId="15">#REF!</definedName>
    <definedName name="浙江" localSheetId="7">#REF!</definedName>
    <definedName name="浙江" localSheetId="8">#REF!</definedName>
    <definedName name="浙江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13">#REF!</definedName>
    <definedName name="浙江地区" localSheetId="14">#REF!</definedName>
    <definedName name="浙江地区" localSheetId="11">#REF!</definedName>
    <definedName name="浙江地区" localSheetId="12">#REF!</definedName>
    <definedName name="浙江地区" localSheetId="15">#REF!</definedName>
    <definedName name="浙江地区" localSheetId="7">#REF!</definedName>
    <definedName name="浙江地区" localSheetId="8">#REF!</definedName>
    <definedName name="浙江地区">#REF!</definedName>
    <definedName name="支出" localSheetId="4">[1]P1012001!$A$6:$E$117</definedName>
    <definedName name="支出" localSheetId="5">[27]P1012001!$A$6:$E$117</definedName>
    <definedName name="支出" localSheetId="6">[27]P1012001!$A$6:$E$117</definedName>
    <definedName name="支出" localSheetId="13">[1]P1012001!$A$6:$E$117</definedName>
    <definedName name="支出" localSheetId="14">[28]P1012001!$A$6:$E$117</definedName>
    <definedName name="支出" localSheetId="11">[29]P1012001!$A$6:$E$117</definedName>
    <definedName name="支出" localSheetId="12">[29]P1012001!$A$6:$E$117</definedName>
    <definedName name="支出" localSheetId="15">[28]P1012001!$A$6:$E$117</definedName>
    <definedName name="支出" localSheetId="7">[29]P1012001!$A$6:$E$117</definedName>
    <definedName name="支出" localSheetId="8">[29]P1012001!$A$6:$E$117</definedName>
    <definedName name="支出">[29]P1012001!$A$6:$E$117</definedName>
    <definedName name="重庆" localSheetId="4">#REF!</definedName>
    <definedName name="重庆" localSheetId="5">#REF!</definedName>
    <definedName name="重庆" localSheetId="6">#REF!</definedName>
    <definedName name="重庆" localSheetId="13">#REF!</definedName>
    <definedName name="重庆" localSheetId="14">#REF!</definedName>
    <definedName name="重庆" localSheetId="11">#REF!</definedName>
    <definedName name="重庆" localSheetId="12">#REF!</definedName>
    <definedName name="重庆" localSheetId="15">#REF!</definedName>
    <definedName name="重庆" localSheetId="7">#REF!</definedName>
    <definedName name="重庆" localSheetId="8">#REF!</definedName>
    <definedName name="重庆">#REF!</definedName>
    <definedName name="전" localSheetId="4">#REF!</definedName>
    <definedName name="전" localSheetId="5">#REF!</definedName>
    <definedName name="전" localSheetId="6">#REF!</definedName>
    <definedName name="전" localSheetId="13">#REF!</definedName>
    <definedName name="전" localSheetId="14">#REF!</definedName>
    <definedName name="전" localSheetId="11">#REF!</definedName>
    <definedName name="전" localSheetId="12">#REF!</definedName>
    <definedName name="전" localSheetId="15">#REF!</definedName>
    <definedName name="전" localSheetId="7">#REF!</definedName>
    <definedName name="전" localSheetId="8">#REF!</definedName>
    <definedName name="전">#REF!</definedName>
    <definedName name="주택사업본부" localSheetId="4">#REF!</definedName>
    <definedName name="주택사업본부" localSheetId="5">#REF!</definedName>
    <definedName name="주택사업본부" localSheetId="6">#REF!</definedName>
    <definedName name="주택사업본부" localSheetId="13">#REF!</definedName>
    <definedName name="주택사업본부" localSheetId="14">#REF!</definedName>
    <definedName name="주택사업본부" localSheetId="11">#REF!</definedName>
    <definedName name="주택사업본부" localSheetId="12">#REF!</definedName>
    <definedName name="주택사업본부" localSheetId="15">#REF!</definedName>
    <definedName name="주택사업본부" localSheetId="7">#REF!</definedName>
    <definedName name="주택사업본부" localSheetId="8">#REF!</definedName>
    <definedName name="주택사업본부">#REF!</definedName>
    <definedName name="철구사업본부" localSheetId="4">#REF!</definedName>
    <definedName name="철구사업본부" localSheetId="5">#REF!</definedName>
    <definedName name="철구사업본부" localSheetId="6">#REF!</definedName>
    <definedName name="철구사업본부" localSheetId="13">#REF!</definedName>
    <definedName name="철구사업본부" localSheetId="14">#REF!</definedName>
    <definedName name="철구사업본부" localSheetId="11">#REF!</definedName>
    <definedName name="철구사업본부" localSheetId="12">#REF!</definedName>
    <definedName name="철구사업본부" localSheetId="15">#REF!</definedName>
    <definedName name="철구사업본부" localSheetId="7">#REF!</definedName>
    <definedName name="철구사업본부" localSheetId="8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D5" i="6"/>
  <c r="E23" i="5"/>
  <c r="E21" i="5"/>
  <c r="E6" i="5"/>
  <c r="E5" i="5"/>
  <c r="E31" i="5"/>
  <c r="E32" i="5"/>
  <c r="E33" i="5"/>
  <c r="E34" i="5"/>
  <c r="E35" i="5"/>
  <c r="I35" i="5"/>
  <c r="H35" i="5"/>
  <c r="I30" i="5"/>
  <c r="I31" i="5"/>
  <c r="I32" i="5"/>
  <c r="I33" i="5"/>
  <c r="I34" i="5"/>
  <c r="E29" i="5"/>
  <c r="I29" i="5"/>
  <c r="D29" i="5" l="1"/>
  <c r="D33" i="5"/>
  <c r="D34" i="5"/>
  <c r="D35" i="5"/>
  <c r="B35" i="5"/>
  <c r="C35" i="5" l="1"/>
  <c r="G11" i="27"/>
  <c r="H11" i="27" s="1"/>
  <c r="F11" i="27"/>
  <c r="C11" i="27"/>
  <c r="D11" i="27" s="1"/>
  <c r="B11" i="27"/>
  <c r="H7" i="27"/>
  <c r="D7" i="27"/>
  <c r="H6" i="27"/>
  <c r="D6" i="27"/>
  <c r="H8" i="25"/>
  <c r="G8" i="25"/>
  <c r="F8" i="25"/>
  <c r="D8" i="25"/>
  <c r="C8" i="25"/>
  <c r="B8" i="25"/>
  <c r="H6" i="25"/>
  <c r="D6" i="25"/>
  <c r="H5" i="25"/>
  <c r="D5" i="25"/>
  <c r="B34" i="21"/>
  <c r="E33" i="21"/>
  <c r="E31" i="21"/>
  <c r="E30" i="21"/>
  <c r="E29" i="21"/>
  <c r="E28" i="21"/>
  <c r="E26" i="21"/>
  <c r="E25" i="21"/>
  <c r="E17" i="21"/>
  <c r="E11" i="21"/>
  <c r="E10" i="21"/>
  <c r="E7" i="21"/>
  <c r="C23" i="20"/>
  <c r="B23" i="20"/>
  <c r="D15" i="20"/>
  <c r="D13" i="20"/>
  <c r="D12" i="20"/>
  <c r="D10" i="20"/>
  <c r="D9" i="20"/>
  <c r="D8" i="20"/>
  <c r="D4" i="20"/>
  <c r="C4" i="20"/>
  <c r="B4" i="20"/>
  <c r="C20" i="13"/>
  <c r="C10" i="13"/>
  <c r="C5" i="13"/>
  <c r="C4" i="13"/>
  <c r="D26" i="10"/>
  <c r="D25" i="10"/>
  <c r="D23" i="10"/>
  <c r="D22" i="10"/>
  <c r="D21" i="10"/>
  <c r="D20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5" i="10"/>
  <c r="C4" i="10"/>
  <c r="C32" i="10" s="1"/>
  <c r="B4" i="10"/>
  <c r="B32" i="10" s="1"/>
  <c r="B37" i="9"/>
  <c r="D35" i="9"/>
  <c r="C28" i="9"/>
  <c r="D28" i="9" s="1"/>
  <c r="D27" i="9"/>
  <c r="D25" i="9"/>
  <c r="D24" i="9"/>
  <c r="D23" i="9"/>
  <c r="D22" i="9"/>
  <c r="D21" i="9"/>
  <c r="D20" i="9"/>
  <c r="C20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C5" i="9"/>
  <c r="D4" i="9"/>
  <c r="C4" i="9"/>
  <c r="B4" i="9"/>
  <c r="D30" i="23"/>
  <c r="B30" i="23"/>
  <c r="H31" i="17"/>
  <c r="C31" i="17"/>
  <c r="B31" i="17"/>
  <c r="I26" i="17"/>
  <c r="E26" i="17" s="1"/>
  <c r="D26" i="17"/>
  <c r="I25" i="17"/>
  <c r="E25" i="17"/>
  <c r="I24" i="17"/>
  <c r="I23" i="17"/>
  <c r="E23" i="17"/>
  <c r="D23" i="17"/>
  <c r="I22" i="17"/>
  <c r="E22" i="17"/>
  <c r="D22" i="17"/>
  <c r="I21" i="17"/>
  <c r="I20" i="17"/>
  <c r="I19" i="17"/>
  <c r="I18" i="17"/>
  <c r="I17" i="17"/>
  <c r="I16" i="17"/>
  <c r="I15" i="17"/>
  <c r="I13" i="17"/>
  <c r="E13" i="17"/>
  <c r="D13" i="17"/>
  <c r="I12" i="17"/>
  <c r="E12" i="17"/>
  <c r="D12" i="17"/>
  <c r="I11" i="17"/>
  <c r="E11" i="17"/>
  <c r="D11" i="17"/>
  <c r="I10" i="17"/>
  <c r="I9" i="17"/>
  <c r="I8" i="17"/>
  <c r="E8" i="17"/>
  <c r="I7" i="17"/>
  <c r="I6" i="17"/>
  <c r="I5" i="17"/>
  <c r="E5" i="17"/>
  <c r="I4" i="17"/>
  <c r="E4" i="17" s="1"/>
  <c r="D4" i="17"/>
  <c r="H19" i="16"/>
  <c r="C19" i="16"/>
  <c r="I19" i="16" s="1"/>
  <c r="B19" i="16"/>
  <c r="I11" i="16"/>
  <c r="I10" i="16"/>
  <c r="I9" i="16"/>
  <c r="E9" i="16"/>
  <c r="D9" i="16"/>
  <c r="I8" i="16"/>
  <c r="E8" i="16"/>
  <c r="D8" i="16"/>
  <c r="I7" i="16"/>
  <c r="E7" i="16"/>
  <c r="D7" i="16"/>
  <c r="I6" i="16"/>
  <c r="I5" i="16"/>
  <c r="I4" i="16"/>
  <c r="E4" i="16"/>
  <c r="D4" i="16"/>
  <c r="B4" i="16"/>
  <c r="I32" i="6"/>
  <c r="C32" i="6"/>
  <c r="B32" i="6"/>
  <c r="J31" i="6"/>
  <c r="J30" i="6"/>
  <c r="J29" i="6"/>
  <c r="J28" i="6"/>
  <c r="J27" i="6"/>
  <c r="J26" i="6"/>
  <c r="F26" i="6"/>
  <c r="E26" i="6"/>
  <c r="J25" i="6"/>
  <c r="F25" i="6"/>
  <c r="E25" i="6"/>
  <c r="J24" i="6"/>
  <c r="F24" i="6"/>
  <c r="E24" i="6"/>
  <c r="J23" i="6"/>
  <c r="F23" i="6"/>
  <c r="E23" i="6"/>
  <c r="J22" i="6"/>
  <c r="F22" i="6"/>
  <c r="E22" i="6"/>
  <c r="J21" i="6"/>
  <c r="F21" i="6"/>
  <c r="E21" i="6"/>
  <c r="J20" i="6"/>
  <c r="F20" i="6"/>
  <c r="J19" i="6"/>
  <c r="F19" i="6"/>
  <c r="E19" i="6"/>
  <c r="J18" i="6"/>
  <c r="F18" i="6"/>
  <c r="E18" i="6"/>
  <c r="J17" i="6"/>
  <c r="F17" i="6"/>
  <c r="E17" i="6"/>
  <c r="J16" i="6"/>
  <c r="F16" i="6"/>
  <c r="E16" i="6"/>
  <c r="J15" i="6"/>
  <c r="E15" i="6"/>
  <c r="J14" i="6"/>
  <c r="F14" i="6"/>
  <c r="E14" i="6"/>
  <c r="J13" i="6"/>
  <c r="F13" i="6"/>
  <c r="E13" i="6"/>
  <c r="J12" i="6"/>
  <c r="F12" i="6"/>
  <c r="E12" i="6"/>
  <c r="J11" i="6"/>
  <c r="F11" i="6"/>
  <c r="E11" i="6"/>
  <c r="J10" i="6"/>
  <c r="F10" i="6"/>
  <c r="E10" i="6"/>
  <c r="J9" i="6"/>
  <c r="F9" i="6" s="1"/>
  <c r="E9" i="6"/>
  <c r="J8" i="6"/>
  <c r="F8" i="6"/>
  <c r="E8" i="6"/>
  <c r="J7" i="6"/>
  <c r="J6" i="6"/>
  <c r="F6" i="6"/>
  <c r="E6" i="6"/>
  <c r="I5" i="6"/>
  <c r="D32" i="6"/>
  <c r="J32" i="6" s="1"/>
  <c r="C5" i="6"/>
  <c r="B5" i="6"/>
  <c r="I28" i="5"/>
  <c r="E28" i="5" s="1"/>
  <c r="D28" i="5"/>
  <c r="I27" i="5"/>
  <c r="E27" i="5" s="1"/>
  <c r="D27" i="5"/>
  <c r="I26" i="5"/>
  <c r="E26" i="5" s="1"/>
  <c r="D26" i="5"/>
  <c r="I25" i="5"/>
  <c r="E25" i="5" s="1"/>
  <c r="D25" i="5"/>
  <c r="I24" i="5"/>
  <c r="E24" i="5" s="1"/>
  <c r="D24" i="5"/>
  <c r="I23" i="5"/>
  <c r="D23" i="5"/>
  <c r="I22" i="5"/>
  <c r="E22" i="5" s="1"/>
  <c r="D22" i="5"/>
  <c r="H21" i="5"/>
  <c r="C21" i="5"/>
  <c r="B21" i="5"/>
  <c r="I20" i="5"/>
  <c r="E20" i="5" s="1"/>
  <c r="D20" i="5"/>
  <c r="I19" i="5"/>
  <c r="E19" i="5"/>
  <c r="D19" i="5"/>
  <c r="I18" i="5"/>
  <c r="E18" i="5" s="1"/>
  <c r="D18" i="5"/>
  <c r="I17" i="5"/>
  <c r="E17" i="5" s="1"/>
  <c r="D17" i="5"/>
  <c r="I16" i="5"/>
  <c r="E16" i="5" s="1"/>
  <c r="D16" i="5"/>
  <c r="I15" i="5"/>
  <c r="E15" i="5" s="1"/>
  <c r="D15" i="5"/>
  <c r="I14" i="5"/>
  <c r="E14" i="5" s="1"/>
  <c r="D14" i="5"/>
  <c r="I13" i="5"/>
  <c r="E13" i="5" s="1"/>
  <c r="D13" i="5"/>
  <c r="I12" i="5"/>
  <c r="E12" i="5" s="1"/>
  <c r="D12" i="5"/>
  <c r="I11" i="5"/>
  <c r="E11" i="5" s="1"/>
  <c r="D11" i="5"/>
  <c r="I10" i="5"/>
  <c r="E10" i="5" s="1"/>
  <c r="D10" i="5"/>
  <c r="I9" i="5"/>
  <c r="E9" i="5" s="1"/>
  <c r="D9" i="5"/>
  <c r="I8" i="5"/>
  <c r="E8" i="5" s="1"/>
  <c r="D8" i="5"/>
  <c r="I7" i="5"/>
  <c r="E7" i="5"/>
  <c r="D7" i="5"/>
  <c r="H6" i="5"/>
  <c r="H5" i="5" s="1"/>
  <c r="C6" i="5"/>
  <c r="B6" i="5"/>
  <c r="B5" i="5" s="1"/>
  <c r="C37" i="9" l="1"/>
  <c r="D37" i="9" s="1"/>
  <c r="I21" i="5"/>
  <c r="I6" i="5"/>
  <c r="D6" i="5"/>
  <c r="D21" i="5"/>
  <c r="C5" i="5"/>
  <c r="D23" i="20"/>
  <c r="D32" i="10"/>
  <c r="D19" i="16"/>
  <c r="E5" i="6"/>
  <c r="J5" i="6"/>
  <c r="F5" i="6" s="1"/>
  <c r="D4" i="10"/>
  <c r="E5" i="21"/>
  <c r="C4" i="21"/>
  <c r="E4" i="21" s="1"/>
  <c r="I5" i="5" l="1"/>
  <c r="D5" i="5"/>
  <c r="C34" i="21"/>
  <c r="E34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CGK1</author>
  </authors>
  <commentList>
    <comment ref="E3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CGK1:</t>
        </r>
        <r>
          <rPr>
            <sz val="9"/>
            <rFont val="宋体"/>
            <family val="3"/>
            <charset val="134"/>
          </rPr>
          <t xml:space="preserve">
是以决算数还是以同口径更改后的数</t>
        </r>
      </text>
    </comment>
  </commentList>
</comments>
</file>

<file path=xl/sharedStrings.xml><?xml version="1.0" encoding="utf-8"?>
<sst xmlns="http://schemas.openxmlformats.org/spreadsheetml/2006/main" count="565" uniqueCount="368">
  <si>
    <t>单位：万元</t>
  </si>
  <si>
    <t>项  目</t>
  </si>
  <si>
    <t>预算数</t>
  </si>
  <si>
    <t>完成数</t>
  </si>
  <si>
    <t>为预算%</t>
  </si>
  <si>
    <t>增长%</t>
  </si>
  <si>
    <t>2022年决算数</t>
  </si>
  <si>
    <t>比上年增加或减少</t>
  </si>
  <si>
    <t>税收收入</t>
  </si>
  <si>
    <t>一、税收收入</t>
  </si>
  <si>
    <t>增值税</t>
  </si>
  <si>
    <t xml:space="preserve">    增值税</t>
  </si>
  <si>
    <t>企业所得税</t>
  </si>
  <si>
    <t xml:space="preserve">    企业所得税</t>
  </si>
  <si>
    <t>个人所得税</t>
  </si>
  <si>
    <t xml:space="preserve">    个人所得税</t>
  </si>
  <si>
    <t>资源税</t>
  </si>
  <si>
    <t xml:space="preserve">    资源税</t>
  </si>
  <si>
    <t>城市维护建设税</t>
  </si>
  <si>
    <t xml:space="preserve">    城市维护建设税</t>
  </si>
  <si>
    <t>房产税</t>
  </si>
  <si>
    <t xml:space="preserve">    房产税</t>
  </si>
  <si>
    <t>印花税</t>
  </si>
  <si>
    <t xml:space="preserve">    印花税</t>
  </si>
  <si>
    <t>城镇土地使用税</t>
  </si>
  <si>
    <t xml:space="preserve">    城镇土地使用税</t>
  </si>
  <si>
    <t>土地增值税</t>
  </si>
  <si>
    <t xml:space="preserve">    土地增值税</t>
  </si>
  <si>
    <t>车船税</t>
  </si>
  <si>
    <t xml:space="preserve">    车船税</t>
  </si>
  <si>
    <t>耕地占用税</t>
  </si>
  <si>
    <t xml:space="preserve">    耕地占用税</t>
  </si>
  <si>
    <t>契税</t>
  </si>
  <si>
    <t xml:space="preserve">    契税</t>
  </si>
  <si>
    <t>环境保护税</t>
  </si>
  <si>
    <t xml:space="preserve">    环境保护税</t>
  </si>
  <si>
    <t>其他税收收入</t>
  </si>
  <si>
    <t xml:space="preserve">    其他税收收入</t>
  </si>
  <si>
    <t>非税收入</t>
  </si>
  <si>
    <t>二、非税收入</t>
  </si>
  <si>
    <t>专项收入</t>
  </si>
  <si>
    <t xml:space="preserve">    专项收入</t>
  </si>
  <si>
    <t>行政事业性收费收入</t>
  </si>
  <si>
    <t xml:space="preserve">    行政事业性收费收入</t>
  </si>
  <si>
    <t>罚没收入</t>
  </si>
  <si>
    <t xml:space="preserve">    罚没收入</t>
  </si>
  <si>
    <t>国有资本经营收入</t>
  </si>
  <si>
    <t xml:space="preserve">    国有资本经营收入</t>
  </si>
  <si>
    <t>国有资源（资产）有偿使用收入</t>
  </si>
  <si>
    <t xml:space="preserve">    国有资源（资产）有偿使用收入</t>
  </si>
  <si>
    <t>政府住房基金收入</t>
  </si>
  <si>
    <t xml:space="preserve">    政府住房基金收入</t>
  </si>
  <si>
    <t>其他收入</t>
  </si>
  <si>
    <t xml:space="preserve">    其他收入</t>
  </si>
  <si>
    <t>收入合计</t>
  </si>
  <si>
    <t>2023年息县一般公共预算支出执行情况表</t>
  </si>
  <si>
    <t>2022年一般公共预算支出</t>
  </si>
  <si>
    <t>预算科目</t>
  </si>
  <si>
    <t>调整预算数</t>
  </si>
  <si>
    <t>为调整预算%</t>
  </si>
  <si>
    <t>增加或减少</t>
  </si>
  <si>
    <t>一、地方一般公共预算支出</t>
  </si>
  <si>
    <t>一般公共服务支出</t>
  </si>
  <si>
    <t>国防支出</t>
  </si>
  <si>
    <t>国防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</si>
  <si>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</si>
  <si>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</si>
  <si>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</si>
  <si>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</si>
  <si>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</si>
  <si>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</si>
  <si>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</si>
  <si>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</si>
  <si>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</si>
  <si>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</si>
  <si>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</si>
  <si>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</si>
  <si>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</si>
  <si>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</si>
  <si>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</si>
  <si>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</si>
  <si>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</si>
  <si>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债务付息和发行费用支出</t>
  </si>
  <si>
    <t>其他支出</t>
  </si>
  <si>
    <t>预备费</t>
  </si>
  <si>
    <t xml:space="preserve"> </t>
  </si>
  <si>
    <t>二、上解上级支出</t>
  </si>
  <si>
    <t>三、安排预算稳定调节基金</t>
  </si>
  <si>
    <t>四、结转下年</t>
  </si>
  <si>
    <t>五、债务还本支出</t>
  </si>
  <si>
    <t>一般公共预算支出合计</t>
  </si>
  <si>
    <t>2023年息县政府性基金收入执行情况表</t>
  </si>
  <si>
    <t xml:space="preserve">      单位：万元</t>
  </si>
  <si>
    <t>项目</t>
  </si>
  <si>
    <t>2022年完成数</t>
  </si>
  <si>
    <t>一、地方政府性基金收入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</si>
  <si>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</si>
  <si>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</si>
  <si>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</si>
  <si>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</si>
  <si>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</si>
  <si>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小型水库移民扶助基金收入</t>
  </si>
  <si>
    <t>其他政府性基金收入</t>
  </si>
  <si>
    <t>二、上级补助收入</t>
  </si>
  <si>
    <t>三、上年结转收入</t>
  </si>
  <si>
    <t>四、调入资金</t>
  </si>
  <si>
    <t>五、专项债券转贷收入</t>
  </si>
  <si>
    <t>合    计</t>
  </si>
  <si>
    <t>2023年息县政府性基金支出执行情况表</t>
  </si>
  <si>
    <t>科目名称</t>
  </si>
  <si>
    <t>一、地方政府性基金支出</t>
  </si>
  <si>
    <t>政府性基金预算支出</t>
  </si>
  <si>
    <t>1.文化旅游体育与传媒支出</t>
  </si>
  <si>
    <t xml:space="preserve">    国家电影事业发展专项资金安排的支出</t>
  </si>
  <si>
    <t xml:space="preserve">    旅游发展基金支出</t>
  </si>
  <si>
    <t>2.社会保障和就业支出</t>
  </si>
  <si>
    <t xml:space="preserve">    大中型水库移民后期扶持基金支出</t>
  </si>
  <si>
    <t xml:space="preserve">    小型水库移民扶助基金支出</t>
  </si>
  <si>
    <t>3.城乡社区支出</t>
  </si>
  <si>
    <t xml:space="preserve">    国有土地使用权出让收入安排的支出</t>
  </si>
  <si>
    <t xml:space="preserve">    棚户区改造专项债券收入安排的支出</t>
  </si>
  <si>
    <t xml:space="preserve">    国有土地收益基金安排的支出</t>
  </si>
  <si>
    <t>4.农林水支出</t>
  </si>
  <si>
    <t xml:space="preserve">    大中型水库库区基金支出</t>
  </si>
  <si>
    <t xml:space="preserve">    国家重大水利工程建设基金支出</t>
  </si>
  <si>
    <t>5、交通运输支出</t>
  </si>
  <si>
    <t xml:space="preserve">    车辆通行费安排的支出</t>
  </si>
  <si>
    <t>6.资源勘探信息等支出</t>
  </si>
  <si>
    <t xml:space="preserve">    新型墙体材料专项基金支出</t>
  </si>
  <si>
    <t>7.其他支出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</si>
  <si>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</si>
  <si>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</si>
  <si>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</si>
  <si>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8.债务付息和发行费用支出</t>
  </si>
  <si>
    <t>二、上解支出</t>
  </si>
  <si>
    <t>三、结转下年支出</t>
  </si>
  <si>
    <t>四、专项债务还本支出</t>
  </si>
  <si>
    <t>五、调出资金</t>
  </si>
  <si>
    <t>2023年息县国有资本经营收支执行情况表</t>
  </si>
  <si>
    <t>收入决算数</t>
  </si>
  <si>
    <t>支出决算数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</si>
  <si>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</si>
  <si>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</si>
  <si>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</si>
  <si>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</si>
  <si>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</si>
  <si>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</si>
  <si>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</si>
  <si>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</si>
  <si>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</si>
  <si>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</si>
  <si>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</si>
  <si>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</si>
  <si>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</si>
  <si>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</si>
  <si>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</si>
  <si>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</si>
  <si>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</si>
  <si>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</si>
  <si>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</si>
  <si>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</si>
  <si>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</si>
  <si>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</si>
  <si>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</si>
  <si>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</si>
  <si>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</si>
  <si>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</si>
  <si>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</si>
  <si>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对外投资合作支出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</si>
  <si>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</si>
  <si>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</si>
  <si>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</si>
  <si>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</si>
  <si>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</si>
  <si>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</si>
  <si>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</si>
  <si>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</si>
  <si>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</si>
  <si>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本年支出合计</t>
  </si>
  <si>
    <t>国有资本经营预算上级补助收入</t>
  </si>
  <si>
    <t>调出资金</t>
  </si>
  <si>
    <t>上年结转收入</t>
  </si>
  <si>
    <t>国有资本经营预算年终结余</t>
  </si>
  <si>
    <t>收入总计</t>
  </si>
  <si>
    <t>支出总计</t>
  </si>
  <si>
    <t>2023年息县政府一般债务余额情况表</t>
  </si>
  <si>
    <t>项   目</t>
  </si>
  <si>
    <t>金额</t>
  </si>
  <si>
    <t>备注</t>
  </si>
  <si>
    <t>一、2023年末政府一般债务余额限额数</t>
  </si>
  <si>
    <t>二、2023年末政府一般债务余额数</t>
  </si>
  <si>
    <t>三、2023年政府一般债务发行额</t>
  </si>
  <si>
    <t>含再融资9500万元</t>
  </si>
  <si>
    <t>四、2023年政府一般债务还本额</t>
  </si>
  <si>
    <t>2023年息县政府专项债务余额情况表</t>
  </si>
  <si>
    <t>一、2023年末政府专项债务余额限额</t>
  </si>
  <si>
    <t>二、2023年末政府专项债务余额数</t>
  </si>
  <si>
    <t>三、2023年政府专项债务发行额</t>
  </si>
  <si>
    <t>含再融资63930万元</t>
  </si>
  <si>
    <t>四、2023年政府专项债务还本额</t>
  </si>
  <si>
    <t>项    目</t>
  </si>
  <si>
    <r>
      <rPr>
        <b/>
        <sz val="16"/>
        <rFont val="Times New Roman"/>
        <family val="1"/>
      </rPr>
      <t>2023</t>
    </r>
    <r>
      <rPr>
        <b/>
        <sz val="16"/>
        <rFont val="宋体"/>
        <family val="3"/>
        <charset val="134"/>
      </rPr>
      <t>年完成数</t>
    </r>
  </si>
  <si>
    <r>
      <rPr>
        <b/>
        <sz val="16"/>
        <rFont val="Times New Roman"/>
        <family val="1"/>
      </rPr>
      <t>2024</t>
    </r>
    <r>
      <rPr>
        <b/>
        <sz val="16"/>
        <rFont val="宋体"/>
        <family val="3"/>
        <charset val="134"/>
      </rPr>
      <t>年预算数</t>
    </r>
  </si>
  <si>
    <t>为上年完成数%</t>
  </si>
  <si>
    <t>一、地方一般公共预算收入</t>
  </si>
  <si>
    <t xml:space="preserve">  1.税收收入</t>
  </si>
  <si>
    <t xml:space="preserve">    其他税收</t>
  </si>
  <si>
    <t xml:space="preserve">  2.非税收入</t>
  </si>
  <si>
    <t xml:space="preserve">  1.返还性收入</t>
  </si>
  <si>
    <t xml:space="preserve">  2.一般性转移支付收入</t>
  </si>
  <si>
    <t xml:space="preserve">  3.专项转移支付收入</t>
  </si>
  <si>
    <t>三、财政体制上解收入</t>
  </si>
  <si>
    <t>四、动用预算稳定调节基金</t>
  </si>
  <si>
    <t>五、上年结余收入</t>
  </si>
  <si>
    <t>六、调入资金</t>
  </si>
  <si>
    <t>总  计</t>
  </si>
  <si>
    <t xml:space="preserve"> 单位：万元</t>
  </si>
  <si>
    <t>2023年执行数</t>
  </si>
  <si>
    <t>2024年预算数</t>
  </si>
  <si>
    <t>为上年执行数%</t>
  </si>
  <si>
    <t>1.一般公共服务支出</t>
  </si>
  <si>
    <t>2.国防支出</t>
  </si>
  <si>
    <t>3.公共安全支出</t>
  </si>
  <si>
    <t>4.教育支出</t>
  </si>
  <si>
    <t>5.科学技术支出</t>
  </si>
  <si>
    <t>6.文化旅游体育与传媒支出</t>
  </si>
  <si>
    <t>7.社会保障和就业支出</t>
  </si>
  <si>
    <t>8.卫生健康支出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</si>
  <si>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</si>
  <si>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</si>
  <si>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</si>
  <si>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</si>
  <si>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</si>
  <si>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</si>
  <si>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15.金融支出</t>
  </si>
  <si>
    <t>16.自然资源海洋气象等支出</t>
  </si>
  <si>
    <t>17.住房保障支出</t>
  </si>
  <si>
    <t>18.粮油物资储备支出</t>
  </si>
  <si>
    <t>19.灾害防治及应急管理支出</t>
  </si>
  <si>
    <t>20.预备费</t>
  </si>
  <si>
    <t>21.债务付息及发行费用支出</t>
  </si>
  <si>
    <t>22.其他支出</t>
  </si>
  <si>
    <t>三、债务还本支出</t>
  </si>
  <si>
    <t>四、安排预算稳定调节基金</t>
  </si>
  <si>
    <t>五、结转下年</t>
  </si>
  <si>
    <t>2024年息县一般公共预算支出表
（按政府经济分类）</t>
  </si>
  <si>
    <t>政府预算经济分类编码</t>
  </si>
  <si>
    <t>政府预算经济分类名称</t>
  </si>
  <si>
    <t>基本支出</t>
  </si>
  <si>
    <t>合计</t>
  </si>
  <si>
    <t>501</t>
  </si>
  <si>
    <t>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</si>
  <si>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</si>
  <si>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</si>
  <si>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</si>
  <si>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</si>
  <si>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</si>
  <si>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</si>
  <si>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50199</t>
  </si>
  <si>
    <t xml:space="preserve">    其他工资福利支出</t>
  </si>
  <si>
    <t>502</t>
  </si>
  <si>
    <t>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</si>
  <si>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</si>
  <si>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</si>
  <si>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</si>
  <si>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</si>
  <si>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</si>
  <si>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</si>
  <si>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</si>
  <si>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</si>
  <si>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</si>
  <si>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</si>
  <si>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</si>
  <si>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</si>
  <si>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</si>
  <si>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</si>
  <si>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 xml:space="preserve">    维修（护）费</t>
  </si>
  <si>
    <t>50299</t>
  </si>
  <si>
    <t xml:space="preserve">    其他商品和服务支出</t>
  </si>
  <si>
    <t>505</t>
  </si>
  <si>
    <t>对个人和家庭的补助</t>
  </si>
  <si>
    <t>50501</t>
  </si>
  <si>
    <t xml:space="preserve">    社会福利和救助</t>
  </si>
  <si>
    <t>50502</t>
  </si>
  <si>
    <t xml:space="preserve">    离退休费</t>
  </si>
  <si>
    <t>509</t>
  </si>
  <si>
    <t xml:space="preserve">    其他对个人和家庭补助</t>
  </si>
  <si>
    <t>2024年息县部门“三公”经费支出预算表</t>
  </si>
  <si>
    <t xml:space="preserve">                 单位：万元</t>
  </si>
  <si>
    <t>2023年预算数</t>
  </si>
  <si>
    <t>因公出国（境）费用</t>
  </si>
  <si>
    <t>公务接待费</t>
  </si>
  <si>
    <t>公务用车购置及运行费</t>
  </si>
  <si>
    <t xml:space="preserve">  其中：公务用车购置费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</si>
  <si>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其中：公务用车运行维护费</t>
    </r>
  </si>
  <si>
    <t>备注：1、本表“三公”经费包括基本支出和项目支出安排的所有“三公”经费，《2023年息县一般公共预算支出表（政府支出经济分类）》中仅为基本支出安排的“三公”经费，两者口径不同。</t>
  </si>
  <si>
    <r>
      <rPr>
        <sz val="12"/>
        <color indexed="8"/>
        <rFont val="宋体"/>
        <family val="3"/>
        <charset val="134"/>
      </rPr>
      <t xml:space="preserve">      2、</t>
    </r>
    <r>
      <rPr>
        <sz val="12"/>
        <rFont val="宋体"/>
        <family val="3"/>
        <charset val="134"/>
      </rPr>
      <t>按照党中央、国务院以及部门预算管理有关规定，“三公”经费包括因公出国（境）费、公务用车购置及运行费和公务接待费。（</t>
    </r>
    <r>
      <rPr>
        <sz val="12"/>
        <color indexed="8"/>
        <rFont val="宋体"/>
        <family val="3"/>
        <charset val="134"/>
      </rPr>
      <t>1）</t>
    </r>
    <r>
      <rPr>
        <sz val="12"/>
        <rFont val="宋体"/>
        <family val="3"/>
        <charset val="134"/>
      </rPr>
      <t>因公出国（境）费，指单位工作人员公务出国（境）的住宿费、差旅费、伙食补助费、杂费、培训费等支出。</t>
    </r>
    <r>
      <rPr>
        <sz val="12"/>
        <color indexed="8"/>
        <rFont val="宋体"/>
        <family val="3"/>
        <charset val="134"/>
      </rPr>
      <t>（2）</t>
    </r>
    <r>
      <rPr>
        <sz val="12"/>
        <rFont val="宋体"/>
        <family val="3"/>
        <charset val="134"/>
      </rPr>
      <t>公务用车购置及运行费，指单位公务用车购置费及租用费、燃料费、维修费、过路过桥费、保险费、安全奖励费用等，公务用车指用于履行公务的机动车辆，包括领导干部专车、一般公务用车和执法执勤用车。</t>
    </r>
    <r>
      <rPr>
        <sz val="12"/>
        <color indexed="8"/>
        <rFont val="宋体"/>
        <family val="3"/>
        <charset val="134"/>
      </rPr>
      <t>（3）</t>
    </r>
    <r>
      <rPr>
        <sz val="12"/>
        <rFont val="宋体"/>
        <family val="3"/>
        <charset val="134"/>
      </rPr>
      <t>公务接待费，指单位按规定开支的各类公务接待（含外宾接待）支出。</t>
    </r>
  </si>
  <si>
    <t xml:space="preserve">              单位：万元</t>
  </si>
  <si>
    <r>
      <rPr>
        <b/>
        <sz val="12"/>
        <rFont val="Times New Roman"/>
        <family val="1"/>
      </rPr>
      <t>2023</t>
    </r>
    <r>
      <rPr>
        <b/>
        <sz val="12"/>
        <rFont val="宋体"/>
        <family val="3"/>
        <charset val="134"/>
      </rPr>
      <t>年完成数</t>
    </r>
  </si>
  <si>
    <r>
      <rPr>
        <b/>
        <sz val="12"/>
        <rFont val="Times New Roman"/>
        <family val="1"/>
      </rPr>
      <t>2024</t>
    </r>
    <r>
      <rPr>
        <b/>
        <sz val="12"/>
        <rFont val="宋体"/>
        <family val="3"/>
        <charset val="134"/>
      </rPr>
      <t>年预算数</t>
    </r>
  </si>
  <si>
    <t>预算数为上年完成数%</t>
  </si>
  <si>
    <t xml:space="preserve">    新型墙体材料专项基金收入</t>
  </si>
  <si>
    <t xml:space="preserve">    国有土地收益基金收入</t>
  </si>
  <si>
    <t xml:space="preserve">    农业土地开发资金收入</t>
  </si>
  <si>
    <t xml:space="preserve">    国有土地使用权出让收入</t>
  </si>
  <si>
    <t xml:space="preserve">    城市基础设施配套费收入</t>
  </si>
  <si>
    <t xml:space="preserve">    污水处理费收入</t>
  </si>
  <si>
    <t xml:space="preserve">       其他政府性基金收入</t>
  </si>
  <si>
    <t>其中：使用新增专项债券安排</t>
  </si>
  <si>
    <t>预算数为上年执行数%</t>
  </si>
  <si>
    <t>一、政府性基金支出</t>
  </si>
  <si>
    <t xml:space="preserve">        国家电影事业发展专项资金安排的支出</t>
  </si>
  <si>
    <t xml:space="preserve">        大中型水库移民后期扶持基金支出</t>
  </si>
  <si>
    <t xml:space="preserve">        小型水库移民扶助基金支出</t>
  </si>
  <si>
    <t xml:space="preserve">    城乡社区支出</t>
  </si>
  <si>
    <t xml:space="preserve">            国有土地使用权出让收入安排的支出</t>
  </si>
  <si>
    <t xml:space="preserve">            城市公用事业附加安排的支出</t>
  </si>
  <si>
    <t xml:space="preserve">            国有土地收益基金支出</t>
  </si>
  <si>
    <t xml:space="preserve">            城市基础设施配套费安排的支出</t>
  </si>
  <si>
    <t xml:space="preserve">            污水处理费安排的支出</t>
  </si>
  <si>
    <t xml:space="preserve">      土地储备专项债券收入安排的支出</t>
  </si>
  <si>
    <t xml:space="preserve">      棚户区改造专项债券收入安排的支出</t>
  </si>
  <si>
    <t xml:space="preserve">    交通运输支出</t>
  </si>
  <si>
    <t xml:space="preserve">            车辆通行费安排的支出</t>
  </si>
  <si>
    <t xml:space="preserve">            港口建设费安排的支出</t>
  </si>
  <si>
    <t xml:space="preserve">            民航发展基金支出</t>
  </si>
  <si>
    <t xml:space="preserve">            政府收费公路专项债券收入安排的支出</t>
  </si>
  <si>
    <t xml:space="preserve">    资源勘探信息等支出</t>
  </si>
  <si>
    <t xml:space="preserve">        新型墙体材料专项基金支出</t>
  </si>
  <si>
    <t xml:space="preserve">      其他政府性基金及对应专项债务收入安排的支出</t>
  </si>
  <si>
    <t xml:space="preserve">      彩票发行销售机构业务费安排的支出</t>
  </si>
  <si>
    <t xml:space="preserve">      彩票公益金安排的支出</t>
  </si>
  <si>
    <t xml:space="preserve">   债务付息及发行费用支出</t>
  </si>
  <si>
    <t>收入预算数</t>
  </si>
  <si>
    <t>支出预算数</t>
  </si>
  <si>
    <t>中央专项转移支付收入</t>
  </si>
  <si>
    <t>2023年息县社会保险基金预算收支执行情况表</t>
  </si>
  <si>
    <t xml:space="preserve">        单位：万元</t>
  </si>
  <si>
    <t xml:space="preserve">  项  目</t>
  </si>
  <si>
    <t>收入执行情况</t>
  </si>
  <si>
    <t>支出执行情况</t>
  </si>
  <si>
    <t>年初        预算数</t>
  </si>
  <si>
    <t>为年初预算数%</t>
  </si>
  <si>
    <t>机关事业养老保险</t>
  </si>
  <si>
    <t>城乡居民社会养老保险基金</t>
  </si>
  <si>
    <t>合   计</t>
  </si>
  <si>
    <t>收入预算</t>
  </si>
  <si>
    <t>支出预算</t>
  </si>
  <si>
    <t>2024年预算</t>
  </si>
  <si>
    <t>企业职工基本养老保险基金</t>
  </si>
  <si>
    <t>城乡居民养老保险基金</t>
  </si>
  <si>
    <t>生育保险基金</t>
  </si>
  <si>
    <t xml:space="preserve"> </t>
    <phoneticPr fontId="28" type="noConversion"/>
  </si>
  <si>
    <t>三、上年结转收入</t>
    <phoneticPr fontId="28" type="noConversion"/>
  </si>
  <si>
    <t>二、上级补助收入</t>
    <phoneticPr fontId="28" type="noConversion"/>
  </si>
  <si>
    <t xml:space="preserve">  文化旅游体育与传媒支出</t>
    <phoneticPr fontId="28" type="noConversion"/>
  </si>
  <si>
    <r>
      <t xml:space="preserve">    </t>
    </r>
    <r>
      <rPr>
        <sz val="11"/>
        <rFont val="宋体"/>
        <family val="3"/>
        <charset val="134"/>
      </rPr>
      <t>社会保障和就业支出</t>
    </r>
    <phoneticPr fontId="28" type="noConversion"/>
  </si>
  <si>
    <r>
      <t xml:space="preserve">    </t>
    </r>
    <r>
      <rPr>
        <sz val="11"/>
        <rFont val="宋体"/>
        <family val="3"/>
        <charset val="134"/>
      </rPr>
      <t>其他支出</t>
    </r>
    <phoneticPr fontId="28" type="noConversion"/>
  </si>
  <si>
    <t>七、新增一般债券转贷收入</t>
    <phoneticPr fontId="28" type="noConversion"/>
  </si>
  <si>
    <t>一、地方一般公共预算收入合计</t>
    <phoneticPr fontId="28" type="noConversion"/>
  </si>
  <si>
    <t>2023年息县一般公共预算收入执行情况表</t>
    <phoneticPr fontId="28" type="noConversion"/>
  </si>
  <si>
    <t>2024年息县政府性基金预算支出表（草案）</t>
    <phoneticPr fontId="28" type="noConversion"/>
  </si>
  <si>
    <t>2024年息县政府性基金预算收入表（草案）</t>
    <phoneticPr fontId="28" type="noConversion"/>
  </si>
  <si>
    <t>2024年息县一般公共预算收入表（草案）</t>
    <phoneticPr fontId="28" type="noConversion"/>
  </si>
  <si>
    <t>2024年息县一般公共预算支出表（草案）</t>
    <phoneticPr fontId="28" type="noConversion"/>
  </si>
  <si>
    <t>2024年息县国有资本经营收支预算总表（草案）</t>
    <phoneticPr fontId="28" type="noConversion"/>
  </si>
  <si>
    <t>2024年息县社会保险基金预算收支表（草案）</t>
    <phoneticPr fontId="28" type="noConversion"/>
  </si>
  <si>
    <t>2023年执行数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</si>
</sst>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76" formatCode="0_ "/>
    <numFmt numFmtId="177" formatCode="0.0_ "/>
    <numFmt numFmtId="178" formatCode="#,##0_ "/>
    <numFmt numFmtId="179" formatCode="#,##0_);[Red]\(#,##0\)"/>
    <numFmt numFmtId="180" formatCode="_ * #,##0_ ;_ * \-#,##0_ ;_ * &quot;-&quot;??_ ;_ @_ "/>
    <numFmt numFmtId="181" formatCode="0.0%"/>
    <numFmt numFmtId="182" formatCode="0.00_ "/>
    <numFmt numFmtId="183" formatCode="0.0_);[Red]\(0.0\)"/>
  </numFmts>
  <fonts count="30" x14ac:knownFonts="1">
    <font>
      <sz val="9"/>
      <color indexed="8"/>
      <name val="宋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  <font>
      <sz val="12"/>
      <name val="黑体"/>
      <family val="3"/>
      <charset val="134"/>
    </font>
    <font>
      <b/>
      <sz val="12"/>
      <name val="Times New Roman"/>
      <family val="1"/>
    </font>
    <font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Verdana"/>
      <family val="2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16"/>
      <name val="宋体"/>
      <family val="3"/>
      <charset val="134"/>
    </font>
    <font>
      <b/>
      <sz val="20"/>
      <name val="黑体"/>
      <family val="3"/>
      <charset val="134"/>
    </font>
    <font>
      <sz val="16"/>
      <color indexed="8"/>
      <name val="仿宋_GB2312"/>
      <family val="3"/>
      <charset val="134"/>
    </font>
    <font>
      <sz val="12"/>
      <color indexed="10"/>
      <name val="宋体"/>
      <family val="3"/>
      <charset val="134"/>
    </font>
    <font>
      <b/>
      <sz val="2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 applyProtection="0">
      <alignment vertical="center"/>
    </xf>
    <xf numFmtId="0" fontId="1" fillId="0" borderId="0"/>
    <xf numFmtId="0" fontId="1" fillId="0" borderId="0"/>
    <xf numFmtId="0" fontId="1" fillId="0" borderId="0" applyProtection="0">
      <alignment vertical="center"/>
    </xf>
    <xf numFmtId="0" fontId="1" fillId="0" borderId="0"/>
    <xf numFmtId="0" fontId="1" fillId="0" borderId="0"/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8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4" fillId="2" borderId="7" xfId="0" applyNumberFormat="1" applyFont="1" applyFill="1" applyBorder="1" applyAlignment="1">
      <alignment horizontal="right" vertical="center" wrapText="1"/>
    </xf>
    <xf numFmtId="177" fontId="1" fillId="2" borderId="7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/>
    </xf>
    <xf numFmtId="178" fontId="4" fillId="2" borderId="7" xfId="0" applyNumberFormat="1" applyFont="1" applyFill="1" applyBorder="1" applyAlignment="1">
      <alignment horizontal="right" vertical="center" wrapText="1"/>
    </xf>
    <xf numFmtId="9" fontId="1" fillId="2" borderId="7" xfId="0" applyNumberFormat="1" applyFont="1" applyFill="1" applyBorder="1" applyAlignment="1">
      <alignment horizontal="right" vertical="center" wrapText="1"/>
    </xf>
    <xf numFmtId="178" fontId="1" fillId="2" borderId="7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178" fontId="3" fillId="0" borderId="7" xfId="0" applyNumberFormat="1" applyFont="1" applyBorder="1" applyAlignment="1">
      <alignment horizontal="right" vertical="center" wrapText="1"/>
    </xf>
    <xf numFmtId="9" fontId="3" fillId="2" borderId="7" xfId="2" applyFont="1" applyFill="1" applyBorder="1" applyAlignment="1">
      <alignment horizontal="right" vertical="center" wrapText="1"/>
    </xf>
    <xf numFmtId="4" fontId="0" fillId="0" borderId="0" xfId="0" applyNumberFormat="1" applyAlignment="1">
      <alignment wrapText="1"/>
    </xf>
    <xf numFmtId="0" fontId="1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horizontal="center" vertical="center" wrapText="1"/>
    </xf>
    <xf numFmtId="177" fontId="1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78" fontId="7" fillId="2" borderId="7" xfId="0" applyNumberFormat="1" applyFont="1" applyFill="1" applyBorder="1" applyAlignment="1">
      <alignment horizontal="right" vertical="center" wrapText="1"/>
    </xf>
    <xf numFmtId="9" fontId="3" fillId="2" borderId="7" xfId="2" applyFont="1" applyFill="1" applyBorder="1" applyAlignment="1">
      <alignment horizontal="center" vertical="center" wrapText="1"/>
    </xf>
    <xf numFmtId="0" fontId="3" fillId="0" borderId="0" xfId="22" applyFont="1"/>
    <xf numFmtId="0" fontId="3" fillId="0" borderId="0" xfId="20" applyFont="1">
      <alignment vertical="center"/>
    </xf>
    <xf numFmtId="0" fontId="1" fillId="0" borderId="0" xfId="22"/>
    <xf numFmtId="0" fontId="3" fillId="0" borderId="0" xfId="21" applyFont="1" applyAlignment="1">
      <alignment vertical="center"/>
    </xf>
    <xf numFmtId="0" fontId="1" fillId="0" borderId="8" xfId="22" applyBorder="1" applyAlignment="1">
      <alignment horizontal="right" vertical="center"/>
    </xf>
    <xf numFmtId="0" fontId="3" fillId="0" borderId="9" xfId="5" applyFont="1" applyBorder="1" applyAlignment="1">
      <alignment horizontal="center" vertical="center" wrapText="1"/>
    </xf>
    <xf numFmtId="0" fontId="3" fillId="0" borderId="9" xfId="22" applyFont="1" applyBorder="1" applyAlignment="1">
      <alignment horizontal="center" vertical="center" wrapText="1"/>
    </xf>
    <xf numFmtId="0" fontId="6" fillId="0" borderId="9" xfId="24" applyFont="1" applyBorder="1">
      <alignment vertical="center"/>
    </xf>
    <xf numFmtId="179" fontId="3" fillId="0" borderId="9" xfId="23" applyNumberFormat="1" applyFont="1" applyBorder="1" applyAlignment="1">
      <alignment horizontal="right" vertical="center" wrapText="1"/>
    </xf>
    <xf numFmtId="0" fontId="3" fillId="0" borderId="9" xfId="5" applyFont="1" applyBorder="1" applyAlignment="1">
      <alignment horizontal="left" vertical="center"/>
    </xf>
    <xf numFmtId="178" fontId="6" fillId="0" borderId="9" xfId="27" applyNumberFormat="1" applyFont="1" applyFill="1" applyBorder="1" applyAlignment="1">
      <alignment horizontal="right" vertical="center" wrapText="1"/>
    </xf>
    <xf numFmtId="0" fontId="5" fillId="0" borderId="9" xfId="24" applyFont="1" applyBorder="1" applyAlignment="1">
      <alignment horizontal="left" vertical="center" indent="1"/>
    </xf>
    <xf numFmtId="179" fontId="1" fillId="0" borderId="9" xfId="23" applyNumberFormat="1" applyBorder="1" applyAlignment="1">
      <alignment horizontal="right" vertical="center" wrapText="1"/>
    </xf>
    <xf numFmtId="0" fontId="1" fillId="0" borderId="9" xfId="5" applyBorder="1" applyAlignment="1">
      <alignment horizontal="left" vertical="center" indent="1"/>
    </xf>
    <xf numFmtId="178" fontId="1" fillId="0" borderId="9" xfId="27" applyNumberFormat="1" applyFont="1" applyFill="1" applyBorder="1" applyAlignment="1" applyProtection="1">
      <alignment horizontal="right" vertical="center" wrapText="1"/>
    </xf>
    <xf numFmtId="0" fontId="5" fillId="0" borderId="9" xfId="24" applyFont="1" applyBorder="1" applyAlignment="1">
      <alignment horizontal="left" vertical="center" wrapText="1" indent="1"/>
    </xf>
    <xf numFmtId="178" fontId="5" fillId="0" borderId="9" xfId="27" applyNumberFormat="1" applyFont="1" applyFill="1" applyBorder="1" applyAlignment="1">
      <alignment horizontal="right" vertical="center" wrapText="1"/>
    </xf>
    <xf numFmtId="0" fontId="3" fillId="0" borderId="9" xfId="22" applyFont="1" applyBorder="1"/>
    <xf numFmtId="0" fontId="6" fillId="0" borderId="9" xfId="24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1" fillId="0" borderId="9" xfId="22" applyBorder="1" applyAlignment="1">
      <alignment vertical="center" wrapText="1"/>
    </xf>
    <xf numFmtId="179" fontId="1" fillId="0" borderId="9" xfId="27" applyNumberFormat="1" applyFont="1" applyFill="1" applyBorder="1" applyAlignment="1">
      <alignment horizontal="right" vertical="center" wrapText="1"/>
    </xf>
    <xf numFmtId="0" fontId="1" fillId="0" borderId="9" xfId="5" applyBorder="1" applyAlignment="1">
      <alignment vertical="center"/>
    </xf>
    <xf numFmtId="178" fontId="1" fillId="0" borderId="9" xfId="27" applyNumberFormat="1" applyFont="1" applyFill="1" applyBorder="1" applyAlignment="1">
      <alignment horizontal="right" vertical="center" wrapText="1"/>
    </xf>
    <xf numFmtId="0" fontId="1" fillId="0" borderId="9" xfId="22" applyBorder="1"/>
    <xf numFmtId="0" fontId="3" fillId="0" borderId="9" xfId="20" applyFont="1" applyBorder="1" applyAlignment="1">
      <alignment horizontal="center" vertical="center"/>
    </xf>
    <xf numFmtId="178" fontId="3" fillId="0" borderId="9" xfId="27" applyNumberFormat="1" applyFont="1" applyFill="1" applyBorder="1" applyAlignment="1">
      <alignment horizontal="right" vertical="center" wrapText="1"/>
    </xf>
    <xf numFmtId="180" fontId="3" fillId="0" borderId="0" xfId="20" applyNumberFormat="1" applyFont="1">
      <alignment vertical="center"/>
    </xf>
    <xf numFmtId="10" fontId="3" fillId="0" borderId="0" xfId="3" applyNumberFormat="1" applyFont="1" applyFill="1" applyAlignment="1">
      <alignment vertical="center"/>
    </xf>
    <xf numFmtId="0" fontId="1" fillId="0" borderId="0" xfId="16" applyProtection="1">
      <alignment vertical="center"/>
    </xf>
    <xf numFmtId="0" fontId="1" fillId="0" borderId="0" xfId="16" applyAlignment="1" applyProtection="1">
      <alignment horizontal="right" vertical="center"/>
    </xf>
    <xf numFmtId="0" fontId="3" fillId="0" borderId="9" xfId="16" applyFont="1" applyBorder="1" applyAlignment="1" applyProtection="1">
      <alignment horizontal="center" vertical="center"/>
    </xf>
    <xf numFmtId="0" fontId="8" fillId="0" borderId="9" xfId="16" applyFont="1" applyBorder="1" applyAlignment="1" applyProtection="1">
      <alignment horizontal="center" vertical="center" wrapText="1"/>
    </xf>
    <xf numFmtId="3" fontId="3" fillId="0" borderId="9" xfId="16" applyNumberFormat="1" applyFont="1" applyBorder="1" applyAlignment="1" applyProtection="1">
      <alignment horizontal="center" vertical="center" wrapText="1"/>
    </xf>
    <xf numFmtId="0" fontId="3" fillId="0" borderId="9" xfId="16" applyFont="1" applyBorder="1" applyAlignment="1" applyProtection="1">
      <alignment horizontal="left" vertical="center"/>
    </xf>
    <xf numFmtId="178" fontId="3" fillId="4" borderId="9" xfId="16" applyNumberFormat="1" applyFont="1" applyFill="1" applyBorder="1" applyAlignment="1" applyProtection="1">
      <alignment horizontal="right" vertical="center"/>
    </xf>
    <xf numFmtId="178" fontId="3" fillId="0" borderId="9" xfId="16" applyNumberFormat="1" applyFont="1" applyBorder="1" applyAlignment="1" applyProtection="1">
      <alignment horizontal="right" vertical="center"/>
    </xf>
    <xf numFmtId="181" fontId="7" fillId="0" borderId="9" xfId="2" applyNumberFormat="1" applyFont="1" applyFill="1" applyBorder="1" applyAlignment="1" applyProtection="1">
      <alignment horizontal="right" vertical="center"/>
    </xf>
    <xf numFmtId="3" fontId="4" fillId="0" borderId="9" xfId="16" applyNumberFormat="1" applyFont="1" applyBorder="1" applyAlignment="1" applyProtection="1">
      <alignment horizontal="left" vertical="center"/>
    </xf>
    <xf numFmtId="178" fontId="4" fillId="4" borderId="9" xfId="16" applyNumberFormat="1" applyFont="1" applyFill="1" applyBorder="1" applyAlignment="1" applyProtection="1">
      <alignment horizontal="right" vertical="center"/>
    </xf>
    <xf numFmtId="178" fontId="4" fillId="0" borderId="9" xfId="16" applyNumberFormat="1" applyFont="1" applyBorder="1" applyAlignment="1" applyProtection="1">
      <alignment horizontal="right" vertical="center"/>
    </xf>
    <xf numFmtId="3" fontId="9" fillId="0" borderId="9" xfId="16" applyNumberFormat="1" applyFont="1" applyBorder="1" applyProtection="1">
      <alignment vertical="center"/>
    </xf>
    <xf numFmtId="3" fontId="9" fillId="0" borderId="9" xfId="16" applyNumberFormat="1" applyFont="1" applyBorder="1" applyAlignment="1" applyProtection="1">
      <alignment horizontal="left" vertical="center"/>
    </xf>
    <xf numFmtId="3" fontId="4" fillId="0" borderId="9" xfId="16" applyNumberFormat="1" applyFont="1" applyBorder="1" applyProtection="1">
      <alignment vertical="center"/>
    </xf>
    <xf numFmtId="3" fontId="4" fillId="0" borderId="9" xfId="13" applyNumberFormat="1" applyFont="1" applyBorder="1" applyProtection="1">
      <alignment vertical="center"/>
    </xf>
    <xf numFmtId="0" fontId="9" fillId="0" borderId="9" xfId="16" applyFont="1" applyBorder="1" applyAlignment="1" applyProtection="1">
      <alignment horizontal="left" vertical="center"/>
    </xf>
    <xf numFmtId="0" fontId="4" fillId="0" borderId="9" xfId="16" applyFont="1" applyBorder="1" applyAlignment="1" applyProtection="1">
      <alignment horizontal="left" vertical="center"/>
    </xf>
    <xf numFmtId="0" fontId="7" fillId="0" borderId="9" xfId="16" applyFont="1" applyBorder="1" applyAlignment="1" applyProtection="1">
      <alignment horizontal="left" vertical="center"/>
    </xf>
    <xf numFmtId="0" fontId="7" fillId="0" borderId="9" xfId="16" applyFont="1" applyBorder="1" applyAlignment="1" applyProtection="1">
      <alignment horizontal="right" vertical="center"/>
    </xf>
    <xf numFmtId="0" fontId="7" fillId="0" borderId="9" xfId="16" applyFont="1" applyBorder="1" applyAlignment="1" applyProtection="1">
      <alignment horizontal="center" vertical="center"/>
    </xf>
    <xf numFmtId="0" fontId="1" fillId="0" borderId="0" xfId="19" applyProtection="1">
      <alignment vertical="center"/>
    </xf>
    <xf numFmtId="0" fontId="10" fillId="0" borderId="0" xfId="19" applyFont="1" applyProtection="1">
      <alignment vertical="center"/>
    </xf>
    <xf numFmtId="0" fontId="3" fillId="0" borderId="9" xfId="19" applyFont="1" applyBorder="1" applyAlignment="1" applyProtection="1">
      <alignment horizontal="center" vertical="center"/>
    </xf>
    <xf numFmtId="0" fontId="11" fillId="0" borderId="9" xfId="19" applyFont="1" applyBorder="1" applyProtection="1">
      <alignment vertical="center"/>
    </xf>
    <xf numFmtId="3" fontId="3" fillId="0" borderId="9" xfId="19" applyNumberFormat="1" applyFont="1" applyBorder="1" applyAlignment="1" applyProtection="1">
      <alignment horizontal="center" vertical="center" wrapText="1"/>
    </xf>
    <xf numFmtId="0" fontId="3" fillId="0" borderId="9" xfId="19" applyFont="1" applyBorder="1" applyAlignment="1" applyProtection="1">
      <alignment horizontal="left" vertical="center"/>
    </xf>
    <xf numFmtId="178" fontId="3" fillId="4" borderId="9" xfId="19" applyNumberFormat="1" applyFont="1" applyFill="1" applyBorder="1" applyAlignment="1" applyProtection="1">
      <alignment horizontal="right" vertical="center" wrapText="1"/>
    </xf>
    <xf numFmtId="9" fontId="7" fillId="0" borderId="9" xfId="2" applyFont="1" applyBorder="1" applyAlignment="1" applyProtection="1">
      <alignment horizontal="right" vertical="center"/>
    </xf>
    <xf numFmtId="3" fontId="9" fillId="0" borderId="9" xfId="19" applyNumberFormat="1" applyFont="1" applyBorder="1" applyProtection="1">
      <alignment vertical="center"/>
    </xf>
    <xf numFmtId="178" fontId="4" fillId="4" borderId="9" xfId="19" applyNumberFormat="1" applyFont="1" applyFill="1" applyBorder="1" applyAlignment="1" applyProtection="1">
      <alignment horizontal="right" vertical="center"/>
    </xf>
    <xf numFmtId="178" fontId="1" fillId="4" borderId="9" xfId="19" applyNumberFormat="1" applyFill="1" applyBorder="1" applyAlignment="1" applyProtection="1">
      <alignment horizontal="right" vertical="center" wrapText="1"/>
    </xf>
    <xf numFmtId="3" fontId="7" fillId="0" borderId="9" xfId="19" applyNumberFormat="1" applyFont="1" applyBorder="1" applyProtection="1">
      <alignment vertical="center"/>
    </xf>
    <xf numFmtId="178" fontId="7" fillId="0" borderId="9" xfId="19" applyNumberFormat="1" applyFont="1" applyBorder="1" applyAlignment="1" applyProtection="1">
      <alignment horizontal="right" vertical="center"/>
    </xf>
    <xf numFmtId="3" fontId="4" fillId="0" borderId="9" xfId="19" applyNumberFormat="1" applyFont="1" applyBorder="1" applyProtection="1">
      <alignment vertical="center"/>
    </xf>
    <xf numFmtId="178" fontId="4" fillId="0" borderId="9" xfId="19" applyNumberFormat="1" applyFont="1" applyBorder="1" applyAlignment="1" applyProtection="1">
      <alignment horizontal="right" vertical="center"/>
    </xf>
    <xf numFmtId="0" fontId="7" fillId="0" borderId="9" xfId="19" applyFont="1" applyBorder="1" applyAlignment="1" applyProtection="1">
      <alignment horizontal="center" vertical="center"/>
    </xf>
    <xf numFmtId="178" fontId="3" fillId="0" borderId="9" xfId="19" applyNumberFormat="1" applyFont="1" applyBorder="1" applyAlignment="1" applyProtection="1">
      <alignment horizontal="right" vertical="center" wrapText="1"/>
    </xf>
    <xf numFmtId="0" fontId="1" fillId="0" borderId="0" xfId="9"/>
    <xf numFmtId="0" fontId="2" fillId="0" borderId="0" xfId="9" applyFont="1" applyAlignment="1">
      <alignment vertical="center"/>
    </xf>
    <xf numFmtId="1" fontId="12" fillId="0" borderId="0" xfId="9" applyNumberFormat="1" applyFont="1"/>
    <xf numFmtId="1" fontId="4" fillId="0" borderId="0" xfId="9" applyNumberFormat="1" applyFont="1" applyAlignment="1">
      <alignment vertical="center"/>
    </xf>
    <xf numFmtId="0" fontId="12" fillId="0" borderId="0" xfId="9" applyFont="1"/>
    <xf numFmtId="0" fontId="3" fillId="0" borderId="9" xfId="9" applyFont="1" applyBorder="1" applyAlignment="1">
      <alignment horizontal="center" vertical="center"/>
    </xf>
    <xf numFmtId="49" fontId="3" fillId="0" borderId="9" xfId="9" applyNumberFormat="1" applyFont="1" applyBorder="1" applyAlignment="1">
      <alignment horizontal="centerContinuous" vertical="center"/>
    </xf>
    <xf numFmtId="0" fontId="1" fillId="0" borderId="9" xfId="9" applyBorder="1" applyAlignment="1">
      <alignment vertical="center"/>
    </xf>
    <xf numFmtId="178" fontId="1" fillId="0" borderId="9" xfId="9" applyNumberForma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11" applyFont="1" applyBorder="1" applyAlignment="1">
      <alignment horizontal="center" vertical="center" wrapText="1"/>
    </xf>
    <xf numFmtId="3" fontId="6" fillId="0" borderId="9" xfId="11" applyNumberFormat="1" applyFont="1" applyBorder="1" applyAlignment="1">
      <alignment horizontal="right" vertical="center" wrapText="1"/>
    </xf>
    <xf numFmtId="0" fontId="6" fillId="0" borderId="9" xfId="11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11" applyFont="1" applyBorder="1" applyAlignment="1">
      <alignment horizontal="left" vertical="center" wrapText="1"/>
    </xf>
    <xf numFmtId="3" fontId="5" fillId="0" borderId="9" xfId="11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left" vertical="center" wrapText="1"/>
    </xf>
    <xf numFmtId="3" fontId="15" fillId="0" borderId="11" xfId="0" applyNumberFormat="1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8" fillId="0" borderId="0" xfId="16" applyFont="1" applyProtection="1">
      <alignment vertical="center"/>
    </xf>
    <xf numFmtId="0" fontId="1" fillId="0" borderId="8" xfId="16" applyBorder="1" applyProtection="1">
      <alignment vertical="center"/>
    </xf>
    <xf numFmtId="0" fontId="3" fillId="0" borderId="13" xfId="16" applyFont="1" applyBorder="1" applyAlignment="1" applyProtection="1">
      <alignment horizontal="center" vertical="center"/>
    </xf>
    <xf numFmtId="0" fontId="3" fillId="0" borderId="13" xfId="16" applyFont="1" applyBorder="1" applyAlignment="1" applyProtection="1">
      <alignment horizontal="center" vertical="center" wrapText="1"/>
    </xf>
    <xf numFmtId="0" fontId="7" fillId="0" borderId="13" xfId="16" applyFont="1" applyBorder="1" applyProtection="1">
      <alignment vertical="center"/>
    </xf>
    <xf numFmtId="3" fontId="7" fillId="4" borderId="9" xfId="16" applyNumberFormat="1" applyFont="1" applyFill="1" applyBorder="1" applyAlignment="1" applyProtection="1">
      <alignment horizontal="right" vertical="center"/>
    </xf>
    <xf numFmtId="9" fontId="4" fillId="0" borderId="9" xfId="2" applyFont="1" applyBorder="1" applyAlignment="1" applyProtection="1">
      <alignment horizontal="right" vertical="center"/>
    </xf>
    <xf numFmtId="0" fontId="4" fillId="0" borderId="9" xfId="16" applyFont="1" applyBorder="1" applyAlignment="1" applyProtection="1">
      <alignment horizontal="left" vertical="center" indent="1" shrinkToFit="1"/>
      <protection locked="0"/>
    </xf>
    <xf numFmtId="3" fontId="4" fillId="4" borderId="9" xfId="16" applyNumberFormat="1" applyFont="1" applyFill="1" applyBorder="1" applyAlignment="1" applyProtection="1">
      <alignment horizontal="right" vertical="center"/>
    </xf>
    <xf numFmtId="3" fontId="7" fillId="0" borderId="9" xfId="16" applyNumberFormat="1" applyFont="1" applyBorder="1" applyProtection="1">
      <alignment vertical="center"/>
    </xf>
    <xf numFmtId="3" fontId="7" fillId="0" borderId="9" xfId="16" applyNumberFormat="1" applyFont="1" applyBorder="1" applyAlignment="1" applyProtection="1">
      <alignment horizontal="right" vertical="center"/>
    </xf>
    <xf numFmtId="3" fontId="4" fillId="0" borderId="9" xfId="16" applyNumberFormat="1" applyFont="1" applyBorder="1" applyAlignment="1" applyProtection="1">
      <alignment horizontal="right" vertical="center"/>
    </xf>
    <xf numFmtId="0" fontId="7" fillId="0" borderId="9" xfId="16" applyFont="1" applyBorder="1" applyAlignment="1" applyProtection="1">
      <alignment horizontal="center" vertical="center" shrinkToFit="1"/>
      <protection locked="0"/>
    </xf>
    <xf numFmtId="3" fontId="1" fillId="0" borderId="0" xfId="19" applyNumberFormat="1" applyAlignment="1" applyProtection="1"/>
    <xf numFmtId="3" fontId="1" fillId="0" borderId="0" xfId="19" applyNumberFormat="1" applyAlignment="1" applyProtection="1">
      <alignment horizontal="center"/>
    </xf>
    <xf numFmtId="3" fontId="1" fillId="0" borderId="8" xfId="19" applyNumberFormat="1" applyBorder="1" applyProtection="1">
      <alignment vertical="center"/>
    </xf>
    <xf numFmtId="3" fontId="1" fillId="0" borderId="8" xfId="19" applyNumberFormat="1" applyBorder="1" applyAlignment="1" applyProtection="1">
      <alignment horizontal="center" vertical="center"/>
    </xf>
    <xf numFmtId="3" fontId="1" fillId="0" borderId="0" xfId="19" applyNumberFormat="1" applyProtection="1">
      <alignment vertical="center"/>
    </xf>
    <xf numFmtId="3" fontId="17" fillId="0" borderId="13" xfId="19" applyNumberFormat="1" applyFont="1" applyBorder="1" applyAlignment="1" applyProtection="1">
      <alignment horizontal="center" vertical="center" wrapText="1"/>
    </xf>
    <xf numFmtId="3" fontId="18" fillId="0" borderId="9" xfId="19" applyNumberFormat="1" applyFont="1" applyBorder="1" applyAlignment="1" applyProtection="1">
      <alignment horizontal="center" vertical="center" wrapText="1"/>
    </xf>
    <xf numFmtId="3" fontId="17" fillId="0" borderId="9" xfId="19" applyNumberFormat="1" applyFont="1" applyBorder="1" applyAlignment="1" applyProtection="1">
      <alignment horizontal="center" vertical="center" wrapText="1"/>
    </xf>
    <xf numFmtId="3" fontId="17" fillId="0" borderId="9" xfId="19" applyNumberFormat="1" applyFont="1" applyBorder="1" applyProtection="1">
      <alignment vertical="center"/>
    </xf>
    <xf numFmtId="3" fontId="17" fillId="0" borderId="9" xfId="19" applyNumberFormat="1" applyFont="1" applyBorder="1" applyAlignment="1" applyProtection="1">
      <alignment horizontal="right" vertical="center"/>
    </xf>
    <xf numFmtId="9" fontId="17" fillId="0" borderId="9" xfId="2" applyFont="1" applyFill="1" applyBorder="1" applyAlignment="1" applyProtection="1">
      <alignment horizontal="right" vertical="center"/>
    </xf>
    <xf numFmtId="0" fontId="17" fillId="0" borderId="9" xfId="19" applyFont="1" applyBorder="1" applyProtection="1">
      <alignment vertical="center"/>
    </xf>
    <xf numFmtId="0" fontId="19" fillId="0" borderId="9" xfId="19" applyFont="1" applyBorder="1" applyProtection="1">
      <alignment vertical="center"/>
    </xf>
    <xf numFmtId="3" fontId="19" fillId="0" borderId="9" xfId="19" applyNumberFormat="1" applyFont="1" applyBorder="1" applyAlignment="1" applyProtection="1">
      <alignment horizontal="right" vertical="center"/>
    </xf>
    <xf numFmtId="0" fontId="19" fillId="0" borderId="14" xfId="19" applyFont="1" applyBorder="1" applyProtection="1">
      <alignment vertical="center"/>
    </xf>
    <xf numFmtId="3" fontId="17" fillId="0" borderId="14" xfId="19" applyNumberFormat="1" applyFont="1" applyBorder="1" applyProtection="1">
      <alignment vertical="center"/>
    </xf>
    <xf numFmtId="1" fontId="19" fillId="0" borderId="9" xfId="19" applyNumberFormat="1" applyFont="1" applyBorder="1" applyAlignment="1" applyProtection="1">
      <alignment horizontal="left" vertical="center"/>
      <protection locked="0"/>
    </xf>
    <xf numFmtId="3" fontId="17" fillId="0" borderId="9" xfId="19" applyNumberFormat="1" applyFont="1" applyBorder="1" applyAlignment="1" applyProtection="1">
      <alignment horizontal="center" vertical="center"/>
    </xf>
    <xf numFmtId="181" fontId="17" fillId="0" borderId="9" xfId="2" applyNumberFormat="1" applyFont="1" applyFill="1" applyBorder="1" applyAlignment="1" applyProtection="1">
      <alignment horizontal="right" vertical="center"/>
    </xf>
    <xf numFmtId="3" fontId="8" fillId="0" borderId="0" xfId="19" applyNumberFormat="1" applyFont="1" applyAlignment="1" applyProtection="1"/>
    <xf numFmtId="3" fontId="8" fillId="0" borderId="0" xfId="19" applyNumberFormat="1" applyFont="1" applyAlignment="1" applyProtection="1">
      <alignment horizontal="center"/>
    </xf>
    <xf numFmtId="3" fontId="1" fillId="0" borderId="15" xfId="19" applyNumberFormat="1" applyBorder="1" applyAlignment="1" applyProtection="1"/>
    <xf numFmtId="3" fontId="1" fillId="0" borderId="16" xfId="19" applyNumberFormat="1" applyBorder="1" applyAlignment="1" applyProtection="1">
      <alignment horizontal="center"/>
    </xf>
    <xf numFmtId="3" fontId="1" fillId="0" borderId="16" xfId="19" applyNumberFormat="1" applyBorder="1" applyAlignment="1" applyProtection="1"/>
    <xf numFmtId="0" fontId="1" fillId="0" borderId="0" xfId="26">
      <alignment vertical="center"/>
    </xf>
    <xf numFmtId="0" fontId="3" fillId="0" borderId="0" xfId="10" applyFont="1" applyAlignment="1">
      <alignment vertical="center"/>
    </xf>
    <xf numFmtId="0" fontId="0" fillId="0" borderId="0" xfId="26" applyFont="1">
      <alignment vertical="center"/>
    </xf>
    <xf numFmtId="0" fontId="20" fillId="0" borderId="0" xfId="26" applyFont="1">
      <alignment vertical="center"/>
    </xf>
    <xf numFmtId="0" fontId="1" fillId="0" borderId="9" xfId="25" applyBorder="1" applyAlignment="1">
      <alignment vertical="center" wrapText="1"/>
    </xf>
    <xf numFmtId="0" fontId="21" fillId="0" borderId="9" xfId="0" applyFont="1" applyBorder="1" applyAlignment="1">
      <alignment horizontal="right" vertical="center"/>
    </xf>
    <xf numFmtId="0" fontId="1" fillId="0" borderId="9" xfId="26" applyBorder="1">
      <alignment vertical="center"/>
    </xf>
    <xf numFmtId="0" fontId="1" fillId="0" borderId="9" xfId="26" applyBorder="1" applyAlignment="1">
      <alignment vertical="center" wrapText="1"/>
    </xf>
    <xf numFmtId="0" fontId="21" fillId="0" borderId="9" xfId="0" applyFont="1" applyBorder="1" applyAlignment="1">
      <alignment horizontal="right" vertical="center" wrapText="1"/>
    </xf>
    <xf numFmtId="0" fontId="1" fillId="0" borderId="9" xfId="26" applyBorder="1" applyAlignment="1">
      <alignment horizontal="center" vertical="center" wrapText="1"/>
    </xf>
    <xf numFmtId="179" fontId="1" fillId="4" borderId="9" xfId="23" applyNumberFormat="1" applyFill="1" applyBorder="1" applyAlignment="1">
      <alignment horizontal="right" vertical="center" wrapText="1"/>
    </xf>
    <xf numFmtId="0" fontId="6" fillId="0" borderId="9" xfId="27" applyNumberFormat="1" applyFont="1" applyFill="1" applyBorder="1" applyAlignment="1">
      <alignment horizontal="right" vertical="center" wrapText="1"/>
    </xf>
    <xf numFmtId="0" fontId="3" fillId="0" borderId="0" xfId="13" applyFont="1" applyProtection="1">
      <alignment vertical="center"/>
    </xf>
    <xf numFmtId="0" fontId="1" fillId="0" borderId="0" xfId="13" applyProtection="1">
      <alignment vertical="center"/>
    </xf>
    <xf numFmtId="0" fontId="22" fillId="0" borderId="0" xfId="13" applyFont="1" applyAlignment="1" applyProtection="1">
      <alignment horizontal="center" vertical="center"/>
    </xf>
    <xf numFmtId="0" fontId="1" fillId="0" borderId="0" xfId="13" applyAlignment="1" applyProtection="1">
      <alignment horizontal="center" vertical="center"/>
    </xf>
    <xf numFmtId="0" fontId="1" fillId="0" borderId="0" xfId="13" applyAlignment="1" applyProtection="1">
      <alignment horizontal="right" vertical="center"/>
    </xf>
    <xf numFmtId="0" fontId="19" fillId="0" borderId="0" xfId="13" applyFont="1" applyProtection="1">
      <alignment vertical="center"/>
    </xf>
    <xf numFmtId="0" fontId="10" fillId="0" borderId="0" xfId="13" applyFont="1" applyProtection="1">
      <alignment vertical="center"/>
    </xf>
    <xf numFmtId="0" fontId="17" fillId="0" borderId="9" xfId="13" applyFont="1" applyBorder="1" applyAlignment="1" applyProtection="1">
      <alignment horizontal="center" vertical="center"/>
    </xf>
    <xf numFmtId="0" fontId="24" fillId="0" borderId="9" xfId="13" applyFont="1" applyBorder="1" applyAlignment="1" applyProtection="1">
      <alignment horizontal="left" vertical="center"/>
    </xf>
    <xf numFmtId="180" fontId="24" fillId="0" borderId="9" xfId="1" applyNumberFormat="1" applyFont="1" applyFill="1" applyBorder="1" applyAlignment="1" applyProtection="1">
      <alignment horizontal="center" vertical="center" wrapText="1"/>
    </xf>
    <xf numFmtId="180" fontId="24" fillId="0" borderId="9" xfId="1" applyNumberFormat="1" applyFont="1" applyBorder="1" applyAlignment="1" applyProtection="1">
      <alignment horizontal="center" vertical="center"/>
    </xf>
    <xf numFmtId="9" fontId="24" fillId="0" borderId="9" xfId="2" applyFont="1" applyBorder="1" applyAlignment="1" applyProtection="1">
      <alignment horizontal="right" vertical="center" wrapText="1"/>
    </xf>
    <xf numFmtId="181" fontId="24" fillId="0" borderId="9" xfId="2" applyNumberFormat="1" applyFont="1" applyBorder="1" applyAlignment="1" applyProtection="1">
      <alignment horizontal="right" vertical="center" wrapText="1"/>
    </xf>
    <xf numFmtId="0" fontId="25" fillId="5" borderId="9" xfId="0" applyFont="1" applyFill="1" applyBorder="1" applyAlignment="1">
      <alignment horizontal="center" vertical="center" wrapText="1"/>
    </xf>
    <xf numFmtId="3" fontId="19" fillId="6" borderId="9" xfId="0" applyNumberFormat="1" applyFont="1" applyFill="1" applyBorder="1" applyAlignment="1">
      <alignment horizontal="right" vertical="center"/>
    </xf>
    <xf numFmtId="3" fontId="24" fillId="0" borderId="9" xfId="13" applyNumberFormat="1" applyFont="1" applyBorder="1" applyProtection="1">
      <alignment vertical="center"/>
    </xf>
    <xf numFmtId="178" fontId="24" fillId="0" borderId="9" xfId="13" applyNumberFormat="1" applyFont="1" applyBorder="1" applyAlignment="1" applyProtection="1">
      <alignment horizontal="right" vertical="center"/>
    </xf>
    <xf numFmtId="0" fontId="25" fillId="5" borderId="9" xfId="0" applyFont="1" applyFill="1" applyBorder="1" applyAlignment="1">
      <alignment vertical="center" wrapText="1"/>
    </xf>
    <xf numFmtId="3" fontId="12" fillId="0" borderId="9" xfId="13" applyNumberFormat="1" applyFont="1" applyBorder="1" applyProtection="1">
      <alignment vertical="center"/>
    </xf>
    <xf numFmtId="178" fontId="12" fillId="0" borderId="9" xfId="13" applyNumberFormat="1" applyFont="1" applyBorder="1" applyAlignment="1" applyProtection="1">
      <alignment horizontal="right" vertical="center"/>
    </xf>
    <xf numFmtId="0" fontId="8" fillId="5" borderId="9" xfId="0" applyFont="1" applyFill="1" applyBorder="1" applyAlignment="1">
      <alignment vertical="center" wrapText="1"/>
    </xf>
    <xf numFmtId="3" fontId="12" fillId="0" borderId="9" xfId="13" applyNumberFormat="1" applyFont="1" applyBorder="1" applyAlignment="1" applyProtection="1">
      <alignment horizontal="left" vertical="center"/>
    </xf>
    <xf numFmtId="0" fontId="8" fillId="5" borderId="9" xfId="0" applyFont="1" applyFill="1" applyBorder="1" applyAlignment="1">
      <alignment horizontal="left" vertical="center" wrapText="1"/>
    </xf>
    <xf numFmtId="0" fontId="12" fillId="0" borderId="9" xfId="13" applyFont="1" applyBorder="1" applyAlignment="1" applyProtection="1">
      <alignment horizontal="left" vertical="center"/>
    </xf>
    <xf numFmtId="0" fontId="24" fillId="0" borderId="9" xfId="16" applyFont="1" applyBorder="1" applyAlignment="1" applyProtection="1">
      <alignment horizontal="left" vertical="center"/>
    </xf>
    <xf numFmtId="178" fontId="24" fillId="0" borderId="9" xfId="16" applyNumberFormat="1" applyFont="1" applyBorder="1" applyAlignment="1" applyProtection="1">
      <alignment horizontal="right" vertical="center"/>
    </xf>
    <xf numFmtId="0" fontId="12" fillId="0" borderId="9" xfId="13" applyFont="1" applyBorder="1" applyAlignment="1" applyProtection="1">
      <alignment horizontal="right" vertical="center"/>
    </xf>
    <xf numFmtId="0" fontId="24" fillId="0" borderId="9" xfId="13" applyFont="1" applyBorder="1" applyAlignment="1" applyProtection="1">
      <alignment horizontal="center" vertical="center"/>
    </xf>
    <xf numFmtId="10" fontId="1" fillId="0" borderId="0" xfId="13" applyNumberFormat="1" applyProtection="1">
      <alignment vertical="center"/>
    </xf>
    <xf numFmtId="0" fontId="1" fillId="0" borderId="0" xfId="13" applyAlignment="1" applyProtection="1">
      <alignment vertical="center" wrapText="1"/>
    </xf>
    <xf numFmtId="0" fontId="3" fillId="0" borderId="9" xfId="13" applyFont="1" applyBorder="1" applyAlignment="1" applyProtection="1">
      <alignment horizontal="center" vertical="center"/>
    </xf>
    <xf numFmtId="0" fontId="1" fillId="3" borderId="0" xfId="13" applyFill="1" applyProtection="1">
      <alignment vertical="center"/>
    </xf>
    <xf numFmtId="180" fontId="3" fillId="0" borderId="9" xfId="1" applyNumberFormat="1" applyFont="1" applyFill="1" applyBorder="1" applyAlignment="1" applyProtection="1">
      <alignment horizontal="center" vertical="center"/>
    </xf>
    <xf numFmtId="181" fontId="3" fillId="0" borderId="9" xfId="2" applyNumberFormat="1" applyFont="1" applyBorder="1" applyAlignment="1" applyProtection="1">
      <alignment horizontal="center" vertical="center" wrapText="1"/>
    </xf>
    <xf numFmtId="10" fontId="3" fillId="0" borderId="9" xfId="13" applyNumberFormat="1" applyFont="1" applyBorder="1" applyAlignment="1" applyProtection="1">
      <alignment horizontal="center" vertical="center" wrapText="1"/>
    </xf>
    <xf numFmtId="178" fontId="4" fillId="0" borderId="9" xfId="13" applyNumberFormat="1" applyFont="1" applyBorder="1" applyAlignment="1" applyProtection="1">
      <alignment horizontal="right" vertical="center"/>
    </xf>
    <xf numFmtId="3" fontId="4" fillId="0" borderId="9" xfId="13" applyNumberFormat="1" applyFont="1" applyBorder="1" applyAlignment="1" applyProtection="1">
      <alignment vertical="center" wrapText="1"/>
    </xf>
    <xf numFmtId="0" fontId="1" fillId="0" borderId="9" xfId="13" applyBorder="1" applyProtection="1">
      <alignment vertical="center"/>
    </xf>
    <xf numFmtId="178" fontId="1" fillId="0" borderId="9" xfId="13" applyNumberFormat="1" applyBorder="1" applyAlignment="1" applyProtection="1">
      <alignment horizontal="right" vertical="center"/>
    </xf>
    <xf numFmtId="0" fontId="4" fillId="0" borderId="9" xfId="13" applyFont="1" applyBorder="1" applyAlignment="1" applyProtection="1">
      <alignment horizontal="right" vertical="center"/>
    </xf>
    <xf numFmtId="10" fontId="1" fillId="0" borderId="9" xfId="13" applyNumberFormat="1" applyBorder="1" applyAlignment="1" applyProtection="1">
      <alignment horizontal="right" vertical="center"/>
    </xf>
    <xf numFmtId="0" fontId="1" fillId="0" borderId="9" xfId="13" applyBorder="1" applyAlignment="1" applyProtection="1">
      <alignment horizontal="right" vertical="center"/>
    </xf>
    <xf numFmtId="0" fontId="7" fillId="0" borderId="9" xfId="13" applyFont="1" applyBorder="1" applyAlignment="1" applyProtection="1">
      <alignment horizontal="center" vertical="center"/>
    </xf>
    <xf numFmtId="178" fontId="3" fillId="0" borderId="9" xfId="13" applyNumberFormat="1" applyFont="1" applyBorder="1" applyAlignment="1" applyProtection="1">
      <alignment horizontal="right" vertical="center"/>
    </xf>
    <xf numFmtId="0" fontId="7" fillId="0" borderId="9" xfId="13" applyFont="1" applyBorder="1" applyAlignment="1" applyProtection="1">
      <alignment horizontal="center" vertical="center" wrapText="1"/>
    </xf>
    <xf numFmtId="178" fontId="7" fillId="0" borderId="9" xfId="13" applyNumberFormat="1" applyFont="1" applyBorder="1" applyAlignment="1" applyProtection="1">
      <alignment horizontal="right" vertical="center"/>
    </xf>
    <xf numFmtId="0" fontId="1" fillId="3" borderId="0" xfId="13" applyFill="1" applyAlignment="1" applyProtection="1">
      <alignment vertical="center" wrapText="1"/>
    </xf>
    <xf numFmtId="181" fontId="1" fillId="0" borderId="0" xfId="13" applyNumberFormat="1" applyProtection="1">
      <alignment vertical="center"/>
    </xf>
    <xf numFmtId="0" fontId="3" fillId="0" borderId="19" xfId="13" applyFont="1" applyBorder="1" applyAlignment="1" applyProtection="1">
      <alignment horizontal="center" vertical="center"/>
    </xf>
    <xf numFmtId="181" fontId="3" fillId="0" borderId="14" xfId="13" applyNumberFormat="1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horizontal="center" vertical="center"/>
    </xf>
    <xf numFmtId="10" fontId="3" fillId="0" borderId="14" xfId="13" applyNumberFormat="1" applyFont="1" applyBorder="1" applyAlignment="1" applyProtection="1">
      <alignment horizontal="center" vertical="center" wrapText="1"/>
    </xf>
    <xf numFmtId="0" fontId="12" fillId="0" borderId="20" xfId="13" applyFont="1" applyBorder="1" applyAlignment="1" applyProtection="1">
      <alignment horizontal="left" vertical="center" shrinkToFit="1"/>
    </xf>
    <xf numFmtId="3" fontId="12" fillId="0" borderId="9" xfId="13" applyNumberFormat="1" applyFont="1" applyBorder="1" applyAlignment="1" applyProtection="1">
      <alignment horizontal="right" vertical="center" shrinkToFit="1"/>
    </xf>
    <xf numFmtId="181" fontId="12" fillId="0" borderId="9" xfId="13" applyNumberFormat="1" applyFont="1" applyBorder="1" applyAlignment="1" applyProtection="1">
      <alignment horizontal="right" vertical="center" shrinkToFit="1"/>
    </xf>
    <xf numFmtId="0" fontId="4" fillId="0" borderId="20" xfId="13" applyFont="1" applyBorder="1" applyAlignment="1" applyProtection="1">
      <alignment horizontal="left" vertical="center" shrinkToFit="1"/>
    </xf>
    <xf numFmtId="3" fontId="24" fillId="0" borderId="9" xfId="16" applyNumberFormat="1" applyFont="1" applyBorder="1" applyProtection="1">
      <alignment vertical="center"/>
    </xf>
    <xf numFmtId="0" fontId="12" fillId="0" borderId="9" xfId="16" applyFont="1" applyBorder="1" applyProtection="1">
      <alignment vertical="center"/>
    </xf>
    <xf numFmtId="3" fontId="24" fillId="0" borderId="9" xfId="16" applyNumberFormat="1" applyFont="1" applyBorder="1" applyAlignment="1" applyProtection="1">
      <alignment horizontal="right" vertical="center"/>
    </xf>
    <xf numFmtId="3" fontId="24" fillId="0" borderId="20" xfId="16" applyNumberFormat="1" applyFont="1" applyBorder="1" applyProtection="1">
      <alignment vertical="center"/>
    </xf>
    <xf numFmtId="0" fontId="24" fillId="0" borderId="20" xfId="13" applyFont="1" applyBorder="1" applyAlignment="1" applyProtection="1">
      <alignment horizontal="center" vertical="center" shrinkToFit="1"/>
    </xf>
    <xf numFmtId="3" fontId="24" fillId="0" borderId="9" xfId="13" applyNumberFormat="1" applyFont="1" applyBorder="1" applyAlignment="1" applyProtection="1">
      <alignment horizontal="right" vertical="center" shrinkToFit="1"/>
    </xf>
    <xf numFmtId="0" fontId="7" fillId="0" borderId="20" xfId="13" applyFont="1" applyBorder="1" applyAlignment="1" applyProtection="1">
      <alignment horizontal="center" vertical="center" shrinkToFit="1"/>
    </xf>
    <xf numFmtId="0" fontId="1" fillId="0" borderId="0" xfId="13" applyAlignment="1" applyProtection="1">
      <alignment horizontal="center" vertical="center" wrapText="1"/>
    </xf>
    <xf numFmtId="0" fontId="1" fillId="8" borderId="0" xfId="13" applyFill="1" applyProtection="1">
      <alignment vertical="center"/>
    </xf>
    <xf numFmtId="0" fontId="7" fillId="0" borderId="19" xfId="13" applyFont="1" applyBorder="1" applyProtection="1">
      <alignment vertical="center"/>
    </xf>
    <xf numFmtId="3" fontId="7" fillId="0" borderId="14" xfId="13" applyNumberFormat="1" applyFont="1" applyBorder="1" applyAlignment="1" applyProtection="1">
      <alignment horizontal="right" vertical="center" shrinkToFit="1"/>
    </xf>
    <xf numFmtId="181" fontId="7" fillId="0" borderId="9" xfId="13" applyNumberFormat="1" applyFont="1" applyBorder="1" applyAlignment="1" applyProtection="1">
      <alignment horizontal="right" vertical="center" shrinkToFit="1"/>
    </xf>
    <xf numFmtId="0" fontId="4" fillId="9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horizontal="right" vertical="center"/>
    </xf>
    <xf numFmtId="0" fontId="4" fillId="0" borderId="9" xfId="13" applyFont="1" applyBorder="1" applyAlignment="1" applyProtection="1">
      <alignment horizontal="left" vertical="center" indent="1" shrinkToFit="1"/>
    </xf>
    <xf numFmtId="3" fontId="4" fillId="0" borderId="9" xfId="13" applyNumberFormat="1" applyFont="1" applyBorder="1" applyAlignment="1" applyProtection="1">
      <alignment horizontal="right" vertical="center" shrinkToFi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7" fillId="0" borderId="9" xfId="13" applyFont="1" applyBorder="1" applyAlignment="1" applyProtection="1">
      <alignment vertical="center" shrinkToFit="1"/>
    </xf>
    <xf numFmtId="3" fontId="7" fillId="0" borderId="9" xfId="13" applyNumberFormat="1" applyFont="1" applyBorder="1" applyAlignment="1" applyProtection="1">
      <alignment horizontal="right" vertical="center" shrinkToFit="1"/>
    </xf>
    <xf numFmtId="0" fontId="7" fillId="9" borderId="9" xfId="0" applyFont="1" applyFill="1" applyBorder="1" applyAlignment="1">
      <alignment horizontal="distributed" vertical="center"/>
    </xf>
    <xf numFmtId="0" fontId="5" fillId="0" borderId="9" xfId="24" applyFont="1" applyBorder="1" applyAlignment="1">
      <alignment horizontal="left" vertical="center" indent="1" shrinkToFit="1"/>
    </xf>
    <xf numFmtId="0" fontId="1" fillId="0" borderId="9" xfId="5" applyBorder="1" applyAlignment="1">
      <alignment horizontal="left" vertical="center" indent="1" shrinkToFit="1"/>
    </xf>
    <xf numFmtId="0" fontId="5" fillId="4" borderId="9" xfId="24" applyFont="1" applyFill="1" applyBorder="1" applyAlignment="1">
      <alignment horizontal="left" vertical="center" indent="1" shrinkToFit="1"/>
    </xf>
    <xf numFmtId="3" fontId="7" fillId="0" borderId="9" xfId="19" applyNumberFormat="1" applyFont="1" applyBorder="1" applyAlignment="1" applyProtection="1">
      <alignment horizontal="center" vertical="center"/>
    </xf>
    <xf numFmtId="178" fontId="3" fillId="0" borderId="9" xfId="16" applyNumberFormat="1" applyFont="1" applyBorder="1" applyAlignment="1" applyProtection="1">
      <alignment horizontal="center" vertical="center"/>
    </xf>
    <xf numFmtId="0" fontId="3" fillId="0" borderId="9" xfId="13" applyFont="1" applyBorder="1" applyAlignment="1" applyProtection="1">
      <alignment horizontal="center" vertical="center" wrapText="1"/>
    </xf>
    <xf numFmtId="178" fontId="3" fillId="0" borderId="9" xfId="9" applyNumberFormat="1" applyFont="1" applyBorder="1" applyAlignment="1">
      <alignment horizontal="right" vertical="center"/>
    </xf>
    <xf numFmtId="0" fontId="11" fillId="0" borderId="9" xfId="19" applyFont="1" applyBorder="1" applyAlignment="1" applyProtection="1">
      <alignment horizontal="center" vertical="center" wrapText="1"/>
    </xf>
    <xf numFmtId="0" fontId="17" fillId="4" borderId="9" xfId="13" applyFont="1" applyFill="1" applyBorder="1" applyAlignment="1" applyProtection="1">
      <alignment horizontal="center" vertical="center" wrapText="1"/>
    </xf>
    <xf numFmtId="0" fontId="17" fillId="4" borderId="9" xfId="13" applyFont="1" applyFill="1" applyBorder="1" applyAlignment="1" applyProtection="1">
      <alignment horizontal="center" vertical="center"/>
    </xf>
    <xf numFmtId="3" fontId="7" fillId="0" borderId="14" xfId="19" applyNumberFormat="1" applyFont="1" applyBorder="1" applyProtection="1">
      <alignment vertical="center"/>
    </xf>
    <xf numFmtId="3" fontId="7" fillId="0" borderId="21" xfId="19" applyNumberFormat="1" applyFont="1" applyBorder="1" applyAlignment="1" applyProtection="1">
      <alignment horizontal="right" vertical="center"/>
    </xf>
    <xf numFmtId="0" fontId="4" fillId="0" borderId="21" xfId="13" applyFont="1" applyBorder="1" applyProtection="1">
      <alignment vertical="center"/>
    </xf>
    <xf numFmtId="3" fontId="4" fillId="0" borderId="21" xfId="19" applyNumberFormat="1" applyFont="1" applyBorder="1" applyAlignment="1" applyProtection="1">
      <alignment horizontal="right" vertical="center"/>
    </xf>
    <xf numFmtId="181" fontId="7" fillId="0" borderId="0" xfId="13" applyNumberFormat="1" applyFont="1" applyAlignment="1" applyProtection="1">
      <alignment horizontal="right" vertical="center" shrinkToFit="1"/>
    </xf>
    <xf numFmtId="10" fontId="7" fillId="0" borderId="9" xfId="13" applyNumberFormat="1" applyFont="1" applyBorder="1" applyAlignment="1" applyProtection="1">
      <alignment horizontal="right" vertical="center" shrinkToFit="1"/>
    </xf>
    <xf numFmtId="0" fontId="2" fillId="0" borderId="0" xfId="13" applyFont="1" applyAlignment="1" applyProtection="1">
      <alignment horizontal="center" vertical="center"/>
    </xf>
    <xf numFmtId="181" fontId="2" fillId="0" borderId="0" xfId="13" applyNumberFormat="1" applyFont="1" applyAlignment="1" applyProtection="1">
      <alignment horizontal="center" vertical="center"/>
    </xf>
    <xf numFmtId="0" fontId="1" fillId="0" borderId="8" xfId="13" applyBorder="1" applyAlignment="1" applyProtection="1">
      <alignment horizontal="right" vertical="center"/>
    </xf>
    <xf numFmtId="181" fontId="1" fillId="0" borderId="8" xfId="13" applyNumberFormat="1" applyBorder="1" applyAlignment="1" applyProtection="1">
      <alignment horizontal="right" vertical="center"/>
    </xf>
    <xf numFmtId="0" fontId="1" fillId="3" borderId="0" xfId="13" applyFill="1" applyAlignment="1" applyProtection="1">
      <alignment horizontal="center" vertical="center"/>
    </xf>
    <xf numFmtId="0" fontId="3" fillId="0" borderId="18" xfId="13" applyFont="1" applyBorder="1" applyAlignment="1" applyProtection="1">
      <alignment horizontal="center" vertical="center"/>
    </xf>
    <xf numFmtId="0" fontId="3" fillId="0" borderId="19" xfId="13" applyFont="1" applyBorder="1" applyAlignment="1" applyProtection="1">
      <alignment horizontal="center" vertical="center"/>
    </xf>
    <xf numFmtId="0" fontId="3" fillId="0" borderId="13" xfId="13" applyFont="1" applyBorder="1" applyAlignment="1" applyProtection="1">
      <alignment horizontal="center" vertical="center" shrinkToFit="1"/>
    </xf>
    <xf numFmtId="0" fontId="3" fillId="0" borderId="14" xfId="13" applyFont="1" applyBorder="1" applyAlignment="1" applyProtection="1">
      <alignment horizontal="center" vertical="center" shrinkToFit="1"/>
    </xf>
    <xf numFmtId="0" fontId="3" fillId="0" borderId="13" xfId="13" applyFont="1" applyBorder="1" applyAlignment="1" applyProtection="1">
      <alignment horizontal="center" vertical="center"/>
    </xf>
    <xf numFmtId="0" fontId="3" fillId="0" borderId="14" xfId="13" applyFont="1" applyBorder="1" applyAlignment="1" applyProtection="1">
      <alignment horizontal="center" vertical="center"/>
    </xf>
    <xf numFmtId="181" fontId="3" fillId="0" borderId="17" xfId="13" applyNumberFormat="1" applyFont="1" applyBorder="1" applyAlignment="1" applyProtection="1">
      <alignment horizontal="center" vertical="center" wrapText="1"/>
    </xf>
    <xf numFmtId="181" fontId="3" fillId="0" borderId="14" xfId="13" applyNumberFormat="1" applyFont="1" applyBorder="1" applyAlignment="1" applyProtection="1">
      <alignment horizontal="center" vertical="center" wrapText="1"/>
    </xf>
    <xf numFmtId="0" fontId="3" fillId="0" borderId="17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horizontal="center" vertical="center" wrapText="1"/>
    </xf>
    <xf numFmtId="0" fontId="3" fillId="7" borderId="13" xfId="13" applyFont="1" applyFill="1" applyBorder="1" applyAlignment="1" applyProtection="1">
      <alignment horizontal="center" vertical="center"/>
    </xf>
    <xf numFmtId="0" fontId="3" fillId="7" borderId="14" xfId="13" applyFont="1" applyFill="1" applyBorder="1" applyAlignment="1" applyProtection="1">
      <alignment horizontal="center" vertical="center"/>
    </xf>
    <xf numFmtId="0" fontId="1" fillId="7" borderId="0" xfId="13" applyFill="1" applyAlignment="1" applyProtection="1">
      <alignment horizontal="center" vertical="center" wrapText="1"/>
    </xf>
    <xf numFmtId="10" fontId="2" fillId="0" borderId="0" xfId="13" applyNumberFormat="1" applyFont="1" applyAlignment="1" applyProtection="1">
      <alignment horizontal="center" vertical="center"/>
    </xf>
    <xf numFmtId="0" fontId="1" fillId="0" borderId="8" xfId="13" applyBorder="1" applyProtection="1">
      <alignment vertical="center"/>
    </xf>
    <xf numFmtId="10" fontId="1" fillId="0" borderId="8" xfId="13" applyNumberFormat="1" applyBorder="1" applyProtection="1">
      <alignment vertical="center"/>
    </xf>
    <xf numFmtId="0" fontId="23" fillId="0" borderId="0" xfId="13" applyFont="1" applyAlignment="1" applyProtection="1">
      <alignment horizontal="center" vertical="center"/>
    </xf>
    <xf numFmtId="0" fontId="12" fillId="0" borderId="8" xfId="13" applyFont="1" applyBorder="1" applyAlignment="1" applyProtection="1">
      <alignment horizontal="right" vertical="center"/>
    </xf>
    <xf numFmtId="0" fontId="17" fillId="5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2" fillId="7" borderId="0" xfId="13" applyFont="1" applyFill="1" applyAlignment="1" applyProtection="1">
      <alignment horizontal="center" vertical="center"/>
    </xf>
    <xf numFmtId="0" fontId="2" fillId="0" borderId="0" xfId="5" applyFont="1" applyAlignment="1">
      <alignment horizontal="center" vertical="center" wrapText="1"/>
    </xf>
    <xf numFmtId="0" fontId="1" fillId="0" borderId="0" xfId="22" applyAlignment="1">
      <alignment horizontal="right" vertical="center"/>
    </xf>
    <xf numFmtId="0" fontId="2" fillId="0" borderId="0" xfId="7" applyFont="1" applyAlignment="1">
      <alignment horizontal="center" vertical="center"/>
    </xf>
    <xf numFmtId="183" fontId="4" fillId="0" borderId="8" xfId="26" applyNumberFormat="1" applyFont="1" applyBorder="1" applyAlignment="1">
      <alignment horizontal="right" vertical="center"/>
    </xf>
    <xf numFmtId="0" fontId="3" fillId="0" borderId="13" xfId="26" applyFont="1" applyBorder="1" applyAlignment="1">
      <alignment horizontal="center" vertical="center" wrapText="1"/>
    </xf>
    <xf numFmtId="0" fontId="3" fillId="0" borderId="14" xfId="26" applyFont="1" applyBorder="1" applyAlignment="1">
      <alignment horizontal="center" vertical="center" wrapText="1"/>
    </xf>
    <xf numFmtId="0" fontId="3" fillId="0" borderId="9" xfId="26" applyFont="1" applyBorder="1" applyAlignment="1">
      <alignment horizontal="center" vertical="center"/>
    </xf>
    <xf numFmtId="0" fontId="3" fillId="0" borderId="17" xfId="26" applyFont="1" applyBorder="1" applyAlignment="1">
      <alignment horizontal="center" vertical="center" wrapText="1"/>
    </xf>
    <xf numFmtId="3" fontId="2" fillId="0" borderId="0" xfId="19" applyNumberFormat="1" applyFont="1" applyAlignment="1" applyProtection="1">
      <alignment horizontal="center" vertical="center"/>
    </xf>
    <xf numFmtId="0" fontId="2" fillId="0" borderId="0" xfId="16" applyFont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9" applyFont="1" applyAlignment="1">
      <alignment horizontal="center" vertical="center"/>
    </xf>
    <xf numFmtId="182" fontId="1" fillId="0" borderId="10" xfId="9" applyNumberFormat="1" applyBorder="1" applyAlignment="1">
      <alignment horizontal="left" wrapText="1"/>
    </xf>
    <xf numFmtId="182" fontId="5" fillId="0" borderId="0" xfId="9" applyNumberFormat="1" applyFont="1" applyAlignment="1">
      <alignment horizontal="left" vertical="center" wrapText="1"/>
    </xf>
    <xf numFmtId="182" fontId="1" fillId="0" borderId="0" xfId="9" applyNumberFormat="1" applyAlignment="1">
      <alignment horizontal="left" vertical="center" wrapText="1"/>
    </xf>
    <xf numFmtId="0" fontId="2" fillId="0" borderId="0" xfId="19" applyFont="1" applyAlignment="1" applyProtection="1">
      <alignment horizontal="center" vertical="center"/>
    </xf>
    <xf numFmtId="0" fontId="1" fillId="0" borderId="8" xfId="16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14" xfId="13" applyNumberFormat="1" applyFont="1" applyBorder="1" applyAlignment="1" applyProtection="1">
      <alignment horizontal="center" vertical="center"/>
    </xf>
  </cellXfs>
  <cellStyles count="29">
    <cellStyle name="百分比" xfId="2" builtinId="5"/>
    <cellStyle name="百分比 2" xfId="3" xr:uid="{00000000-0005-0000-0000-000031000000}"/>
    <cellStyle name="常规" xfId="0" builtinId="0"/>
    <cellStyle name="常规 10" xfId="4" xr:uid="{00000000-0005-0000-0000-000032000000}"/>
    <cellStyle name="常规 11" xfId="5" xr:uid="{00000000-0005-0000-0000-000033000000}"/>
    <cellStyle name="常规 11 4" xfId="6" xr:uid="{00000000-0005-0000-0000-000034000000}"/>
    <cellStyle name="常规 15 4" xfId="7" xr:uid="{00000000-0005-0000-0000-000035000000}"/>
    <cellStyle name="常规 15_1.3日 2017年预算草案 - 副本 2" xfId="8" xr:uid="{00000000-0005-0000-0000-000036000000}"/>
    <cellStyle name="常规 16" xfId="9" xr:uid="{00000000-0005-0000-0000-000037000000}"/>
    <cellStyle name="常规 18" xfId="10" xr:uid="{00000000-0005-0000-0000-000038000000}"/>
    <cellStyle name="常规 2" xfId="11" xr:uid="{00000000-0005-0000-0000-000039000000}"/>
    <cellStyle name="常规 3" xfId="12" xr:uid="{00000000-0005-0000-0000-00003A000000}"/>
    <cellStyle name="常规 30" xfId="13" xr:uid="{00000000-0005-0000-0000-00003B000000}"/>
    <cellStyle name="常规 38" xfId="14" xr:uid="{00000000-0005-0000-0000-00003C000000}"/>
    <cellStyle name="常规 39" xfId="15" xr:uid="{00000000-0005-0000-0000-00003D000000}"/>
    <cellStyle name="常规 4" xfId="16" xr:uid="{00000000-0005-0000-0000-00003E000000}"/>
    <cellStyle name="常规 40" xfId="17" xr:uid="{00000000-0005-0000-0000-00003F000000}"/>
    <cellStyle name="常规 6" xfId="18" xr:uid="{00000000-0005-0000-0000-000040000000}"/>
    <cellStyle name="常规 8" xfId="19" xr:uid="{00000000-0005-0000-0000-000041000000}"/>
    <cellStyle name="常规_12-29日省政府常务会议材料附件 2" xfId="20" xr:uid="{00000000-0005-0000-0000-000042000000}"/>
    <cellStyle name="常规_2010年收入财力预测（20101011） 2" xfId="21" xr:uid="{00000000-0005-0000-0000-000043000000}"/>
    <cellStyle name="常规_2012年国有资本经营预算收支总表" xfId="22" xr:uid="{00000000-0005-0000-0000-000044000000}"/>
    <cellStyle name="常规_2012年基金收支预算草案12" xfId="23" xr:uid="{00000000-0005-0000-0000-000045000000}"/>
    <cellStyle name="常规_Xl0000068" xfId="24" xr:uid="{00000000-0005-0000-0000-000046000000}"/>
    <cellStyle name="常规_附件：2012年出口退税基数及超基数上解情况表" xfId="25" xr:uid="{00000000-0005-0000-0000-000047000000}"/>
    <cellStyle name="常规_附件：2012年出口退税基数及超基数上解情况表 2" xfId="26" xr:uid="{00000000-0005-0000-0000-000048000000}"/>
    <cellStyle name="千位分隔" xfId="1" builtinId="3"/>
    <cellStyle name="千位分隔 2 3" xfId="27" xr:uid="{00000000-0005-0000-0000-000049000000}"/>
    <cellStyle name="千位分隔 4" xfId="28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26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3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43" Type="http://schemas.openxmlformats.org/officeDocument/2006/relationships/externalLink" Target="externalLinks/externalLink27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41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6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4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10.128.13.131/&#22320;&#26041;&#22788;&#20027;&#26426;/Documents%20and%20Settings/caiqiang/My%20Documents/&#21439;&#20065;&#36130;&#25919;&#22256;&#38590;&#27979;&#31639;&#26041;&#26696;/&#26041;&#26696;&#19977;&#31295;/&#26041;&#26696;&#20108;&#31295;/&#35774;&#22791;/&#21407;&#22987;/814/20%20&#36816;&#36755;&#20844;&#2149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A:\WINDOWS.000\Desktop\&#25105;&#30340;&#20844;&#25991;&#21253;\&#36213;&#21746;&#36132;&#25991;&#20214;&#22841;\&#25253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5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Z/Desktop/&#39044;&#31639;&#31185;&#24037;&#20316;&#65288;2022.1&#65289;/2022&#24180;&#24230;&#39044;&#31639;&#25253;&#21578;&#65288;2022.1&#65289;/&#65288;&#32534;&#21046;&#20013;&#65289;/&#20998;&#35299;&#65288;&#31038;&#20445;&#12289;&#22269;&#36164;&#12289;&#20538;&#21153;&#65289;/&#20538;&#21153;/2018/&#20154;&#22823;&#26448;&#26009;/2017&#24180;&#20915;&#31639;&#33609;&#26696;/20180720&#23450;&#31295;/&#26700;&#38754;&#25991;&#20214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E:\2018\&#20154;&#22823;&#26448;&#26009;\2017&#24180;&#20915;&#31639;&#33609;&#26696;\20180720&#23450;&#31295;\&#26700;&#38754;&#25991;&#20214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&#20154;&#22823;&#26448;&#26009;/2017&#24180;&#20915;&#31639;&#33609;&#26696;/20180720&#23450;&#31295;/&#26700;&#38754;&#25991;&#20214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Budgetserver/&#39044;&#31639;&#21496;/BY/YS3/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Z/Desktop/&#39044;&#31639;&#31185;&#24037;&#20316;&#65288;2022.1&#65289;/2022&#24180;&#24230;&#39044;&#31639;&#25253;&#21578;&#65288;2022.1&#65289;/&#65288;&#32534;&#21046;&#20013;&#65289;/&#20998;&#35299;&#65288;&#31038;&#20445;&#12289;&#22269;&#36164;&#12289;&#20538;&#21153;&#65289;/&#20538;&#21153;/RecoveredExternalLink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E:\RecoveredExternalLink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coveredExternalLin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K:\Documents%20and%20Settings\User\&#26700;&#38754;\&#35838;&#39064;\&#26032;&#24314;&#25991;&#20214;&#22841;\&#35838;&#3906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SHANGHAI_LF/&#39044;&#31639;&#22788;/BY/YS3/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各年度收费、罚没、专项收入.xls]Sheet3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36"/>
  <sheetViews>
    <sheetView topLeftCell="A13" workbookViewId="0">
      <selection activeCell="N32" sqref="N32"/>
    </sheetView>
  </sheetViews>
  <sheetFormatPr defaultColWidth="9" defaultRowHeight="14.25" x14ac:dyDescent="0.15"/>
  <cols>
    <col min="1" max="1" width="44.83203125" style="166" customWidth="1"/>
    <col min="2" max="2" width="17.6640625" style="166" customWidth="1"/>
    <col min="3" max="3" width="17.83203125" style="166" customWidth="1"/>
    <col min="4" max="4" width="14.5" style="212" customWidth="1"/>
    <col min="5" max="5" width="13.5" style="212" customWidth="1"/>
    <col min="6" max="6" width="10.6640625" style="166" hidden="1" customWidth="1"/>
    <col min="7" max="7" width="42.5" style="166" hidden="1" customWidth="1"/>
    <col min="8" max="8" width="14.33203125" style="166" hidden="1" customWidth="1"/>
    <col min="9" max="9" width="25.83203125" style="166" hidden="1" customWidth="1"/>
    <col min="10" max="16384" width="9" style="166"/>
  </cols>
  <sheetData>
    <row r="1" spans="1:9" ht="32.25" customHeight="1" x14ac:dyDescent="0.15">
      <c r="A1" s="258" t="s">
        <v>360</v>
      </c>
      <c r="B1" s="258"/>
      <c r="C1" s="258"/>
      <c r="D1" s="259"/>
      <c r="E1" s="259"/>
    </row>
    <row r="2" spans="1:9" ht="21" customHeight="1" x14ac:dyDescent="0.15">
      <c r="A2" s="260" t="s">
        <v>0</v>
      </c>
      <c r="B2" s="260"/>
      <c r="C2" s="260"/>
      <c r="D2" s="261"/>
      <c r="E2" s="261"/>
    </row>
    <row r="3" spans="1:9" ht="13.5" customHeight="1" x14ac:dyDescent="0.15">
      <c r="A3" s="263" t="s">
        <v>1</v>
      </c>
      <c r="B3" s="265" t="s">
        <v>2</v>
      </c>
      <c r="C3" s="267" t="s">
        <v>3</v>
      </c>
      <c r="D3" s="269" t="s">
        <v>4</v>
      </c>
      <c r="E3" s="269" t="s">
        <v>5</v>
      </c>
    </row>
    <row r="4" spans="1:9" ht="13.5" customHeight="1" x14ac:dyDescent="0.15">
      <c r="A4" s="264"/>
      <c r="B4" s="266"/>
      <c r="C4" s="268"/>
      <c r="D4" s="270"/>
      <c r="E4" s="270"/>
      <c r="G4" s="262" t="s">
        <v>6</v>
      </c>
      <c r="H4" s="262"/>
      <c r="I4" s="196" t="s">
        <v>7</v>
      </c>
    </row>
    <row r="5" spans="1:9" ht="21.75" customHeight="1" x14ac:dyDescent="0.15">
      <c r="A5" s="227" t="s">
        <v>359</v>
      </c>
      <c r="B5" s="240">
        <f>B6+B21</f>
        <v>106653</v>
      </c>
      <c r="C5" s="240">
        <f>C6+C21</f>
        <v>106698</v>
      </c>
      <c r="D5" s="232">
        <f>C5/B5</f>
        <v>1.0004219290596608</v>
      </c>
      <c r="E5" s="257">
        <f>I5/H5</f>
        <v>6.0447642522064082E-2</v>
      </c>
      <c r="G5" s="241" t="s">
        <v>54</v>
      </c>
      <c r="H5" s="234">
        <f>SUM(H6,H21)</f>
        <v>100616</v>
      </c>
      <c r="I5" s="166">
        <f>C5-H5</f>
        <v>6082</v>
      </c>
    </row>
    <row r="6" spans="1:9" ht="21.75" customHeight="1" x14ac:dyDescent="0.15">
      <c r="A6" s="230" t="s">
        <v>8</v>
      </c>
      <c r="B6" s="231">
        <f>SUM(B7:B20)</f>
        <v>74657</v>
      </c>
      <c r="C6" s="231">
        <f>SUM(C7:C20)</f>
        <v>66432</v>
      </c>
      <c r="D6" s="232">
        <f>C6/B6</f>
        <v>0.88982948685320873</v>
      </c>
      <c r="E6" s="232">
        <f>I6/H6</f>
        <v>4.1123370110330994E-2</v>
      </c>
      <c r="G6" s="233" t="s">
        <v>9</v>
      </c>
      <c r="H6" s="234">
        <f>SUM(H7:H10,H11:H20)</f>
        <v>63808</v>
      </c>
      <c r="I6" s="166">
        <f>C6-H6</f>
        <v>2624</v>
      </c>
    </row>
    <row r="7" spans="1:9" ht="21.75" customHeight="1" x14ac:dyDescent="0.15">
      <c r="A7" s="235" t="s">
        <v>10</v>
      </c>
      <c r="B7" s="236">
        <v>22520</v>
      </c>
      <c r="C7" s="236">
        <v>27703</v>
      </c>
      <c r="D7" s="232">
        <f t="shared" ref="D7:D35" si="0">C7/B7</f>
        <v>1.2301509769094139</v>
      </c>
      <c r="E7" s="232">
        <f t="shared" ref="E7:E35" si="1">I7/H7</f>
        <v>0.60764856081708452</v>
      </c>
      <c r="G7" s="237" t="s">
        <v>11</v>
      </c>
      <c r="H7" s="238">
        <v>17232</v>
      </c>
      <c r="I7" s="166">
        <f t="shared" ref="I7:I35" si="2">C7-H7</f>
        <v>10471</v>
      </c>
    </row>
    <row r="8" spans="1:9" ht="21.75" customHeight="1" x14ac:dyDescent="0.15">
      <c r="A8" s="235" t="s">
        <v>12</v>
      </c>
      <c r="B8" s="236">
        <v>5660</v>
      </c>
      <c r="C8" s="236">
        <v>3775</v>
      </c>
      <c r="D8" s="232">
        <f t="shared" si="0"/>
        <v>0.66696113074204944</v>
      </c>
      <c r="E8" s="232">
        <f t="shared" si="1"/>
        <v>-0.13158500115021854</v>
      </c>
      <c r="G8" s="237" t="s">
        <v>13</v>
      </c>
      <c r="H8" s="238">
        <v>4347</v>
      </c>
      <c r="I8" s="166">
        <f t="shared" si="2"/>
        <v>-572</v>
      </c>
    </row>
    <row r="9" spans="1:9" ht="21.75" customHeight="1" x14ac:dyDescent="0.15">
      <c r="A9" s="235" t="s">
        <v>14</v>
      </c>
      <c r="B9" s="236">
        <v>980</v>
      </c>
      <c r="C9" s="236">
        <v>617</v>
      </c>
      <c r="D9" s="232">
        <f t="shared" si="0"/>
        <v>0.62959183673469388</v>
      </c>
      <c r="E9" s="232">
        <f t="shared" si="1"/>
        <v>-0.19028871391076116</v>
      </c>
      <c r="G9" s="237" t="s">
        <v>15</v>
      </c>
      <c r="H9" s="238">
        <v>762</v>
      </c>
      <c r="I9" s="166">
        <f t="shared" si="2"/>
        <v>-145</v>
      </c>
    </row>
    <row r="10" spans="1:9" ht="21.75" customHeight="1" x14ac:dyDescent="0.15">
      <c r="A10" s="235" t="s">
        <v>16</v>
      </c>
      <c r="B10" s="236">
        <v>1450</v>
      </c>
      <c r="C10" s="236">
        <v>6447</v>
      </c>
      <c r="D10" s="232">
        <f t="shared" si="0"/>
        <v>4.4462068965517245</v>
      </c>
      <c r="E10" s="232">
        <f t="shared" si="1"/>
        <v>3.6616052060737525</v>
      </c>
      <c r="G10" s="237" t="s">
        <v>17</v>
      </c>
      <c r="H10" s="238">
        <v>1383</v>
      </c>
      <c r="I10" s="166">
        <f t="shared" si="2"/>
        <v>5064</v>
      </c>
    </row>
    <row r="11" spans="1:9" ht="21.75" customHeight="1" x14ac:dyDescent="0.15">
      <c r="A11" s="235" t="s">
        <v>18</v>
      </c>
      <c r="B11" s="236">
        <v>2060</v>
      </c>
      <c r="C11" s="236">
        <v>2059</v>
      </c>
      <c r="D11" s="232">
        <f t="shared" si="0"/>
        <v>0.99951456310679609</v>
      </c>
      <c r="E11" s="232">
        <f t="shared" si="1"/>
        <v>0.16657223796033993</v>
      </c>
      <c r="G11" s="237" t="s">
        <v>19</v>
      </c>
      <c r="H11" s="238">
        <v>1765</v>
      </c>
      <c r="I11" s="166">
        <f t="shared" si="2"/>
        <v>294</v>
      </c>
    </row>
    <row r="12" spans="1:9" ht="21.75" customHeight="1" x14ac:dyDescent="0.15">
      <c r="A12" s="235" t="s">
        <v>20</v>
      </c>
      <c r="B12" s="236">
        <v>1450</v>
      </c>
      <c r="C12" s="236">
        <v>2072</v>
      </c>
      <c r="D12" s="232">
        <f t="shared" si="0"/>
        <v>1.4289655172413793</v>
      </c>
      <c r="E12" s="232">
        <f t="shared" si="1"/>
        <v>0.52915129151291518</v>
      </c>
      <c r="G12" s="237" t="s">
        <v>21</v>
      </c>
      <c r="H12" s="238">
        <v>1355</v>
      </c>
      <c r="I12" s="166">
        <f t="shared" si="2"/>
        <v>717</v>
      </c>
    </row>
    <row r="13" spans="1:9" ht="21.75" customHeight="1" x14ac:dyDescent="0.15">
      <c r="A13" s="235" t="s">
        <v>22</v>
      </c>
      <c r="B13" s="236">
        <v>1200</v>
      </c>
      <c r="C13" s="236">
        <v>1401</v>
      </c>
      <c r="D13" s="232">
        <f t="shared" si="0"/>
        <v>1.1675</v>
      </c>
      <c r="E13" s="232">
        <f t="shared" si="1"/>
        <v>0.16072908036454017</v>
      </c>
      <c r="G13" s="237" t="s">
        <v>23</v>
      </c>
      <c r="H13" s="238">
        <v>1207</v>
      </c>
      <c r="I13" s="166">
        <f t="shared" si="2"/>
        <v>194</v>
      </c>
    </row>
    <row r="14" spans="1:9" ht="21.75" customHeight="1" x14ac:dyDescent="0.15">
      <c r="A14" s="235" t="s">
        <v>24</v>
      </c>
      <c r="B14" s="236">
        <v>3100</v>
      </c>
      <c r="C14" s="236">
        <v>5564</v>
      </c>
      <c r="D14" s="232">
        <f t="shared" si="0"/>
        <v>1.7948387096774194</v>
      </c>
      <c r="E14" s="232">
        <f t="shared" si="1"/>
        <v>0.87403166049174807</v>
      </c>
      <c r="G14" s="237" t="s">
        <v>25</v>
      </c>
      <c r="H14" s="238">
        <v>2969</v>
      </c>
      <c r="I14" s="166">
        <f t="shared" si="2"/>
        <v>2595</v>
      </c>
    </row>
    <row r="15" spans="1:9" ht="21.75" customHeight="1" x14ac:dyDescent="0.15">
      <c r="A15" s="235" t="s">
        <v>26</v>
      </c>
      <c r="B15" s="236">
        <v>5200</v>
      </c>
      <c r="C15" s="236">
        <v>9267</v>
      </c>
      <c r="D15" s="232">
        <f t="shared" si="0"/>
        <v>1.7821153846153845</v>
      </c>
      <c r="E15" s="232">
        <f t="shared" si="1"/>
        <v>1.6416761687571266</v>
      </c>
      <c r="G15" s="237" t="s">
        <v>27</v>
      </c>
      <c r="H15" s="238">
        <v>3508</v>
      </c>
      <c r="I15" s="166">
        <f t="shared" si="2"/>
        <v>5759</v>
      </c>
    </row>
    <row r="16" spans="1:9" ht="21.75" customHeight="1" x14ac:dyDescent="0.15">
      <c r="A16" s="235" t="s">
        <v>28</v>
      </c>
      <c r="B16" s="236">
        <v>1100</v>
      </c>
      <c r="C16" s="236">
        <v>1521</v>
      </c>
      <c r="D16" s="232">
        <f t="shared" si="0"/>
        <v>1.3827272727272728</v>
      </c>
      <c r="E16" s="232">
        <f t="shared" si="1"/>
        <v>0.42282507015902715</v>
      </c>
      <c r="G16" s="237" t="s">
        <v>29</v>
      </c>
      <c r="H16" s="238">
        <v>1069</v>
      </c>
      <c r="I16" s="166">
        <f t="shared" si="2"/>
        <v>452</v>
      </c>
    </row>
    <row r="17" spans="1:9" ht="21.75" customHeight="1" x14ac:dyDescent="0.15">
      <c r="A17" s="235" t="s">
        <v>30</v>
      </c>
      <c r="B17" s="236">
        <v>23100</v>
      </c>
      <c r="C17" s="236">
        <v>846</v>
      </c>
      <c r="D17" s="232">
        <f t="shared" si="0"/>
        <v>3.662337662337662E-2</v>
      </c>
      <c r="E17" s="232">
        <f t="shared" si="1"/>
        <v>-0.96502976190476186</v>
      </c>
      <c r="G17" s="237" t="s">
        <v>31</v>
      </c>
      <c r="H17" s="238">
        <v>24192</v>
      </c>
      <c r="I17" s="166">
        <f t="shared" si="2"/>
        <v>-23346</v>
      </c>
    </row>
    <row r="18" spans="1:9" ht="21.75" customHeight="1" x14ac:dyDescent="0.15">
      <c r="A18" s="235" t="s">
        <v>32</v>
      </c>
      <c r="B18" s="236">
        <v>6660</v>
      </c>
      <c r="C18" s="236">
        <v>5111</v>
      </c>
      <c r="D18" s="232">
        <f t="shared" si="0"/>
        <v>0.76741741741741742</v>
      </c>
      <c r="E18" s="232">
        <f t="shared" si="1"/>
        <v>0.34854881266490767</v>
      </c>
      <c r="G18" s="237" t="s">
        <v>33</v>
      </c>
      <c r="H18" s="238">
        <v>3790</v>
      </c>
      <c r="I18" s="166">
        <f t="shared" si="2"/>
        <v>1321</v>
      </c>
    </row>
    <row r="19" spans="1:9" ht="21.75" customHeight="1" x14ac:dyDescent="0.15">
      <c r="A19" s="235" t="s">
        <v>34</v>
      </c>
      <c r="B19" s="236">
        <v>60</v>
      </c>
      <c r="C19" s="236">
        <v>49</v>
      </c>
      <c r="D19" s="232">
        <f t="shared" si="0"/>
        <v>0.81666666666666665</v>
      </c>
      <c r="E19" s="232">
        <f t="shared" si="1"/>
        <v>-7.5471698113207544E-2</v>
      </c>
      <c r="G19" s="237" t="s">
        <v>35</v>
      </c>
      <c r="H19" s="238">
        <v>53</v>
      </c>
      <c r="I19" s="166">
        <f t="shared" si="2"/>
        <v>-4</v>
      </c>
    </row>
    <row r="20" spans="1:9" ht="21.75" customHeight="1" x14ac:dyDescent="0.15">
      <c r="A20" s="235" t="s">
        <v>36</v>
      </c>
      <c r="B20" s="236">
        <v>117</v>
      </c>
      <c r="C20" s="236"/>
      <c r="D20" s="232">
        <f t="shared" si="0"/>
        <v>0</v>
      </c>
      <c r="E20" s="232">
        <f t="shared" si="1"/>
        <v>-1</v>
      </c>
      <c r="G20" s="237" t="s">
        <v>37</v>
      </c>
      <c r="H20" s="238">
        <v>176</v>
      </c>
      <c r="I20" s="166">
        <f t="shared" si="2"/>
        <v>-176</v>
      </c>
    </row>
    <row r="21" spans="1:9" ht="21.75" customHeight="1" x14ac:dyDescent="0.15">
      <c r="A21" s="239" t="s">
        <v>38</v>
      </c>
      <c r="B21" s="240">
        <f>SUM(B22:B28)</f>
        <v>31996</v>
      </c>
      <c r="C21" s="240">
        <f>SUM(C22:C28)</f>
        <v>40266</v>
      </c>
      <c r="D21" s="232">
        <f t="shared" si="0"/>
        <v>1.2584698087260908</v>
      </c>
      <c r="E21" s="257">
        <f>I21/H21</f>
        <v>9.3946968050423824E-2</v>
      </c>
      <c r="G21" s="233" t="s">
        <v>39</v>
      </c>
      <c r="H21" s="234">
        <f>SUM(H22:H28)</f>
        <v>36808</v>
      </c>
      <c r="I21" s="166">
        <f t="shared" si="2"/>
        <v>3458</v>
      </c>
    </row>
    <row r="22" spans="1:9" ht="21.75" customHeight="1" x14ac:dyDescent="0.15">
      <c r="A22" s="235" t="s">
        <v>40</v>
      </c>
      <c r="B22" s="236">
        <v>9600</v>
      </c>
      <c r="C22" s="236">
        <v>1721</v>
      </c>
      <c r="D22" s="232">
        <f t="shared" si="0"/>
        <v>0.17927083333333332</v>
      </c>
      <c r="E22" s="232">
        <f t="shared" si="1"/>
        <v>-0.82154707590211529</v>
      </c>
      <c r="G22" s="237" t="s">
        <v>41</v>
      </c>
      <c r="H22" s="238">
        <v>9644</v>
      </c>
      <c r="I22" s="166">
        <f t="shared" si="2"/>
        <v>-7923</v>
      </c>
    </row>
    <row r="23" spans="1:9" ht="21.75" customHeight="1" x14ac:dyDescent="0.15">
      <c r="A23" s="235" t="s">
        <v>42</v>
      </c>
      <c r="B23" s="236">
        <v>6500</v>
      </c>
      <c r="C23" s="236">
        <v>4378</v>
      </c>
      <c r="D23" s="232">
        <f t="shared" si="0"/>
        <v>0.67353846153846153</v>
      </c>
      <c r="E23" s="232">
        <f>I23/H23</f>
        <v>-0.19728639530619729</v>
      </c>
      <c r="G23" s="237" t="s">
        <v>43</v>
      </c>
      <c r="H23" s="238">
        <v>5454</v>
      </c>
      <c r="I23" s="166">
        <f t="shared" si="2"/>
        <v>-1076</v>
      </c>
    </row>
    <row r="24" spans="1:9" ht="21.75" customHeight="1" x14ac:dyDescent="0.15">
      <c r="A24" s="235" t="s">
        <v>44</v>
      </c>
      <c r="B24" s="236">
        <v>3300</v>
      </c>
      <c r="C24" s="236">
        <v>3255</v>
      </c>
      <c r="D24" s="232">
        <f t="shared" si="0"/>
        <v>0.98636363636363633</v>
      </c>
      <c r="E24" s="232">
        <f t="shared" si="1"/>
        <v>0.37982195845697331</v>
      </c>
      <c r="G24" s="237" t="s">
        <v>45</v>
      </c>
      <c r="H24" s="238">
        <v>2359</v>
      </c>
      <c r="I24" s="166">
        <f t="shared" si="2"/>
        <v>896</v>
      </c>
    </row>
    <row r="25" spans="1:9" ht="21.75" customHeight="1" x14ac:dyDescent="0.15">
      <c r="A25" s="235" t="s">
        <v>46</v>
      </c>
      <c r="B25" s="236">
        <v>1200</v>
      </c>
      <c r="C25" s="236">
        <v>842</v>
      </c>
      <c r="D25" s="232">
        <f t="shared" si="0"/>
        <v>0.70166666666666666</v>
      </c>
      <c r="E25" s="232">
        <f t="shared" si="1"/>
        <v>-0.31096563011456629</v>
      </c>
      <c r="G25" s="237" t="s">
        <v>47</v>
      </c>
      <c r="H25" s="238">
        <v>1222</v>
      </c>
      <c r="I25" s="166">
        <f t="shared" si="2"/>
        <v>-380</v>
      </c>
    </row>
    <row r="26" spans="1:9" ht="21.75" customHeight="1" x14ac:dyDescent="0.15">
      <c r="A26" s="235" t="s">
        <v>48</v>
      </c>
      <c r="B26" s="166">
        <v>11000</v>
      </c>
      <c r="C26" s="236">
        <v>29785</v>
      </c>
      <c r="D26" s="232">
        <f t="shared" si="0"/>
        <v>2.7077272727272725</v>
      </c>
      <c r="E26" s="232">
        <f t="shared" si="1"/>
        <v>0.9774930288142345</v>
      </c>
      <c r="G26" s="237" t="s">
        <v>49</v>
      </c>
      <c r="H26" s="238">
        <v>15062</v>
      </c>
      <c r="I26" s="166">
        <f t="shared" si="2"/>
        <v>14723</v>
      </c>
    </row>
    <row r="27" spans="1:9" ht="21.75" customHeight="1" x14ac:dyDescent="0.15">
      <c r="A27" s="235" t="s">
        <v>50</v>
      </c>
      <c r="B27" s="236">
        <v>390</v>
      </c>
      <c r="C27" s="236">
        <v>0</v>
      </c>
      <c r="D27" s="232">
        <f t="shared" si="0"/>
        <v>0</v>
      </c>
      <c r="E27" s="232">
        <f t="shared" si="1"/>
        <v>-1</v>
      </c>
      <c r="G27" s="237" t="s">
        <v>51</v>
      </c>
      <c r="H27" s="238">
        <v>399</v>
      </c>
      <c r="I27" s="166">
        <f t="shared" si="2"/>
        <v>-399</v>
      </c>
    </row>
    <row r="28" spans="1:9" ht="21.75" customHeight="1" x14ac:dyDescent="0.15">
      <c r="A28" s="235" t="s">
        <v>52</v>
      </c>
      <c r="B28" s="236">
        <v>6</v>
      </c>
      <c r="C28" s="236">
        <v>285</v>
      </c>
      <c r="D28" s="232">
        <f t="shared" si="0"/>
        <v>47.5</v>
      </c>
      <c r="E28" s="232">
        <f t="shared" si="1"/>
        <v>-0.8931784107946027</v>
      </c>
      <c r="G28" s="237" t="s">
        <v>53</v>
      </c>
      <c r="H28" s="238">
        <v>2668</v>
      </c>
      <c r="I28" s="166">
        <f t="shared" si="2"/>
        <v>-2383</v>
      </c>
    </row>
    <row r="29" spans="1:9" ht="21.75" customHeight="1" x14ac:dyDescent="0.15">
      <c r="A29" s="252" t="s">
        <v>103</v>
      </c>
      <c r="B29" s="255">
        <v>358881</v>
      </c>
      <c r="C29" s="255">
        <v>432259</v>
      </c>
      <c r="D29" s="232">
        <f t="shared" si="0"/>
        <v>1.2044633179243258</v>
      </c>
      <c r="E29" s="232">
        <f t="shared" si="1"/>
        <v>6.5756221199292877E-2</v>
      </c>
      <c r="G29" s="252" t="s">
        <v>103</v>
      </c>
      <c r="H29" s="166">
        <v>405589</v>
      </c>
      <c r="I29" s="166">
        <f t="shared" si="2"/>
        <v>26670</v>
      </c>
    </row>
    <row r="30" spans="1:9" ht="21.75" customHeight="1" x14ac:dyDescent="0.15">
      <c r="A30" s="252" t="s">
        <v>211</v>
      </c>
      <c r="B30" s="254"/>
      <c r="C30" s="254"/>
      <c r="D30" s="232"/>
      <c r="E30" s="232"/>
      <c r="G30" s="252" t="s">
        <v>211</v>
      </c>
      <c r="I30" s="166">
        <f t="shared" si="2"/>
        <v>0</v>
      </c>
    </row>
    <row r="31" spans="1:9" ht="21.75" customHeight="1" x14ac:dyDescent="0.15">
      <c r="A31" s="252" t="s">
        <v>212</v>
      </c>
      <c r="B31" s="254"/>
      <c r="C31" s="255">
        <v>2700</v>
      </c>
      <c r="D31" s="232"/>
      <c r="E31" s="232">
        <f t="shared" si="1"/>
        <v>-0.6693607641440118</v>
      </c>
      <c r="G31" s="252" t="s">
        <v>212</v>
      </c>
      <c r="H31" s="166">
        <v>8166</v>
      </c>
      <c r="I31" s="166">
        <f t="shared" si="2"/>
        <v>-5466</v>
      </c>
    </row>
    <row r="32" spans="1:9" ht="21.75" customHeight="1" x14ac:dyDescent="0.15">
      <c r="A32" s="252" t="s">
        <v>213</v>
      </c>
      <c r="B32" s="254"/>
      <c r="C32" s="255">
        <v>6882</v>
      </c>
      <c r="D32" s="232"/>
      <c r="E32" s="232">
        <f t="shared" si="1"/>
        <v>-0.70440683790052405</v>
      </c>
      <c r="G32" s="252" t="s">
        <v>213</v>
      </c>
      <c r="H32" s="166">
        <v>23282</v>
      </c>
      <c r="I32" s="166">
        <f t="shared" si="2"/>
        <v>-16400</v>
      </c>
    </row>
    <row r="33" spans="1:9" ht="21.75" customHeight="1" x14ac:dyDescent="0.15">
      <c r="A33" s="252" t="s">
        <v>214</v>
      </c>
      <c r="B33" s="254">
        <v>100000</v>
      </c>
      <c r="C33" s="255">
        <v>64096</v>
      </c>
      <c r="D33" s="232">
        <f t="shared" si="0"/>
        <v>0.64095999999999997</v>
      </c>
      <c r="E33" s="232">
        <f t="shared" si="1"/>
        <v>-0.63685397332608129</v>
      </c>
      <c r="G33" s="252" t="s">
        <v>214</v>
      </c>
      <c r="H33" s="166">
        <v>176502</v>
      </c>
      <c r="I33" s="166">
        <f t="shared" si="2"/>
        <v>-112406</v>
      </c>
    </row>
    <row r="34" spans="1:9" ht="21.75" customHeight="1" x14ac:dyDescent="0.15">
      <c r="A34" s="252" t="s">
        <v>358</v>
      </c>
      <c r="B34" s="254">
        <v>9500</v>
      </c>
      <c r="C34" s="255">
        <v>14075</v>
      </c>
      <c r="D34" s="232">
        <f t="shared" si="0"/>
        <v>1.4815789473684211</v>
      </c>
      <c r="E34" s="232">
        <f t="shared" si="1"/>
        <v>-0.16691328795501628</v>
      </c>
      <c r="G34" s="252" t="s">
        <v>358</v>
      </c>
      <c r="H34" s="166">
        <v>16895</v>
      </c>
      <c r="I34" s="166">
        <f t="shared" si="2"/>
        <v>-2820</v>
      </c>
    </row>
    <row r="35" spans="1:9" ht="21.75" customHeight="1" x14ac:dyDescent="0.15">
      <c r="A35" s="245" t="s">
        <v>215</v>
      </c>
      <c r="B35" s="253">
        <f>B5+B29+B30+B31+B32+B33+B34</f>
        <v>575034</v>
      </c>
      <c r="C35" s="253">
        <f>C5+C29+C30+C31+C32+C33+C34</f>
        <v>626710</v>
      </c>
      <c r="D35" s="232">
        <f t="shared" si="0"/>
        <v>1.0898659905327337</v>
      </c>
      <c r="E35" s="232">
        <f t="shared" si="1"/>
        <v>-0.14272621571711921</v>
      </c>
      <c r="H35" s="166">
        <f>H5+H29+H30+H31+H32+H33+H34</f>
        <v>731050</v>
      </c>
      <c r="I35" s="166">
        <f t="shared" si="2"/>
        <v>-104340</v>
      </c>
    </row>
    <row r="36" spans="1:9" x14ac:dyDescent="0.15">
      <c r="E36" s="256"/>
    </row>
  </sheetData>
  <mergeCells count="8">
    <mergeCell ref="A1:E1"/>
    <mergeCell ref="A2:E2"/>
    <mergeCell ref="G4:H4"/>
    <mergeCell ref="A3:A4"/>
    <mergeCell ref="B3:B4"/>
    <mergeCell ref="C3:C4"/>
    <mergeCell ref="D3:D4"/>
    <mergeCell ref="E3:E4"/>
  </mergeCells>
  <phoneticPr fontId="28" type="noConversion"/>
  <printOptions horizontalCentered="1"/>
  <pageMargins left="0.63" right="0.63" top="0.67" bottom="0.39" header="0.51" footer="0.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C25"/>
  <sheetViews>
    <sheetView topLeftCell="B1" workbookViewId="0">
      <selection activeCell="C16" sqref="C16:C17"/>
    </sheetView>
  </sheetViews>
  <sheetFormatPr defaultColWidth="12" defaultRowHeight="13.5" x14ac:dyDescent="0.15"/>
  <cols>
    <col min="1" max="1" width="38" style="103" hidden="1" customWidth="1"/>
    <col min="2" max="3" width="48.1640625" style="103" customWidth="1"/>
    <col min="4" max="16384" width="12" style="103"/>
  </cols>
  <sheetData>
    <row r="1" spans="1:3" ht="60.75" customHeight="1" x14ac:dyDescent="0.15">
      <c r="A1" s="294" t="s">
        <v>245</v>
      </c>
      <c r="B1" s="294"/>
      <c r="C1" s="294"/>
    </row>
    <row r="2" spans="1:3" s="101" customFormat="1" ht="25.15" customHeight="1" x14ac:dyDescent="0.15">
      <c r="A2" s="295"/>
      <c r="B2" s="295"/>
      <c r="C2" s="104" t="s">
        <v>0</v>
      </c>
    </row>
    <row r="3" spans="1:3" s="101" customFormat="1" ht="26.25" customHeight="1" x14ac:dyDescent="0.15">
      <c r="A3" s="105" t="s">
        <v>246</v>
      </c>
      <c r="B3" s="106" t="s">
        <v>247</v>
      </c>
      <c r="C3" s="106" t="s">
        <v>248</v>
      </c>
    </row>
    <row r="4" spans="1:3" s="102" customFormat="1" ht="24" customHeight="1" x14ac:dyDescent="0.15">
      <c r="A4" s="105" t="s">
        <v>249</v>
      </c>
      <c r="B4" s="106" t="s">
        <v>249</v>
      </c>
      <c r="C4" s="107">
        <f>C5+C10+C20</f>
        <v>174128</v>
      </c>
    </row>
    <row r="5" spans="1:3" s="102" customFormat="1" ht="24" customHeight="1" x14ac:dyDescent="0.15">
      <c r="A5" s="105" t="s">
        <v>250</v>
      </c>
      <c r="B5" s="108" t="s">
        <v>251</v>
      </c>
      <c r="C5" s="107">
        <f>C6+C7+C8+C9</f>
        <v>47437</v>
      </c>
    </row>
    <row r="6" spans="1:3" s="101" customFormat="1" ht="24" customHeight="1" x14ac:dyDescent="0.15">
      <c r="A6" s="109" t="s">
        <v>252</v>
      </c>
      <c r="B6" s="110" t="s">
        <v>253</v>
      </c>
      <c r="C6" s="111">
        <v>36965</v>
      </c>
    </row>
    <row r="7" spans="1:3" s="101" customFormat="1" ht="24" customHeight="1" x14ac:dyDescent="0.15">
      <c r="A7" s="109" t="s">
        <v>254</v>
      </c>
      <c r="B7" s="110" t="s">
        <v>255</v>
      </c>
      <c r="C7" s="111">
        <v>5766</v>
      </c>
    </row>
    <row r="8" spans="1:3" s="101" customFormat="1" ht="24" customHeight="1" x14ac:dyDescent="0.15">
      <c r="A8" s="109" t="s">
        <v>256</v>
      </c>
      <c r="B8" s="110" t="s">
        <v>257</v>
      </c>
      <c r="C8" s="111">
        <v>2674</v>
      </c>
    </row>
    <row r="9" spans="1:3" s="101" customFormat="1" ht="24" customHeight="1" x14ac:dyDescent="0.15">
      <c r="A9" s="109" t="s">
        <v>258</v>
      </c>
      <c r="B9" s="110" t="s">
        <v>259</v>
      </c>
      <c r="C9" s="111">
        <v>2032</v>
      </c>
    </row>
    <row r="10" spans="1:3" s="102" customFormat="1" ht="24" customHeight="1" x14ac:dyDescent="0.15">
      <c r="A10" s="105" t="s">
        <v>260</v>
      </c>
      <c r="B10" s="108" t="s">
        <v>261</v>
      </c>
      <c r="C10" s="107">
        <f>C11+C12+C13+C14+C15+C16+C17+C19</f>
        <v>65172</v>
      </c>
    </row>
    <row r="11" spans="1:3" s="101" customFormat="1" ht="24" customHeight="1" x14ac:dyDescent="0.15">
      <c r="A11" s="109" t="s">
        <v>262</v>
      </c>
      <c r="B11" s="110" t="s">
        <v>263</v>
      </c>
      <c r="C11" s="111">
        <v>37931</v>
      </c>
    </row>
    <row r="12" spans="1:3" s="101" customFormat="1" ht="24" customHeight="1" x14ac:dyDescent="0.15">
      <c r="A12" s="109" t="s">
        <v>264</v>
      </c>
      <c r="B12" s="110" t="s">
        <v>265</v>
      </c>
      <c r="C12" s="111">
        <v>180</v>
      </c>
    </row>
    <row r="13" spans="1:3" s="101" customFormat="1" ht="24" customHeight="1" x14ac:dyDescent="0.15">
      <c r="A13" s="109" t="s">
        <v>266</v>
      </c>
      <c r="B13" s="110" t="s">
        <v>267</v>
      </c>
      <c r="C13" s="111">
        <v>1109</v>
      </c>
    </row>
    <row r="14" spans="1:3" s="101" customFormat="1" ht="24" customHeight="1" x14ac:dyDescent="0.15">
      <c r="A14" s="109" t="s">
        <v>268</v>
      </c>
      <c r="B14" s="110" t="s">
        <v>269</v>
      </c>
      <c r="C14" s="111">
        <v>2776</v>
      </c>
    </row>
    <row r="15" spans="1:3" s="101" customFormat="1" ht="24" customHeight="1" x14ac:dyDescent="0.15">
      <c r="A15" s="109" t="s">
        <v>270</v>
      </c>
      <c r="B15" s="110" t="s">
        <v>271</v>
      </c>
      <c r="C15" s="111">
        <v>8087</v>
      </c>
    </row>
    <row r="16" spans="1:3" s="101" customFormat="1" ht="24" customHeight="1" x14ac:dyDescent="0.15">
      <c r="A16" s="109" t="s">
        <v>272</v>
      </c>
      <c r="B16" s="110" t="s">
        <v>273</v>
      </c>
      <c r="C16" s="111">
        <v>941</v>
      </c>
    </row>
    <row r="17" spans="1:3" s="101" customFormat="1" ht="24" customHeight="1" x14ac:dyDescent="0.15">
      <c r="A17" s="109" t="s">
        <v>274</v>
      </c>
      <c r="B17" s="110" t="s">
        <v>275</v>
      </c>
      <c r="C17" s="111">
        <v>1113</v>
      </c>
    </row>
    <row r="18" spans="1:3" s="101" customFormat="1" ht="24" customHeight="1" x14ac:dyDescent="0.15">
      <c r="A18" s="109"/>
      <c r="B18" s="110" t="s">
        <v>276</v>
      </c>
      <c r="C18" s="111">
        <v>4311</v>
      </c>
    </row>
    <row r="19" spans="1:3" s="101" customFormat="1" ht="24" customHeight="1" x14ac:dyDescent="0.15">
      <c r="A19" s="109" t="s">
        <v>277</v>
      </c>
      <c r="B19" s="110" t="s">
        <v>278</v>
      </c>
      <c r="C19" s="111">
        <v>13035</v>
      </c>
    </row>
    <row r="20" spans="1:3" s="102" customFormat="1" ht="24" customHeight="1" x14ac:dyDescent="0.15">
      <c r="A20" s="105" t="s">
        <v>279</v>
      </c>
      <c r="B20" s="108" t="s">
        <v>280</v>
      </c>
      <c r="C20" s="107">
        <f>C21+C22+C23</f>
        <v>61519</v>
      </c>
    </row>
    <row r="21" spans="1:3" s="101" customFormat="1" ht="24" customHeight="1" x14ac:dyDescent="0.15">
      <c r="A21" s="109" t="s">
        <v>281</v>
      </c>
      <c r="B21" s="110" t="s">
        <v>282</v>
      </c>
      <c r="C21" s="111">
        <v>45642</v>
      </c>
    </row>
    <row r="22" spans="1:3" s="101" customFormat="1" ht="24" customHeight="1" x14ac:dyDescent="0.15">
      <c r="A22" s="109" t="s">
        <v>283</v>
      </c>
      <c r="B22" s="110" t="s">
        <v>284</v>
      </c>
      <c r="C22" s="111">
        <v>770</v>
      </c>
    </row>
    <row r="23" spans="1:3" s="102" customFormat="1" ht="24" customHeight="1" x14ac:dyDescent="0.15">
      <c r="A23" s="105" t="s">
        <v>285</v>
      </c>
      <c r="B23" s="110" t="s">
        <v>286</v>
      </c>
      <c r="C23" s="111">
        <v>15107</v>
      </c>
    </row>
    <row r="24" spans="1:3" ht="18" customHeight="1" x14ac:dyDescent="0.15">
      <c r="A24" s="112"/>
      <c r="B24" s="112"/>
      <c r="C24" s="113"/>
    </row>
    <row r="25" spans="1:3" ht="9.75" customHeight="1" x14ac:dyDescent="0.15">
      <c r="A25" s="114"/>
      <c r="B25" s="114"/>
      <c r="C25" s="115"/>
    </row>
  </sheetData>
  <mergeCells count="2">
    <mergeCell ref="A1:C1"/>
    <mergeCell ref="A2:B2"/>
  </mergeCells>
  <phoneticPr fontId="28" type="noConversion"/>
  <printOptions horizontalCentered="1"/>
  <pageMargins left="0.75138888888888899" right="0.75138888888888899" top="0.94027777777777799" bottom="0.94027777777777799" header="0.31041666666666701" footer="0.31041666666666701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D12"/>
  <sheetViews>
    <sheetView showZeros="0" workbookViewId="0">
      <selection activeCell="B5" sqref="B5:B10"/>
    </sheetView>
  </sheetViews>
  <sheetFormatPr defaultColWidth="9.33203125" defaultRowHeight="14.25" x14ac:dyDescent="0.15"/>
  <cols>
    <col min="1" max="1" width="69.33203125" style="92" customWidth="1"/>
    <col min="2" max="2" width="38.6640625" style="92" customWidth="1"/>
    <col min="3" max="3" width="9.33203125" style="92"/>
    <col min="4" max="4" width="44.1640625" style="92" customWidth="1"/>
    <col min="5" max="16384" width="9.33203125" style="92"/>
  </cols>
  <sheetData>
    <row r="1" spans="1:4" ht="48" customHeight="1" x14ac:dyDescent="0.15">
      <c r="A1" s="296" t="s">
        <v>287</v>
      </c>
      <c r="B1" s="296"/>
      <c r="C1" s="93"/>
      <c r="D1" s="93"/>
    </row>
    <row r="2" spans="1:4" ht="29.25" customHeight="1" x14ac:dyDescent="0.25">
      <c r="A2" s="94"/>
      <c r="B2" s="95" t="s">
        <v>288</v>
      </c>
      <c r="C2" s="96"/>
    </row>
    <row r="3" spans="1:4" ht="33.75" customHeight="1" x14ac:dyDescent="0.15">
      <c r="A3" s="97" t="s">
        <v>200</v>
      </c>
      <c r="B3" s="98" t="s">
        <v>289</v>
      </c>
    </row>
    <row r="4" spans="1:4" ht="21.75" customHeight="1" x14ac:dyDescent="0.15">
      <c r="A4" s="99" t="s">
        <v>290</v>
      </c>
      <c r="B4" s="100">
        <v>0</v>
      </c>
    </row>
    <row r="5" spans="1:4" ht="21.75" customHeight="1" x14ac:dyDescent="0.15">
      <c r="A5" s="99" t="s">
        <v>291</v>
      </c>
      <c r="B5" s="100">
        <v>941</v>
      </c>
    </row>
    <row r="6" spans="1:4" ht="21.75" customHeight="1" x14ac:dyDescent="0.15">
      <c r="A6" s="99" t="s">
        <v>292</v>
      </c>
      <c r="B6" s="100">
        <v>1113</v>
      </c>
    </row>
    <row r="7" spans="1:4" ht="21.75" customHeight="1" x14ac:dyDescent="0.15">
      <c r="A7" s="99" t="s">
        <v>293</v>
      </c>
      <c r="B7" s="100"/>
    </row>
    <row r="8" spans="1:4" ht="21.75" customHeight="1" x14ac:dyDescent="0.15">
      <c r="A8" s="99" t="s">
        <v>294</v>
      </c>
      <c r="B8" s="100">
        <v>1113</v>
      </c>
    </row>
    <row r="9" spans="1:4" ht="21.75" customHeight="1" x14ac:dyDescent="0.15">
      <c r="A9" s="99"/>
      <c r="B9" s="100"/>
    </row>
    <row r="10" spans="1:4" ht="21.75" customHeight="1" x14ac:dyDescent="0.15">
      <c r="A10" s="97" t="s">
        <v>107</v>
      </c>
      <c r="B10" s="248">
        <v>2054</v>
      </c>
    </row>
    <row r="11" spans="1:4" ht="59.1" customHeight="1" x14ac:dyDescent="0.15">
      <c r="A11" s="297" t="s">
        <v>295</v>
      </c>
      <c r="B11" s="297"/>
    </row>
    <row r="12" spans="1:4" ht="102.95" customHeight="1" x14ac:dyDescent="0.15">
      <c r="A12" s="298" t="s">
        <v>296</v>
      </c>
      <c r="B12" s="299"/>
    </row>
  </sheetData>
  <mergeCells count="3">
    <mergeCell ref="A1:B1"/>
    <mergeCell ref="A11:B11"/>
    <mergeCell ref="A12:B12"/>
  </mergeCells>
  <phoneticPr fontId="28" type="noConversion"/>
  <printOptions horizontalCentered="1"/>
  <pageMargins left="0.46" right="0.4" top="0.83" bottom="0.55000000000000004" header="0.31" footer="0.3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D23"/>
  <sheetViews>
    <sheetView topLeftCell="A7" workbookViewId="0">
      <selection activeCell="C20" sqref="C20"/>
    </sheetView>
  </sheetViews>
  <sheetFormatPr defaultColWidth="9" defaultRowHeight="14.25" x14ac:dyDescent="0.15"/>
  <cols>
    <col min="1" max="1" width="47.33203125" style="75" customWidth="1"/>
    <col min="2" max="3" width="18.83203125" style="75" customWidth="1"/>
    <col min="4" max="4" width="18" style="75" customWidth="1"/>
    <col min="5" max="16377" width="9.33203125" style="75"/>
    <col min="16378" max="16384" width="9" style="75"/>
  </cols>
  <sheetData>
    <row r="1" spans="1:4" ht="45" customHeight="1" x14ac:dyDescent="0.15">
      <c r="A1" s="300" t="s">
        <v>362</v>
      </c>
      <c r="B1" s="300"/>
      <c r="C1" s="300"/>
      <c r="D1" s="300"/>
    </row>
    <row r="2" spans="1:4" ht="24.75" customHeight="1" x14ac:dyDescent="0.15">
      <c r="A2" s="76"/>
      <c r="C2" s="75" t="s">
        <v>297</v>
      </c>
    </row>
    <row r="3" spans="1:4" ht="32.25" customHeight="1" x14ac:dyDescent="0.15">
      <c r="A3" s="77" t="s">
        <v>93</v>
      </c>
      <c r="B3" s="249" t="s">
        <v>298</v>
      </c>
      <c r="C3" s="78" t="s">
        <v>299</v>
      </c>
      <c r="D3" s="79" t="s">
        <v>300</v>
      </c>
    </row>
    <row r="4" spans="1:4" ht="24" customHeight="1" x14ac:dyDescent="0.15">
      <c r="A4" s="80" t="s">
        <v>95</v>
      </c>
      <c r="B4" s="81">
        <f>SUM(B5:B11)</f>
        <v>86544</v>
      </c>
      <c r="C4" s="81">
        <f>SUM(C5:C11)</f>
        <v>101200</v>
      </c>
      <c r="D4" s="82">
        <f>C4/B4</f>
        <v>1.16934738398965</v>
      </c>
    </row>
    <row r="5" spans="1:4" ht="24" customHeight="1" x14ac:dyDescent="0.15">
      <c r="A5" s="83" t="s">
        <v>301</v>
      </c>
      <c r="B5" s="84"/>
      <c r="C5" s="84"/>
      <c r="D5" s="82"/>
    </row>
    <row r="6" spans="1:4" ht="24" customHeight="1" x14ac:dyDescent="0.15">
      <c r="A6" s="83" t="s">
        <v>302</v>
      </c>
      <c r="B6" s="85"/>
      <c r="C6" s="85"/>
      <c r="D6" s="82"/>
    </row>
    <row r="7" spans="1:4" ht="24" customHeight="1" x14ac:dyDescent="0.15">
      <c r="A7" s="83" t="s">
        <v>303</v>
      </c>
      <c r="B7" s="85"/>
      <c r="C7" s="85"/>
      <c r="D7" s="82"/>
    </row>
    <row r="8" spans="1:4" ht="24" customHeight="1" x14ac:dyDescent="0.15">
      <c r="A8" s="83" t="s">
        <v>304</v>
      </c>
      <c r="B8" s="85">
        <v>85867</v>
      </c>
      <c r="C8" s="85">
        <v>100000</v>
      </c>
      <c r="D8" s="82">
        <f t="shared" ref="D8:D23" si="0">C8/B8</f>
        <v>1.1645917523612099</v>
      </c>
    </row>
    <row r="9" spans="1:4" ht="24" customHeight="1" x14ac:dyDescent="0.15">
      <c r="A9" s="83" t="s">
        <v>305</v>
      </c>
      <c r="B9" s="85">
        <v>30</v>
      </c>
      <c r="C9" s="85">
        <v>600</v>
      </c>
      <c r="D9" s="82">
        <f t="shared" si="0"/>
        <v>20</v>
      </c>
    </row>
    <row r="10" spans="1:4" ht="24" customHeight="1" x14ac:dyDescent="0.15">
      <c r="A10" s="83" t="s">
        <v>306</v>
      </c>
      <c r="B10" s="85">
        <v>647</v>
      </c>
      <c r="C10" s="85">
        <v>600</v>
      </c>
      <c r="D10" s="82">
        <f t="shared" si="0"/>
        <v>0.92735703245749601</v>
      </c>
    </row>
    <row r="11" spans="1:4" ht="24" customHeight="1" x14ac:dyDescent="0.15">
      <c r="A11" s="83" t="s">
        <v>307</v>
      </c>
      <c r="B11" s="84"/>
      <c r="C11" s="84"/>
      <c r="D11" s="82"/>
    </row>
    <row r="12" spans="1:4" ht="24" customHeight="1" x14ac:dyDescent="0.15">
      <c r="A12" s="86" t="s">
        <v>354</v>
      </c>
      <c r="B12" s="81">
        <v>4237</v>
      </c>
      <c r="C12" s="81">
        <v>173</v>
      </c>
      <c r="D12" s="82">
        <f t="shared" si="0"/>
        <v>4.08307764928015E-2</v>
      </c>
    </row>
    <row r="13" spans="1:4" ht="24" customHeight="1" x14ac:dyDescent="0.15">
      <c r="A13" s="86" t="s">
        <v>353</v>
      </c>
      <c r="B13" s="81">
        <v>73407</v>
      </c>
      <c r="C13" s="81">
        <v>64505</v>
      </c>
      <c r="D13" s="82">
        <f t="shared" si="0"/>
        <v>0.878730911221001</v>
      </c>
    </row>
    <row r="14" spans="1:4" ht="24" customHeight="1" x14ac:dyDescent="0.15">
      <c r="A14" s="86" t="s">
        <v>105</v>
      </c>
      <c r="B14" s="81"/>
      <c r="C14" s="81"/>
      <c r="D14" s="82"/>
    </row>
    <row r="15" spans="1:4" ht="24" customHeight="1" x14ac:dyDescent="0.15">
      <c r="A15" s="86" t="s">
        <v>106</v>
      </c>
      <c r="B15" s="81">
        <v>280030</v>
      </c>
      <c r="C15" s="81"/>
      <c r="D15" s="82">
        <f t="shared" si="0"/>
        <v>0</v>
      </c>
    </row>
    <row r="16" spans="1:4" ht="24" customHeight="1" x14ac:dyDescent="0.15">
      <c r="A16" s="86"/>
      <c r="B16" s="87"/>
      <c r="C16" s="87"/>
      <c r="D16" s="82"/>
    </row>
    <row r="17" spans="1:4" ht="24" customHeight="1" x14ac:dyDescent="0.15">
      <c r="A17" s="86"/>
      <c r="B17" s="87"/>
      <c r="C17" s="87"/>
      <c r="D17" s="82"/>
    </row>
    <row r="18" spans="1:4" ht="24" customHeight="1" x14ac:dyDescent="0.15">
      <c r="A18" s="86"/>
      <c r="B18" s="87"/>
      <c r="C18" s="87"/>
      <c r="D18" s="82"/>
    </row>
    <row r="19" spans="1:4" ht="24" customHeight="1" x14ac:dyDescent="0.15">
      <c r="A19" s="86"/>
      <c r="B19" s="87"/>
      <c r="C19" s="87"/>
      <c r="D19" s="82"/>
    </row>
    <row r="20" spans="1:4" ht="24" customHeight="1" x14ac:dyDescent="0.15">
      <c r="A20" s="86"/>
      <c r="B20" s="87"/>
      <c r="C20" s="87"/>
      <c r="D20" s="82"/>
    </row>
    <row r="21" spans="1:4" ht="24" customHeight="1" x14ac:dyDescent="0.15">
      <c r="A21" s="86"/>
      <c r="B21" s="87"/>
      <c r="C21" s="87"/>
      <c r="D21" s="82"/>
    </row>
    <row r="22" spans="1:4" ht="24" customHeight="1" x14ac:dyDescent="0.15">
      <c r="A22" s="88"/>
      <c r="B22" s="89"/>
      <c r="C22" s="89"/>
      <c r="D22" s="82"/>
    </row>
    <row r="23" spans="1:4" ht="24" customHeight="1" x14ac:dyDescent="0.15">
      <c r="A23" s="90" t="s">
        <v>107</v>
      </c>
      <c r="B23" s="91">
        <f>B4+B12+B13+B14+B15</f>
        <v>444218</v>
      </c>
      <c r="C23" s="91">
        <f>C4+C12+C13+C14+C15</f>
        <v>165878</v>
      </c>
      <c r="D23" s="82">
        <f t="shared" si="0"/>
        <v>0.37341575532733928</v>
      </c>
    </row>
  </sheetData>
  <mergeCells count="1">
    <mergeCell ref="A1:D1"/>
  </mergeCells>
  <phoneticPr fontId="28" type="noConversion"/>
  <printOptions horizontalCentered="1"/>
  <pageMargins left="0.77916666666666701" right="0.75138888888888899" top="1.0388888888888901" bottom="0.97986111111111096" header="0.51180555555555596" footer="0.51180555555555596"/>
  <pageSetup paperSize="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E34"/>
  <sheetViews>
    <sheetView showZeros="0" topLeftCell="A10" workbookViewId="0">
      <selection activeCell="C25" sqref="C25"/>
    </sheetView>
  </sheetViews>
  <sheetFormatPr defaultColWidth="9" defaultRowHeight="14.25" x14ac:dyDescent="0.15"/>
  <cols>
    <col min="1" max="1" width="64" style="54" customWidth="1"/>
    <col min="2" max="2" width="18.1640625" style="55" customWidth="1"/>
    <col min="3" max="3" width="18.33203125" style="55" customWidth="1"/>
    <col min="4" max="4" width="17.1640625" style="55" hidden="1" customWidth="1"/>
    <col min="5" max="5" width="15.6640625" style="54" customWidth="1"/>
    <col min="6" max="16384" width="9" style="54"/>
  </cols>
  <sheetData>
    <row r="1" spans="1:5" ht="45" customHeight="1" x14ac:dyDescent="0.15">
      <c r="A1" s="293" t="s">
        <v>361</v>
      </c>
      <c r="B1" s="293"/>
      <c r="C1" s="293"/>
      <c r="D1" s="293"/>
      <c r="E1" s="293"/>
    </row>
    <row r="2" spans="1:5" ht="23.25" customHeight="1" x14ac:dyDescent="0.15">
      <c r="C2" s="301" t="s">
        <v>0</v>
      </c>
      <c r="D2" s="301"/>
      <c r="E2" s="301"/>
    </row>
    <row r="3" spans="1:5" ht="32.25" customHeight="1" x14ac:dyDescent="0.15">
      <c r="A3" s="56" t="s">
        <v>93</v>
      </c>
      <c r="B3" s="56" t="s">
        <v>217</v>
      </c>
      <c r="C3" s="56" t="s">
        <v>218</v>
      </c>
      <c r="D3" s="57" t="s">
        <v>308</v>
      </c>
      <c r="E3" s="58" t="s">
        <v>309</v>
      </c>
    </row>
    <row r="4" spans="1:5" ht="24" customHeight="1" x14ac:dyDescent="0.15">
      <c r="A4" s="59" t="s">
        <v>310</v>
      </c>
      <c r="B4" s="60">
        <v>284956</v>
      </c>
      <c r="C4" s="61">
        <f>C5+C7+C10+C18+C23+C25+C29</f>
        <v>125400</v>
      </c>
      <c r="D4" s="61"/>
      <c r="E4" s="62">
        <f>C4/B4</f>
        <v>0.44006794031359225</v>
      </c>
    </row>
    <row r="5" spans="1:5" ht="20.25" customHeight="1" x14ac:dyDescent="0.15">
      <c r="A5" s="63" t="s">
        <v>355</v>
      </c>
      <c r="B5" s="64">
        <v>2</v>
      </c>
      <c r="C5" s="65">
        <v>3</v>
      </c>
      <c r="D5" s="65"/>
      <c r="E5" s="62">
        <f t="shared" ref="E5:E34" si="0">C5/B5</f>
        <v>1.5</v>
      </c>
    </row>
    <row r="6" spans="1:5" ht="20.25" customHeight="1" x14ac:dyDescent="0.15">
      <c r="A6" s="66" t="s">
        <v>311</v>
      </c>
      <c r="B6" s="64">
        <v>2</v>
      </c>
      <c r="C6" s="65">
        <v>3</v>
      </c>
      <c r="D6" s="65"/>
      <c r="E6" s="62"/>
    </row>
    <row r="7" spans="1:5" ht="20.25" customHeight="1" x14ac:dyDescent="0.15">
      <c r="A7" s="67" t="s">
        <v>356</v>
      </c>
      <c r="B7" s="64">
        <v>56</v>
      </c>
      <c r="C7" s="65">
        <v>12</v>
      </c>
      <c r="D7" s="65"/>
      <c r="E7" s="62">
        <f t="shared" si="0"/>
        <v>0.214285714285714</v>
      </c>
    </row>
    <row r="8" spans="1:5" ht="20.25" customHeight="1" x14ac:dyDescent="0.15">
      <c r="A8" s="66" t="s">
        <v>312</v>
      </c>
      <c r="B8" s="64">
        <v>22</v>
      </c>
      <c r="C8" s="65">
        <v>12</v>
      </c>
      <c r="D8" s="65"/>
      <c r="E8" s="62"/>
    </row>
    <row r="9" spans="1:5" ht="20.25" customHeight="1" x14ac:dyDescent="0.15">
      <c r="A9" s="66" t="s">
        <v>313</v>
      </c>
      <c r="B9" s="64">
        <v>34</v>
      </c>
      <c r="C9" s="65"/>
      <c r="D9" s="65"/>
      <c r="E9" s="62"/>
    </row>
    <row r="10" spans="1:5" ht="20.25" customHeight="1" x14ac:dyDescent="0.15">
      <c r="A10" s="66" t="s">
        <v>314</v>
      </c>
      <c r="B10" s="64">
        <v>24927</v>
      </c>
      <c r="C10" s="65">
        <v>97554</v>
      </c>
      <c r="D10" s="65"/>
      <c r="E10" s="62">
        <f t="shared" si="0"/>
        <v>3.9135876760139601</v>
      </c>
    </row>
    <row r="11" spans="1:5" ht="20.25" customHeight="1" x14ac:dyDescent="0.15">
      <c r="A11" s="66" t="s">
        <v>315</v>
      </c>
      <c r="B11" s="64">
        <v>18010</v>
      </c>
      <c r="C11" s="65">
        <v>96354</v>
      </c>
      <c r="D11" s="65"/>
      <c r="E11" s="62">
        <f t="shared" si="0"/>
        <v>5.3500277623542498</v>
      </c>
    </row>
    <row r="12" spans="1:5" ht="20.25" customHeight="1" x14ac:dyDescent="0.15">
      <c r="A12" s="66" t="s">
        <v>316</v>
      </c>
      <c r="B12" s="64"/>
      <c r="C12" s="65"/>
      <c r="D12" s="65"/>
      <c r="E12" s="62"/>
    </row>
    <row r="13" spans="1:5" ht="20.25" customHeight="1" x14ac:dyDescent="0.15">
      <c r="A13" s="66" t="s">
        <v>317</v>
      </c>
      <c r="B13" s="64">
        <v>75</v>
      </c>
      <c r="C13" s="65"/>
      <c r="D13" s="65"/>
      <c r="E13" s="62"/>
    </row>
    <row r="14" spans="1:5" ht="20.25" customHeight="1" x14ac:dyDescent="0.15">
      <c r="A14" s="66" t="s">
        <v>318</v>
      </c>
      <c r="B14" s="64">
        <v>200</v>
      </c>
      <c r="C14" s="65">
        <v>600</v>
      </c>
      <c r="D14" s="65"/>
      <c r="E14" s="62"/>
    </row>
    <row r="15" spans="1:5" ht="20.25" customHeight="1" x14ac:dyDescent="0.15">
      <c r="A15" s="66" t="s">
        <v>319</v>
      </c>
      <c r="B15" s="64"/>
      <c r="C15" s="65">
        <v>600</v>
      </c>
      <c r="D15" s="65"/>
      <c r="E15" s="62"/>
    </row>
    <row r="16" spans="1:5" ht="20.25" customHeight="1" x14ac:dyDescent="0.15">
      <c r="A16" s="68" t="s">
        <v>320</v>
      </c>
      <c r="B16" s="64"/>
      <c r="C16" s="65"/>
      <c r="D16" s="65"/>
      <c r="E16" s="62"/>
    </row>
    <row r="17" spans="1:5" ht="20.25" customHeight="1" x14ac:dyDescent="0.15">
      <c r="A17" s="69" t="s">
        <v>321</v>
      </c>
      <c r="B17" s="64">
        <v>6642</v>
      </c>
      <c r="C17" s="65"/>
      <c r="D17" s="65"/>
      <c r="E17" s="62">
        <f t="shared" si="0"/>
        <v>0</v>
      </c>
    </row>
    <row r="18" spans="1:5" ht="20.25" customHeight="1" x14ac:dyDescent="0.15">
      <c r="A18" s="66" t="s">
        <v>322</v>
      </c>
      <c r="B18" s="64"/>
      <c r="C18" s="65"/>
      <c r="D18" s="65"/>
      <c r="E18" s="62"/>
    </row>
    <row r="19" spans="1:5" ht="20.25" customHeight="1" x14ac:dyDescent="0.15">
      <c r="A19" s="66" t="s">
        <v>323</v>
      </c>
      <c r="B19" s="64"/>
      <c r="C19" s="65"/>
      <c r="D19" s="65"/>
      <c r="E19" s="62"/>
    </row>
    <row r="20" spans="1:5" ht="20.25" customHeight="1" x14ac:dyDescent="0.15">
      <c r="A20" s="66" t="s">
        <v>324</v>
      </c>
      <c r="B20" s="64"/>
      <c r="C20" s="65"/>
      <c r="D20" s="65"/>
      <c r="E20" s="62"/>
    </row>
    <row r="21" spans="1:5" ht="20.25" customHeight="1" x14ac:dyDescent="0.15">
      <c r="A21" s="66" t="s">
        <v>325</v>
      </c>
      <c r="B21" s="64"/>
      <c r="C21" s="65"/>
      <c r="D21" s="65"/>
      <c r="E21" s="62"/>
    </row>
    <row r="22" spans="1:5" ht="20.25" customHeight="1" x14ac:dyDescent="0.15">
      <c r="A22" s="66" t="s">
        <v>326</v>
      </c>
      <c r="B22" s="64"/>
      <c r="C22" s="65"/>
      <c r="D22" s="65"/>
      <c r="E22" s="62"/>
    </row>
    <row r="23" spans="1:5" ht="20.25" customHeight="1" x14ac:dyDescent="0.15">
      <c r="A23" s="66" t="s">
        <v>327</v>
      </c>
      <c r="B23" s="64"/>
      <c r="C23" s="65"/>
      <c r="D23" s="65"/>
      <c r="E23" s="62"/>
    </row>
    <row r="24" spans="1:5" ht="20.25" customHeight="1" x14ac:dyDescent="0.15">
      <c r="A24" s="70" t="s">
        <v>328</v>
      </c>
      <c r="B24" s="64"/>
      <c r="C24" s="65"/>
      <c r="D24" s="65"/>
      <c r="E24" s="62"/>
    </row>
    <row r="25" spans="1:5" ht="20.25" customHeight="1" x14ac:dyDescent="0.15">
      <c r="A25" s="66" t="s">
        <v>357</v>
      </c>
      <c r="B25" s="64">
        <v>236021</v>
      </c>
      <c r="C25" s="65">
        <v>158</v>
      </c>
      <c r="D25" s="65"/>
      <c r="E25" s="62">
        <f t="shared" si="0"/>
        <v>6.6943195732583098E-4</v>
      </c>
    </row>
    <row r="26" spans="1:5" ht="20.25" customHeight="1" x14ac:dyDescent="0.15">
      <c r="A26" s="68" t="s">
        <v>329</v>
      </c>
      <c r="B26" s="64">
        <v>234981</v>
      </c>
      <c r="C26" s="65"/>
      <c r="D26" s="65"/>
      <c r="E26" s="62">
        <f t="shared" si="0"/>
        <v>0</v>
      </c>
    </row>
    <row r="27" spans="1:5" ht="20.25" customHeight="1" x14ac:dyDescent="0.15">
      <c r="A27" s="68" t="s">
        <v>330</v>
      </c>
      <c r="B27" s="64"/>
      <c r="C27" s="65"/>
      <c r="D27" s="65"/>
      <c r="E27" s="62"/>
    </row>
    <row r="28" spans="1:5" ht="20.25" customHeight="1" x14ac:dyDescent="0.15">
      <c r="A28" s="71" t="s">
        <v>331</v>
      </c>
      <c r="B28" s="64">
        <v>1040</v>
      </c>
      <c r="C28" s="65">
        <v>158</v>
      </c>
      <c r="D28" s="65"/>
      <c r="E28" s="62">
        <f t="shared" si="0"/>
        <v>0.15192307692307699</v>
      </c>
    </row>
    <row r="29" spans="1:5" ht="20.25" customHeight="1" x14ac:dyDescent="0.15">
      <c r="A29" s="71" t="s">
        <v>332</v>
      </c>
      <c r="B29" s="64">
        <v>23936</v>
      </c>
      <c r="C29" s="65">
        <v>27673</v>
      </c>
      <c r="D29" s="65"/>
      <c r="E29" s="62">
        <f t="shared" si="0"/>
        <v>1.156124665775401</v>
      </c>
    </row>
    <row r="30" spans="1:5" ht="20.25" customHeight="1" x14ac:dyDescent="0.15">
      <c r="A30" s="72" t="s">
        <v>134</v>
      </c>
      <c r="B30" s="73">
        <v>193</v>
      </c>
      <c r="C30" s="73"/>
      <c r="D30" s="73"/>
      <c r="E30" s="62">
        <f t="shared" si="0"/>
        <v>0</v>
      </c>
    </row>
    <row r="31" spans="1:5" ht="20.25" customHeight="1" x14ac:dyDescent="0.15">
      <c r="A31" s="72" t="s">
        <v>135</v>
      </c>
      <c r="B31" s="246">
        <v>64505</v>
      </c>
      <c r="C31" s="61"/>
      <c r="D31" s="61"/>
      <c r="E31" s="62">
        <f t="shared" si="0"/>
        <v>0</v>
      </c>
    </row>
    <row r="32" spans="1:5" ht="20.25" customHeight="1" x14ac:dyDescent="0.15">
      <c r="A32" s="72" t="s">
        <v>136</v>
      </c>
      <c r="B32" s="246">
        <v>64932</v>
      </c>
      <c r="C32" s="246">
        <v>10478</v>
      </c>
      <c r="D32" s="61"/>
      <c r="E32" s="62"/>
    </row>
    <row r="33" spans="1:5" ht="20.25" customHeight="1" x14ac:dyDescent="0.15">
      <c r="A33" s="72" t="s">
        <v>137</v>
      </c>
      <c r="B33" s="245">
        <v>29646</v>
      </c>
      <c r="C33" s="245">
        <v>30000</v>
      </c>
      <c r="D33" s="61"/>
      <c r="E33" s="62">
        <f t="shared" si="0"/>
        <v>1.01194090265129</v>
      </c>
    </row>
    <row r="34" spans="1:5" ht="20.25" customHeight="1" x14ac:dyDescent="0.15">
      <c r="A34" s="74" t="s">
        <v>107</v>
      </c>
      <c r="B34" s="60">
        <f>B4+B30+B31+B32+B33</f>
        <v>444232</v>
      </c>
      <c r="C34" s="246">
        <f>C4+C30+C31+C32+C33</f>
        <v>165878</v>
      </c>
      <c r="D34" s="61"/>
      <c r="E34" s="62">
        <f t="shared" si="0"/>
        <v>0.37340398710583661</v>
      </c>
    </row>
  </sheetData>
  <mergeCells count="2">
    <mergeCell ref="A1:E1"/>
    <mergeCell ref="C2:E2"/>
  </mergeCells>
  <phoneticPr fontId="28" type="noConversion"/>
  <printOptions horizontalCentered="1"/>
  <pageMargins left="0.468055555555556" right="0.468055555555556" top="0.73958333333333304" bottom="0.59027777777777801" header="0.51180555555555596" footer="0.51180555555555596"/>
  <pageSetup paperSize="9" scale="99" fitToHeight="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59999389629810485"/>
    <pageSetUpPr fitToPage="1"/>
  </sheetPr>
  <dimension ref="A1:D32"/>
  <sheetViews>
    <sheetView showZeros="0" workbookViewId="0">
      <pane xSplit="1" ySplit="4" topLeftCell="B11" activePane="bottomRight" state="frozen"/>
      <selection pane="topRight"/>
      <selection pane="bottomLeft"/>
      <selection pane="bottomRight" activeCell="C20" sqref="C20"/>
    </sheetView>
  </sheetViews>
  <sheetFormatPr defaultColWidth="11.33203125" defaultRowHeight="21" customHeight="1" x14ac:dyDescent="0.15"/>
  <cols>
    <col min="1" max="1" width="49.5" style="27" customWidth="1"/>
    <col min="2" max="2" width="15.1640625" style="27" customWidth="1"/>
    <col min="3" max="3" width="50" style="27" customWidth="1"/>
    <col min="4" max="4" width="15.1640625" style="27" customWidth="1"/>
    <col min="5" max="16384" width="11.33203125" style="27"/>
  </cols>
  <sheetData>
    <row r="1" spans="1:4" ht="23.25" customHeight="1" x14ac:dyDescent="0.15">
      <c r="A1" s="28"/>
    </row>
    <row r="2" spans="1:4" ht="41.25" customHeight="1" x14ac:dyDescent="0.15">
      <c r="A2" s="284" t="s">
        <v>365</v>
      </c>
      <c r="B2" s="284"/>
      <c r="C2" s="284"/>
      <c r="D2" s="284"/>
    </row>
    <row r="3" spans="1:4" ht="21" customHeight="1" x14ac:dyDescent="0.15">
      <c r="D3" s="29" t="s">
        <v>0</v>
      </c>
    </row>
    <row r="4" spans="1:4" ht="36" customHeight="1" x14ac:dyDescent="0.15">
      <c r="A4" s="30" t="s">
        <v>1</v>
      </c>
      <c r="B4" s="31" t="s">
        <v>333</v>
      </c>
      <c r="C4" s="30" t="s">
        <v>1</v>
      </c>
      <c r="D4" s="31" t="s">
        <v>334</v>
      </c>
    </row>
    <row r="5" spans="1:4" s="25" customFormat="1" ht="18" customHeight="1" x14ac:dyDescent="0.15">
      <c r="A5" s="32" t="s">
        <v>141</v>
      </c>
      <c r="B5" s="33"/>
      <c r="C5" s="34" t="s">
        <v>142</v>
      </c>
      <c r="D5" s="35">
        <v>17</v>
      </c>
    </row>
    <row r="6" spans="1:4" ht="18" customHeight="1" x14ac:dyDescent="0.15">
      <c r="A6" s="36" t="s">
        <v>143</v>
      </c>
      <c r="B6" s="37"/>
      <c r="C6" s="38" t="s">
        <v>144</v>
      </c>
      <c r="D6" s="39"/>
    </row>
    <row r="7" spans="1:4" ht="18" customHeight="1" x14ac:dyDescent="0.15">
      <c r="A7" s="36" t="s">
        <v>145</v>
      </c>
      <c r="B7" s="37"/>
      <c r="C7" s="38" t="s">
        <v>146</v>
      </c>
      <c r="D7" s="39"/>
    </row>
    <row r="8" spans="1:4" ht="18" customHeight="1" x14ac:dyDescent="0.15">
      <c r="A8" s="36" t="s">
        <v>147</v>
      </c>
      <c r="B8" s="37"/>
      <c r="C8" s="38" t="s">
        <v>148</v>
      </c>
      <c r="D8" s="39"/>
    </row>
    <row r="9" spans="1:4" ht="18" customHeight="1" x14ac:dyDescent="0.15">
      <c r="A9" s="36" t="s">
        <v>149</v>
      </c>
      <c r="B9" s="37"/>
      <c r="C9" s="38" t="s">
        <v>150</v>
      </c>
      <c r="D9" s="39">
        <v>17</v>
      </c>
    </row>
    <row r="10" spans="1:4" ht="18" customHeight="1" x14ac:dyDescent="0.15">
      <c r="A10" s="36" t="s">
        <v>151</v>
      </c>
      <c r="B10" s="37"/>
      <c r="C10" s="38" t="s">
        <v>152</v>
      </c>
      <c r="D10" s="39"/>
    </row>
    <row r="11" spans="1:4" ht="18" customHeight="1" x14ac:dyDescent="0.15">
      <c r="A11" s="36" t="s">
        <v>153</v>
      </c>
      <c r="B11" s="37"/>
      <c r="C11" s="34" t="s">
        <v>154</v>
      </c>
      <c r="D11" s="35">
        <v>6000</v>
      </c>
    </row>
    <row r="12" spans="1:4" ht="18" customHeight="1" x14ac:dyDescent="0.15">
      <c r="A12" s="36" t="s">
        <v>155</v>
      </c>
      <c r="B12" s="37"/>
      <c r="C12" s="38" t="s">
        <v>156</v>
      </c>
      <c r="D12" s="39"/>
    </row>
    <row r="13" spans="1:4" ht="18" customHeight="1" x14ac:dyDescent="0.15">
      <c r="A13" s="36" t="s">
        <v>157</v>
      </c>
      <c r="B13" s="37"/>
      <c r="C13" s="38" t="s">
        <v>158</v>
      </c>
      <c r="D13" s="39">
        <v>6000</v>
      </c>
    </row>
    <row r="14" spans="1:4" ht="18" customHeight="1" x14ac:dyDescent="0.15">
      <c r="A14" s="36" t="s">
        <v>159</v>
      </c>
      <c r="B14" s="37"/>
      <c r="C14" s="38" t="s">
        <v>160</v>
      </c>
      <c r="D14" s="39"/>
    </row>
    <row r="15" spans="1:4" ht="18" customHeight="1" x14ac:dyDescent="0.15">
      <c r="A15" s="36" t="s">
        <v>161</v>
      </c>
      <c r="B15" s="37"/>
      <c r="C15" s="38" t="s">
        <v>162</v>
      </c>
      <c r="D15" s="39"/>
    </row>
    <row r="16" spans="1:4" ht="18" customHeight="1" x14ac:dyDescent="0.15">
      <c r="A16" s="36" t="s">
        <v>163</v>
      </c>
      <c r="B16" s="37"/>
      <c r="C16" s="38" t="s">
        <v>164</v>
      </c>
      <c r="D16" s="39"/>
    </row>
    <row r="17" spans="1:4" ht="18" customHeight="1" x14ac:dyDescent="0.15">
      <c r="A17" s="36" t="s">
        <v>165</v>
      </c>
      <c r="B17" s="37"/>
      <c r="C17" s="38" t="s">
        <v>166</v>
      </c>
      <c r="D17" s="39"/>
    </row>
    <row r="18" spans="1:4" ht="18" customHeight="1" x14ac:dyDescent="0.15">
      <c r="A18" s="36" t="s">
        <v>167</v>
      </c>
      <c r="B18" s="37"/>
      <c r="C18" s="38" t="s">
        <v>168</v>
      </c>
      <c r="D18" s="39"/>
    </row>
    <row r="19" spans="1:4" ht="18" customHeight="1" x14ac:dyDescent="0.15">
      <c r="A19" s="36" t="s">
        <v>169</v>
      </c>
      <c r="B19" s="37"/>
      <c r="C19" s="34" t="s">
        <v>170</v>
      </c>
      <c r="D19" s="35">
        <v>4000</v>
      </c>
    </row>
    <row r="20" spans="1:4" ht="18" customHeight="1" x14ac:dyDescent="0.15">
      <c r="A20" s="40" t="s">
        <v>171</v>
      </c>
      <c r="B20" s="37">
        <v>10000</v>
      </c>
      <c r="C20" s="38" t="s">
        <v>170</v>
      </c>
      <c r="D20" s="41">
        <v>4000</v>
      </c>
    </row>
    <row r="21" spans="1:4" s="25" customFormat="1" ht="18" customHeight="1" x14ac:dyDescent="0.15">
      <c r="A21" s="32" t="s">
        <v>172</v>
      </c>
      <c r="B21" s="33"/>
      <c r="C21" s="42"/>
      <c r="D21" s="42"/>
    </row>
    <row r="22" spans="1:4" ht="18" customHeight="1" x14ac:dyDescent="0.15">
      <c r="A22" s="36" t="s">
        <v>173</v>
      </c>
      <c r="B22" s="37"/>
      <c r="C22" s="38"/>
      <c r="D22" s="41"/>
    </row>
    <row r="23" spans="1:4" ht="18" customHeight="1" x14ac:dyDescent="0.15">
      <c r="A23" s="36" t="s">
        <v>174</v>
      </c>
      <c r="B23" s="37"/>
      <c r="C23" s="38"/>
      <c r="D23" s="41"/>
    </row>
    <row r="24" spans="1:4" s="25" customFormat="1" ht="18" customHeight="1" x14ac:dyDescent="0.15">
      <c r="A24" s="32" t="s">
        <v>175</v>
      </c>
      <c r="B24" s="33"/>
      <c r="C24" s="38"/>
      <c r="D24" s="41"/>
    </row>
    <row r="25" spans="1:4" ht="32.25" customHeight="1" x14ac:dyDescent="0.15">
      <c r="A25" s="40" t="s">
        <v>176</v>
      </c>
      <c r="B25" s="37"/>
      <c r="C25" s="38"/>
      <c r="D25" s="41"/>
    </row>
    <row r="26" spans="1:4" ht="18" customHeight="1" x14ac:dyDescent="0.15">
      <c r="A26" s="36"/>
      <c r="B26" s="37"/>
      <c r="C26" s="38"/>
      <c r="D26" s="41"/>
    </row>
    <row r="27" spans="1:4" ht="18" customHeight="1" x14ac:dyDescent="0.15">
      <c r="A27" s="43" t="s">
        <v>177</v>
      </c>
      <c r="B27" s="33">
        <v>10000</v>
      </c>
      <c r="C27" s="44" t="s">
        <v>178</v>
      </c>
      <c r="D27" s="35">
        <v>10017</v>
      </c>
    </row>
    <row r="28" spans="1:4" s="26" customFormat="1" ht="18" customHeight="1" x14ac:dyDescent="0.15">
      <c r="A28" s="45" t="s">
        <v>335</v>
      </c>
      <c r="B28" s="46">
        <v>17</v>
      </c>
      <c r="C28" s="47" t="s">
        <v>180</v>
      </c>
      <c r="D28" s="48"/>
    </row>
    <row r="29" spans="1:4" ht="18" customHeight="1" x14ac:dyDescent="0.15">
      <c r="A29" s="45" t="s">
        <v>181</v>
      </c>
      <c r="B29" s="37"/>
      <c r="C29" s="49"/>
      <c r="D29" s="49"/>
    </row>
    <row r="30" spans="1:4" ht="18" customHeight="1" x14ac:dyDescent="0.15">
      <c r="A30" s="45"/>
      <c r="B30" s="37"/>
      <c r="C30" s="49"/>
      <c r="D30" s="49"/>
    </row>
    <row r="31" spans="1:4" ht="18" customHeight="1" x14ac:dyDescent="0.15">
      <c r="A31" s="50" t="s">
        <v>183</v>
      </c>
      <c r="B31" s="33">
        <v>10017</v>
      </c>
      <c r="C31" s="50" t="s">
        <v>184</v>
      </c>
      <c r="D31" s="51">
        <v>10017</v>
      </c>
    </row>
    <row r="32" spans="1:4" ht="21" customHeight="1" x14ac:dyDescent="0.15">
      <c r="C32" s="52"/>
      <c r="D32" s="53"/>
    </row>
  </sheetData>
  <mergeCells count="1">
    <mergeCell ref="A2:D2"/>
  </mergeCells>
  <phoneticPr fontId="28" type="noConversion"/>
  <printOptions horizontalCentered="1"/>
  <pageMargins left="0.40902777777777799" right="0.33888888888888902" top="0.45" bottom="0.75902777777777797" header="0.30902777777777801" footer="0.30902777777777801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H13"/>
  <sheetViews>
    <sheetView workbookViewId="0">
      <selection activeCell="D22" sqref="D22"/>
    </sheetView>
  </sheetViews>
  <sheetFormatPr defaultColWidth="12" defaultRowHeight="14.25" x14ac:dyDescent="0.15"/>
  <cols>
    <col min="1" max="1" width="34.1640625" style="2" customWidth="1"/>
    <col min="2" max="2" width="18.6640625" style="2" customWidth="1"/>
    <col min="3" max="3" width="17.5" style="2" customWidth="1"/>
    <col min="4" max="4" width="12.83203125" style="2" customWidth="1"/>
    <col min="5" max="5" width="33.6640625" style="2" customWidth="1"/>
    <col min="6" max="6" width="17" style="2" customWidth="1"/>
    <col min="7" max="7" width="18" style="2" customWidth="1"/>
    <col min="8" max="8" width="12.33203125" style="2"/>
    <col min="9" max="16384" width="12" style="2"/>
  </cols>
  <sheetData>
    <row r="1" spans="1:8" ht="30.75" customHeight="1" x14ac:dyDescent="0.15">
      <c r="A1" s="302" t="s">
        <v>336</v>
      </c>
      <c r="B1" s="302"/>
      <c r="C1" s="302"/>
      <c r="D1" s="302"/>
      <c r="E1" s="302"/>
      <c r="F1" s="302"/>
      <c r="G1" s="302"/>
      <c r="H1" s="302"/>
    </row>
    <row r="2" spans="1:8" ht="28.5" customHeight="1" x14ac:dyDescent="0.15">
      <c r="A2" s="17"/>
      <c r="B2" s="17"/>
      <c r="C2" s="303"/>
      <c r="D2" s="303"/>
      <c r="E2" s="17"/>
      <c r="F2" s="17"/>
      <c r="G2" s="304" t="s">
        <v>337</v>
      </c>
      <c r="H2" s="304"/>
    </row>
    <row r="3" spans="1:8" ht="31.5" customHeight="1" x14ac:dyDescent="0.15">
      <c r="A3" s="308" t="s">
        <v>338</v>
      </c>
      <c r="B3" s="305" t="s">
        <v>339</v>
      </c>
      <c r="C3" s="306"/>
      <c r="D3" s="307"/>
      <c r="E3" s="308" t="s">
        <v>338</v>
      </c>
      <c r="F3" s="305" t="s">
        <v>340</v>
      </c>
      <c r="G3" s="306"/>
      <c r="H3" s="307"/>
    </row>
    <row r="4" spans="1:8" ht="37.5" customHeight="1" x14ac:dyDescent="0.15">
      <c r="A4" s="309"/>
      <c r="B4" s="18" t="s">
        <v>341</v>
      </c>
      <c r="C4" s="18" t="s">
        <v>3</v>
      </c>
      <c r="D4" s="19" t="s">
        <v>342</v>
      </c>
      <c r="E4" s="309"/>
      <c r="F4" s="18" t="s">
        <v>341</v>
      </c>
      <c r="G4" s="18" t="s">
        <v>3</v>
      </c>
      <c r="H4" s="19" t="s">
        <v>342</v>
      </c>
    </row>
    <row r="5" spans="1:8" s="1" customFormat="1" ht="28.5" customHeight="1" x14ac:dyDescent="0.15">
      <c r="A5" s="5" t="s">
        <v>343</v>
      </c>
      <c r="B5" s="11">
        <v>45012</v>
      </c>
      <c r="C5" s="11">
        <v>38399</v>
      </c>
      <c r="D5" s="20">
        <f>C5/B5</f>
        <v>0.85308362214520606</v>
      </c>
      <c r="E5" s="5" t="s">
        <v>343</v>
      </c>
      <c r="F5" s="11">
        <v>43704</v>
      </c>
      <c r="G5" s="11">
        <v>41940</v>
      </c>
      <c r="H5" s="20">
        <f>G5/F5</f>
        <v>0.95963756177924198</v>
      </c>
    </row>
    <row r="6" spans="1:8" s="1" customFormat="1" ht="28.5" customHeight="1" x14ac:dyDescent="0.15">
      <c r="A6" s="5" t="s">
        <v>344</v>
      </c>
      <c r="B6" s="11">
        <v>34397</v>
      </c>
      <c r="C6" s="11">
        <v>32365</v>
      </c>
      <c r="D6" s="20">
        <f>C6/B6</f>
        <v>0.94092508067563996</v>
      </c>
      <c r="E6" s="5" t="s">
        <v>344</v>
      </c>
      <c r="F6" s="11">
        <v>20634</v>
      </c>
      <c r="G6" s="11">
        <v>23879</v>
      </c>
      <c r="H6" s="20">
        <f>G6/F6</f>
        <v>1.15726470873316</v>
      </c>
    </row>
    <row r="7" spans="1:8" s="1" customFormat="1" ht="28.5" customHeight="1" x14ac:dyDescent="0.15">
      <c r="A7" s="5"/>
      <c r="B7" s="11"/>
      <c r="C7" s="11"/>
      <c r="D7" s="21"/>
      <c r="E7" s="5"/>
      <c r="F7" s="11"/>
      <c r="G7" s="11"/>
      <c r="H7" s="21"/>
    </row>
    <row r="8" spans="1:8" s="1" customFormat="1" ht="28.5" customHeight="1" x14ac:dyDescent="0.15">
      <c r="A8" s="22" t="s">
        <v>345</v>
      </c>
      <c r="B8" s="23">
        <f>SUM(B5:B7)</f>
        <v>79409</v>
      </c>
      <c r="C8" s="23">
        <f>SUM(C5:C7)</f>
        <v>70764</v>
      </c>
      <c r="D8" s="24">
        <f>C8/B8</f>
        <v>0.891133246861187</v>
      </c>
      <c r="E8" s="22" t="s">
        <v>107</v>
      </c>
      <c r="F8" s="23">
        <f>SUM(F5:F7)</f>
        <v>64338</v>
      </c>
      <c r="G8" s="23">
        <f>SUM(G5:G7)</f>
        <v>65819</v>
      </c>
      <c r="H8" s="24">
        <f>G8/F8</f>
        <v>1.02301905561255</v>
      </c>
    </row>
    <row r="9" spans="1:8" x14ac:dyDescent="0.15">
      <c r="A9" s="17"/>
      <c r="B9" s="17"/>
      <c r="C9" s="17"/>
      <c r="D9" s="17"/>
      <c r="E9" s="17"/>
      <c r="F9" s="17"/>
      <c r="G9" s="17"/>
      <c r="H9" s="17"/>
    </row>
    <row r="11" spans="1:8" x14ac:dyDescent="0.15">
      <c r="C11" s="15"/>
      <c r="F11" s="15"/>
    </row>
    <row r="12" spans="1:8" x14ac:dyDescent="0.15">
      <c r="B12" s="15"/>
      <c r="C12" s="15"/>
      <c r="E12" s="15"/>
      <c r="F12" s="15"/>
      <c r="G12" s="15"/>
    </row>
    <row r="13" spans="1:8" x14ac:dyDescent="0.15">
      <c r="E13" s="15"/>
    </row>
  </sheetData>
  <mergeCells count="7">
    <mergeCell ref="A1:H1"/>
    <mergeCell ref="C2:D2"/>
    <mergeCell ref="G2:H2"/>
    <mergeCell ref="B3:D3"/>
    <mergeCell ref="F3:H3"/>
    <mergeCell ref="A3:A4"/>
    <mergeCell ref="E3:E4"/>
  </mergeCells>
  <phoneticPr fontId="28" type="noConversion"/>
  <printOptions horizontalCentered="1"/>
  <pageMargins left="0.75" right="0.75" top="0.98" bottom="0.98" header="0.51" footer="0.51"/>
  <pageSetup paperSize="9" scale="97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59999389629810485"/>
    <pageSetUpPr fitToPage="1"/>
  </sheetPr>
  <dimension ref="A1:M17"/>
  <sheetViews>
    <sheetView workbookViewId="0">
      <selection activeCell="B6" sqref="B6:B7"/>
    </sheetView>
  </sheetViews>
  <sheetFormatPr defaultColWidth="11.6640625" defaultRowHeight="14.25" x14ac:dyDescent="0.15"/>
  <cols>
    <col min="1" max="1" width="33.6640625" style="2" customWidth="1"/>
    <col min="2" max="2" width="16.33203125" style="2" customWidth="1"/>
    <col min="3" max="3" width="17.33203125" style="2" customWidth="1"/>
    <col min="4" max="4" width="12" style="2"/>
    <col min="5" max="5" width="35" style="2" customWidth="1"/>
    <col min="6" max="6" width="16.83203125" style="2" customWidth="1"/>
    <col min="7" max="7" width="17.83203125" style="2" customWidth="1"/>
    <col min="8" max="32" width="12" style="2" customWidth="1"/>
    <col min="33" max="16384" width="11.6640625" style="2"/>
  </cols>
  <sheetData>
    <row r="1" spans="1:13" ht="36" customHeight="1" x14ac:dyDescent="0.15">
      <c r="A1" s="302" t="s">
        <v>366</v>
      </c>
      <c r="B1" s="302"/>
      <c r="C1" s="302"/>
      <c r="D1" s="302"/>
      <c r="E1" s="302"/>
      <c r="F1" s="302"/>
      <c r="G1" s="302"/>
      <c r="H1" s="302"/>
      <c r="I1" s="3"/>
      <c r="J1" s="3"/>
      <c r="K1" s="3"/>
      <c r="L1" s="3"/>
      <c r="M1" s="3"/>
    </row>
    <row r="2" spans="1:13" ht="22.5" customHeight="1" x14ac:dyDescent="0.15">
      <c r="A2" s="3"/>
      <c r="B2" s="3"/>
      <c r="C2" s="310"/>
      <c r="D2" s="310"/>
      <c r="E2" s="3"/>
      <c r="F2" s="3"/>
      <c r="G2" s="311" t="s">
        <v>337</v>
      </c>
      <c r="H2" s="311"/>
      <c r="I2" s="3"/>
      <c r="J2" s="3"/>
      <c r="K2" s="3"/>
      <c r="L2" s="3"/>
      <c r="M2" s="3"/>
    </row>
    <row r="3" spans="1:13" ht="41.25" customHeight="1" x14ac:dyDescent="0.15">
      <c r="A3" s="315" t="s">
        <v>1</v>
      </c>
      <c r="B3" s="312" t="s">
        <v>346</v>
      </c>
      <c r="C3" s="313"/>
      <c r="D3" s="314"/>
      <c r="E3" s="315" t="s">
        <v>1</v>
      </c>
      <c r="F3" s="312" t="s">
        <v>347</v>
      </c>
      <c r="G3" s="313"/>
      <c r="H3" s="314"/>
      <c r="I3" s="3"/>
      <c r="J3" s="3"/>
      <c r="K3" s="3"/>
      <c r="L3" s="3"/>
      <c r="M3" s="3"/>
    </row>
    <row r="4" spans="1:13" ht="38.25" customHeight="1" x14ac:dyDescent="0.15">
      <c r="A4" s="316"/>
      <c r="B4" s="4" t="s">
        <v>348</v>
      </c>
      <c r="C4" s="4" t="s">
        <v>367</v>
      </c>
      <c r="D4" s="4" t="s">
        <v>5</v>
      </c>
      <c r="E4" s="316"/>
      <c r="F4" s="4" t="s">
        <v>348</v>
      </c>
      <c r="G4" s="4" t="s">
        <v>367</v>
      </c>
      <c r="H4" s="4" t="s">
        <v>5</v>
      </c>
      <c r="I4" s="3"/>
      <c r="J4" s="3"/>
      <c r="K4" s="3"/>
      <c r="L4" s="3"/>
      <c r="M4" s="3"/>
    </row>
    <row r="5" spans="1:13" s="1" customFormat="1" ht="32.1" hidden="1" customHeight="1" x14ac:dyDescent="0.15">
      <c r="A5" s="5" t="s">
        <v>349</v>
      </c>
      <c r="B5" s="6"/>
      <c r="C5" s="6"/>
      <c r="D5" s="7" t="e">
        <v>#DIV/0!</v>
      </c>
      <c r="E5" s="5" t="s">
        <v>349</v>
      </c>
      <c r="F5" s="6"/>
      <c r="G5" s="6"/>
      <c r="H5" s="7" t="e">
        <v>#DIV/0!</v>
      </c>
      <c r="I5" s="16"/>
      <c r="J5" s="16"/>
      <c r="K5" s="16"/>
      <c r="L5" s="16"/>
      <c r="M5" s="16"/>
    </row>
    <row r="6" spans="1:13" s="1" customFormat="1" ht="32.1" customHeight="1" x14ac:dyDescent="0.15">
      <c r="A6" s="8" t="s">
        <v>343</v>
      </c>
      <c r="B6" s="9">
        <v>45426</v>
      </c>
      <c r="C6" s="9">
        <v>38399</v>
      </c>
      <c r="D6" s="10">
        <f>(B6-C6)/C6</f>
        <v>0.1829995572801375</v>
      </c>
      <c r="E6" s="1" t="s">
        <v>343</v>
      </c>
      <c r="F6" s="9">
        <v>45554</v>
      </c>
      <c r="G6" s="9">
        <v>41940</v>
      </c>
      <c r="H6" s="10">
        <f>(F6-G6)/G6</f>
        <v>8.6170720076299473E-2</v>
      </c>
      <c r="I6" s="16"/>
      <c r="J6" s="16"/>
      <c r="K6" s="16"/>
      <c r="L6" s="16"/>
      <c r="M6" s="16"/>
    </row>
    <row r="7" spans="1:13" s="1" customFormat="1" ht="32.1" customHeight="1" x14ac:dyDescent="0.15">
      <c r="A7" s="5" t="s">
        <v>350</v>
      </c>
      <c r="B7" s="9">
        <v>40127</v>
      </c>
      <c r="C7" s="9">
        <v>32365</v>
      </c>
      <c r="D7" s="10">
        <f t="shared" ref="D7" si="0">(B7-C7)/C7</f>
        <v>0.23982697358257377</v>
      </c>
      <c r="E7" s="5" t="s">
        <v>350</v>
      </c>
      <c r="F7" s="9">
        <v>28488</v>
      </c>
      <c r="G7" s="9">
        <v>23879</v>
      </c>
      <c r="H7" s="10">
        <f t="shared" ref="H7" si="1">(F7-G7)/G7</f>
        <v>0.19301478286360399</v>
      </c>
      <c r="I7" s="16"/>
      <c r="J7" s="16"/>
      <c r="K7" s="16"/>
      <c r="L7" s="16"/>
      <c r="M7" s="16"/>
    </row>
    <row r="8" spans="1:13" s="1" customFormat="1" ht="32.1" customHeight="1" x14ac:dyDescent="0.15">
      <c r="A8" s="5"/>
      <c r="B8" s="11"/>
      <c r="C8" s="11"/>
      <c r="D8" s="7"/>
      <c r="E8" s="5"/>
      <c r="F8" s="11"/>
      <c r="G8" s="11"/>
      <c r="H8" s="7"/>
      <c r="I8" s="16"/>
      <c r="J8" s="16"/>
      <c r="K8" s="16"/>
      <c r="L8" s="16"/>
      <c r="M8" s="16"/>
    </row>
    <row r="9" spans="1:13" s="1" customFormat="1" ht="32.1" customHeight="1" x14ac:dyDescent="0.15">
      <c r="A9" s="5"/>
      <c r="B9" s="9"/>
      <c r="C9" s="9"/>
      <c r="D9" s="7"/>
      <c r="E9" s="5"/>
      <c r="F9" s="9"/>
      <c r="G9" s="9"/>
      <c r="H9" s="7"/>
      <c r="I9" s="16"/>
      <c r="J9" s="16"/>
      <c r="K9" s="16"/>
      <c r="L9" s="16"/>
      <c r="M9" s="16"/>
    </row>
    <row r="10" spans="1:13" s="1" customFormat="1" ht="32.1" hidden="1" customHeight="1" x14ac:dyDescent="0.15">
      <c r="A10" s="5" t="s">
        <v>351</v>
      </c>
      <c r="B10" s="9"/>
      <c r="C10" s="9"/>
      <c r="D10" s="7"/>
      <c r="E10" s="5" t="s">
        <v>351</v>
      </c>
      <c r="F10" s="9"/>
      <c r="G10" s="9"/>
      <c r="H10" s="7"/>
      <c r="I10" s="16"/>
      <c r="J10" s="16"/>
      <c r="K10" s="16"/>
      <c r="L10" s="16"/>
      <c r="M10" s="16"/>
    </row>
    <row r="11" spans="1:13" ht="32.1" customHeight="1" x14ac:dyDescent="0.15">
      <c r="A11" s="12" t="s">
        <v>107</v>
      </c>
      <c r="B11" s="13">
        <f>SUM(B6:B10)</f>
        <v>85553</v>
      </c>
      <c r="C11" s="13">
        <f>SUM(C6:C10)</f>
        <v>70764</v>
      </c>
      <c r="D11" s="14">
        <f>(B11-C11)/C11</f>
        <v>0.20899044712000453</v>
      </c>
      <c r="E11" s="12" t="s">
        <v>107</v>
      </c>
      <c r="F11" s="13">
        <f>SUM(F6:F10)</f>
        <v>74042</v>
      </c>
      <c r="G11" s="13">
        <f>SUM(G6:G10)</f>
        <v>65819</v>
      </c>
      <c r="H11" s="14">
        <f>(F11-G11)/G11</f>
        <v>0.12493352983181148</v>
      </c>
      <c r="I11" s="3"/>
      <c r="J11" s="3"/>
      <c r="K11" s="3"/>
      <c r="L11" s="3"/>
      <c r="M11" s="3"/>
    </row>
    <row r="12" spans="1:13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5" spans="1:13" x14ac:dyDescent="0.15">
      <c r="B15" s="15"/>
    </row>
    <row r="17" spans="5:5" x14ac:dyDescent="0.15">
      <c r="E17" s="15"/>
    </row>
  </sheetData>
  <mergeCells count="7">
    <mergeCell ref="A1:H1"/>
    <mergeCell ref="C2:D2"/>
    <mergeCell ref="G2:H2"/>
    <mergeCell ref="B3:D3"/>
    <mergeCell ref="F3:H3"/>
    <mergeCell ref="A3:A4"/>
    <mergeCell ref="E3:E4"/>
  </mergeCells>
  <phoneticPr fontId="28" type="noConversion"/>
  <printOptions horizontalCentered="1"/>
  <pageMargins left="0.75" right="0.75" top="0.98" bottom="0.98" header="0.51" footer="0.51"/>
  <pageSetup paperSize="9" scale="9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32"/>
  <sheetViews>
    <sheetView zoomScale="85" zoomScaleNormal="85" workbookViewId="0">
      <pane ySplit="4" topLeftCell="A5" activePane="bottomLeft" state="frozen"/>
      <selection pane="bottomLeft" activeCell="D10" sqref="D10"/>
    </sheetView>
  </sheetViews>
  <sheetFormatPr defaultColWidth="9" defaultRowHeight="14.25" x14ac:dyDescent="0.15"/>
  <cols>
    <col min="1" max="1" width="46.33203125" style="166" customWidth="1"/>
    <col min="2" max="2" width="19" style="166" customWidth="1"/>
    <col min="3" max="4" width="15.1640625" style="166" customWidth="1"/>
    <col min="5" max="5" width="12.83203125" style="212" customWidth="1"/>
    <col min="6" max="6" width="16.6640625" style="212" customWidth="1"/>
    <col min="7" max="7" width="16.6640625" style="166" customWidth="1"/>
    <col min="8" max="8" width="26.33203125" style="166" hidden="1" customWidth="1"/>
    <col min="9" max="9" width="12" style="166" hidden="1" customWidth="1"/>
    <col min="10" max="10" width="16.6640625" style="166" hidden="1" customWidth="1"/>
    <col min="11" max="13" width="16.6640625" style="166" customWidth="1"/>
    <col min="14" max="16384" width="9" style="166"/>
  </cols>
  <sheetData>
    <row r="1" spans="1:10" ht="33" customHeight="1" x14ac:dyDescent="0.15">
      <c r="A1" s="258" t="s">
        <v>55</v>
      </c>
      <c r="B1" s="258"/>
      <c r="C1" s="258"/>
      <c r="D1" s="258"/>
      <c r="E1" s="259"/>
      <c r="F1" s="259"/>
    </row>
    <row r="2" spans="1:10" ht="21.75" customHeight="1" x14ac:dyDescent="0.15">
      <c r="A2" s="260" t="s">
        <v>0</v>
      </c>
      <c r="B2" s="260"/>
      <c r="C2" s="260"/>
      <c r="D2" s="260"/>
      <c r="E2" s="261"/>
      <c r="F2" s="261"/>
      <c r="H2" s="262" t="s">
        <v>56</v>
      </c>
      <c r="I2" s="262"/>
      <c r="J2" s="262"/>
    </row>
    <row r="3" spans="1:10" ht="24" customHeight="1" x14ac:dyDescent="0.15">
      <c r="A3" s="263" t="s">
        <v>57</v>
      </c>
      <c r="B3" s="263" t="s">
        <v>2</v>
      </c>
      <c r="C3" s="271" t="s">
        <v>58</v>
      </c>
      <c r="D3" s="267" t="s">
        <v>3</v>
      </c>
      <c r="E3" s="269" t="s">
        <v>59</v>
      </c>
      <c r="F3" s="269" t="s">
        <v>5</v>
      </c>
      <c r="H3" s="263" t="s">
        <v>57</v>
      </c>
      <c r="I3" s="273" t="s">
        <v>3</v>
      </c>
      <c r="J3" s="275" t="s">
        <v>60</v>
      </c>
    </row>
    <row r="4" spans="1:10" ht="17.25" customHeight="1" x14ac:dyDescent="0.15">
      <c r="A4" s="264"/>
      <c r="B4" s="264"/>
      <c r="C4" s="272"/>
      <c r="D4" s="268"/>
      <c r="E4" s="270"/>
      <c r="F4" s="270"/>
      <c r="H4" s="264"/>
      <c r="I4" s="274"/>
      <c r="J4" s="275"/>
    </row>
    <row r="5" spans="1:10" ht="24" customHeight="1" x14ac:dyDescent="0.15">
      <c r="A5" s="213" t="s">
        <v>61</v>
      </c>
      <c r="B5" s="213">
        <f>SUM(B6:B27)</f>
        <v>544917</v>
      </c>
      <c r="C5" s="213">
        <f>SUM(C6:C27)</f>
        <v>549492</v>
      </c>
      <c r="D5" s="317">
        <f>SUM(D6:D26)</f>
        <v>565982</v>
      </c>
      <c r="E5" s="214">
        <f>D5/C5</f>
        <v>1.0300095360805981</v>
      </c>
      <c r="F5" s="216">
        <f>J5/I5</f>
        <v>-0.18092092885941782</v>
      </c>
      <c r="H5" s="213"/>
      <c r="I5" s="215">
        <f>SUM(I6:I26)</f>
        <v>690998</v>
      </c>
      <c r="J5" s="228">
        <f>D5-I5</f>
        <v>-125016</v>
      </c>
    </row>
    <row r="6" spans="1:10" ht="23.25" customHeight="1" x14ac:dyDescent="0.15">
      <c r="A6" s="217" t="s">
        <v>62</v>
      </c>
      <c r="B6" s="218">
        <v>53490</v>
      </c>
      <c r="C6" s="218">
        <v>42490</v>
      </c>
      <c r="D6" s="218">
        <v>45056</v>
      </c>
      <c r="E6" s="219">
        <f>D6/C6</f>
        <v>1.06039068016004</v>
      </c>
      <c r="F6" s="219">
        <f>J6/I6</f>
        <v>-0.10585433617781299</v>
      </c>
      <c r="H6" s="220" t="s">
        <v>62</v>
      </c>
      <c r="I6" s="166">
        <v>50390</v>
      </c>
      <c r="J6" s="228">
        <f t="shared" ref="J6:J32" si="0">D6-I6</f>
        <v>-5334</v>
      </c>
    </row>
    <row r="7" spans="1:10" ht="18" customHeight="1" x14ac:dyDescent="0.15">
      <c r="A7" s="217" t="s">
        <v>63</v>
      </c>
      <c r="B7" s="218"/>
      <c r="C7" s="218"/>
      <c r="D7" s="218">
        <v>2</v>
      </c>
      <c r="E7" s="219"/>
      <c r="F7" s="219"/>
      <c r="H7" s="220" t="s">
        <v>64</v>
      </c>
      <c r="I7" s="166">
        <v>53</v>
      </c>
      <c r="J7" s="228">
        <f t="shared" si="0"/>
        <v>-51</v>
      </c>
    </row>
    <row r="8" spans="1:10" ht="24.75" customHeight="1" x14ac:dyDescent="0.15">
      <c r="A8" s="217" t="s">
        <v>65</v>
      </c>
      <c r="B8" s="218">
        <v>12420</v>
      </c>
      <c r="C8" s="218">
        <v>12420</v>
      </c>
      <c r="D8" s="218">
        <v>13064</v>
      </c>
      <c r="E8" s="219">
        <f t="shared" ref="E8:E26" si="1">D8/C8</f>
        <v>1.05185185185185</v>
      </c>
      <c r="F8" s="219">
        <f>J8/I8</f>
        <v>8.2442621592509702E-2</v>
      </c>
      <c r="H8" s="220" t="s">
        <v>65</v>
      </c>
      <c r="I8" s="166">
        <v>12069</v>
      </c>
      <c r="J8" s="228">
        <f t="shared" si="0"/>
        <v>995</v>
      </c>
    </row>
    <row r="9" spans="1:10" ht="26.25" customHeight="1" x14ac:dyDescent="0.15">
      <c r="A9" s="217" t="s">
        <v>66</v>
      </c>
      <c r="B9" s="218">
        <v>124490</v>
      </c>
      <c r="C9" s="218">
        <v>108990</v>
      </c>
      <c r="D9" s="218">
        <v>124394</v>
      </c>
      <c r="E9" s="219">
        <f t="shared" si="1"/>
        <v>1.141334067345628</v>
      </c>
      <c r="F9" s="219">
        <f t="shared" ref="F9:F26" si="2">J9/I9</f>
        <v>2.5225457564010604E-3</v>
      </c>
      <c r="H9" s="220" t="s">
        <v>66</v>
      </c>
      <c r="I9" s="229">
        <v>124081</v>
      </c>
      <c r="J9" s="228">
        <f t="shared" si="0"/>
        <v>313</v>
      </c>
    </row>
    <row r="10" spans="1:10" ht="26.25" customHeight="1" x14ac:dyDescent="0.15">
      <c r="A10" s="217" t="s">
        <v>67</v>
      </c>
      <c r="B10" s="218">
        <v>22717</v>
      </c>
      <c r="C10" s="218">
        <v>9217</v>
      </c>
      <c r="D10" s="218">
        <v>29958</v>
      </c>
      <c r="E10" s="219">
        <f t="shared" si="1"/>
        <v>3.2502983617229</v>
      </c>
      <c r="F10" s="219">
        <f t="shared" si="2"/>
        <v>0.319328841326463</v>
      </c>
      <c r="H10" s="220" t="s">
        <v>67</v>
      </c>
      <c r="I10" s="229">
        <v>22707</v>
      </c>
      <c r="J10" s="228">
        <f t="shared" si="0"/>
        <v>7251</v>
      </c>
    </row>
    <row r="11" spans="1:10" ht="26.25" customHeight="1" x14ac:dyDescent="0.15">
      <c r="A11" s="217" t="s">
        <v>68</v>
      </c>
      <c r="B11" s="218">
        <v>1970</v>
      </c>
      <c r="C11" s="218">
        <v>1970</v>
      </c>
      <c r="D11" s="218">
        <v>3243</v>
      </c>
      <c r="E11" s="219">
        <f t="shared" si="1"/>
        <v>1.6461928934010199</v>
      </c>
      <c r="F11" s="219">
        <f t="shared" si="2"/>
        <v>-0.51597014925373097</v>
      </c>
      <c r="H11" s="220" t="s">
        <v>68</v>
      </c>
      <c r="I11" s="229">
        <v>6700</v>
      </c>
      <c r="J11" s="228">
        <f t="shared" si="0"/>
        <v>-3457</v>
      </c>
    </row>
    <row r="12" spans="1:10" ht="26.25" customHeight="1" x14ac:dyDescent="0.15">
      <c r="A12" s="217" t="s">
        <v>69</v>
      </c>
      <c r="B12" s="218">
        <v>107806</v>
      </c>
      <c r="C12" s="218">
        <v>84806</v>
      </c>
      <c r="D12" s="218">
        <v>82710</v>
      </c>
      <c r="E12" s="219">
        <f t="shared" si="1"/>
        <v>0.97528476758719895</v>
      </c>
      <c r="F12" s="219">
        <f t="shared" si="2"/>
        <v>-9.5541679880149194E-2</v>
      </c>
      <c r="H12" s="220" t="s">
        <v>69</v>
      </c>
      <c r="I12" s="229">
        <v>91447</v>
      </c>
      <c r="J12" s="228">
        <f t="shared" si="0"/>
        <v>-8737</v>
      </c>
    </row>
    <row r="13" spans="1:10" ht="26.25" customHeight="1" x14ac:dyDescent="0.15">
      <c r="A13" s="217" t="s">
        <v>70</v>
      </c>
      <c r="B13" s="218">
        <v>32112</v>
      </c>
      <c r="C13" s="218">
        <v>32112</v>
      </c>
      <c r="D13" s="218">
        <v>28310</v>
      </c>
      <c r="E13" s="219">
        <f t="shared" si="1"/>
        <v>0.88160189337319395</v>
      </c>
      <c r="F13" s="219">
        <f t="shared" si="2"/>
        <v>-0.191650962252299</v>
      </c>
      <c r="H13" s="220" t="s">
        <v>70</v>
      </c>
      <c r="I13" s="229">
        <v>35022</v>
      </c>
      <c r="J13" s="228">
        <f t="shared" si="0"/>
        <v>-6712</v>
      </c>
    </row>
    <row r="14" spans="1:10" ht="26.25" customHeight="1" x14ac:dyDescent="0.15">
      <c r="A14" s="217" t="s">
        <v>71</v>
      </c>
      <c r="B14" s="218">
        <v>4834</v>
      </c>
      <c r="C14" s="218">
        <v>4834</v>
      </c>
      <c r="D14" s="218">
        <v>4802</v>
      </c>
      <c r="E14" s="219">
        <f t="shared" si="1"/>
        <v>0.99338022341746002</v>
      </c>
      <c r="F14" s="219">
        <f t="shared" si="2"/>
        <v>-0.23644458578470301</v>
      </c>
      <c r="H14" s="220" t="s">
        <v>71</v>
      </c>
      <c r="I14" s="229">
        <v>6289</v>
      </c>
      <c r="J14" s="228">
        <f t="shared" si="0"/>
        <v>-1487</v>
      </c>
    </row>
    <row r="15" spans="1:10" ht="26.25" customHeight="1" x14ac:dyDescent="0.15">
      <c r="A15" s="217" t="s">
        <v>72</v>
      </c>
      <c r="B15" s="218">
        <v>24692</v>
      </c>
      <c r="C15" s="218">
        <v>40602</v>
      </c>
      <c r="D15" s="218">
        <v>31840</v>
      </c>
      <c r="E15" s="219">
        <f t="shared" si="1"/>
        <v>0.78419782276735095</v>
      </c>
      <c r="F15" s="219">
        <f>J15/I15</f>
        <v>-0.49070667647717459</v>
      </c>
      <c r="H15" s="220" t="s">
        <v>72</v>
      </c>
      <c r="I15" s="229">
        <v>62518</v>
      </c>
      <c r="J15" s="228">
        <f t="shared" si="0"/>
        <v>-30678</v>
      </c>
    </row>
    <row r="16" spans="1:10" ht="26.25" customHeight="1" x14ac:dyDescent="0.15">
      <c r="A16" s="217" t="s">
        <v>73</v>
      </c>
      <c r="B16" s="218">
        <v>78996</v>
      </c>
      <c r="C16" s="218">
        <v>98071</v>
      </c>
      <c r="D16" s="218">
        <v>150609</v>
      </c>
      <c r="E16" s="219">
        <f t="shared" si="1"/>
        <v>1.53571392154663</v>
      </c>
      <c r="F16" s="219">
        <f t="shared" si="2"/>
        <v>4.4550856670290302E-3</v>
      </c>
      <c r="H16" s="220" t="s">
        <v>73</v>
      </c>
      <c r="I16" s="229">
        <v>149941</v>
      </c>
      <c r="J16" s="228">
        <f t="shared" si="0"/>
        <v>668</v>
      </c>
    </row>
    <row r="17" spans="1:10" ht="26.25" customHeight="1" x14ac:dyDescent="0.15">
      <c r="A17" s="217" t="s">
        <v>74</v>
      </c>
      <c r="B17" s="218">
        <v>15062</v>
      </c>
      <c r="C17" s="218">
        <v>15062</v>
      </c>
      <c r="D17" s="218">
        <v>17737</v>
      </c>
      <c r="E17" s="219">
        <f t="shared" si="1"/>
        <v>1.17759925640685</v>
      </c>
      <c r="F17" s="219">
        <f t="shared" si="2"/>
        <v>-0.39177697002949002</v>
      </c>
      <c r="H17" s="220" t="s">
        <v>74</v>
      </c>
      <c r="I17" s="229">
        <v>29162</v>
      </c>
      <c r="J17" s="228">
        <f t="shared" si="0"/>
        <v>-11425</v>
      </c>
    </row>
    <row r="18" spans="1:10" ht="27" customHeight="1" x14ac:dyDescent="0.15">
      <c r="A18" s="217" t="s">
        <v>75</v>
      </c>
      <c r="B18" s="218">
        <v>359</v>
      </c>
      <c r="C18" s="218">
        <v>14359</v>
      </c>
      <c r="D18" s="218">
        <v>2000</v>
      </c>
      <c r="E18" s="219">
        <f t="shared" si="1"/>
        <v>0.13928546556166899</v>
      </c>
      <c r="F18" s="219">
        <f t="shared" si="2"/>
        <v>-0.70870958345470403</v>
      </c>
      <c r="H18" s="220" t="s">
        <v>75</v>
      </c>
      <c r="I18" s="166">
        <v>6866</v>
      </c>
      <c r="J18" s="228">
        <f t="shared" si="0"/>
        <v>-4866</v>
      </c>
    </row>
    <row r="19" spans="1:10" ht="27" customHeight="1" x14ac:dyDescent="0.15">
      <c r="A19" s="217" t="s">
        <v>76</v>
      </c>
      <c r="B19" s="218">
        <v>1064</v>
      </c>
      <c r="C19" s="218">
        <v>3064</v>
      </c>
      <c r="D19" s="218">
        <v>3168</v>
      </c>
      <c r="E19" s="219">
        <f t="shared" si="1"/>
        <v>1.0339425587467399</v>
      </c>
      <c r="F19" s="219">
        <f t="shared" si="2"/>
        <v>-0.21036889332004</v>
      </c>
      <c r="H19" s="220" t="s">
        <v>76</v>
      </c>
      <c r="I19" s="229">
        <v>4012</v>
      </c>
      <c r="J19" s="228">
        <f t="shared" si="0"/>
        <v>-844</v>
      </c>
    </row>
    <row r="20" spans="1:10" ht="26.25" customHeight="1" x14ac:dyDescent="0.15">
      <c r="A20" s="217" t="s">
        <v>77</v>
      </c>
      <c r="B20" s="218"/>
      <c r="C20" s="218"/>
      <c r="D20" s="218">
        <v>0</v>
      </c>
      <c r="E20" s="219"/>
      <c r="F20" s="219">
        <f t="shared" si="2"/>
        <v>-1</v>
      </c>
      <c r="H20" s="220" t="s">
        <v>77</v>
      </c>
      <c r="I20" s="166">
        <v>20</v>
      </c>
      <c r="J20" s="228">
        <f t="shared" si="0"/>
        <v>-20</v>
      </c>
    </row>
    <row r="21" spans="1:10" ht="26.25" customHeight="1" x14ac:dyDescent="0.15">
      <c r="A21" s="217" t="s">
        <v>78</v>
      </c>
      <c r="B21" s="218">
        <v>8034</v>
      </c>
      <c r="C21" s="218">
        <v>6034</v>
      </c>
      <c r="D21" s="218">
        <v>5589</v>
      </c>
      <c r="E21" s="219">
        <f t="shared" si="1"/>
        <v>0.92625124295657901</v>
      </c>
      <c r="F21" s="219">
        <f t="shared" si="2"/>
        <v>-0.80770024772914994</v>
      </c>
      <c r="H21" s="220" t="s">
        <v>78</v>
      </c>
      <c r="I21" s="229">
        <v>29064</v>
      </c>
      <c r="J21" s="228">
        <f t="shared" si="0"/>
        <v>-23475</v>
      </c>
    </row>
    <row r="22" spans="1:10" ht="26.25" customHeight="1" x14ac:dyDescent="0.15">
      <c r="A22" s="217" t="s">
        <v>79</v>
      </c>
      <c r="B22" s="218">
        <v>31375</v>
      </c>
      <c r="C22" s="218">
        <v>31375</v>
      </c>
      <c r="D22" s="218">
        <v>13601</v>
      </c>
      <c r="E22" s="219">
        <f t="shared" si="1"/>
        <v>0.43349800796812699</v>
      </c>
      <c r="F22" s="219">
        <f t="shared" si="2"/>
        <v>-0.66447108742845895</v>
      </c>
      <c r="H22" s="220" t="s">
        <v>79</v>
      </c>
      <c r="I22" s="229">
        <v>40536</v>
      </c>
      <c r="J22" s="228">
        <f t="shared" si="0"/>
        <v>-26935</v>
      </c>
    </row>
    <row r="23" spans="1:10" ht="26.25" customHeight="1" x14ac:dyDescent="0.15">
      <c r="A23" s="217" t="s">
        <v>80</v>
      </c>
      <c r="B23" s="218">
        <v>867</v>
      </c>
      <c r="C23" s="218">
        <v>1867</v>
      </c>
      <c r="D23" s="218">
        <v>3487</v>
      </c>
      <c r="E23" s="219">
        <f t="shared" si="1"/>
        <v>1.86770219603642</v>
      </c>
      <c r="F23" s="219">
        <f t="shared" si="2"/>
        <v>-0.13301839880656399</v>
      </c>
      <c r="H23" s="220" t="s">
        <v>80</v>
      </c>
      <c r="I23" s="229">
        <v>4022</v>
      </c>
      <c r="J23" s="228">
        <f t="shared" si="0"/>
        <v>-535</v>
      </c>
    </row>
    <row r="24" spans="1:10" ht="26.25" customHeight="1" x14ac:dyDescent="0.15">
      <c r="A24" s="217" t="s">
        <v>81</v>
      </c>
      <c r="B24" s="218">
        <v>1570</v>
      </c>
      <c r="C24" s="218">
        <v>1570</v>
      </c>
      <c r="D24" s="218">
        <v>1565</v>
      </c>
      <c r="E24" s="219">
        <f t="shared" si="1"/>
        <v>0.99681528662420404</v>
      </c>
      <c r="F24" s="219">
        <f t="shared" si="2"/>
        <v>-0.50427621159328495</v>
      </c>
      <c r="H24" s="220" t="s">
        <v>81</v>
      </c>
      <c r="I24" s="166">
        <v>3157</v>
      </c>
      <c r="J24" s="228">
        <f t="shared" si="0"/>
        <v>-1592</v>
      </c>
    </row>
    <row r="25" spans="1:10" ht="26.25" customHeight="1" x14ac:dyDescent="0.15">
      <c r="A25" s="217" t="s">
        <v>82</v>
      </c>
      <c r="B25" s="218">
        <v>3644</v>
      </c>
      <c r="C25" s="218">
        <v>3644</v>
      </c>
      <c r="D25" s="218">
        <v>3789</v>
      </c>
      <c r="E25" s="219">
        <f t="shared" si="1"/>
        <v>1.03979143798024</v>
      </c>
      <c r="F25" s="219">
        <f t="shared" si="2"/>
        <v>0.18889237527455299</v>
      </c>
      <c r="H25" s="220" t="s">
        <v>82</v>
      </c>
      <c r="I25" s="166">
        <v>3187</v>
      </c>
      <c r="J25" s="228">
        <f t="shared" si="0"/>
        <v>602</v>
      </c>
    </row>
    <row r="26" spans="1:10" ht="26.25" customHeight="1" x14ac:dyDescent="0.15">
      <c r="A26" s="217" t="s">
        <v>83</v>
      </c>
      <c r="B26" s="218">
        <v>12415</v>
      </c>
      <c r="C26" s="218">
        <v>30005</v>
      </c>
      <c r="D26" s="218">
        <v>1058</v>
      </c>
      <c r="E26" s="219">
        <f t="shared" si="1"/>
        <v>3.5260789868355298E-2</v>
      </c>
      <c r="F26" s="219">
        <f t="shared" si="2"/>
        <v>-0.89154279856483898</v>
      </c>
      <c r="H26" s="220" t="s">
        <v>83</v>
      </c>
      <c r="I26" s="166">
        <v>9755</v>
      </c>
      <c r="J26" s="228">
        <f t="shared" si="0"/>
        <v>-8697</v>
      </c>
    </row>
    <row r="27" spans="1:10" ht="26.25" customHeight="1" x14ac:dyDescent="0.15">
      <c r="A27" s="217" t="s">
        <v>84</v>
      </c>
      <c r="B27" s="218">
        <v>7000</v>
      </c>
      <c r="C27" s="218">
        <v>7000</v>
      </c>
      <c r="D27" s="218"/>
      <c r="E27" s="219" t="s">
        <v>85</v>
      </c>
      <c r="F27" s="219" t="s">
        <v>85</v>
      </c>
      <c r="H27" s="220" t="s">
        <v>84</v>
      </c>
      <c r="J27" s="228">
        <f t="shared" si="0"/>
        <v>0</v>
      </c>
    </row>
    <row r="28" spans="1:10" ht="26.25" customHeight="1" x14ac:dyDescent="0.15">
      <c r="A28" s="221" t="s">
        <v>86</v>
      </c>
      <c r="B28" s="222">
        <v>20000</v>
      </c>
      <c r="C28" s="222">
        <v>20000</v>
      </c>
      <c r="D28" s="223">
        <v>29626</v>
      </c>
      <c r="E28" s="219"/>
      <c r="F28" s="219"/>
      <c r="H28" s="220" t="s">
        <v>86</v>
      </c>
      <c r="I28" s="166">
        <v>29626</v>
      </c>
      <c r="J28" s="228">
        <f t="shared" si="0"/>
        <v>0</v>
      </c>
    </row>
    <row r="29" spans="1:10" ht="26.25" customHeight="1" x14ac:dyDescent="0.15">
      <c r="A29" s="221" t="s">
        <v>87</v>
      </c>
      <c r="B29" s="222"/>
      <c r="C29" s="222"/>
      <c r="D29" s="223"/>
      <c r="E29" s="219"/>
      <c r="F29" s="219"/>
      <c r="H29" s="220" t="s">
        <v>87</v>
      </c>
      <c r="I29" s="166">
        <v>2700</v>
      </c>
      <c r="J29" s="228">
        <f t="shared" si="0"/>
        <v>-2700</v>
      </c>
    </row>
    <row r="30" spans="1:10" ht="21" customHeight="1" x14ac:dyDescent="0.15">
      <c r="A30" s="221" t="s">
        <v>88</v>
      </c>
      <c r="B30" s="222"/>
      <c r="C30" s="222"/>
      <c r="D30" s="223">
        <v>21316</v>
      </c>
      <c r="E30" s="219"/>
      <c r="F30" s="219"/>
      <c r="H30" s="220" t="s">
        <v>88</v>
      </c>
      <c r="I30" s="166">
        <v>6882</v>
      </c>
      <c r="J30" s="228">
        <f t="shared" si="0"/>
        <v>14434</v>
      </c>
    </row>
    <row r="31" spans="1:10" ht="21.75" customHeight="1" x14ac:dyDescent="0.15">
      <c r="A31" s="224" t="s">
        <v>89</v>
      </c>
      <c r="B31" s="222">
        <v>10117</v>
      </c>
      <c r="C31" s="222">
        <v>10117</v>
      </c>
      <c r="D31" s="223">
        <v>9786</v>
      </c>
      <c r="E31" s="219"/>
      <c r="F31" s="219"/>
      <c r="H31" s="220" t="s">
        <v>89</v>
      </c>
      <c r="I31" s="166">
        <v>844</v>
      </c>
      <c r="J31" s="228">
        <f t="shared" si="0"/>
        <v>8942</v>
      </c>
    </row>
    <row r="32" spans="1:10" ht="18.75" x14ac:dyDescent="0.15">
      <c r="A32" s="225" t="s">
        <v>90</v>
      </c>
      <c r="B32" s="226">
        <f>B5+B28+B29+B30+B31</f>
        <v>575034</v>
      </c>
      <c r="C32" s="226">
        <f>C5+C28+C29+C30+C31</f>
        <v>579609</v>
      </c>
      <c r="D32" s="226">
        <f>D5+D28+D29+D30+D31</f>
        <v>626710</v>
      </c>
      <c r="E32" s="219" t="s">
        <v>85</v>
      </c>
      <c r="F32" s="219" t="s">
        <v>85</v>
      </c>
      <c r="H32" s="227" t="s">
        <v>90</v>
      </c>
      <c r="I32" s="166">
        <f>I5+I28+I29+I30+I31</f>
        <v>731050</v>
      </c>
      <c r="J32" s="228">
        <f t="shared" si="0"/>
        <v>-104340</v>
      </c>
    </row>
  </sheetData>
  <mergeCells count="12">
    <mergeCell ref="A1:F1"/>
    <mergeCell ref="A2:F2"/>
    <mergeCell ref="H2:J2"/>
    <mergeCell ref="A3:A4"/>
    <mergeCell ref="B3:B4"/>
    <mergeCell ref="C3:C4"/>
    <mergeCell ref="D3:D4"/>
    <mergeCell ref="E3:E4"/>
    <mergeCell ref="F3:F4"/>
    <mergeCell ref="H3:H4"/>
    <mergeCell ref="I3:I4"/>
    <mergeCell ref="J3:J4"/>
  </mergeCells>
  <phoneticPr fontId="28" type="noConversion"/>
  <printOptions horizontalCentered="1"/>
  <pageMargins left="0.39" right="0.47" top="0.63" bottom="0.75" header="0.2" footer="0.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19"/>
  <sheetViews>
    <sheetView zoomScale="85" zoomScaleNormal="85" workbookViewId="0">
      <selection activeCell="G1" sqref="G1:I1048576"/>
    </sheetView>
  </sheetViews>
  <sheetFormatPr defaultColWidth="13.5" defaultRowHeight="14.25" x14ac:dyDescent="0.15"/>
  <cols>
    <col min="1" max="1" width="41.83203125" style="166" customWidth="1"/>
    <col min="2" max="2" width="17.83203125" style="168" customWidth="1"/>
    <col min="3" max="3" width="18.33203125" style="167" customWidth="1"/>
    <col min="4" max="4" width="17.83203125" style="166" customWidth="1"/>
    <col min="5" max="5" width="16.6640625" style="193" customWidth="1"/>
    <col min="6" max="6" width="13.5" style="166"/>
    <col min="7" max="7" width="23.83203125" style="194" hidden="1" customWidth="1"/>
    <col min="8" max="8" width="28.5" style="166" hidden="1" customWidth="1"/>
    <col min="9" max="9" width="13.5" style="166" hidden="1" customWidth="1"/>
    <col min="10" max="16384" width="13.5" style="166"/>
  </cols>
  <sheetData>
    <row r="1" spans="1:9" ht="45.75" customHeight="1" x14ac:dyDescent="0.15">
      <c r="A1" s="258" t="s">
        <v>91</v>
      </c>
      <c r="B1" s="258"/>
      <c r="C1" s="258"/>
      <c r="D1" s="258"/>
      <c r="E1" s="276"/>
    </row>
    <row r="2" spans="1:9" ht="24" customHeight="1" x14ac:dyDescent="0.15">
      <c r="A2" s="171"/>
      <c r="D2" s="277" t="s">
        <v>92</v>
      </c>
      <c r="E2" s="278"/>
    </row>
    <row r="3" spans="1:9" ht="37.5" customHeight="1" x14ac:dyDescent="0.15">
      <c r="A3" s="195" t="s">
        <v>93</v>
      </c>
      <c r="B3" s="247" t="s">
        <v>2</v>
      </c>
      <c r="C3" s="195" t="s">
        <v>3</v>
      </c>
      <c r="D3" s="247" t="s">
        <v>4</v>
      </c>
      <c r="E3" s="199" t="s">
        <v>5</v>
      </c>
      <c r="H3" s="196" t="s">
        <v>94</v>
      </c>
      <c r="I3" s="211" t="s">
        <v>60</v>
      </c>
    </row>
    <row r="4" spans="1:9" ht="37.5" customHeight="1" x14ac:dyDescent="0.15">
      <c r="A4" s="80" t="s">
        <v>95</v>
      </c>
      <c r="B4" s="81">
        <f>SUM(B5:B11)</f>
        <v>151200</v>
      </c>
      <c r="C4" s="197">
        <v>86544</v>
      </c>
      <c r="D4" s="198">
        <f>C4/B4</f>
        <v>0.57238095238095199</v>
      </c>
      <c r="E4" s="199">
        <f>I4/H4</f>
        <v>-0.48489393614741799</v>
      </c>
      <c r="H4" s="166">
        <v>168012</v>
      </c>
      <c r="I4" s="194">
        <f>C4-H4</f>
        <v>-81468</v>
      </c>
    </row>
    <row r="5" spans="1:9" ht="27.75" customHeight="1" x14ac:dyDescent="0.15">
      <c r="A5" s="69" t="s">
        <v>96</v>
      </c>
      <c r="B5" s="200"/>
      <c r="C5" s="200"/>
      <c r="D5" s="198"/>
      <c r="E5" s="199"/>
      <c r="G5" s="201" t="s">
        <v>96</v>
      </c>
      <c r="H5" s="202"/>
      <c r="I5" s="194">
        <f t="shared" ref="I5:I11" si="0">C5-H5</f>
        <v>0</v>
      </c>
    </row>
    <row r="6" spans="1:9" ht="27.75" customHeight="1" x14ac:dyDescent="0.15">
      <c r="A6" s="69" t="s">
        <v>97</v>
      </c>
      <c r="B6" s="200"/>
      <c r="C6" s="200"/>
      <c r="D6" s="198"/>
      <c r="E6" s="199"/>
      <c r="G6" s="201" t="s">
        <v>97</v>
      </c>
      <c r="H6" s="202"/>
      <c r="I6" s="194">
        <f t="shared" si="0"/>
        <v>0</v>
      </c>
    </row>
    <row r="7" spans="1:9" ht="27.75" customHeight="1" x14ac:dyDescent="0.15">
      <c r="A7" s="69" t="s">
        <v>98</v>
      </c>
      <c r="B7" s="203">
        <v>150000</v>
      </c>
      <c r="C7" s="203">
        <v>85867</v>
      </c>
      <c r="D7" s="198">
        <f>C7/B7</f>
        <v>0.57244666666666699</v>
      </c>
      <c r="E7" s="199">
        <f t="shared" ref="E7:E9" si="1">I7/H7</f>
        <v>-0.48564770998310802</v>
      </c>
      <c r="G7" s="201" t="s">
        <v>98</v>
      </c>
      <c r="H7" s="202">
        <v>166942</v>
      </c>
      <c r="I7" s="194">
        <f t="shared" si="0"/>
        <v>-81075</v>
      </c>
    </row>
    <row r="8" spans="1:9" ht="27.75" customHeight="1" x14ac:dyDescent="0.15">
      <c r="A8" s="69" t="s">
        <v>99</v>
      </c>
      <c r="B8" s="203">
        <v>800</v>
      </c>
      <c r="C8" s="203">
        <v>30</v>
      </c>
      <c r="D8" s="198">
        <f>C8/B8</f>
        <v>3.7499999999999999E-2</v>
      </c>
      <c r="E8" s="199">
        <f t="shared" si="1"/>
        <v>-0.95614035087719296</v>
      </c>
      <c r="G8" s="201" t="s">
        <v>99</v>
      </c>
      <c r="H8" s="202">
        <v>684</v>
      </c>
      <c r="I8" s="194">
        <f t="shared" si="0"/>
        <v>-654</v>
      </c>
    </row>
    <row r="9" spans="1:9" ht="27.75" customHeight="1" x14ac:dyDescent="0.15">
      <c r="A9" s="69" t="s">
        <v>100</v>
      </c>
      <c r="B9" s="203">
        <v>400</v>
      </c>
      <c r="C9" s="203">
        <v>647</v>
      </c>
      <c r="D9" s="198">
        <f>C9/B9</f>
        <v>1.6174999999999999</v>
      </c>
      <c r="E9" s="199">
        <f t="shared" si="1"/>
        <v>0.67616580310880803</v>
      </c>
      <c r="G9" s="201" t="s">
        <v>100</v>
      </c>
      <c r="H9" s="202">
        <v>386</v>
      </c>
      <c r="I9" s="194">
        <f t="shared" si="0"/>
        <v>261</v>
      </c>
    </row>
    <row r="10" spans="1:9" ht="27.75" customHeight="1" x14ac:dyDescent="0.15">
      <c r="A10" s="69" t="s">
        <v>101</v>
      </c>
      <c r="B10" s="200"/>
      <c r="C10" s="200"/>
      <c r="D10" s="198"/>
      <c r="E10" s="199"/>
      <c r="G10" s="201" t="s">
        <v>101</v>
      </c>
      <c r="H10" s="202"/>
      <c r="I10" s="194">
        <f t="shared" si="0"/>
        <v>0</v>
      </c>
    </row>
    <row r="11" spans="1:9" ht="27.75" customHeight="1" x14ac:dyDescent="0.15">
      <c r="A11" s="69" t="s">
        <v>102</v>
      </c>
      <c r="B11" s="200"/>
      <c r="C11" s="200"/>
      <c r="D11" s="198"/>
      <c r="E11" s="199"/>
      <c r="G11" s="201" t="s">
        <v>102</v>
      </c>
      <c r="H11" s="202"/>
      <c r="I11" s="194">
        <f t="shared" si="0"/>
        <v>0</v>
      </c>
    </row>
    <row r="12" spans="1:9" ht="27.75" customHeight="1" x14ac:dyDescent="0.15">
      <c r="A12" s="86" t="s">
        <v>103</v>
      </c>
      <c r="B12" s="204">
        <v>34</v>
      </c>
      <c r="C12" s="91">
        <v>4237</v>
      </c>
      <c r="D12" s="198"/>
      <c r="E12" s="205"/>
      <c r="I12" s="194"/>
    </row>
    <row r="13" spans="1:9" ht="27.75" customHeight="1" x14ac:dyDescent="0.15">
      <c r="A13" s="86" t="s">
        <v>104</v>
      </c>
      <c r="B13" s="206"/>
      <c r="C13" s="91">
        <v>73407</v>
      </c>
      <c r="D13" s="198"/>
      <c r="E13" s="205"/>
      <c r="I13" s="194"/>
    </row>
    <row r="14" spans="1:9" ht="27.75" customHeight="1" x14ac:dyDescent="0.15">
      <c r="A14" s="86" t="s">
        <v>105</v>
      </c>
      <c r="B14" s="204"/>
      <c r="C14" s="91"/>
      <c r="D14" s="198"/>
      <c r="E14" s="205"/>
      <c r="I14" s="194"/>
    </row>
    <row r="15" spans="1:9" ht="27.75" customHeight="1" x14ac:dyDescent="0.15">
      <c r="A15" s="86" t="s">
        <v>106</v>
      </c>
      <c r="B15" s="204">
        <v>64800</v>
      </c>
      <c r="C15" s="91">
        <v>280030</v>
      </c>
      <c r="D15" s="198"/>
      <c r="E15" s="205"/>
      <c r="I15" s="194"/>
    </row>
    <row r="16" spans="1:9" ht="27.75" customHeight="1" x14ac:dyDescent="0.15">
      <c r="A16" s="69"/>
      <c r="B16" s="204"/>
      <c r="C16" s="204"/>
      <c r="D16" s="198"/>
      <c r="E16" s="205"/>
      <c r="I16" s="194"/>
    </row>
    <row r="17" spans="1:9" ht="27.75" customHeight="1" x14ac:dyDescent="0.15">
      <c r="A17" s="69"/>
      <c r="B17" s="204"/>
      <c r="C17" s="204"/>
      <c r="D17" s="198"/>
      <c r="E17" s="205"/>
      <c r="I17" s="194"/>
    </row>
    <row r="18" spans="1:9" ht="27.75" customHeight="1" x14ac:dyDescent="0.15">
      <c r="A18" s="69"/>
      <c r="B18" s="204"/>
      <c r="C18" s="204"/>
      <c r="D18" s="198"/>
      <c r="E18" s="205"/>
      <c r="I18" s="194"/>
    </row>
    <row r="19" spans="1:9" ht="27.75" customHeight="1" x14ac:dyDescent="0.15">
      <c r="A19" s="207" t="s">
        <v>107</v>
      </c>
      <c r="B19" s="208">
        <f>B4+B12+B13+B14+B15</f>
        <v>216034</v>
      </c>
      <c r="C19" s="208">
        <f>C4+C12+C13+C14+C15</f>
        <v>444218</v>
      </c>
      <c r="D19" s="198">
        <f>C19/B19</f>
        <v>2.0562411472268254</v>
      </c>
      <c r="E19" s="205"/>
      <c r="G19" s="209" t="s">
        <v>107</v>
      </c>
      <c r="H19" s="210">
        <f>SUM(H5:H11)</f>
        <v>168012</v>
      </c>
      <c r="I19" s="194">
        <f>C19-H19</f>
        <v>276206</v>
      </c>
    </row>
  </sheetData>
  <mergeCells count="2">
    <mergeCell ref="A1:E1"/>
    <mergeCell ref="D2:E2"/>
  </mergeCells>
  <phoneticPr fontId="28" type="noConversion"/>
  <printOptions horizontalCentered="1"/>
  <pageMargins left="0.75" right="0.75" top="0.98" bottom="0.98" header="0.51" footer="0.51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I31"/>
  <sheetViews>
    <sheetView zoomScale="70" zoomScaleNormal="70" workbookViewId="0">
      <pane xSplit="5" ySplit="3" topLeftCell="F16" activePane="bottomRight" state="frozen"/>
      <selection pane="topRight"/>
      <selection pane="bottomLeft"/>
      <selection pane="bottomRight" activeCell="K8" sqref="K8"/>
    </sheetView>
  </sheetViews>
  <sheetFormatPr defaultColWidth="9" defaultRowHeight="20.25" x14ac:dyDescent="0.15"/>
  <cols>
    <col min="1" max="1" width="62.6640625" style="166" customWidth="1"/>
    <col min="2" max="2" width="21.6640625" style="167" customWidth="1"/>
    <col min="3" max="3" width="19.83203125" style="168" customWidth="1"/>
    <col min="4" max="4" width="19.5" style="169" customWidth="1"/>
    <col min="5" max="5" width="21.83203125" style="166" customWidth="1"/>
    <col min="6" max="6" width="5.6640625" style="166" customWidth="1"/>
    <col min="7" max="7" width="14.5" style="166" hidden="1" customWidth="1"/>
    <col min="8" max="8" width="23.5" style="170" hidden="1" customWidth="1"/>
    <col min="9" max="9" width="20.5" style="166" hidden="1" customWidth="1"/>
    <col min="10" max="16384" width="9" style="166"/>
  </cols>
  <sheetData>
    <row r="1" spans="1:9" ht="45" customHeight="1" x14ac:dyDescent="0.15">
      <c r="A1" s="279" t="s">
        <v>108</v>
      </c>
      <c r="B1" s="279"/>
      <c r="C1" s="279"/>
      <c r="D1" s="279"/>
      <c r="E1" s="279"/>
      <c r="G1" s="281" t="s">
        <v>109</v>
      </c>
      <c r="H1" s="282" t="s">
        <v>6</v>
      </c>
      <c r="I1" s="283" t="s">
        <v>60</v>
      </c>
    </row>
    <row r="2" spans="1:9" ht="36" customHeight="1" x14ac:dyDescent="0.15">
      <c r="A2" s="171"/>
      <c r="D2" s="280" t="s">
        <v>0</v>
      </c>
      <c r="E2" s="280"/>
      <c r="G2" s="281"/>
      <c r="H2" s="282"/>
      <c r="I2" s="283"/>
    </row>
    <row r="3" spans="1:9" ht="42.75" customHeight="1" x14ac:dyDescent="0.15">
      <c r="A3" s="172" t="s">
        <v>93</v>
      </c>
      <c r="B3" s="250" t="s">
        <v>58</v>
      </c>
      <c r="C3" s="251" t="s">
        <v>3</v>
      </c>
      <c r="D3" s="250" t="s">
        <v>59</v>
      </c>
      <c r="E3" s="250" t="s">
        <v>5</v>
      </c>
    </row>
    <row r="4" spans="1:9" ht="30" customHeight="1" x14ac:dyDescent="0.15">
      <c r="A4" s="173" t="s">
        <v>110</v>
      </c>
      <c r="B4" s="174">
        <v>127229</v>
      </c>
      <c r="C4" s="175">
        <v>284942</v>
      </c>
      <c r="D4" s="176">
        <f>C4/B4</f>
        <v>2.2395994623867201</v>
      </c>
      <c r="E4" s="177">
        <f>I4/H4</f>
        <v>0.71912783261336488</v>
      </c>
      <c r="G4" s="178" t="s">
        <v>111</v>
      </c>
      <c r="H4" s="179">
        <v>165748</v>
      </c>
      <c r="I4" s="166">
        <f>C4-H4</f>
        <v>119194</v>
      </c>
    </row>
    <row r="5" spans="1:9" s="165" customFormat="1" ht="30" customHeight="1" x14ac:dyDescent="0.15">
      <c r="A5" s="180" t="s">
        <v>112</v>
      </c>
      <c r="B5" s="181"/>
      <c r="C5" s="181">
        <v>2</v>
      </c>
      <c r="D5" s="176"/>
      <c r="E5" s="177">
        <f>I5/H5</f>
        <v>-0.96666666666666701</v>
      </c>
      <c r="G5" s="182"/>
      <c r="H5" s="179">
        <v>60</v>
      </c>
      <c r="I5" s="166">
        <f t="shared" ref="I5:I26" si="0">C5-H5</f>
        <v>-58</v>
      </c>
    </row>
    <row r="6" spans="1:9" ht="30" customHeight="1" x14ac:dyDescent="0.15">
      <c r="A6" s="183" t="s">
        <v>113</v>
      </c>
      <c r="B6" s="184"/>
      <c r="C6" s="184"/>
      <c r="D6" s="176"/>
      <c r="E6" s="177"/>
      <c r="F6" s="165"/>
      <c r="G6" s="185"/>
      <c r="H6" s="179"/>
      <c r="I6" s="166">
        <f t="shared" si="0"/>
        <v>0</v>
      </c>
    </row>
    <row r="7" spans="1:9" ht="30" customHeight="1" x14ac:dyDescent="0.15">
      <c r="A7" s="183" t="s">
        <v>114</v>
      </c>
      <c r="B7" s="184"/>
      <c r="C7" s="184"/>
      <c r="D7" s="176"/>
      <c r="E7" s="177"/>
      <c r="F7" s="165"/>
      <c r="G7" s="182"/>
      <c r="H7" s="179"/>
      <c r="I7" s="166">
        <f t="shared" si="0"/>
        <v>0</v>
      </c>
    </row>
    <row r="8" spans="1:9" s="165" customFormat="1" ht="30" customHeight="1" x14ac:dyDescent="0.15">
      <c r="A8" s="180" t="s">
        <v>115</v>
      </c>
      <c r="B8" s="181"/>
      <c r="C8" s="181">
        <v>56</v>
      </c>
      <c r="D8" s="176"/>
      <c r="E8" s="177">
        <f>I8/H8</f>
        <v>0.217391304347826</v>
      </c>
      <c r="G8" s="185"/>
      <c r="H8" s="179">
        <v>46</v>
      </c>
      <c r="I8" s="166">
        <f t="shared" si="0"/>
        <v>10</v>
      </c>
    </row>
    <row r="9" spans="1:9" ht="30" customHeight="1" x14ac:dyDescent="0.15">
      <c r="A9" s="183" t="s">
        <v>116</v>
      </c>
      <c r="B9" s="184"/>
      <c r="C9" s="184">
        <v>22</v>
      </c>
      <c r="D9" s="176"/>
      <c r="E9" s="177"/>
      <c r="F9" s="165"/>
      <c r="G9" s="185"/>
      <c r="H9" s="179"/>
      <c r="I9" s="166">
        <f t="shared" si="0"/>
        <v>22</v>
      </c>
    </row>
    <row r="10" spans="1:9" ht="30" customHeight="1" x14ac:dyDescent="0.15">
      <c r="A10" s="183" t="s">
        <v>117</v>
      </c>
      <c r="B10" s="184"/>
      <c r="C10" s="184">
        <v>34</v>
      </c>
      <c r="D10" s="176"/>
      <c r="E10" s="177"/>
      <c r="F10" s="165"/>
      <c r="G10" s="185"/>
      <c r="H10" s="179"/>
      <c r="I10" s="166">
        <f t="shared" si="0"/>
        <v>34</v>
      </c>
    </row>
    <row r="11" spans="1:9" s="165" customFormat="1" ht="30" customHeight="1" x14ac:dyDescent="0.15">
      <c r="A11" s="180" t="s">
        <v>118</v>
      </c>
      <c r="B11" s="181">
        <v>101066</v>
      </c>
      <c r="C11" s="181">
        <v>24927</v>
      </c>
      <c r="D11" s="176">
        <f>C11/B11</f>
        <v>0.24664080897631299</v>
      </c>
      <c r="E11" s="177">
        <f>I11/H11</f>
        <v>-0.44691473074618898</v>
      </c>
      <c r="G11" s="182"/>
      <c r="H11" s="179">
        <v>45069</v>
      </c>
      <c r="I11" s="166">
        <f t="shared" si="0"/>
        <v>-20142</v>
      </c>
    </row>
    <row r="12" spans="1:9" ht="30" customHeight="1" x14ac:dyDescent="0.15">
      <c r="A12" s="183" t="s">
        <v>119</v>
      </c>
      <c r="B12" s="184">
        <v>23766</v>
      </c>
      <c r="C12" s="184">
        <v>18010</v>
      </c>
      <c r="D12" s="176">
        <f>C12/B12</f>
        <v>0.75780526802995896</v>
      </c>
      <c r="E12" s="177">
        <f>I12/H12</f>
        <v>1.3794424626767099</v>
      </c>
      <c r="F12" s="165"/>
      <c r="G12" s="185"/>
      <c r="H12" s="179">
        <v>7569</v>
      </c>
      <c r="I12" s="166">
        <f t="shared" si="0"/>
        <v>10441</v>
      </c>
    </row>
    <row r="13" spans="1:9" ht="30" customHeight="1" x14ac:dyDescent="0.15">
      <c r="A13" s="183" t="s">
        <v>120</v>
      </c>
      <c r="B13" s="184">
        <v>14000</v>
      </c>
      <c r="C13" s="184">
        <v>6642</v>
      </c>
      <c r="D13" s="176">
        <f>C13/B13</f>
        <v>0.47442857142857098</v>
      </c>
      <c r="E13" s="177">
        <f>I13/H13</f>
        <v>-0.82287999999999994</v>
      </c>
      <c r="F13" s="165"/>
      <c r="G13" s="185"/>
      <c r="H13" s="179">
        <v>37500</v>
      </c>
      <c r="I13" s="166">
        <f t="shared" si="0"/>
        <v>-30858</v>
      </c>
    </row>
    <row r="14" spans="1:9" ht="30" customHeight="1" x14ac:dyDescent="0.15">
      <c r="A14" s="186" t="s">
        <v>121</v>
      </c>
      <c r="B14" s="184"/>
      <c r="C14" s="184">
        <v>75</v>
      </c>
      <c r="D14" s="176"/>
      <c r="E14" s="177"/>
      <c r="F14" s="165"/>
      <c r="G14" s="185"/>
      <c r="H14" s="179"/>
    </row>
    <row r="15" spans="1:9" s="165" customFormat="1" ht="30" customHeight="1" x14ac:dyDescent="0.15">
      <c r="A15" s="180" t="s">
        <v>122</v>
      </c>
      <c r="B15" s="181"/>
      <c r="C15" s="181"/>
      <c r="D15" s="176"/>
      <c r="E15" s="177"/>
      <c r="G15" s="185"/>
      <c r="H15" s="179"/>
      <c r="I15" s="166">
        <f t="shared" si="0"/>
        <v>0</v>
      </c>
    </row>
    <row r="16" spans="1:9" ht="30" customHeight="1" x14ac:dyDescent="0.15">
      <c r="A16" s="183" t="s">
        <v>123</v>
      </c>
      <c r="B16" s="184"/>
      <c r="C16" s="184"/>
      <c r="D16" s="176"/>
      <c r="E16" s="177"/>
      <c r="F16" s="165"/>
      <c r="G16" s="187"/>
      <c r="H16" s="179"/>
      <c r="I16" s="166">
        <f t="shared" si="0"/>
        <v>0</v>
      </c>
    </row>
    <row r="17" spans="1:9" ht="30" customHeight="1" x14ac:dyDescent="0.15">
      <c r="A17" s="183" t="s">
        <v>124</v>
      </c>
      <c r="B17" s="184"/>
      <c r="C17" s="184"/>
      <c r="D17" s="176"/>
      <c r="E17" s="177"/>
      <c r="F17" s="165"/>
      <c r="G17" s="187"/>
      <c r="H17" s="179"/>
      <c r="I17" s="166">
        <f t="shared" si="0"/>
        <v>0</v>
      </c>
    </row>
    <row r="18" spans="1:9" s="165" customFormat="1" ht="30" customHeight="1" x14ac:dyDescent="0.15">
      <c r="A18" s="180" t="s">
        <v>125</v>
      </c>
      <c r="B18" s="181"/>
      <c r="C18" s="181"/>
      <c r="D18" s="176"/>
      <c r="E18" s="177"/>
      <c r="G18" s="187"/>
      <c r="H18" s="179"/>
      <c r="I18" s="166">
        <f t="shared" si="0"/>
        <v>0</v>
      </c>
    </row>
    <row r="19" spans="1:9" ht="30" customHeight="1" x14ac:dyDescent="0.15">
      <c r="A19" s="183" t="s">
        <v>126</v>
      </c>
      <c r="B19" s="184"/>
      <c r="C19" s="184"/>
      <c r="D19" s="176"/>
      <c r="E19" s="177"/>
      <c r="F19" s="165"/>
      <c r="G19" s="187"/>
      <c r="H19" s="179"/>
      <c r="I19" s="166">
        <f t="shared" si="0"/>
        <v>0</v>
      </c>
    </row>
    <row r="20" spans="1:9" s="165" customFormat="1" ht="30" customHeight="1" x14ac:dyDescent="0.15">
      <c r="A20" s="180" t="s">
        <v>127</v>
      </c>
      <c r="B20" s="181"/>
      <c r="C20" s="181"/>
      <c r="D20" s="176"/>
      <c r="E20" s="177"/>
      <c r="G20" s="185"/>
      <c r="H20" s="179"/>
      <c r="I20" s="166">
        <f t="shared" si="0"/>
        <v>0</v>
      </c>
    </row>
    <row r="21" spans="1:9" ht="30" customHeight="1" x14ac:dyDescent="0.15">
      <c r="A21" s="188" t="s">
        <v>128</v>
      </c>
      <c r="B21" s="184"/>
      <c r="C21" s="184"/>
      <c r="D21" s="176"/>
      <c r="E21" s="177"/>
      <c r="F21" s="165"/>
      <c r="G21" s="185"/>
      <c r="H21" s="179"/>
      <c r="I21" s="166">
        <f t="shared" si="0"/>
        <v>0</v>
      </c>
    </row>
    <row r="22" spans="1:9" s="165" customFormat="1" ht="30" customHeight="1" x14ac:dyDescent="0.15">
      <c r="A22" s="180" t="s">
        <v>129</v>
      </c>
      <c r="B22" s="181">
        <v>34</v>
      </c>
      <c r="C22" s="181">
        <v>236021</v>
      </c>
      <c r="D22" s="176">
        <f>C22/B22</f>
        <v>6941.7941176470604</v>
      </c>
      <c r="E22" s="177">
        <f>I22/H22</f>
        <v>1.3198447021820301</v>
      </c>
      <c r="G22" s="185"/>
      <c r="H22" s="179">
        <v>101740</v>
      </c>
      <c r="I22" s="166">
        <f t="shared" si="0"/>
        <v>134281</v>
      </c>
    </row>
    <row r="23" spans="1:9" ht="30" customHeight="1" x14ac:dyDescent="0.15">
      <c r="A23" s="188" t="s">
        <v>130</v>
      </c>
      <c r="B23" s="184">
        <v>34</v>
      </c>
      <c r="C23" s="184">
        <v>234981</v>
      </c>
      <c r="D23" s="176">
        <f>C23/B23</f>
        <v>6911.2058823529396</v>
      </c>
      <c r="E23" s="177">
        <f>I23/H23</f>
        <v>1.33412468213605</v>
      </c>
      <c r="F23" s="165"/>
      <c r="G23" s="182"/>
      <c r="H23" s="179">
        <v>100672</v>
      </c>
      <c r="I23" s="166">
        <f t="shared" si="0"/>
        <v>134309</v>
      </c>
    </row>
    <row r="24" spans="1:9" ht="30" customHeight="1" x14ac:dyDescent="0.15">
      <c r="A24" s="188" t="s">
        <v>131</v>
      </c>
      <c r="B24" s="184"/>
      <c r="C24" s="184"/>
      <c r="D24" s="176"/>
      <c r="E24" s="177"/>
      <c r="F24" s="165"/>
      <c r="G24" s="185"/>
      <c r="H24" s="179"/>
      <c r="I24" s="166">
        <f t="shared" si="0"/>
        <v>0</v>
      </c>
    </row>
    <row r="25" spans="1:9" ht="30" customHeight="1" x14ac:dyDescent="0.15">
      <c r="A25" s="188" t="s">
        <v>132</v>
      </c>
      <c r="B25" s="184"/>
      <c r="C25" s="184">
        <v>1040</v>
      </c>
      <c r="D25" s="176"/>
      <c r="E25" s="177">
        <f>I25/H25</f>
        <v>-2.6217228464419502E-2</v>
      </c>
      <c r="F25" s="165"/>
      <c r="G25" s="185"/>
      <c r="H25" s="179">
        <v>1068</v>
      </c>
      <c r="I25" s="166">
        <f t="shared" si="0"/>
        <v>-28</v>
      </c>
    </row>
    <row r="26" spans="1:9" s="165" customFormat="1" ht="30" customHeight="1" x14ac:dyDescent="0.15">
      <c r="A26" s="173" t="s">
        <v>133</v>
      </c>
      <c r="B26" s="181">
        <v>26129</v>
      </c>
      <c r="C26" s="181">
        <v>23936</v>
      </c>
      <c r="D26" s="176">
        <f>C26/B26</f>
        <v>0.91607026675341574</v>
      </c>
      <c r="E26" s="177">
        <f>I26/H26</f>
        <v>0.27096054797430041</v>
      </c>
      <c r="G26" s="185"/>
      <c r="H26" s="179">
        <v>18833</v>
      </c>
      <c r="I26" s="166">
        <f t="shared" si="0"/>
        <v>5103</v>
      </c>
    </row>
    <row r="27" spans="1:9" s="165" customFormat="1" ht="30" customHeight="1" x14ac:dyDescent="0.15">
      <c r="A27" s="189" t="s">
        <v>134</v>
      </c>
      <c r="B27" s="181"/>
      <c r="C27" s="190">
        <v>193</v>
      </c>
      <c r="D27" s="176"/>
      <c r="E27" s="177"/>
      <c r="G27" s="185"/>
      <c r="H27" s="179">
        <v>193</v>
      </c>
    </row>
    <row r="28" spans="1:9" s="165" customFormat="1" ht="30" customHeight="1" x14ac:dyDescent="0.15">
      <c r="A28" s="189" t="s">
        <v>135</v>
      </c>
      <c r="B28" s="181"/>
      <c r="C28" s="190">
        <v>64505</v>
      </c>
      <c r="D28" s="176"/>
      <c r="E28" s="177"/>
      <c r="G28" s="185"/>
      <c r="H28" s="179">
        <v>73407</v>
      </c>
    </row>
    <row r="29" spans="1:9" s="165" customFormat="1" ht="30" customHeight="1" x14ac:dyDescent="0.15">
      <c r="A29" s="189" t="s">
        <v>136</v>
      </c>
      <c r="B29" s="181">
        <v>64905</v>
      </c>
      <c r="C29" s="190">
        <v>64932</v>
      </c>
      <c r="D29" s="176"/>
      <c r="E29" s="177"/>
      <c r="G29" s="185"/>
      <c r="H29" s="179">
        <v>20978</v>
      </c>
    </row>
    <row r="30" spans="1:9" ht="34.5" customHeight="1" x14ac:dyDescent="0.15">
      <c r="A30" s="189" t="s">
        <v>137</v>
      </c>
      <c r="B30" s="191">
        <v>100000</v>
      </c>
      <c r="C30" s="190">
        <v>29646</v>
      </c>
      <c r="D30" s="176"/>
      <c r="E30" s="177"/>
      <c r="F30" s="165"/>
      <c r="G30" s="185"/>
      <c r="H30" s="179">
        <v>158785</v>
      </c>
    </row>
    <row r="31" spans="1:9" ht="35.25" customHeight="1" x14ac:dyDescent="0.15">
      <c r="A31" s="192" t="s">
        <v>107</v>
      </c>
      <c r="B31" s="181">
        <f>B4+B27+B28+B29+B30</f>
        <v>292134</v>
      </c>
      <c r="C31" s="181">
        <f>C4+C27+C28+C29+C30</f>
        <v>444218</v>
      </c>
      <c r="D31" s="176"/>
      <c r="E31" s="177"/>
      <c r="F31" s="165"/>
      <c r="G31" s="185"/>
      <c r="H31" s="179">
        <f>H4+H27+H28+H29+H30</f>
        <v>419111</v>
      </c>
    </row>
  </sheetData>
  <mergeCells count="5">
    <mergeCell ref="A1:E1"/>
    <mergeCell ref="D2:E2"/>
    <mergeCell ref="G1:G2"/>
    <mergeCell ref="H1:H2"/>
    <mergeCell ref="I1:I2"/>
  </mergeCells>
  <phoneticPr fontId="28" type="noConversion"/>
  <printOptions horizontalCentered="1"/>
  <pageMargins left="0.74803149606299202" right="0.74803149606299202" top="0.59055118110236204" bottom="0.66929133858267698" header="0.39370078740157499" footer="0.43307086614173201"/>
  <pageSetup paperSize="9" scale="73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D30"/>
  <sheetViews>
    <sheetView showZeros="0" workbookViewId="0">
      <pane xSplit="1" ySplit="2" topLeftCell="B12" activePane="bottomRight" state="frozen"/>
      <selection pane="topRight"/>
      <selection pane="bottomLeft"/>
      <selection pane="bottomRight" activeCell="C22" sqref="C22"/>
    </sheetView>
  </sheetViews>
  <sheetFormatPr defaultColWidth="11.33203125" defaultRowHeight="21" customHeight="1" x14ac:dyDescent="0.15"/>
  <cols>
    <col min="1" max="1" width="42.83203125" style="27" customWidth="1"/>
    <col min="2" max="2" width="12.1640625" style="27" customWidth="1"/>
    <col min="3" max="3" width="47.83203125" style="27" customWidth="1"/>
    <col min="4" max="4" width="12.5" style="27" customWidth="1"/>
    <col min="5" max="16384" width="11.33203125" style="27"/>
  </cols>
  <sheetData>
    <row r="1" spans="1:4" ht="36" customHeight="1" x14ac:dyDescent="0.15">
      <c r="A1" s="284" t="s">
        <v>138</v>
      </c>
      <c r="B1" s="284"/>
      <c r="C1" s="284"/>
      <c r="D1" s="284"/>
    </row>
    <row r="2" spans="1:4" ht="11.25" customHeight="1" x14ac:dyDescent="0.15">
      <c r="A2" s="285" t="s">
        <v>0</v>
      </c>
      <c r="B2" s="285"/>
      <c r="C2" s="285"/>
      <c r="D2" s="285"/>
    </row>
    <row r="3" spans="1:4" s="25" customFormat="1" ht="37.5" customHeight="1" x14ac:dyDescent="0.15">
      <c r="A3" s="30" t="s">
        <v>1</v>
      </c>
      <c r="B3" s="31" t="s">
        <v>139</v>
      </c>
      <c r="C3" s="30" t="s">
        <v>1</v>
      </c>
      <c r="D3" s="31" t="s">
        <v>140</v>
      </c>
    </row>
    <row r="4" spans="1:4" ht="21.75" customHeight="1" x14ac:dyDescent="0.15">
      <c r="A4" s="32" t="s">
        <v>141</v>
      </c>
      <c r="B4" s="33">
        <v>13947</v>
      </c>
      <c r="C4" s="34" t="s">
        <v>142</v>
      </c>
      <c r="D4" s="35">
        <v>6</v>
      </c>
    </row>
    <row r="5" spans="1:4" ht="21.75" customHeight="1" x14ac:dyDescent="0.15">
      <c r="A5" s="36" t="s">
        <v>143</v>
      </c>
      <c r="B5" s="37"/>
      <c r="C5" s="38" t="s">
        <v>144</v>
      </c>
      <c r="D5" s="39"/>
    </row>
    <row r="6" spans="1:4" ht="21.75" customHeight="1" x14ac:dyDescent="0.15">
      <c r="A6" s="36" t="s">
        <v>145</v>
      </c>
      <c r="B6" s="37"/>
      <c r="C6" s="38" t="s">
        <v>146</v>
      </c>
      <c r="D6" s="39"/>
    </row>
    <row r="7" spans="1:4" ht="21.75" customHeight="1" x14ac:dyDescent="0.15">
      <c r="A7" s="36" t="s">
        <v>147</v>
      </c>
      <c r="B7" s="37"/>
      <c r="C7" s="243" t="s">
        <v>148</v>
      </c>
      <c r="D7" s="39"/>
    </row>
    <row r="8" spans="1:4" ht="21.75" customHeight="1" x14ac:dyDescent="0.15">
      <c r="A8" s="36" t="s">
        <v>149</v>
      </c>
      <c r="B8" s="37"/>
      <c r="C8" s="243" t="s">
        <v>150</v>
      </c>
      <c r="D8" s="39"/>
    </row>
    <row r="9" spans="1:4" ht="21.75" customHeight="1" x14ac:dyDescent="0.15">
      <c r="A9" s="36" t="s">
        <v>151</v>
      </c>
      <c r="B9" s="37"/>
      <c r="C9" s="38" t="s">
        <v>152</v>
      </c>
      <c r="D9" s="39"/>
    </row>
    <row r="10" spans="1:4" ht="21.75" customHeight="1" x14ac:dyDescent="0.15">
      <c r="A10" s="36" t="s">
        <v>153</v>
      </c>
      <c r="B10" s="37"/>
      <c r="C10" s="34" t="s">
        <v>154</v>
      </c>
      <c r="D10" s="35"/>
    </row>
    <row r="11" spans="1:4" ht="21.75" customHeight="1" x14ac:dyDescent="0.15">
      <c r="A11" s="36" t="s">
        <v>155</v>
      </c>
      <c r="B11" s="37"/>
      <c r="C11" s="38" t="s">
        <v>156</v>
      </c>
      <c r="D11" s="39"/>
    </row>
    <row r="12" spans="1:4" ht="21.75" customHeight="1" x14ac:dyDescent="0.15">
      <c r="A12" s="36" t="s">
        <v>157</v>
      </c>
      <c r="B12" s="37"/>
      <c r="C12" s="38" t="s">
        <v>158</v>
      </c>
      <c r="D12" s="39"/>
    </row>
    <row r="13" spans="1:4" ht="21.75" customHeight="1" x14ac:dyDescent="0.15">
      <c r="A13" s="36" t="s">
        <v>159</v>
      </c>
      <c r="B13" s="37"/>
      <c r="C13" s="38" t="s">
        <v>160</v>
      </c>
      <c r="D13" s="39"/>
    </row>
    <row r="14" spans="1:4" ht="21.75" customHeight="1" x14ac:dyDescent="0.15">
      <c r="A14" s="36" t="s">
        <v>161</v>
      </c>
      <c r="B14" s="37"/>
      <c r="C14" s="38" t="s">
        <v>162</v>
      </c>
      <c r="D14" s="39"/>
    </row>
    <row r="15" spans="1:4" ht="21.75" customHeight="1" x14ac:dyDescent="0.15">
      <c r="A15" s="36" t="s">
        <v>163</v>
      </c>
      <c r="B15" s="37"/>
      <c r="C15" s="38" t="s">
        <v>164</v>
      </c>
      <c r="D15" s="39"/>
    </row>
    <row r="16" spans="1:4" ht="21.75" customHeight="1" x14ac:dyDescent="0.15">
      <c r="A16" s="36" t="s">
        <v>165</v>
      </c>
      <c r="B16" s="37"/>
      <c r="C16" s="38" t="s">
        <v>166</v>
      </c>
      <c r="D16" s="39"/>
    </row>
    <row r="17" spans="1:4" ht="21.75" customHeight="1" x14ac:dyDescent="0.15">
      <c r="A17" s="36" t="s">
        <v>167</v>
      </c>
      <c r="B17" s="37"/>
      <c r="C17" s="38" t="s">
        <v>168</v>
      </c>
      <c r="D17" s="39"/>
    </row>
    <row r="18" spans="1:4" ht="21.75" customHeight="1" x14ac:dyDescent="0.15">
      <c r="A18" s="36" t="s">
        <v>169</v>
      </c>
      <c r="B18" s="37"/>
      <c r="C18" s="34" t="s">
        <v>170</v>
      </c>
      <c r="D18" s="35"/>
    </row>
    <row r="19" spans="1:4" s="25" customFormat="1" ht="21.75" customHeight="1" x14ac:dyDescent="0.15">
      <c r="A19" s="244" t="s">
        <v>171</v>
      </c>
      <c r="B19" s="163">
        <v>13947</v>
      </c>
      <c r="C19" s="38" t="s">
        <v>170</v>
      </c>
      <c r="D19" s="41"/>
    </row>
    <row r="20" spans="1:4" ht="21.75" customHeight="1" x14ac:dyDescent="0.15">
      <c r="A20" s="32" t="s">
        <v>172</v>
      </c>
      <c r="B20" s="33"/>
      <c r="C20" s="42"/>
      <c r="D20" s="42"/>
    </row>
    <row r="21" spans="1:4" ht="21.75" customHeight="1" x14ac:dyDescent="0.15">
      <c r="A21" s="36" t="s">
        <v>173</v>
      </c>
      <c r="B21" s="37"/>
      <c r="C21" s="38"/>
      <c r="D21" s="41"/>
    </row>
    <row r="22" spans="1:4" s="25" customFormat="1" ht="21.75" customHeight="1" x14ac:dyDescent="0.15">
      <c r="A22" s="36" t="s">
        <v>174</v>
      </c>
      <c r="B22" s="37"/>
      <c r="C22" s="38"/>
      <c r="D22" s="41"/>
    </row>
    <row r="23" spans="1:4" ht="21.75" customHeight="1" x14ac:dyDescent="0.15">
      <c r="A23" s="32" t="s">
        <v>175</v>
      </c>
      <c r="B23" s="33"/>
      <c r="C23" s="38"/>
      <c r="D23" s="41"/>
    </row>
    <row r="24" spans="1:4" ht="21.75" customHeight="1" x14ac:dyDescent="0.15">
      <c r="A24" s="242" t="s">
        <v>176</v>
      </c>
      <c r="B24" s="37"/>
      <c r="C24" s="38"/>
      <c r="D24" s="41"/>
    </row>
    <row r="25" spans="1:4" ht="21.75" customHeight="1" x14ac:dyDescent="0.15">
      <c r="A25" s="36"/>
      <c r="B25" s="37"/>
      <c r="C25" s="38"/>
      <c r="D25" s="41"/>
    </row>
    <row r="26" spans="1:4" s="26" customFormat="1" ht="21.75" customHeight="1" x14ac:dyDescent="0.15">
      <c r="A26" s="43" t="s">
        <v>177</v>
      </c>
      <c r="B26" s="33">
        <v>13947</v>
      </c>
      <c r="C26" s="44" t="s">
        <v>178</v>
      </c>
      <c r="D26" s="164">
        <v>6</v>
      </c>
    </row>
    <row r="27" spans="1:4" ht="21.75" customHeight="1" x14ac:dyDescent="0.15">
      <c r="A27" s="45" t="s">
        <v>179</v>
      </c>
      <c r="B27" s="46">
        <v>17</v>
      </c>
      <c r="C27" s="47" t="s">
        <v>180</v>
      </c>
      <c r="D27" s="48">
        <v>13958</v>
      </c>
    </row>
    <row r="28" spans="1:4" ht="21.75" customHeight="1" x14ac:dyDescent="0.15">
      <c r="A28" s="45" t="s">
        <v>181</v>
      </c>
      <c r="B28" s="37"/>
      <c r="C28" s="45" t="s">
        <v>182</v>
      </c>
      <c r="D28" s="49"/>
    </row>
    <row r="29" spans="1:4" ht="21.75" customHeight="1" x14ac:dyDescent="0.15">
      <c r="A29" s="45"/>
      <c r="B29" s="37"/>
      <c r="C29" s="49"/>
      <c r="D29" s="49"/>
    </row>
    <row r="30" spans="1:4" ht="21.75" customHeight="1" x14ac:dyDescent="0.15">
      <c r="A30" s="50" t="s">
        <v>183</v>
      </c>
      <c r="B30" s="33">
        <f>B26+B27+B28</f>
        <v>13964</v>
      </c>
      <c r="C30" s="50" t="s">
        <v>184</v>
      </c>
      <c r="D30" s="51">
        <f>D27+D28+D26</f>
        <v>13964</v>
      </c>
    </row>
  </sheetData>
  <mergeCells count="2">
    <mergeCell ref="A1:D1"/>
    <mergeCell ref="A2:D2"/>
  </mergeCells>
  <phoneticPr fontId="28" type="noConversion"/>
  <printOptions horizontalCentered="1"/>
  <pageMargins left="0.41" right="0.34" top="0.45" bottom="0.76" header="0.31" footer="0.31"/>
  <pageSetup paperSize="9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C9"/>
  <sheetViews>
    <sheetView showZeros="0" workbookViewId="0">
      <pane xSplit="2" ySplit="5" topLeftCell="C6" activePane="bottomRight" state="frozen"/>
      <selection pane="topRight"/>
      <selection pane="bottomLeft"/>
      <selection pane="bottomRight" activeCell="C9" sqref="C9"/>
    </sheetView>
  </sheetViews>
  <sheetFormatPr defaultColWidth="16.83203125" defaultRowHeight="32.25" customHeight="1" x14ac:dyDescent="0.15"/>
  <cols>
    <col min="1" max="1" width="54" style="153" customWidth="1"/>
    <col min="2" max="2" width="26.6640625" style="153" customWidth="1"/>
    <col min="3" max="3" width="23.6640625" style="153" customWidth="1"/>
    <col min="4" max="16384" width="16.83203125" style="153"/>
  </cols>
  <sheetData>
    <row r="1" spans="1:3" ht="32.25" customHeight="1" x14ac:dyDescent="0.15">
      <c r="A1" s="154"/>
      <c r="B1" s="155"/>
    </row>
    <row r="2" spans="1:3" ht="32.25" customHeight="1" x14ac:dyDescent="0.15">
      <c r="A2" s="286" t="s">
        <v>185</v>
      </c>
      <c r="B2" s="286"/>
      <c r="C2" s="286"/>
    </row>
    <row r="3" spans="1:3" ht="32.25" customHeight="1" x14ac:dyDescent="0.15">
      <c r="A3" s="287" t="s">
        <v>0</v>
      </c>
      <c r="B3" s="287"/>
      <c r="C3" s="287"/>
    </row>
    <row r="4" spans="1:3" ht="27.75" customHeight="1" x14ac:dyDescent="0.15">
      <c r="A4" s="288" t="s">
        <v>186</v>
      </c>
      <c r="B4" s="288" t="s">
        <v>187</v>
      </c>
      <c r="C4" s="290" t="s">
        <v>188</v>
      </c>
    </row>
    <row r="5" spans="1:3" ht="32.25" customHeight="1" x14ac:dyDescent="0.15">
      <c r="A5" s="289"/>
      <c r="B5" s="289"/>
      <c r="C5" s="290"/>
    </row>
    <row r="6" spans="1:3" ht="38.1" customHeight="1" x14ac:dyDescent="0.15">
      <c r="A6" s="157" t="s">
        <v>189</v>
      </c>
      <c r="B6" s="161">
        <v>123645</v>
      </c>
      <c r="C6" s="162"/>
    </row>
    <row r="7" spans="1:3" ht="38.1" customHeight="1" x14ac:dyDescent="0.15">
      <c r="A7" s="157" t="s">
        <v>190</v>
      </c>
      <c r="B7" s="161">
        <v>111185.14</v>
      </c>
      <c r="C7" s="162"/>
    </row>
    <row r="8" spans="1:3" ht="45" customHeight="1" x14ac:dyDescent="0.15">
      <c r="A8" s="157" t="s">
        <v>191</v>
      </c>
      <c r="B8" s="161">
        <v>14075</v>
      </c>
      <c r="C8" s="162" t="s">
        <v>192</v>
      </c>
    </row>
    <row r="9" spans="1:3" ht="38.1" customHeight="1" x14ac:dyDescent="0.15">
      <c r="A9" s="157" t="s">
        <v>193</v>
      </c>
      <c r="B9" s="161">
        <v>9767</v>
      </c>
      <c r="C9" s="162" t="s">
        <v>192</v>
      </c>
    </row>
  </sheetData>
  <mergeCells count="5">
    <mergeCell ref="A2:C2"/>
    <mergeCell ref="A3:C3"/>
    <mergeCell ref="A4:A5"/>
    <mergeCell ref="B4:B5"/>
    <mergeCell ref="C4:C5"/>
  </mergeCells>
  <phoneticPr fontId="28" type="noConversion"/>
  <printOptions horizontalCentered="1"/>
  <pageMargins left="0.74803149606299202" right="0.74803149606299202" top="0.94488188976377996" bottom="0.94488188976377996" header="0.31496062992126" footer="0.31496062992126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C9"/>
  <sheetViews>
    <sheetView showZeros="0" workbookViewId="0">
      <pane xSplit="2" ySplit="5" topLeftCell="C6" activePane="bottomRight" state="frozen"/>
      <selection pane="topRight"/>
      <selection pane="bottomLeft"/>
      <selection pane="bottomRight" activeCell="D10" sqref="D10"/>
    </sheetView>
  </sheetViews>
  <sheetFormatPr defaultColWidth="16.83203125" defaultRowHeight="32.25" customHeight="1" x14ac:dyDescent="0.15"/>
  <cols>
    <col min="1" max="1" width="49.33203125" style="153" customWidth="1"/>
    <col min="2" max="2" width="23.33203125" style="153" customWidth="1"/>
    <col min="3" max="3" width="25.83203125" style="153" customWidth="1"/>
    <col min="4" max="16384" width="16.83203125" style="153"/>
  </cols>
  <sheetData>
    <row r="1" spans="1:3" ht="32.25" customHeight="1" x14ac:dyDescent="0.15">
      <c r="A1" s="154"/>
      <c r="B1" s="155"/>
    </row>
    <row r="2" spans="1:3" ht="32.25" customHeight="1" x14ac:dyDescent="0.15">
      <c r="A2" s="286" t="s">
        <v>194</v>
      </c>
      <c r="B2" s="286"/>
      <c r="C2" s="286"/>
    </row>
    <row r="3" spans="1:3" ht="32.25" customHeight="1" x14ac:dyDescent="0.15">
      <c r="A3" s="156"/>
      <c r="B3" s="287" t="s">
        <v>0</v>
      </c>
      <c r="C3" s="287"/>
    </row>
    <row r="4" spans="1:3" ht="27.75" customHeight="1" x14ac:dyDescent="0.15">
      <c r="A4" s="288" t="s">
        <v>186</v>
      </c>
      <c r="B4" s="288" t="s">
        <v>187</v>
      </c>
      <c r="C4" s="290" t="s">
        <v>188</v>
      </c>
    </row>
    <row r="5" spans="1:3" ht="32.25" customHeight="1" x14ac:dyDescent="0.15">
      <c r="A5" s="289"/>
      <c r="B5" s="291"/>
      <c r="C5" s="290"/>
    </row>
    <row r="6" spans="1:3" ht="47.25" customHeight="1" x14ac:dyDescent="0.15">
      <c r="A6" s="157" t="s">
        <v>195</v>
      </c>
      <c r="B6" s="158">
        <v>924031</v>
      </c>
      <c r="C6" s="159"/>
    </row>
    <row r="7" spans="1:3" ht="47.25" customHeight="1" x14ac:dyDescent="0.15">
      <c r="A7" s="157" t="s">
        <v>196</v>
      </c>
      <c r="B7" s="158">
        <v>914284</v>
      </c>
      <c r="C7" s="159"/>
    </row>
    <row r="8" spans="1:3" ht="47.25" customHeight="1" x14ac:dyDescent="0.15">
      <c r="A8" s="157" t="s">
        <v>197</v>
      </c>
      <c r="B8" s="158">
        <v>280030</v>
      </c>
      <c r="C8" s="160" t="s">
        <v>198</v>
      </c>
    </row>
    <row r="9" spans="1:3" ht="47.25" customHeight="1" x14ac:dyDescent="0.15">
      <c r="A9" s="157" t="s">
        <v>199</v>
      </c>
      <c r="B9" s="158">
        <v>64905</v>
      </c>
      <c r="C9" s="160" t="s">
        <v>198</v>
      </c>
    </row>
  </sheetData>
  <mergeCells count="5">
    <mergeCell ref="A2:C2"/>
    <mergeCell ref="B3:C3"/>
    <mergeCell ref="A4:A5"/>
    <mergeCell ref="B4:B5"/>
    <mergeCell ref="C4:C5"/>
  </mergeCells>
  <phoneticPr fontId="28" type="noConversion"/>
  <printOptions horizontalCentered="1"/>
  <pageMargins left="0.74803149606299202" right="0.74803149606299202" top="0.94488188976377996" bottom="0.94488188976377996" header="0.31496062992126" footer="0.31496062992126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D76"/>
  <sheetViews>
    <sheetView tabSelected="1" zoomScale="70" zoomScaleNormal="70" workbookViewId="0">
      <pane ySplit="3" topLeftCell="A16" activePane="bottomLeft" state="frozen"/>
      <selection pane="bottomLeft" activeCell="M32" sqref="M32"/>
    </sheetView>
  </sheetViews>
  <sheetFormatPr defaultColWidth="9" defaultRowHeight="14.25" x14ac:dyDescent="0.15"/>
  <cols>
    <col min="1" max="1" width="59.1640625" style="129" customWidth="1"/>
    <col min="2" max="2" width="28.83203125" style="130" customWidth="1"/>
    <col min="3" max="3" width="26.33203125" style="129" customWidth="1"/>
    <col min="4" max="4" width="29.5" style="129" customWidth="1"/>
    <col min="5" max="16381" width="9.33203125" style="129"/>
    <col min="16382" max="16384" width="9" style="129"/>
  </cols>
  <sheetData>
    <row r="1" spans="1:4" ht="27.75" customHeight="1" x14ac:dyDescent="0.15">
      <c r="A1" s="292" t="s">
        <v>363</v>
      </c>
      <c r="B1" s="292"/>
      <c r="C1" s="292"/>
      <c r="D1" s="292"/>
    </row>
    <row r="2" spans="1:4" ht="19.5" customHeight="1" x14ac:dyDescent="0.15">
      <c r="A2" s="131"/>
      <c r="B2" s="132"/>
      <c r="C2" s="131"/>
      <c r="D2" s="133" t="s">
        <v>0</v>
      </c>
    </row>
    <row r="3" spans="1:4" ht="33" customHeight="1" x14ac:dyDescent="0.15">
      <c r="A3" s="134" t="s">
        <v>200</v>
      </c>
      <c r="B3" s="135" t="s">
        <v>201</v>
      </c>
      <c r="C3" s="135" t="s">
        <v>202</v>
      </c>
      <c r="D3" s="136" t="s">
        <v>203</v>
      </c>
    </row>
    <row r="4" spans="1:4" s="75" customFormat="1" ht="26.25" customHeight="1" x14ac:dyDescent="0.15">
      <c r="A4" s="137" t="s">
        <v>204</v>
      </c>
      <c r="B4" s="138">
        <f>B5+B20</f>
        <v>106698</v>
      </c>
      <c r="C4" s="138">
        <f>C5+C20</f>
        <v>112033</v>
      </c>
      <c r="D4" s="139">
        <f>C4/B4</f>
        <v>1.0500009372246899</v>
      </c>
    </row>
    <row r="5" spans="1:4" s="75" customFormat="1" ht="26.25" customHeight="1" x14ac:dyDescent="0.15">
      <c r="A5" s="140" t="s">
        <v>205</v>
      </c>
      <c r="B5" s="138">
        <v>66432</v>
      </c>
      <c r="C5" s="138">
        <f>SUM(C6:C19)</f>
        <v>78423</v>
      </c>
      <c r="D5" s="139">
        <f t="shared" ref="D5:D35" si="0">C5/B5</f>
        <v>1.18050036127168</v>
      </c>
    </row>
    <row r="6" spans="1:4" s="75" customFormat="1" ht="26.25" customHeight="1" x14ac:dyDescent="0.15">
      <c r="A6" s="141" t="s">
        <v>11</v>
      </c>
      <c r="B6" s="142">
        <v>27703</v>
      </c>
      <c r="C6" s="142">
        <v>32300</v>
      </c>
      <c r="D6" s="139">
        <f t="shared" si="0"/>
        <v>1.16593870699924</v>
      </c>
    </row>
    <row r="7" spans="1:4" s="75" customFormat="1" ht="26.25" customHeight="1" x14ac:dyDescent="0.15">
      <c r="A7" s="141" t="s">
        <v>13</v>
      </c>
      <c r="B7" s="142">
        <v>3775</v>
      </c>
      <c r="C7" s="142">
        <v>4400</v>
      </c>
      <c r="D7" s="139">
        <f t="shared" si="0"/>
        <v>1.1655629139072801</v>
      </c>
    </row>
    <row r="8" spans="1:4" s="75" customFormat="1" ht="26.25" customHeight="1" x14ac:dyDescent="0.15">
      <c r="A8" s="141" t="s">
        <v>15</v>
      </c>
      <c r="B8" s="142">
        <v>617</v>
      </c>
      <c r="C8" s="142">
        <v>730</v>
      </c>
      <c r="D8" s="139">
        <f t="shared" si="0"/>
        <v>1.1831442463533199</v>
      </c>
    </row>
    <row r="9" spans="1:4" s="75" customFormat="1" ht="26.25" customHeight="1" x14ac:dyDescent="0.15">
      <c r="A9" s="141" t="s">
        <v>17</v>
      </c>
      <c r="B9" s="142">
        <v>6447</v>
      </c>
      <c r="C9" s="142">
        <v>7700</v>
      </c>
      <c r="D9" s="139">
        <f t="shared" si="0"/>
        <v>1.1943539630836</v>
      </c>
    </row>
    <row r="10" spans="1:4" s="75" customFormat="1" ht="26.25" customHeight="1" x14ac:dyDescent="0.15">
      <c r="A10" s="141" t="s">
        <v>19</v>
      </c>
      <c r="B10" s="142">
        <v>2059</v>
      </c>
      <c r="C10" s="142">
        <v>2513</v>
      </c>
      <c r="D10" s="139">
        <f t="shared" si="0"/>
        <v>1.22049538610976</v>
      </c>
    </row>
    <row r="11" spans="1:4" s="75" customFormat="1" ht="26.25" customHeight="1" x14ac:dyDescent="0.15">
      <c r="A11" s="141" t="s">
        <v>21</v>
      </c>
      <c r="B11" s="142">
        <v>2072</v>
      </c>
      <c r="C11" s="142">
        <v>2460</v>
      </c>
      <c r="D11" s="139">
        <f t="shared" si="0"/>
        <v>1.1872586872586901</v>
      </c>
    </row>
    <row r="12" spans="1:4" s="75" customFormat="1" ht="26.25" customHeight="1" x14ac:dyDescent="0.15">
      <c r="A12" s="141" t="s">
        <v>23</v>
      </c>
      <c r="B12" s="142">
        <v>1401</v>
      </c>
      <c r="C12" s="142">
        <v>1660</v>
      </c>
      <c r="D12" s="139">
        <f t="shared" si="0"/>
        <v>1.1848679514632401</v>
      </c>
    </row>
    <row r="13" spans="1:4" s="75" customFormat="1" ht="26.25" customHeight="1" x14ac:dyDescent="0.15">
      <c r="A13" s="141" t="s">
        <v>25</v>
      </c>
      <c r="B13" s="142">
        <v>5564</v>
      </c>
      <c r="C13" s="142">
        <v>6600</v>
      </c>
      <c r="D13" s="139">
        <f t="shared" si="0"/>
        <v>1.1861969805895001</v>
      </c>
    </row>
    <row r="14" spans="1:4" s="75" customFormat="1" ht="26.25" customHeight="1" x14ac:dyDescent="0.15">
      <c r="A14" s="141" t="s">
        <v>27</v>
      </c>
      <c r="B14" s="142">
        <v>9267</v>
      </c>
      <c r="C14" s="142">
        <v>11100</v>
      </c>
      <c r="D14" s="139">
        <f t="shared" si="0"/>
        <v>1.19779864033668</v>
      </c>
    </row>
    <row r="15" spans="1:4" s="75" customFormat="1" ht="26.25" customHeight="1" x14ac:dyDescent="0.15">
      <c r="A15" s="141" t="s">
        <v>29</v>
      </c>
      <c r="B15" s="142">
        <v>1521</v>
      </c>
      <c r="C15" s="142">
        <v>1800</v>
      </c>
      <c r="D15" s="139">
        <f t="shared" si="0"/>
        <v>1.1834319526627199</v>
      </c>
    </row>
    <row r="16" spans="1:4" s="75" customFormat="1" ht="26.25" customHeight="1" x14ac:dyDescent="0.15">
      <c r="A16" s="141" t="s">
        <v>31</v>
      </c>
      <c r="B16" s="142">
        <v>846</v>
      </c>
      <c r="C16" s="142">
        <v>1000</v>
      </c>
      <c r="D16" s="139">
        <f t="shared" si="0"/>
        <v>1.1820330969267101</v>
      </c>
    </row>
    <row r="17" spans="1:4" s="75" customFormat="1" ht="26.25" customHeight="1" x14ac:dyDescent="0.15">
      <c r="A17" s="141" t="s">
        <v>33</v>
      </c>
      <c r="B17" s="142">
        <v>5111</v>
      </c>
      <c r="C17" s="142">
        <v>6100</v>
      </c>
      <c r="D17" s="139">
        <f t="shared" si="0"/>
        <v>1.19350420661319</v>
      </c>
    </row>
    <row r="18" spans="1:4" s="75" customFormat="1" ht="26.25" customHeight="1" x14ac:dyDescent="0.15">
      <c r="A18" s="141" t="s">
        <v>35</v>
      </c>
      <c r="B18" s="142">
        <v>49</v>
      </c>
      <c r="C18" s="142">
        <v>60</v>
      </c>
      <c r="D18" s="139">
        <f t="shared" si="0"/>
        <v>1.22448979591837</v>
      </c>
    </row>
    <row r="19" spans="1:4" s="75" customFormat="1" ht="26.25" customHeight="1" x14ac:dyDescent="0.15">
      <c r="A19" s="141" t="s">
        <v>206</v>
      </c>
      <c r="B19" s="142"/>
      <c r="C19" s="142"/>
      <c r="D19" s="139" t="s">
        <v>352</v>
      </c>
    </row>
    <row r="20" spans="1:4" s="75" customFormat="1" ht="26.25" customHeight="1" x14ac:dyDescent="0.15">
      <c r="A20" s="140" t="s">
        <v>207</v>
      </c>
      <c r="B20" s="138">
        <v>40266</v>
      </c>
      <c r="C20" s="138">
        <f>SUM(C21:C27)</f>
        <v>33610</v>
      </c>
      <c r="D20" s="139">
        <f t="shared" si="0"/>
        <v>0.83469924998758305</v>
      </c>
    </row>
    <row r="21" spans="1:4" s="75" customFormat="1" ht="26.25" customHeight="1" x14ac:dyDescent="0.15">
      <c r="A21" s="141" t="s">
        <v>41</v>
      </c>
      <c r="B21" s="142">
        <v>1721</v>
      </c>
      <c r="C21" s="142">
        <v>1500</v>
      </c>
      <c r="D21" s="139">
        <f t="shared" si="0"/>
        <v>0.87158628704241703</v>
      </c>
    </row>
    <row r="22" spans="1:4" s="75" customFormat="1" ht="26.25" customHeight="1" x14ac:dyDescent="0.15">
      <c r="A22" s="141" t="s">
        <v>43</v>
      </c>
      <c r="B22" s="142">
        <v>4378</v>
      </c>
      <c r="C22" s="142">
        <v>3700</v>
      </c>
      <c r="D22" s="139">
        <f t="shared" si="0"/>
        <v>0.84513476473275495</v>
      </c>
    </row>
    <row r="23" spans="1:4" s="75" customFormat="1" ht="26.25" customHeight="1" x14ac:dyDescent="0.15">
      <c r="A23" s="141" t="s">
        <v>45</v>
      </c>
      <c r="B23" s="142">
        <v>3255</v>
      </c>
      <c r="C23" s="142">
        <v>2800</v>
      </c>
      <c r="D23" s="139">
        <f t="shared" si="0"/>
        <v>0.86021505376344098</v>
      </c>
    </row>
    <row r="24" spans="1:4" s="75" customFormat="1" ht="26.25" customHeight="1" x14ac:dyDescent="0.15">
      <c r="A24" s="141" t="s">
        <v>47</v>
      </c>
      <c r="B24" s="142">
        <v>842</v>
      </c>
      <c r="C24" s="142">
        <v>710</v>
      </c>
      <c r="D24" s="139">
        <f t="shared" si="0"/>
        <v>0.84323040380047498</v>
      </c>
    </row>
    <row r="25" spans="1:4" s="75" customFormat="1" ht="26.25" customHeight="1" x14ac:dyDescent="0.15">
      <c r="A25" s="141" t="s">
        <v>49</v>
      </c>
      <c r="B25" s="142">
        <v>29785</v>
      </c>
      <c r="C25" s="142">
        <v>24660</v>
      </c>
      <c r="D25" s="139">
        <f t="shared" si="0"/>
        <v>0.82793352358569705</v>
      </c>
    </row>
    <row r="26" spans="1:4" s="75" customFormat="1" ht="26.25" customHeight="1" x14ac:dyDescent="0.15">
      <c r="A26" s="141" t="s">
        <v>51</v>
      </c>
      <c r="B26" s="142"/>
      <c r="C26" s="142"/>
      <c r="D26" s="139" t="s">
        <v>352</v>
      </c>
    </row>
    <row r="27" spans="1:4" s="75" customFormat="1" ht="26.25" customHeight="1" x14ac:dyDescent="0.15">
      <c r="A27" s="143" t="s">
        <v>53</v>
      </c>
      <c r="B27" s="142">
        <v>285</v>
      </c>
      <c r="C27" s="142">
        <v>240</v>
      </c>
      <c r="D27" s="139">
        <f t="shared" si="0"/>
        <v>0.84210526315789502</v>
      </c>
    </row>
    <row r="28" spans="1:4" ht="26.25" customHeight="1" x14ac:dyDescent="0.15">
      <c r="A28" s="144" t="s">
        <v>103</v>
      </c>
      <c r="B28" s="138">
        <v>432259</v>
      </c>
      <c r="C28" s="138">
        <f>SUM(C29:C31)</f>
        <v>380610</v>
      </c>
      <c r="D28" s="139">
        <f t="shared" si="0"/>
        <v>0.88051376605229736</v>
      </c>
    </row>
    <row r="29" spans="1:4" ht="26.25" customHeight="1" x14ac:dyDescent="0.15">
      <c r="A29" s="145" t="s">
        <v>208</v>
      </c>
      <c r="B29" s="142"/>
      <c r="C29" s="142">
        <v>8145</v>
      </c>
      <c r="D29" s="139"/>
    </row>
    <row r="30" spans="1:4" ht="26.25" customHeight="1" x14ac:dyDescent="0.15">
      <c r="A30" s="141" t="s">
        <v>209</v>
      </c>
      <c r="B30" s="142"/>
      <c r="C30" s="142">
        <v>328509</v>
      </c>
      <c r="D30" s="139" t="s">
        <v>352</v>
      </c>
    </row>
    <row r="31" spans="1:4" ht="26.25" customHeight="1" x14ac:dyDescent="0.15">
      <c r="A31" s="141" t="s">
        <v>210</v>
      </c>
      <c r="B31" s="142"/>
      <c r="C31" s="142">
        <v>43956</v>
      </c>
      <c r="D31" s="139" t="s">
        <v>352</v>
      </c>
    </row>
    <row r="32" spans="1:4" ht="26.25" customHeight="1" x14ac:dyDescent="0.15">
      <c r="A32" s="144" t="s">
        <v>211</v>
      </c>
      <c r="B32" s="138"/>
      <c r="C32" s="138"/>
      <c r="D32" s="139"/>
    </row>
    <row r="33" spans="1:4" ht="26.25" customHeight="1" x14ac:dyDescent="0.15">
      <c r="A33" s="144" t="s">
        <v>212</v>
      </c>
      <c r="B33" s="138">
        <v>2700</v>
      </c>
      <c r="C33" s="138">
        <v>45</v>
      </c>
      <c r="D33" s="139"/>
    </row>
    <row r="34" spans="1:4" ht="26.25" customHeight="1" x14ac:dyDescent="0.15">
      <c r="A34" s="144" t="s">
        <v>213</v>
      </c>
      <c r="B34" s="138">
        <v>6882</v>
      </c>
      <c r="C34" s="138">
        <v>21316</v>
      </c>
      <c r="D34" s="139"/>
    </row>
    <row r="35" spans="1:4" ht="26.25" customHeight="1" x14ac:dyDescent="0.15">
      <c r="A35" s="144" t="s">
        <v>214</v>
      </c>
      <c r="B35" s="138">
        <v>64096</v>
      </c>
      <c r="C35" s="138">
        <v>30000</v>
      </c>
      <c r="D35" s="139">
        <f t="shared" si="0"/>
        <v>0.46804792810783824</v>
      </c>
    </row>
    <row r="36" spans="1:4" ht="26.25" customHeight="1" x14ac:dyDescent="0.15">
      <c r="A36" s="144" t="s">
        <v>358</v>
      </c>
      <c r="B36" s="138">
        <v>14075</v>
      </c>
      <c r="C36" s="138"/>
      <c r="D36" s="139"/>
    </row>
    <row r="37" spans="1:4" ht="28.5" customHeight="1" x14ac:dyDescent="0.15">
      <c r="A37" s="146" t="s">
        <v>215</v>
      </c>
      <c r="B37" s="138">
        <f>B4+B28+B33+B34+B35+B36</f>
        <v>626710</v>
      </c>
      <c r="C37" s="138">
        <f>C4+C28+C32+C33+C34+C35+C36</f>
        <v>544004</v>
      </c>
      <c r="D37" s="147">
        <f>C37/B37</f>
        <v>0.86803146590927227</v>
      </c>
    </row>
    <row r="38" spans="1:4" x14ac:dyDescent="0.15">
      <c r="A38" s="148"/>
      <c r="B38" s="149"/>
      <c r="C38" s="148"/>
      <c r="D38" s="148"/>
    </row>
    <row r="39" spans="1:4" x14ac:dyDescent="0.15">
      <c r="A39" s="148"/>
      <c r="B39" s="149"/>
      <c r="C39" s="148"/>
      <c r="D39" s="148"/>
    </row>
    <row r="40" spans="1:4" x14ac:dyDescent="0.15">
      <c r="A40" s="148"/>
      <c r="B40" s="149"/>
      <c r="C40" s="148"/>
      <c r="D40" s="148"/>
    </row>
    <row r="41" spans="1:4" x14ac:dyDescent="0.15">
      <c r="A41" s="148"/>
      <c r="B41" s="149"/>
      <c r="C41" s="148"/>
      <c r="D41" s="148"/>
    </row>
    <row r="42" spans="1:4" x14ac:dyDescent="0.15">
      <c r="A42" s="148"/>
      <c r="B42" s="149"/>
      <c r="C42" s="148"/>
      <c r="D42" s="148"/>
    </row>
    <row r="43" spans="1:4" ht="21" customHeight="1" x14ac:dyDescent="0.15">
      <c r="A43" s="148"/>
      <c r="B43" s="149"/>
      <c r="C43" s="148"/>
      <c r="D43" s="148"/>
    </row>
    <row r="45" spans="1:4" ht="16.5" customHeight="1" x14ac:dyDescent="0.15"/>
    <row r="67" spans="1:3" ht="16.5" customHeight="1" x14ac:dyDescent="0.15"/>
    <row r="71" spans="1:3" ht="16.5" customHeight="1" x14ac:dyDescent="0.15"/>
    <row r="72" spans="1:3" ht="16.5" customHeight="1" x14ac:dyDescent="0.15"/>
    <row r="73" spans="1:3" ht="16.5" customHeight="1" x14ac:dyDescent="0.15"/>
    <row r="74" spans="1:3" ht="16.5" customHeight="1" x14ac:dyDescent="0.15"/>
    <row r="76" spans="1:3" x14ac:dyDescent="0.15">
      <c r="A76" s="150"/>
      <c r="B76" s="151"/>
      <c r="C76" s="152"/>
    </row>
  </sheetData>
  <mergeCells count="1">
    <mergeCell ref="A1:D1"/>
  </mergeCells>
  <phoneticPr fontId="28" type="noConversion"/>
  <printOptions horizontalCentered="1"/>
  <pageMargins left="0.468055555555556" right="0.468055555555556" top="0.59027777777777801" bottom="0.31041666666666701" header="0.20069444444444401" footer="0.20069444444444401"/>
  <pageSetup paperSize="9" scale="7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D32"/>
  <sheetViews>
    <sheetView workbookViewId="0">
      <pane xSplit="4" ySplit="3" topLeftCell="E13" activePane="bottomRight" state="frozen"/>
      <selection pane="topRight"/>
      <selection pane="bottomLeft"/>
      <selection pane="bottomRight" activeCell="B30" sqref="B30"/>
    </sheetView>
  </sheetViews>
  <sheetFormatPr defaultColWidth="11.1640625" defaultRowHeight="12" x14ac:dyDescent="0.15"/>
  <cols>
    <col min="1" max="1" width="44.6640625" style="116" customWidth="1"/>
    <col min="2" max="2" width="19.6640625" style="116" customWidth="1"/>
    <col min="3" max="3" width="20" style="116" customWidth="1"/>
    <col min="4" max="4" width="16.6640625" style="116" customWidth="1"/>
    <col min="5" max="16384" width="11.1640625" style="116"/>
  </cols>
  <sheetData>
    <row r="1" spans="1:4" ht="31.5" customHeight="1" x14ac:dyDescent="0.15">
      <c r="A1" s="293" t="s">
        <v>364</v>
      </c>
      <c r="B1" s="293"/>
      <c r="C1" s="293"/>
      <c r="D1" s="293"/>
    </row>
    <row r="2" spans="1:4" ht="23.25" customHeight="1" x14ac:dyDescent="0.15">
      <c r="A2" s="117"/>
      <c r="B2" s="117"/>
      <c r="C2" s="117"/>
      <c r="D2" s="117" t="s">
        <v>216</v>
      </c>
    </row>
    <row r="3" spans="1:4" ht="28.5" customHeight="1" x14ac:dyDescent="0.15">
      <c r="A3" s="118" t="s">
        <v>57</v>
      </c>
      <c r="B3" s="119" t="s">
        <v>217</v>
      </c>
      <c r="C3" s="119" t="s">
        <v>218</v>
      </c>
      <c r="D3" s="58" t="s">
        <v>219</v>
      </c>
    </row>
    <row r="4" spans="1:4" ht="20.25" customHeight="1" x14ac:dyDescent="0.15">
      <c r="A4" s="120" t="s">
        <v>61</v>
      </c>
      <c r="B4" s="121">
        <f>SUM(B5:B26)</f>
        <v>565982</v>
      </c>
      <c r="C4" s="121">
        <f>SUM(C5:C26)</f>
        <v>519070</v>
      </c>
      <c r="D4" s="122">
        <f>C4/B4</f>
        <v>0.91711397182242549</v>
      </c>
    </row>
    <row r="5" spans="1:4" ht="20.25" customHeight="1" x14ac:dyDescent="0.15">
      <c r="A5" s="123" t="s">
        <v>220</v>
      </c>
      <c r="B5" s="124">
        <v>45056</v>
      </c>
      <c r="C5" s="124">
        <v>53368</v>
      </c>
      <c r="D5" s="122">
        <f>C5/B5</f>
        <v>1.1844815340909101</v>
      </c>
    </row>
    <row r="6" spans="1:4" ht="20.25" customHeight="1" x14ac:dyDescent="0.15">
      <c r="A6" s="123" t="s">
        <v>221</v>
      </c>
      <c r="B6" s="124">
        <v>2</v>
      </c>
      <c r="C6" s="124"/>
      <c r="D6" s="122"/>
    </row>
    <row r="7" spans="1:4" ht="20.25" customHeight="1" x14ac:dyDescent="0.15">
      <c r="A7" s="123" t="s">
        <v>222</v>
      </c>
      <c r="B7" s="124">
        <v>13064</v>
      </c>
      <c r="C7" s="124">
        <v>11652</v>
      </c>
      <c r="D7" s="122">
        <f t="shared" ref="D7:D23" si="0">C7/B7</f>
        <v>0.89191671769748904</v>
      </c>
    </row>
    <row r="8" spans="1:4" ht="20.25" customHeight="1" x14ac:dyDescent="0.15">
      <c r="A8" s="123" t="s">
        <v>223</v>
      </c>
      <c r="B8" s="124">
        <v>124394</v>
      </c>
      <c r="C8" s="127">
        <v>103717</v>
      </c>
      <c r="D8" s="122">
        <f t="shared" si="0"/>
        <v>0.83377815650272524</v>
      </c>
    </row>
    <row r="9" spans="1:4" ht="20.25" customHeight="1" x14ac:dyDescent="0.15">
      <c r="A9" s="123" t="s">
        <v>224</v>
      </c>
      <c r="B9" s="124">
        <v>29958</v>
      </c>
      <c r="C9" s="127">
        <v>530</v>
      </c>
      <c r="D9" s="122">
        <f t="shared" si="0"/>
        <v>1.7691434675212E-2</v>
      </c>
    </row>
    <row r="10" spans="1:4" ht="20.25" customHeight="1" x14ac:dyDescent="0.15">
      <c r="A10" s="123" t="s">
        <v>225</v>
      </c>
      <c r="B10" s="124">
        <v>3243</v>
      </c>
      <c r="C10" s="127">
        <v>1847</v>
      </c>
      <c r="D10" s="122">
        <f t="shared" si="0"/>
        <v>0.56953438174529802</v>
      </c>
    </row>
    <row r="11" spans="1:4" ht="20.25" customHeight="1" x14ac:dyDescent="0.15">
      <c r="A11" s="123" t="s">
        <v>226</v>
      </c>
      <c r="B11" s="124">
        <v>82710</v>
      </c>
      <c r="C11" s="124">
        <v>111180</v>
      </c>
      <c r="D11" s="122">
        <f t="shared" si="0"/>
        <v>1.34421472615161</v>
      </c>
    </row>
    <row r="12" spans="1:4" ht="20.25" customHeight="1" x14ac:dyDescent="0.15">
      <c r="A12" s="123" t="s">
        <v>227</v>
      </c>
      <c r="B12" s="124">
        <v>28310</v>
      </c>
      <c r="C12" s="124">
        <v>28617</v>
      </c>
      <c r="D12" s="122">
        <f t="shared" si="0"/>
        <v>1.0108442246556</v>
      </c>
    </row>
    <row r="13" spans="1:4" ht="20.25" customHeight="1" x14ac:dyDescent="0.15">
      <c r="A13" s="123" t="s">
        <v>228</v>
      </c>
      <c r="B13" s="124">
        <v>4802</v>
      </c>
      <c r="C13" s="124">
        <v>2405</v>
      </c>
      <c r="D13" s="122">
        <f t="shared" si="0"/>
        <v>0.50083298625572703</v>
      </c>
    </row>
    <row r="14" spans="1:4" ht="20.25" customHeight="1" x14ac:dyDescent="0.15">
      <c r="A14" s="123" t="s">
        <v>229</v>
      </c>
      <c r="B14" s="124">
        <v>31840</v>
      </c>
      <c r="C14" s="124">
        <v>26814</v>
      </c>
      <c r="D14" s="122">
        <f t="shared" si="0"/>
        <v>0.84214824120603005</v>
      </c>
    </row>
    <row r="15" spans="1:4" ht="20.25" customHeight="1" x14ac:dyDescent="0.15">
      <c r="A15" s="123" t="s">
        <v>230</v>
      </c>
      <c r="B15" s="124">
        <v>150609</v>
      </c>
      <c r="C15" s="124">
        <v>106051</v>
      </c>
      <c r="D15" s="122">
        <f t="shared" si="0"/>
        <v>0.70414782649111274</v>
      </c>
    </row>
    <row r="16" spans="1:4" ht="20.25" customHeight="1" x14ac:dyDescent="0.15">
      <c r="A16" s="123" t="s">
        <v>231</v>
      </c>
      <c r="B16" s="124">
        <v>17737</v>
      </c>
      <c r="C16" s="124">
        <v>17534</v>
      </c>
      <c r="D16" s="122">
        <f t="shared" si="0"/>
        <v>0.98855499802672397</v>
      </c>
    </row>
    <row r="17" spans="1:4" ht="20.25" customHeight="1" x14ac:dyDescent="0.15">
      <c r="A17" s="123" t="s">
        <v>232</v>
      </c>
      <c r="B17" s="124">
        <v>2000</v>
      </c>
      <c r="C17" s="124">
        <v>317</v>
      </c>
      <c r="D17" s="122">
        <f t="shared" si="0"/>
        <v>0.1585</v>
      </c>
    </row>
    <row r="18" spans="1:4" ht="20.25" customHeight="1" x14ac:dyDescent="0.15">
      <c r="A18" s="123" t="s">
        <v>233</v>
      </c>
      <c r="B18" s="124">
        <v>3168</v>
      </c>
      <c r="C18" s="124">
        <v>1093</v>
      </c>
      <c r="D18" s="122">
        <f t="shared" si="0"/>
        <v>0.34501262626262602</v>
      </c>
    </row>
    <row r="19" spans="1:4" ht="20.25" customHeight="1" x14ac:dyDescent="0.15">
      <c r="A19" s="123" t="s">
        <v>234</v>
      </c>
      <c r="B19" s="124">
        <v>0</v>
      </c>
      <c r="C19" s="124">
        <v>0</v>
      </c>
      <c r="D19" s="122" t="s">
        <v>352</v>
      </c>
    </row>
    <row r="20" spans="1:4" ht="20.25" customHeight="1" x14ac:dyDescent="0.15">
      <c r="A20" s="123" t="s">
        <v>235</v>
      </c>
      <c r="B20" s="124">
        <v>5589</v>
      </c>
      <c r="C20" s="124">
        <v>6419</v>
      </c>
      <c r="D20" s="122">
        <f t="shared" si="0"/>
        <v>1.14850599391662</v>
      </c>
    </row>
    <row r="21" spans="1:4" ht="20.25" customHeight="1" x14ac:dyDescent="0.15">
      <c r="A21" s="123" t="s">
        <v>236</v>
      </c>
      <c r="B21" s="124">
        <v>13601</v>
      </c>
      <c r="C21" s="124">
        <v>32983</v>
      </c>
      <c r="D21" s="122">
        <f t="shared" si="0"/>
        <v>2.42504227630321</v>
      </c>
    </row>
    <row r="22" spans="1:4" ht="20.25" customHeight="1" x14ac:dyDescent="0.15">
      <c r="A22" s="123" t="s">
        <v>237</v>
      </c>
      <c r="B22" s="124">
        <v>3487</v>
      </c>
      <c r="C22" s="124">
        <v>1274</v>
      </c>
      <c r="D22" s="122">
        <f t="shared" si="0"/>
        <v>0.365357040435905</v>
      </c>
    </row>
    <row r="23" spans="1:4" ht="20.25" customHeight="1" x14ac:dyDescent="0.15">
      <c r="A23" s="123" t="s">
        <v>238</v>
      </c>
      <c r="B23" s="124">
        <v>1565</v>
      </c>
      <c r="C23" s="124">
        <v>1583</v>
      </c>
      <c r="D23" s="122">
        <f t="shared" si="0"/>
        <v>1.01150159744409</v>
      </c>
    </row>
    <row r="24" spans="1:4" ht="20.25" customHeight="1" x14ac:dyDescent="0.15">
      <c r="A24" s="123" t="s">
        <v>239</v>
      </c>
      <c r="B24" s="124"/>
      <c r="C24" s="124">
        <v>7000</v>
      </c>
      <c r="D24" s="122"/>
    </row>
    <row r="25" spans="1:4" ht="20.25" customHeight="1" x14ac:dyDescent="0.15">
      <c r="A25" s="123" t="s">
        <v>240</v>
      </c>
      <c r="B25" s="124">
        <v>3789</v>
      </c>
      <c r="C25" s="124">
        <v>3651</v>
      </c>
      <c r="D25" s="122">
        <f>C25/B25</f>
        <v>0.96357878068091796</v>
      </c>
    </row>
    <row r="26" spans="1:4" ht="20.25" customHeight="1" x14ac:dyDescent="0.15">
      <c r="A26" s="123" t="s">
        <v>241</v>
      </c>
      <c r="B26" s="124">
        <v>1058</v>
      </c>
      <c r="C26" s="124">
        <v>1035</v>
      </c>
      <c r="D26" s="122">
        <f>C26/B26</f>
        <v>0.97826086956521696</v>
      </c>
    </row>
    <row r="27" spans="1:4" ht="20.25" customHeight="1" x14ac:dyDescent="0.15">
      <c r="A27" s="125" t="s">
        <v>86</v>
      </c>
      <c r="B27" s="126">
        <v>29626</v>
      </c>
      <c r="C27" s="121">
        <v>24487</v>
      </c>
      <c r="D27" s="122"/>
    </row>
    <row r="28" spans="1:4" ht="20.25" customHeight="1" x14ac:dyDescent="0.15">
      <c r="A28" s="125" t="s">
        <v>242</v>
      </c>
      <c r="B28" s="126">
        <v>9786</v>
      </c>
      <c r="C28" s="121">
        <v>447</v>
      </c>
      <c r="D28" s="122"/>
    </row>
    <row r="29" spans="1:4" ht="20.25" customHeight="1" x14ac:dyDescent="0.15">
      <c r="A29" s="125" t="s">
        <v>243</v>
      </c>
      <c r="B29" s="126"/>
      <c r="C29" s="121"/>
      <c r="D29" s="122"/>
    </row>
    <row r="30" spans="1:4" ht="20.25" customHeight="1" x14ac:dyDescent="0.15">
      <c r="A30" s="125" t="s">
        <v>244</v>
      </c>
      <c r="B30" s="126">
        <v>21316</v>
      </c>
      <c r="C30" s="121"/>
      <c r="D30" s="122"/>
    </row>
    <row r="31" spans="1:4" ht="20.25" customHeight="1" x14ac:dyDescent="0.15">
      <c r="A31" s="125"/>
      <c r="B31" s="121"/>
      <c r="D31" s="122"/>
    </row>
    <row r="32" spans="1:4" ht="21" customHeight="1" x14ac:dyDescent="0.15">
      <c r="A32" s="128" t="s">
        <v>215</v>
      </c>
      <c r="B32" s="121">
        <f>B4+B27+B29+B30+B28</f>
        <v>626710</v>
      </c>
      <c r="C32" s="121">
        <f>C4+C27+C29+C30+C28</f>
        <v>544004</v>
      </c>
      <c r="D32" s="122">
        <f>C32/B32</f>
        <v>0.86803146590927227</v>
      </c>
    </row>
  </sheetData>
  <mergeCells count="1">
    <mergeCell ref="A1:D1"/>
  </mergeCells>
  <phoneticPr fontId="28" type="noConversion"/>
  <printOptions horizontalCentered="1"/>
  <pageMargins left="0.46" right="0.43" top="0.72" bottom="0.47" header="0.33" footer="0.26"/>
  <pageSetup paperSize="9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61">
    <comment s:ref="C234" rgbClr="FA9B94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14</vt:i4>
      </vt:variant>
    </vt:vector>
  </HeadingPairs>
  <TitlesOfParts>
    <vt:vector size="30" baseType="lpstr">
      <vt:lpstr>23全县收入</vt:lpstr>
      <vt:lpstr>23全县支出</vt:lpstr>
      <vt:lpstr>23息县基金收入</vt:lpstr>
      <vt:lpstr>23息县基金支出</vt:lpstr>
      <vt:lpstr>2023年息县国有资本经营收支表</vt:lpstr>
      <vt:lpstr>2023年一般债务余额表</vt:lpstr>
      <vt:lpstr>2023年专项债务余额表</vt:lpstr>
      <vt:lpstr>24年县级收入表</vt:lpstr>
      <vt:lpstr>24年县级支出表</vt:lpstr>
      <vt:lpstr>24年息县支出表（政府经济分类）</vt:lpstr>
      <vt:lpstr>2024年三公经费</vt:lpstr>
      <vt:lpstr>24本级基金预算收入</vt:lpstr>
      <vt:lpstr>24本级基金预算支出</vt:lpstr>
      <vt:lpstr>2024年息县国有资本经营收支预算表</vt:lpstr>
      <vt:lpstr>23年息县社会保险收支</vt:lpstr>
      <vt:lpstr>24年息县社保基金预算收支</vt:lpstr>
      <vt:lpstr>'2023年息县国有资本经营收支表'!Print_Area</vt:lpstr>
      <vt:lpstr>'2024年三公经费'!Print_Area</vt:lpstr>
      <vt:lpstr>'2024年息县国有资本经营收支预算表'!Print_Area</vt:lpstr>
      <vt:lpstr>'23全县收入'!Print_Area</vt:lpstr>
      <vt:lpstr>'23全县支出'!Print_Area</vt:lpstr>
      <vt:lpstr>'23息县基金收入'!Print_Area</vt:lpstr>
      <vt:lpstr>'23息县基金支出'!Print_Area</vt:lpstr>
      <vt:lpstr>'24本级基金预算收入'!Print_Area</vt:lpstr>
      <vt:lpstr>'24本级基金预算支出'!Print_Area</vt:lpstr>
      <vt:lpstr>'24年息县社保基金预算收支'!Print_Area</vt:lpstr>
      <vt:lpstr>'24年息县支出表（政府经济分类）'!Print_Area</vt:lpstr>
      <vt:lpstr>'24年县级收入表'!Print_Area</vt:lpstr>
      <vt:lpstr>'24年县级支出表'!Print_Area</vt:lpstr>
      <vt:lpstr>'24年息县支出表（政府经济分类）'!Print_Titles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YMZ</dc:creator>
  <cp:lastModifiedBy>407142772@qq.com</cp:lastModifiedBy>
  <cp:lastPrinted>2024-02-18T03:51:37Z</cp:lastPrinted>
  <dcterms:created xsi:type="dcterms:W3CDTF">2022-01-14T07:39:00Z</dcterms:created>
  <dcterms:modified xsi:type="dcterms:W3CDTF">2024-03-06T09:29:33Z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F99B26FACFF843F898F188E83EF94AFD_13</vt:lpwstr>
  </property>
  <property fmtid="{D5CDD505-2E9C-101B-9397-08002B2CF9AE}" pid="3" name="KSOProductBuildVer">
    <vt:lpwstr>2052-12.1.0.16250</vt:lpwstr>
  </property>
</Properties>
</file>