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审定" sheetId="14" r:id="rId1"/>
  </sheets>
  <definedNames>
    <definedName name="_xlnm._FilterDatabase" localSheetId="0" hidden="1">审定!$A$2:$K$52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<sst xmlns="http://schemas.openxmlformats.org/spreadsheetml/2006/main" count="197" uniqueCount="143">
  <si>
    <t>洛宁县2024年度第二批巩固拓展脱贫攻坚成果和乡村振兴项目清单</t>
  </si>
  <si>
    <t>序号</t>
  </si>
  <si>
    <t>申报单位</t>
  </si>
  <si>
    <t>主管部门</t>
  </si>
  <si>
    <t>项目名称</t>
  </si>
  <si>
    <t>实施地点(村)</t>
  </si>
  <si>
    <t>建设任务</t>
  </si>
  <si>
    <t>资金规模
（万元）</t>
  </si>
  <si>
    <t>备注</t>
  </si>
  <si>
    <t>本次拟研究项目35个</t>
  </si>
  <si>
    <t>一、围绕2024年三个乡村振兴示范区连片发展及环洛河现代农业产业园项目（4个）</t>
  </si>
  <si>
    <t>（一）基础设施类项目（4个）</t>
  </si>
  <si>
    <t>东宋镇、小界乡、涧口乡</t>
  </si>
  <si>
    <t>住建局</t>
  </si>
  <si>
    <t>2024年洛宁县供排水一体化项目</t>
  </si>
  <si>
    <t>王村村、小宋村、大宋村、贾窑村、东陶峪村</t>
  </si>
  <si>
    <r>
      <rPr>
        <sz val="14"/>
        <rFont val="仿宋"/>
        <charset val="134"/>
      </rPr>
      <t>新建</t>
    </r>
    <r>
      <rPr>
        <b/>
        <sz val="14"/>
        <rFont val="仿宋"/>
        <charset val="134"/>
      </rPr>
      <t>小界乡</t>
    </r>
    <r>
      <rPr>
        <sz val="14"/>
        <rFont val="仿宋"/>
        <charset val="134"/>
      </rPr>
      <t>王村村供排水管网9100米；</t>
    </r>
    <r>
      <rPr>
        <b/>
        <sz val="14"/>
        <rFont val="仿宋"/>
        <charset val="134"/>
      </rPr>
      <t>东宋镇</t>
    </r>
    <r>
      <rPr>
        <sz val="14"/>
        <rFont val="仿宋"/>
        <charset val="134"/>
      </rPr>
      <t>贾窑村供排水管网4500米、小宋村供排水管网6000米、大宋村供排水管网9100米；</t>
    </r>
    <r>
      <rPr>
        <b/>
        <sz val="14"/>
        <rFont val="仿宋"/>
        <charset val="134"/>
      </rPr>
      <t>涧口乡</t>
    </r>
    <r>
      <rPr>
        <sz val="14"/>
        <rFont val="仿宋"/>
        <charset val="134"/>
      </rPr>
      <t>东陶峪供排水管网9600米。完成路面开挖、恢复及管道铺设等工作。</t>
    </r>
  </si>
  <si>
    <t>东宋镇</t>
  </si>
  <si>
    <t>交通局</t>
  </si>
  <si>
    <t>2024年洛宁县东宋镇小宋村村内道路提升项目</t>
  </si>
  <si>
    <t>小宋村</t>
  </si>
  <si>
    <t>铺设沥青道路长1.414km*宽3m*厚度5cm。</t>
  </si>
  <si>
    <t>农业农村局</t>
  </si>
  <si>
    <t>2024年洛宁县东宋镇贾窑、官西村人居环境提升项目</t>
  </si>
  <si>
    <t>贾窑村、官西村</t>
  </si>
  <si>
    <r>
      <rPr>
        <b/>
        <sz val="14"/>
        <rFont val="仿宋"/>
        <charset val="134"/>
      </rPr>
      <t>贾窑村</t>
    </r>
    <r>
      <rPr>
        <sz val="14"/>
        <rFont val="仿宋"/>
        <charset val="134"/>
      </rPr>
      <t xml:space="preserve">：1、修建沥青道路长0.32km*宽4m*厚度5cm；2、修建水泥道路长0.45km*宽4m*厚度15cm；3、修建简易公厕一座；4、修建挡土墙300平方米；5、修建水渠15米；
</t>
    </r>
    <r>
      <rPr>
        <b/>
        <sz val="14"/>
        <rFont val="仿宋"/>
        <charset val="134"/>
      </rPr>
      <t>官西村:</t>
    </r>
    <r>
      <rPr>
        <sz val="14"/>
        <rFont val="仿宋"/>
        <charset val="134"/>
      </rPr>
      <t>1、修建挡土墙长30米；2、修建水泥道路长0.095km*宽2m*厚度18cm；修建沥青道路长0.008km*宽4m*厚度5cm。</t>
    </r>
  </si>
  <si>
    <t>2024年洛宁县东宋镇大宋、小宋等6个村人居环境提升项目</t>
  </si>
  <si>
    <t>大宋村、小宋村、官东村、东宋村、罗洼村、丁寨村</t>
  </si>
  <si>
    <r>
      <rPr>
        <b/>
        <sz val="14"/>
        <rFont val="仿宋"/>
        <charset val="134"/>
      </rPr>
      <t>大宋村：</t>
    </r>
    <r>
      <rPr>
        <sz val="14"/>
        <rFont val="仿宋"/>
        <charset val="134"/>
      </rPr>
      <t xml:space="preserve">1、修建水泥道路长0.4km*宽3.5m*厚度18cm；2、修建水泥护坡900平方米；3、修建6厕位侧所1座；
</t>
    </r>
    <r>
      <rPr>
        <b/>
        <sz val="14"/>
        <rFont val="仿宋"/>
        <charset val="134"/>
      </rPr>
      <t>小宋村：</t>
    </r>
    <r>
      <rPr>
        <sz val="14"/>
        <rFont val="仿宋"/>
        <charset val="134"/>
      </rPr>
      <t xml:space="preserve">1、修建水泥路面长0.075km*宽4m*厚度12cm；2、修建水渠35米；3、修建公厕1座；4、修建挡墙高60厘米，60米长；
</t>
    </r>
    <r>
      <rPr>
        <b/>
        <sz val="14"/>
        <rFont val="仿宋"/>
        <charset val="134"/>
      </rPr>
      <t>官东村：</t>
    </r>
    <r>
      <rPr>
        <sz val="14"/>
        <rFont val="仿宋"/>
        <charset val="134"/>
      </rPr>
      <t xml:space="preserve">1、修建交易市场内沥青路面1400平方米，厚5cm；
</t>
    </r>
    <r>
      <rPr>
        <b/>
        <sz val="14"/>
        <rFont val="仿宋"/>
        <charset val="134"/>
      </rPr>
      <t>东宋村：</t>
    </r>
    <r>
      <rPr>
        <sz val="14"/>
        <rFont val="仿宋"/>
        <charset val="134"/>
      </rPr>
      <t xml:space="preserve">1、修建Q300水渠80米及沉淀井1座；2、修建水泥道路长0.06km*宽3.5m*厚度18cm；
</t>
    </r>
    <r>
      <rPr>
        <b/>
        <sz val="14"/>
        <rFont val="仿宋"/>
        <charset val="134"/>
      </rPr>
      <t>罗洼：</t>
    </r>
    <r>
      <rPr>
        <sz val="14"/>
        <rFont val="仿宋"/>
        <charset val="134"/>
      </rPr>
      <t xml:space="preserve">修建挡土墙300平方米；
</t>
    </r>
    <r>
      <rPr>
        <b/>
        <sz val="14"/>
        <rFont val="仿宋"/>
        <charset val="134"/>
      </rPr>
      <t>丁寨</t>
    </r>
    <r>
      <rPr>
        <sz val="14"/>
        <rFont val="仿宋"/>
        <charset val="134"/>
      </rPr>
      <t>：修建挡土墙100平方米。</t>
    </r>
  </si>
  <si>
    <t>二、其他乡村振兴示范区发展项目（10个）</t>
  </si>
  <si>
    <t>（一）产业类项目（10个）</t>
  </si>
  <si>
    <t>罗岭乡</t>
  </si>
  <si>
    <t>文广旅局</t>
  </si>
  <si>
    <t>2024年爱和小镇基础提升项目</t>
  </si>
  <si>
    <t>前河村</t>
  </si>
  <si>
    <r>
      <rPr>
        <sz val="14"/>
        <rFont val="仿宋"/>
        <charset val="134"/>
      </rPr>
      <t>当日艺术馆护坡工程</t>
    </r>
    <r>
      <rPr>
        <sz val="14"/>
        <color rgb="FF000000"/>
        <rFont val="Times New Roman"/>
        <charset val="134"/>
      </rPr>
      <t>2000m³</t>
    </r>
    <r>
      <rPr>
        <sz val="14"/>
        <color rgb="FF000000"/>
        <rFont val="宋体"/>
        <charset val="134"/>
      </rPr>
      <t>。</t>
    </r>
  </si>
  <si>
    <t>马店镇</t>
  </si>
  <si>
    <t>2024年马店镇银洞河山庄基础设施提升项目</t>
  </si>
  <si>
    <t>吕村村</t>
  </si>
  <si>
    <r>
      <rPr>
        <sz val="14"/>
        <rFont val="仿宋"/>
        <charset val="134"/>
      </rPr>
      <t>拟使用衔接资金</t>
    </r>
    <r>
      <rPr>
        <sz val="14"/>
        <color rgb="FF000000"/>
        <rFont val="仿宋"/>
        <charset val="134"/>
      </rPr>
      <t>30万元，在露营基地星空帐篷处新建1座60㎡的旅游公厕。</t>
    </r>
  </si>
  <si>
    <t>兴华镇</t>
  </si>
  <si>
    <t>2024年兴华镇袁凹村研学露营基地配套项目</t>
  </si>
  <si>
    <t>袁凹村</t>
  </si>
  <si>
    <t>在禹门河组建设生态停车场8500平方米；新建停车场护坡1个；新建休息平台250平方米；建设旅游公厕一座，面积60平方米；村内入户道路硬化提升5000平方米；新建门卫室1间，约18平方米；配套供排水设施。</t>
  </si>
  <si>
    <t>景阳镇</t>
  </si>
  <si>
    <t>2024年洛宁县景阳镇洪岭村中药材种植基地提灌饮水项目</t>
  </si>
  <si>
    <t>洪岭村</t>
  </si>
  <si>
    <t>修建蓄水池2座，铺设管道500米，安装水泵一台，架设电线杆6根，配电盘、管理房</t>
  </si>
  <si>
    <t>2024年洛宁县景阳镇司阳村中草药园区道路项目</t>
  </si>
  <si>
    <t>司阳村</t>
  </si>
  <si>
    <t>新建司阳村中草药产业园区水泥道路长3km*宽3.5m*厚度18cm；路基宽5.5米。</t>
  </si>
  <si>
    <t>上戈镇</t>
  </si>
  <si>
    <t>2024年洛宁县上戈镇庙洼村产业道路项目</t>
  </si>
  <si>
    <t>庙洼村</t>
  </si>
  <si>
    <t>铺设庙洼宁果时代观景台至庙洼村果园道路柏油路面路长2.3km*宽3.5m*厚度5cm。</t>
  </si>
  <si>
    <t>2024年洛宁县上戈镇盘城通牛场及云鼎苹果园产业道路项目</t>
  </si>
  <si>
    <t>盘城村</t>
  </si>
  <si>
    <t>新建盘城村肉牛养殖场及云鼎果园园区水泥道路长2.5km*宽3.5m*厚度20cm。</t>
  </si>
  <si>
    <t>2024年洛宁县上戈镇众森观光产业道路提升项目</t>
  </si>
  <si>
    <t>杜河村</t>
  </si>
  <si>
    <t>对杜河村众森苹果观光园区内原有水泥道路进行修复加宽，其中修复路面长度约300米；加宽道路长4km*宽1m*厚度18cm。</t>
  </si>
  <si>
    <t>吕村林场</t>
  </si>
  <si>
    <t>2024年洛宁县马店镇吕村林场沙圪瘩至沙陀林区营林生产道路提升改造项目</t>
  </si>
  <si>
    <t>杨村村</t>
  </si>
  <si>
    <t>1、新建杨村车厘子基地至银洞河（吕村林场场部—沙陀老村）连接水泥道路长3km*宽4.5m*厚度18cm，路基宽5.5米。135万元
2、桥涵一处。30万元</t>
  </si>
  <si>
    <t>赵村镇</t>
  </si>
  <si>
    <t>2024年洛宁县赵村镇五里庙村产业道路项目</t>
  </si>
  <si>
    <t>五里庙村</t>
  </si>
  <si>
    <t>新建五里庙村沟东至下弯路段水泥道路长0.8km*宽3.5m*厚度18cm；2.路基维修培土800米。</t>
  </si>
  <si>
    <t>三、服务县委县政府中心工作项目（4个）</t>
  </si>
  <si>
    <t>（一）产业类项目（3个）</t>
  </si>
  <si>
    <t>气象局</t>
  </si>
  <si>
    <t>2024年气象服务农业产业提升项目</t>
  </si>
  <si>
    <t>相关乡镇</t>
  </si>
  <si>
    <t>对景阳镇、兴华镇、下峪镇、上戈镇、马店镇气象服务作业点基础设施设备进行提升。</t>
  </si>
  <si>
    <t>2024年气象服务农业产业基础设施提升项目</t>
  </si>
  <si>
    <t>1、人影作业站点设施安全提升改造。2、购置人工影响天气火箭发射装置。3、完善人影作业指挥系统。</t>
  </si>
  <si>
    <t>2024年洛宁县脱贫户和三类监测户及帮扶企业新购牛、羊补贴项目（追加）</t>
  </si>
  <si>
    <t>①在全县范围内，对脱贫户和三类监测户购买18个月以上（品种是西门塔尔、夏洛莱）基础母牛，每头补贴5000元，每户最多补助2头；对购买5个月以上母羊的，每只补贴500元，最多补贴20只，2022年、2023年已享受新购牛羊补贴项目的，本年度不再扶持，批复奖补资金100万元。②对已建立联农带农机制，且带动脱贫户超过500户以上的规模养殖场，对场内现存栏羊每只给予500元补贴，已批复奖补资金600万元。本次追加120万元。</t>
  </si>
  <si>
    <t>（二）非产业类项目（1个）</t>
  </si>
  <si>
    <t>水利局</t>
  </si>
  <si>
    <t>洛宁县灌区陈吴涧渡槽修复项目</t>
  </si>
  <si>
    <t>德里村</t>
  </si>
  <si>
    <t>修复渡槽40米，机电设备安装等。</t>
  </si>
  <si>
    <t>四、巩固脱贫成果兜牢底线类项目（12个）</t>
  </si>
  <si>
    <t>（一）安全饮水项目（11个）</t>
  </si>
  <si>
    <t>2024年农村饮水安全工程消毒净化提升项目</t>
  </si>
  <si>
    <t>洛宁县</t>
  </si>
  <si>
    <t>对河底镇、东宋镇等16个乡镇115个村，安装全自动电解食盐消毒设备NaCLO-50(输出、输入管道、含6个月用量药剂、外露管道进行保暖防腐防晒处理)设备125套。</t>
  </si>
  <si>
    <t>洛宁县上戈镇里石头村当村组安全饮水巩固提升项目</t>
  </si>
  <si>
    <t>里石头村</t>
  </si>
  <si>
    <r>
      <rPr>
        <sz val="14"/>
        <rFont val="仿宋"/>
        <charset val="134"/>
      </rPr>
      <t>需要新建水源池一座，新建20m</t>
    </r>
    <r>
      <rPr>
        <sz val="14"/>
        <rFont val="宋体"/>
        <charset val="134"/>
      </rPr>
      <t>³</t>
    </r>
    <r>
      <rPr>
        <sz val="14"/>
        <rFont val="仿宋"/>
        <charset val="134"/>
      </rPr>
      <t>蓄水池1座，铺设管网2320米，入户46户。</t>
    </r>
  </si>
  <si>
    <t>洛宁县河底镇茶坊村安全饮水巩固提升项目</t>
  </si>
  <si>
    <t>茶坊村</t>
  </si>
  <si>
    <t>新建400米水源井1眼，配套水泵、泵管电缆等。</t>
  </si>
  <si>
    <t>洛宁县故县镇窑瓦村安全饮水巩固提升项目</t>
  </si>
  <si>
    <t>窑瓦村</t>
  </si>
  <si>
    <t>新建浮台一座，铺设上水管道，安装水泵及配套电力设备等。</t>
  </si>
  <si>
    <t>洛宁县小界乡王村安全饮水巩固提升项目</t>
  </si>
  <si>
    <t>王村村</t>
  </si>
  <si>
    <t>新建供水站一座，安装50t压力罐一套及配套管道等。</t>
  </si>
  <si>
    <t>2024年洛宁县兴华镇水质净化提升项目</t>
  </si>
  <si>
    <t>兴华村</t>
  </si>
  <si>
    <t>水源地清淤、新建150方蓄水池一座，新建供水站一座，安装400吨浸没式超滤净水设备一套，管道及配套设备等。</t>
  </si>
  <si>
    <t>洛宁县底张乡盐池村安全饮水巩固提升项目</t>
  </si>
  <si>
    <t>盐池村</t>
  </si>
  <si>
    <t>新建拦河坝一座，100立方米蓄水池一座，铺设50管4000米，32管3950米，20管1500米，入户150户。</t>
  </si>
  <si>
    <t>洛宁县底张乡底张村安全饮水巩固提升项目</t>
  </si>
  <si>
    <t>底张村</t>
  </si>
  <si>
    <t>新建10米深大口井1眼，新建100方蓄水池一座，安装,200吨/天浸没式超滤净水设备一套，铺设管道及对全村400余户家庭安装刷卡式智能水表等。</t>
  </si>
  <si>
    <t>2024年上戈镇上坡子村饮水安全项目</t>
  </si>
  <si>
    <t>上坡子村</t>
  </si>
  <si>
    <r>
      <rPr>
        <sz val="14"/>
        <rFont val="仿宋"/>
        <charset val="134"/>
      </rPr>
      <t>新建1000m</t>
    </r>
    <r>
      <rPr>
        <sz val="14"/>
        <rFont val="宋体"/>
        <charset val="134"/>
      </rPr>
      <t>³</t>
    </r>
    <r>
      <rPr>
        <sz val="14"/>
        <rFont val="仿宋"/>
        <charset val="134"/>
      </rPr>
      <t>蓄水池三座，引水管网 3500 米，入户224户。</t>
    </r>
  </si>
  <si>
    <t>2024年上戈镇杜河村饮水安全项目</t>
  </si>
  <si>
    <t>新建20立方蓄水池一座，新建大口井一座，9平方管理房一座及配套设施，水泵一台，θ50抽水钢管750米，供水管网32PE1000米。</t>
  </si>
  <si>
    <t>疾控中心</t>
  </si>
  <si>
    <t>2024年洛宁县疾控中心水质检测项目</t>
  </si>
  <si>
    <t>（二）危房改造项目（1个）</t>
  </si>
  <si>
    <t>洛宁县2024年农村危房改造、抗震改造项目</t>
  </si>
  <si>
    <t>危房改造D级16户，按照1人户每户21000元的标准、2-3人户每户28000元的标准、3人以上户每户 35000元的标准给予补贴，其中1人户7户、2人户4户、3人以上户5户，共需资金43.4万元，其中中央专项资金配套29.5万元，需使用衔接补助资金13.9万元。</t>
  </si>
  <si>
    <t>六、其他因上级政策要求需安排实施项目（5个）</t>
  </si>
  <si>
    <t>（一）产业发展类项目（3个）</t>
  </si>
  <si>
    <t>底张乡</t>
  </si>
  <si>
    <t>农业农村局（乡村振兴局）</t>
  </si>
  <si>
    <t>2024年洛宁县底张乡草庙岭村庭院经济发展项目</t>
  </si>
  <si>
    <t>草庙岭村</t>
  </si>
  <si>
    <t>组织20户脱贫群众和监测对象利用闲散土地发展庭院经济，流转土地约100亩，种植2850棵柿子树。</t>
  </si>
  <si>
    <t>乡村振兴局</t>
  </si>
  <si>
    <t>2024年洛宁县村级帮扶车间提升项目</t>
  </si>
  <si>
    <t>相关村</t>
  </si>
  <si>
    <t>完善财政投资建设的13个帮扶车间消防设施。</t>
  </si>
  <si>
    <t>烟叶发展服务中心</t>
  </si>
  <si>
    <t>2023年洛宁县电能烤房变压器及相关设备采购项目（追加）</t>
  </si>
  <si>
    <t>（二）易地搬迁社区安置点产业发展项目（1个）</t>
  </si>
  <si>
    <t>城郊乡人民政府</t>
  </si>
  <si>
    <t>发改委</t>
  </si>
  <si>
    <t>2024年洛宁县在礼社区仓储物流产业园项目</t>
  </si>
  <si>
    <t>在礼社区</t>
  </si>
  <si>
    <t>项目占地10亩，新建标准仓储用房3500平方，8间管理房及消防水井等配套设施。</t>
  </si>
  <si>
    <t>（二）欠发达林场项目（1个）</t>
  </si>
  <si>
    <t>全宝山林场</t>
  </si>
  <si>
    <t>2024年洛宁县全宝山林场防火通道提升项目</t>
  </si>
  <si>
    <t>在全宝山林场修建防火通道道路2公里，配备相关消防设施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</si>
</sst>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5">
    <font>
      <sz val="11"/>
      <color rgb="FF000000"/>
      <name val="等线"/>
      <charset val="134"/>
    </font>
    <font>
      <sz val="11"/>
      <name val="等线"/>
      <charset val="134"/>
    </font>
    <font>
      <sz val="20"/>
      <name val="方正小标宋简体"/>
      <charset val="134"/>
    </font>
    <font>
      <b/>
      <sz val="14"/>
      <name val="仿宋"/>
      <charset val="134"/>
    </font>
    <font>
      <sz val="14"/>
      <name val="仿宋"/>
      <charset val="134"/>
    </font>
    <font>
      <sz val="14"/>
      <name val="黑体"/>
      <charset val="134"/>
    </font>
    <font>
      <sz val="14"/>
      <name val="等线"/>
      <charset val="134"/>
    </font>
    <font>
      <sz val="14"/>
      <name val="楷体_GB2312"/>
      <charset val="134"/>
    </font>
    <font>
      <sz val="14"/>
      <name val="仿宋_GB2312"/>
      <charset val="134"/>
    </font>
    <font>
      <sz val="14"/>
      <color rgb="FF000000"/>
      <name val="楷体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4"/>
      <color rgb="FF000000"/>
      <name val="仿宋"/>
      <charset val="134"/>
    </font>
    <font>
      <sz val="14"/>
      <name val="宋体"/>
      <charset val="134"/>
    </font>
    <font>
      <sz val="14"/>
      <color rgb="FF000000"/>
      <name val="Times New Roman"/>
      <charset val="134"/>
    </font>
    <font>
      <sz val="14"/>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xf numFmtId="0" fontId="30" fillId="0" borderId="0">
      <alignment vertical="center"/>
    </xf>
  </cellStyleXfs>
  <cellXfs count="26">
    <xf numFmtId="0" fontId="0" fillId="0" borderId="0" xfId="0"/>
    <xf numFmtId="0" fontId="1" fillId="0" borderId="0" xfId="49" applyFont="1" applyFill="1" applyAlignment="1"/>
    <xf numFmtId="0" fontId="1" fillId="0" borderId="0" xfId="49" applyFont="1" applyFill="1" applyAlignment="1">
      <alignment horizontal="center" vertical="center"/>
    </xf>
    <xf numFmtId="176" fontId="1" fillId="0" borderId="0" xfId="49" applyNumberFormat="1" applyFont="1" applyFill="1" applyAlignment="1"/>
    <xf numFmtId="0" fontId="2" fillId="0" borderId="0" xfId="49" applyFont="1" applyFill="1" applyAlignment="1">
      <alignment horizontal="center" vertical="center" wrapText="1"/>
    </xf>
    <xf numFmtId="176" fontId="2" fillId="0" borderId="0" xfId="49" applyNumberFormat="1" applyFont="1" applyFill="1" applyAlignment="1">
      <alignment horizontal="center" vertical="center" wrapText="1"/>
    </xf>
    <xf numFmtId="0" fontId="3" fillId="0" borderId="1" xfId="49"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1" xfId="49" applyFont="1" applyFill="1" applyBorder="1" applyAlignment="1">
      <alignment horizontal="left" vertical="center" wrapText="1"/>
    </xf>
    <xf numFmtId="176" fontId="4" fillId="0" borderId="1" xfId="49" applyNumberFormat="1" applyFont="1" applyFill="1" applyBorder="1" applyAlignment="1">
      <alignment horizontal="center" vertical="center" wrapText="1"/>
    </xf>
    <xf numFmtId="0" fontId="6" fillId="0" borderId="1" xfId="49" applyFont="1" applyFill="1" applyBorder="1" applyAlignment="1"/>
    <xf numFmtId="0" fontId="7"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49"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 xfId="49" applyNumberFormat="1" applyFont="1" applyFill="1" applyBorder="1" applyAlignment="1">
      <alignment horizontal="center" vertical="center" wrapText="1"/>
    </xf>
    <xf numFmtId="0" fontId="1" fillId="0" borderId="1" xfId="49" applyFont="1" applyFill="1" applyBorder="1" applyAlignment="1">
      <alignment horizontal="center" vertical="center"/>
    </xf>
    <xf numFmtId="0" fontId="6" fillId="0" borderId="1" xfId="49" applyFont="1" applyFill="1" applyBorder="1" applyAlignment="1">
      <alignment horizontal="center" vertical="center"/>
    </xf>
    <xf numFmtId="0" fontId="4" fillId="0" borderId="1" xfId="49" applyFont="1" applyFill="1" applyBorder="1" applyAlignment="1">
      <alignment vertical="center" wrapText="1"/>
    </xf>
    <xf numFmtId="0" fontId="8" fillId="0" borderId="1" xfId="0" applyFont="1" applyFill="1" applyBorder="1" applyAlignment="1">
      <alignment horizontal="center" vertical="center" wrapText="1"/>
    </xf>
    <xf numFmtId="0" fontId="1" fillId="0" borderId="1" xfId="49" applyFont="1" applyFill="1" applyBorder="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tabSelected="1" workbookViewId="0">
      <selection activeCell="K5" sqref="K5"/>
    </sheetView>
  </sheetViews>
  <sheetFormatPr defaultColWidth="9" defaultRowHeight="14.25" outlineLevelCol="7"/>
  <cols>
    <col min="1" max="1" width="7" style="2" customWidth="1"/>
    <col min="2" max="2" width="18.875" style="2" customWidth="1"/>
    <col min="3" max="3" width="18.375" style="2" customWidth="1"/>
    <col min="4" max="4" width="58.625" style="2" customWidth="1"/>
    <col min="5" max="5" width="27.25" style="1" customWidth="1"/>
    <col min="6" max="6" width="76" style="1" hidden="1" customWidth="1"/>
    <col min="7" max="7" width="17.125" style="3" customWidth="1"/>
    <col min="8" max="8" width="13.75" style="1" customWidth="1"/>
    <col min="9" max="9" width="9" style="1"/>
    <col min="10" max="10" width="17.6416666666667" style="1" customWidth="1"/>
    <col min="11" max="16384" width="9" style="1"/>
  </cols>
  <sheetData>
    <row r="1" s="1" customFormat="1" ht="26.25" spans="1:8">
      <c r="A1" s="4" t="s">
        <v>0</v>
      </c>
      <c r="B1" s="4"/>
      <c r="C1" s="4"/>
      <c r="D1" s="4"/>
      <c r="E1" s="4"/>
      <c r="F1" s="4"/>
      <c r="G1" s="5"/>
      <c r="H1" s="4"/>
    </row>
    <row r="2" s="1" customFormat="1" ht="37.5" spans="1:8">
      <c r="A2" s="6" t="s">
        <v>1</v>
      </c>
      <c r="B2" s="6" t="s">
        <v>2</v>
      </c>
      <c r="C2" s="6" t="s">
        <v>3</v>
      </c>
      <c r="D2" s="6" t="s">
        <v>4</v>
      </c>
      <c r="E2" s="6" t="s">
        <v>5</v>
      </c>
      <c r="F2" s="6" t="s">
        <v>6</v>
      </c>
      <c r="G2" s="7" t="s">
        <v>7</v>
      </c>
      <c r="H2" s="6" t="s">
        <v>8</v>
      </c>
    </row>
    <row r="3" s="1" customFormat="1" ht="23" customHeight="1" spans="1:8">
      <c r="A3" s="8" t="s">
        <v>9</v>
      </c>
      <c r="B3" s="8"/>
      <c r="C3" s="8"/>
      <c r="D3" s="8"/>
      <c r="E3" s="8"/>
      <c r="F3" s="8"/>
      <c r="G3" s="7">
        <f>SUM(G4+G10+G22+G29+G44)</f>
        <v>5804.43</v>
      </c>
      <c r="H3" s="6"/>
    </row>
    <row r="4" s="1" customFormat="1" ht="27" customHeight="1" spans="1:8">
      <c r="A4" s="9" t="s">
        <v>10</v>
      </c>
      <c r="B4" s="9"/>
      <c r="C4" s="9"/>
      <c r="D4" s="9"/>
      <c r="E4" s="9"/>
      <c r="F4" s="9"/>
      <c r="G4" s="10">
        <f>G5</f>
        <v>2170.55</v>
      </c>
      <c r="H4" s="11"/>
    </row>
    <row r="5" s="1" customFormat="1" ht="29" customHeight="1" spans="1:8">
      <c r="A5" s="12" t="s">
        <v>11</v>
      </c>
      <c r="B5" s="12"/>
      <c r="C5" s="12"/>
      <c r="D5" s="12"/>
      <c r="E5" s="12"/>
      <c r="F5" s="12"/>
      <c r="G5" s="10">
        <f>SUM(G6:G9)</f>
        <v>2170.55</v>
      </c>
      <c r="H5" s="13"/>
    </row>
    <row r="6" s="2" customFormat="1" ht="40" customHeight="1" spans="1:8">
      <c r="A6" s="13">
        <v>1</v>
      </c>
      <c r="B6" s="13" t="s">
        <v>12</v>
      </c>
      <c r="C6" s="13" t="s">
        <v>13</v>
      </c>
      <c r="D6" s="13" t="s">
        <v>14</v>
      </c>
      <c r="E6" s="13" t="s">
        <v>15</v>
      </c>
      <c r="F6" s="8" t="s">
        <v>16</v>
      </c>
      <c r="G6" s="10">
        <v>2000</v>
      </c>
      <c r="H6" s="13"/>
    </row>
    <row r="7" s="1" customFormat="1" ht="40" customHeight="1" spans="1:8">
      <c r="A7" s="13">
        <v>2</v>
      </c>
      <c r="B7" s="13" t="s">
        <v>17</v>
      </c>
      <c r="C7" s="14" t="s">
        <v>18</v>
      </c>
      <c r="D7" s="14" t="s">
        <v>19</v>
      </c>
      <c r="E7" s="13" t="s">
        <v>20</v>
      </c>
      <c r="F7" s="15" t="s">
        <v>21</v>
      </c>
      <c r="G7" s="16">
        <v>57.55</v>
      </c>
      <c r="H7" s="11"/>
    </row>
    <row r="8" s="1" customFormat="1" ht="40" customHeight="1" spans="1:8">
      <c r="A8" s="13">
        <v>3</v>
      </c>
      <c r="B8" s="13" t="s">
        <v>17</v>
      </c>
      <c r="C8" s="14" t="s">
        <v>22</v>
      </c>
      <c r="D8" s="14" t="s">
        <v>23</v>
      </c>
      <c r="E8" s="13" t="s">
        <v>24</v>
      </c>
      <c r="F8" s="17" t="s">
        <v>25</v>
      </c>
      <c r="G8" s="16">
        <v>58</v>
      </c>
      <c r="H8" s="11"/>
    </row>
    <row r="9" s="1" customFormat="1" ht="66" customHeight="1" spans="1:8">
      <c r="A9" s="13">
        <v>4</v>
      </c>
      <c r="B9" s="13" t="s">
        <v>17</v>
      </c>
      <c r="C9" s="14" t="s">
        <v>22</v>
      </c>
      <c r="D9" s="14" t="s">
        <v>26</v>
      </c>
      <c r="E9" s="13" t="s">
        <v>27</v>
      </c>
      <c r="F9" s="17" t="s">
        <v>28</v>
      </c>
      <c r="G9" s="16">
        <v>55</v>
      </c>
      <c r="H9" s="11"/>
    </row>
    <row r="10" s="1" customFormat="1" ht="25" customHeight="1" spans="1:8">
      <c r="A10" s="9" t="s">
        <v>29</v>
      </c>
      <c r="B10" s="9"/>
      <c r="C10" s="9"/>
      <c r="D10" s="9"/>
      <c r="E10" s="9"/>
      <c r="F10" s="9"/>
      <c r="G10" s="10">
        <f>G11</f>
        <v>1218.59</v>
      </c>
      <c r="H10" s="11"/>
    </row>
    <row r="11" s="1" customFormat="1" ht="27" customHeight="1" spans="1:8">
      <c r="A11" s="12" t="s">
        <v>30</v>
      </c>
      <c r="B11" s="12"/>
      <c r="C11" s="12"/>
      <c r="D11" s="12"/>
      <c r="E11" s="12"/>
      <c r="F11" s="12"/>
      <c r="G11" s="10">
        <f>SUM(G12:G21)</f>
        <v>1218.59</v>
      </c>
      <c r="H11" s="11"/>
    </row>
    <row r="12" s="2" customFormat="1" ht="34" customHeight="1" spans="1:8">
      <c r="A12" s="13">
        <v>1</v>
      </c>
      <c r="B12" s="13" t="s">
        <v>31</v>
      </c>
      <c r="C12" s="13" t="s">
        <v>32</v>
      </c>
      <c r="D12" s="13" t="s">
        <v>33</v>
      </c>
      <c r="E12" s="13" t="s">
        <v>34</v>
      </c>
      <c r="F12" s="13" t="s">
        <v>35</v>
      </c>
      <c r="G12" s="10">
        <v>65</v>
      </c>
      <c r="H12" s="13"/>
    </row>
    <row r="13" s="2" customFormat="1" ht="32" customHeight="1" spans="1:8">
      <c r="A13" s="13">
        <v>2</v>
      </c>
      <c r="B13" s="13" t="s">
        <v>36</v>
      </c>
      <c r="C13" s="13" t="s">
        <v>32</v>
      </c>
      <c r="D13" s="13" t="s">
        <v>37</v>
      </c>
      <c r="E13" s="13" t="s">
        <v>38</v>
      </c>
      <c r="F13" s="8" t="s">
        <v>39</v>
      </c>
      <c r="G13" s="10">
        <v>30</v>
      </c>
      <c r="H13" s="13"/>
    </row>
    <row r="14" s="2" customFormat="1" ht="31" customHeight="1" spans="1:8">
      <c r="A14" s="13">
        <v>3</v>
      </c>
      <c r="B14" s="13" t="s">
        <v>40</v>
      </c>
      <c r="C14" s="13" t="s">
        <v>32</v>
      </c>
      <c r="D14" s="13" t="s">
        <v>41</v>
      </c>
      <c r="E14" s="13" t="s">
        <v>42</v>
      </c>
      <c r="F14" s="8" t="s">
        <v>43</v>
      </c>
      <c r="G14" s="10">
        <v>320</v>
      </c>
      <c r="H14" s="18"/>
    </row>
    <row r="15" s="2" customFormat="1" ht="46" customHeight="1" spans="1:8">
      <c r="A15" s="13">
        <v>4</v>
      </c>
      <c r="B15" s="13" t="s">
        <v>44</v>
      </c>
      <c r="C15" s="13" t="s">
        <v>22</v>
      </c>
      <c r="D15" s="13" t="s">
        <v>45</v>
      </c>
      <c r="E15" s="13" t="s">
        <v>46</v>
      </c>
      <c r="F15" s="8" t="s">
        <v>47</v>
      </c>
      <c r="G15" s="10">
        <v>20.59</v>
      </c>
      <c r="H15" s="13"/>
    </row>
    <row r="16" s="2" customFormat="1" ht="33" customHeight="1" spans="1:8">
      <c r="A16" s="13">
        <v>5</v>
      </c>
      <c r="B16" s="13" t="s">
        <v>44</v>
      </c>
      <c r="C16" s="13" t="s">
        <v>18</v>
      </c>
      <c r="D16" s="13" t="s">
        <v>48</v>
      </c>
      <c r="E16" s="13" t="s">
        <v>49</v>
      </c>
      <c r="F16" s="8" t="s">
        <v>50</v>
      </c>
      <c r="G16" s="10">
        <v>105</v>
      </c>
      <c r="H16" s="13"/>
    </row>
    <row r="17" s="2" customFormat="1" ht="32" customHeight="1" spans="1:8">
      <c r="A17" s="13">
        <v>6</v>
      </c>
      <c r="B17" s="13" t="s">
        <v>51</v>
      </c>
      <c r="C17" s="13" t="s">
        <v>18</v>
      </c>
      <c r="D17" s="13" t="s">
        <v>52</v>
      </c>
      <c r="E17" s="13" t="s">
        <v>53</v>
      </c>
      <c r="F17" s="8" t="s">
        <v>54</v>
      </c>
      <c r="G17" s="10">
        <v>87</v>
      </c>
      <c r="H17" s="13"/>
    </row>
    <row r="18" s="1" customFormat="1" ht="51" customHeight="1" spans="1:8">
      <c r="A18" s="13">
        <v>7</v>
      </c>
      <c r="B18" s="13" t="s">
        <v>51</v>
      </c>
      <c r="C18" s="13" t="s">
        <v>18</v>
      </c>
      <c r="D18" s="13" t="s">
        <v>55</v>
      </c>
      <c r="E18" s="13" t="s">
        <v>56</v>
      </c>
      <c r="F18" s="8" t="s">
        <v>57</v>
      </c>
      <c r="G18" s="10">
        <v>136</v>
      </c>
      <c r="H18" s="13"/>
    </row>
    <row r="19" s="1" customFormat="1" ht="38" customHeight="1" spans="1:8">
      <c r="A19" s="13">
        <v>8</v>
      </c>
      <c r="B19" s="13" t="s">
        <v>51</v>
      </c>
      <c r="C19" s="13" t="s">
        <v>18</v>
      </c>
      <c r="D19" s="13" t="s">
        <v>58</v>
      </c>
      <c r="E19" s="13" t="s">
        <v>59</v>
      </c>
      <c r="F19" s="8" t="s">
        <v>60</v>
      </c>
      <c r="G19" s="10">
        <v>160</v>
      </c>
      <c r="H19" s="13"/>
    </row>
    <row r="20" s="2" customFormat="1" ht="47" customHeight="1" spans="1:8">
      <c r="A20" s="13">
        <v>9</v>
      </c>
      <c r="B20" s="13" t="s">
        <v>61</v>
      </c>
      <c r="C20" s="13" t="s">
        <v>18</v>
      </c>
      <c r="D20" s="13" t="s">
        <v>62</v>
      </c>
      <c r="E20" s="13" t="s">
        <v>63</v>
      </c>
      <c r="F20" s="8" t="s">
        <v>64</v>
      </c>
      <c r="G20" s="10">
        <v>250</v>
      </c>
      <c r="H20" s="13"/>
    </row>
    <row r="21" s="2" customFormat="1" ht="28" customHeight="1" spans="1:8">
      <c r="A21" s="13">
        <v>10</v>
      </c>
      <c r="B21" s="13" t="s">
        <v>65</v>
      </c>
      <c r="C21" s="13" t="s">
        <v>18</v>
      </c>
      <c r="D21" s="13" t="s">
        <v>66</v>
      </c>
      <c r="E21" s="13" t="s">
        <v>67</v>
      </c>
      <c r="F21" s="8" t="s">
        <v>68</v>
      </c>
      <c r="G21" s="10">
        <v>45</v>
      </c>
      <c r="H21" s="13"/>
    </row>
    <row r="22" s="1" customFormat="1" ht="27" customHeight="1" spans="1:8">
      <c r="A22" s="9" t="s">
        <v>69</v>
      </c>
      <c r="B22" s="9"/>
      <c r="C22" s="9"/>
      <c r="D22" s="9"/>
      <c r="E22" s="9"/>
      <c r="F22" s="9"/>
      <c r="G22" s="10">
        <f>G23+G27</f>
        <v>469.97</v>
      </c>
      <c r="H22" s="11"/>
    </row>
    <row r="23" s="2" customFormat="1" ht="27" customHeight="1" spans="1:8">
      <c r="A23" s="19" t="s">
        <v>70</v>
      </c>
      <c r="B23" s="19"/>
      <c r="C23" s="19"/>
      <c r="D23" s="19"/>
      <c r="E23" s="19"/>
      <c r="F23" s="19"/>
      <c r="G23" s="10">
        <f>SUM(G24:G26)</f>
        <v>353.97</v>
      </c>
      <c r="H23" s="13"/>
    </row>
    <row r="24" s="2" customFormat="1" ht="43" customHeight="1" spans="1:8">
      <c r="A24" s="13">
        <v>1</v>
      </c>
      <c r="B24" s="13" t="s">
        <v>71</v>
      </c>
      <c r="C24" s="13" t="s">
        <v>71</v>
      </c>
      <c r="D24" s="13" t="s">
        <v>72</v>
      </c>
      <c r="E24" s="13" t="s">
        <v>73</v>
      </c>
      <c r="F24" s="8" t="s">
        <v>74</v>
      </c>
      <c r="G24" s="10">
        <v>150</v>
      </c>
      <c r="H24" s="20"/>
    </row>
    <row r="25" s="2" customFormat="1" ht="42" customHeight="1" spans="1:8">
      <c r="A25" s="13">
        <v>2</v>
      </c>
      <c r="B25" s="13" t="s">
        <v>71</v>
      </c>
      <c r="C25" s="13" t="s">
        <v>71</v>
      </c>
      <c r="D25" s="13" t="s">
        <v>75</v>
      </c>
      <c r="E25" s="13" t="s">
        <v>73</v>
      </c>
      <c r="F25" s="8" t="s">
        <v>76</v>
      </c>
      <c r="G25" s="10">
        <v>83.97</v>
      </c>
      <c r="H25" s="20"/>
    </row>
    <row r="26" s="2" customFormat="1" ht="45" customHeight="1" spans="1:8">
      <c r="A26" s="21">
        <v>3</v>
      </c>
      <c r="B26" s="13" t="s">
        <v>22</v>
      </c>
      <c r="C26" s="13" t="s">
        <v>22</v>
      </c>
      <c r="D26" s="13" t="s">
        <v>77</v>
      </c>
      <c r="E26" s="13" t="s">
        <v>73</v>
      </c>
      <c r="F26" s="13" t="s">
        <v>78</v>
      </c>
      <c r="G26" s="13">
        <v>120</v>
      </c>
      <c r="H26" s="20"/>
    </row>
    <row r="27" s="2" customFormat="1" ht="32" customHeight="1" spans="1:8">
      <c r="A27" s="19" t="s">
        <v>79</v>
      </c>
      <c r="B27" s="19"/>
      <c r="C27" s="19"/>
      <c r="D27" s="19"/>
      <c r="E27" s="19"/>
      <c r="F27" s="19"/>
      <c r="G27" s="10">
        <v>116</v>
      </c>
      <c r="H27" s="13"/>
    </row>
    <row r="28" s="2" customFormat="1" ht="30" customHeight="1" spans="1:8">
      <c r="A28" s="13">
        <v>1</v>
      </c>
      <c r="B28" s="13" t="s">
        <v>80</v>
      </c>
      <c r="C28" s="13" t="s">
        <v>80</v>
      </c>
      <c r="D28" s="13" t="s">
        <v>81</v>
      </c>
      <c r="E28" s="13" t="s">
        <v>82</v>
      </c>
      <c r="F28" s="8" t="s">
        <v>83</v>
      </c>
      <c r="G28" s="10">
        <v>116</v>
      </c>
      <c r="H28" s="21"/>
    </row>
    <row r="29" s="2" customFormat="1" ht="26" customHeight="1" spans="1:8">
      <c r="A29" s="9" t="s">
        <v>84</v>
      </c>
      <c r="B29" s="9"/>
      <c r="C29" s="9"/>
      <c r="D29" s="9"/>
      <c r="E29" s="9"/>
      <c r="F29" s="9"/>
      <c r="G29" s="10">
        <f>G30+G42</f>
        <v>957.69</v>
      </c>
      <c r="H29" s="13"/>
    </row>
    <row r="30" s="2" customFormat="1" ht="38" customHeight="1" spans="1:8">
      <c r="A30" s="19" t="s">
        <v>85</v>
      </c>
      <c r="B30" s="19"/>
      <c r="C30" s="19"/>
      <c r="D30" s="19"/>
      <c r="E30" s="19"/>
      <c r="F30" s="19"/>
      <c r="G30" s="10">
        <f>SUM(G31:G41)</f>
        <v>943.79</v>
      </c>
      <c r="H30" s="22"/>
    </row>
    <row r="31" s="2" customFormat="1" ht="38" customHeight="1" spans="1:8">
      <c r="A31" s="13">
        <v>1</v>
      </c>
      <c r="B31" s="13" t="s">
        <v>80</v>
      </c>
      <c r="C31" s="13" t="s">
        <v>80</v>
      </c>
      <c r="D31" s="13" t="s">
        <v>86</v>
      </c>
      <c r="E31" s="13" t="s">
        <v>87</v>
      </c>
      <c r="F31" s="8" t="s">
        <v>88</v>
      </c>
      <c r="G31" s="10">
        <v>170</v>
      </c>
      <c r="H31" s="23"/>
    </row>
    <row r="32" s="2" customFormat="1" ht="38" customHeight="1" spans="1:8">
      <c r="A32" s="13">
        <v>2</v>
      </c>
      <c r="B32" s="13" t="s">
        <v>80</v>
      </c>
      <c r="C32" s="13" t="s">
        <v>80</v>
      </c>
      <c r="D32" s="13" t="s">
        <v>89</v>
      </c>
      <c r="E32" s="13" t="s">
        <v>90</v>
      </c>
      <c r="F32" s="8" t="s">
        <v>91</v>
      </c>
      <c r="G32" s="10">
        <v>27.2</v>
      </c>
      <c r="H32" s="23"/>
    </row>
    <row r="33" s="2" customFormat="1" ht="38" customHeight="1" spans="1:8">
      <c r="A33" s="13">
        <v>3</v>
      </c>
      <c r="B33" s="13" t="s">
        <v>80</v>
      </c>
      <c r="C33" s="13" t="s">
        <v>80</v>
      </c>
      <c r="D33" s="13" t="s">
        <v>92</v>
      </c>
      <c r="E33" s="13" t="s">
        <v>93</v>
      </c>
      <c r="F33" s="8" t="s">
        <v>94</v>
      </c>
      <c r="G33" s="10">
        <v>57</v>
      </c>
      <c r="H33" s="23"/>
    </row>
    <row r="34" s="2" customFormat="1" ht="38" customHeight="1" spans="1:8">
      <c r="A34" s="13">
        <v>4</v>
      </c>
      <c r="B34" s="13" t="s">
        <v>80</v>
      </c>
      <c r="C34" s="13" t="s">
        <v>80</v>
      </c>
      <c r="D34" s="13" t="s">
        <v>95</v>
      </c>
      <c r="E34" s="13" t="s">
        <v>96</v>
      </c>
      <c r="F34" s="8" t="s">
        <v>97</v>
      </c>
      <c r="G34" s="10">
        <v>30</v>
      </c>
      <c r="H34" s="23"/>
    </row>
    <row r="35" s="2" customFormat="1" ht="38" customHeight="1" spans="1:8">
      <c r="A35" s="13">
        <v>5</v>
      </c>
      <c r="B35" s="13" t="s">
        <v>80</v>
      </c>
      <c r="C35" s="13" t="s">
        <v>80</v>
      </c>
      <c r="D35" s="13" t="s">
        <v>98</v>
      </c>
      <c r="E35" s="13" t="s">
        <v>99</v>
      </c>
      <c r="F35" s="8" t="s">
        <v>100</v>
      </c>
      <c r="G35" s="10">
        <v>36</v>
      </c>
      <c r="H35" s="23"/>
    </row>
    <row r="36" s="2" customFormat="1" ht="38" customHeight="1" spans="1:8">
      <c r="A36" s="13">
        <v>6</v>
      </c>
      <c r="B36" s="13" t="s">
        <v>80</v>
      </c>
      <c r="C36" s="13" t="s">
        <v>80</v>
      </c>
      <c r="D36" s="13" t="s">
        <v>101</v>
      </c>
      <c r="E36" s="13" t="s">
        <v>102</v>
      </c>
      <c r="F36" s="8" t="s">
        <v>103</v>
      </c>
      <c r="G36" s="10">
        <v>196.32</v>
      </c>
      <c r="H36" s="23"/>
    </row>
    <row r="37" s="2" customFormat="1" ht="38" customHeight="1" spans="1:8">
      <c r="A37" s="13">
        <v>7</v>
      </c>
      <c r="B37" s="13" t="s">
        <v>80</v>
      </c>
      <c r="C37" s="13" t="s">
        <v>80</v>
      </c>
      <c r="D37" s="13" t="s">
        <v>104</v>
      </c>
      <c r="E37" s="13" t="s">
        <v>105</v>
      </c>
      <c r="F37" s="8" t="s">
        <v>106</v>
      </c>
      <c r="G37" s="10">
        <v>75</v>
      </c>
      <c r="H37" s="23"/>
    </row>
    <row r="38" s="2" customFormat="1" ht="38" customHeight="1" spans="1:8">
      <c r="A38" s="13">
        <v>8</v>
      </c>
      <c r="B38" s="13" t="s">
        <v>80</v>
      </c>
      <c r="C38" s="13" t="s">
        <v>80</v>
      </c>
      <c r="D38" s="13" t="s">
        <v>107</v>
      </c>
      <c r="E38" s="13" t="s">
        <v>108</v>
      </c>
      <c r="F38" s="8" t="s">
        <v>109</v>
      </c>
      <c r="G38" s="10">
        <v>135</v>
      </c>
      <c r="H38" s="23"/>
    </row>
    <row r="39" s="2" customFormat="1" ht="38" customHeight="1" spans="1:8">
      <c r="A39" s="13">
        <v>9</v>
      </c>
      <c r="B39" s="13" t="s">
        <v>80</v>
      </c>
      <c r="C39" s="13" t="s">
        <v>80</v>
      </c>
      <c r="D39" s="13" t="s">
        <v>110</v>
      </c>
      <c r="E39" s="13" t="s">
        <v>111</v>
      </c>
      <c r="F39" s="8" t="s">
        <v>112</v>
      </c>
      <c r="G39" s="10">
        <v>114.27</v>
      </c>
      <c r="H39" s="8"/>
    </row>
    <row r="40" s="2" customFormat="1" ht="38" customHeight="1" spans="1:8">
      <c r="A40" s="13">
        <v>10</v>
      </c>
      <c r="B40" s="13" t="s">
        <v>80</v>
      </c>
      <c r="C40" s="13" t="s">
        <v>80</v>
      </c>
      <c r="D40" s="13" t="s">
        <v>113</v>
      </c>
      <c r="E40" s="13" t="s">
        <v>59</v>
      </c>
      <c r="F40" s="8" t="s">
        <v>114</v>
      </c>
      <c r="G40" s="10">
        <v>25</v>
      </c>
      <c r="H40" s="8"/>
    </row>
    <row r="41" s="2" customFormat="1" ht="38" customHeight="1" spans="1:8">
      <c r="A41" s="13">
        <v>11</v>
      </c>
      <c r="B41" s="18" t="s">
        <v>115</v>
      </c>
      <c r="C41" s="18" t="s">
        <v>115</v>
      </c>
      <c r="D41" s="24" t="s">
        <v>116</v>
      </c>
      <c r="E41" s="13" t="s">
        <v>73</v>
      </c>
      <c r="F41" s="8"/>
      <c r="G41" s="18">
        <v>78</v>
      </c>
      <c r="H41" s="8"/>
    </row>
    <row r="42" s="2" customFormat="1" ht="38" customHeight="1" spans="1:8">
      <c r="A42" s="19" t="s">
        <v>117</v>
      </c>
      <c r="B42" s="19"/>
      <c r="C42" s="19"/>
      <c r="D42" s="19"/>
      <c r="E42" s="19"/>
      <c r="F42" s="19"/>
      <c r="G42" s="10">
        <v>13.9</v>
      </c>
      <c r="H42" s="22"/>
    </row>
    <row r="43" s="2" customFormat="1" ht="38" customHeight="1" spans="1:8">
      <c r="A43" s="13">
        <v>1</v>
      </c>
      <c r="B43" s="13" t="s">
        <v>13</v>
      </c>
      <c r="C43" s="13" t="s">
        <v>13</v>
      </c>
      <c r="D43" s="13" t="s">
        <v>118</v>
      </c>
      <c r="E43" s="13" t="s">
        <v>73</v>
      </c>
      <c r="F43" s="8" t="s">
        <v>119</v>
      </c>
      <c r="G43" s="10">
        <v>13.9</v>
      </c>
      <c r="H43" s="13"/>
    </row>
    <row r="44" s="2" customFormat="1" ht="38" customHeight="1" spans="1:8">
      <c r="A44" s="9" t="s">
        <v>120</v>
      </c>
      <c r="B44" s="9"/>
      <c r="C44" s="9"/>
      <c r="D44" s="9"/>
      <c r="E44" s="9"/>
      <c r="F44" s="9"/>
      <c r="G44" s="10">
        <f>G45+G49+G51</f>
        <v>987.63</v>
      </c>
      <c r="H44" s="22"/>
    </row>
    <row r="45" s="2" customFormat="1" ht="38" customHeight="1" spans="1:8">
      <c r="A45" s="19" t="s">
        <v>121</v>
      </c>
      <c r="B45" s="19"/>
      <c r="C45" s="19"/>
      <c r="D45" s="19"/>
      <c r="E45" s="19"/>
      <c r="F45" s="19"/>
      <c r="G45" s="10">
        <f>SUM(G46:G48)</f>
        <v>474.63</v>
      </c>
      <c r="H45" s="22"/>
    </row>
    <row r="46" s="2" customFormat="1" ht="38" customHeight="1" spans="1:8">
      <c r="A46" s="13">
        <v>1</v>
      </c>
      <c r="B46" s="13" t="s">
        <v>122</v>
      </c>
      <c r="C46" s="13" t="s">
        <v>123</v>
      </c>
      <c r="D46" s="13" t="s">
        <v>124</v>
      </c>
      <c r="E46" s="13" t="s">
        <v>125</v>
      </c>
      <c r="F46" s="8" t="s">
        <v>126</v>
      </c>
      <c r="G46" s="10">
        <v>25</v>
      </c>
      <c r="H46" s="8"/>
    </row>
    <row r="47" s="2" customFormat="1" ht="38" customHeight="1" spans="1:8">
      <c r="A47" s="13">
        <v>2</v>
      </c>
      <c r="B47" s="13" t="s">
        <v>127</v>
      </c>
      <c r="C47" s="13" t="s">
        <v>123</v>
      </c>
      <c r="D47" s="13" t="s">
        <v>128</v>
      </c>
      <c r="E47" s="13" t="s">
        <v>129</v>
      </c>
      <c r="F47" s="8" t="s">
        <v>130</v>
      </c>
      <c r="G47" s="10">
        <v>230</v>
      </c>
      <c r="H47" s="8"/>
    </row>
    <row r="48" s="2" customFormat="1" ht="38" customHeight="1" spans="1:8">
      <c r="A48" s="13">
        <v>3</v>
      </c>
      <c r="B48" s="18" t="s">
        <v>131</v>
      </c>
      <c r="C48" s="18" t="s">
        <v>131</v>
      </c>
      <c r="D48" s="18" t="s">
        <v>132</v>
      </c>
      <c r="E48" s="13" t="s">
        <v>129</v>
      </c>
      <c r="F48" s="8"/>
      <c r="G48" s="18">
        <v>219.63</v>
      </c>
      <c r="H48" s="8"/>
    </row>
    <row r="49" ht="38" customHeight="1" spans="1:8">
      <c r="A49" s="19" t="s">
        <v>133</v>
      </c>
      <c r="B49" s="19"/>
      <c r="C49" s="19"/>
      <c r="D49" s="19"/>
      <c r="E49" s="19"/>
      <c r="F49" s="19"/>
      <c r="G49" s="13">
        <v>450</v>
      </c>
      <c r="H49" s="25"/>
    </row>
    <row r="50" ht="38" customHeight="1" spans="1:8">
      <c r="A50" s="13">
        <v>1</v>
      </c>
      <c r="B50" s="13" t="s">
        <v>134</v>
      </c>
      <c r="C50" s="13" t="s">
        <v>135</v>
      </c>
      <c r="D50" s="13" t="s">
        <v>136</v>
      </c>
      <c r="E50" s="13" t="s">
        <v>137</v>
      </c>
      <c r="F50" s="13" t="s">
        <v>138</v>
      </c>
      <c r="G50" s="13">
        <v>450</v>
      </c>
      <c r="H50" s="13"/>
    </row>
    <row r="51" ht="38" customHeight="1" spans="1:8">
      <c r="A51" s="19" t="s">
        <v>139</v>
      </c>
      <c r="B51" s="19"/>
      <c r="C51" s="19"/>
      <c r="D51" s="19"/>
      <c r="E51" s="19"/>
      <c r="F51" s="19"/>
      <c r="G51" s="13">
        <v>63</v>
      </c>
      <c r="H51" s="25"/>
    </row>
    <row r="52" ht="38" customHeight="1" spans="1:8">
      <c r="A52" s="13">
        <v>1</v>
      </c>
      <c r="B52" s="13" t="s">
        <v>140</v>
      </c>
      <c r="C52" s="13" t="s">
        <v>140</v>
      </c>
      <c r="D52" s="13" t="s">
        <v>141</v>
      </c>
      <c r="E52" s="13" t="s">
        <v>140</v>
      </c>
      <c r="F52" s="13" t="s">
        <v>142</v>
      </c>
      <c r="G52" s="13">
        <v>63</v>
      </c>
      <c r="H52" s="13"/>
    </row>
  </sheetData>
  <autoFilter xmlns:etc="http://www.wps.cn/officeDocument/2017/etCustomData" ref="A2:K52" etc:filterBottomFollowUsedRange="0">
    <extLst>
      <etc:autoFilterAnalysis etc:version="v1" etc:showPane="0">
        <etc:analysisCharts>
          <etc:chart etc:type="pie">
            <etc:category etc:colId="1"/>
            <etc:seriesCollections etc:count="1">
              <etc:series etc:colId="1" etc:subtotal="count"/>
            </etc:seriesCollections>
          </etc:chart>
        </etc:analysisCharts>
      </etc:autoFilterAnalysis>
    </extLst>
  </autoFilter>
  <mergeCells count="16">
    <mergeCell ref="A1:H1"/>
    <mergeCell ref="A3:F3"/>
    <mergeCell ref="A4:F4"/>
    <mergeCell ref="A5:F5"/>
    <mergeCell ref="A10:F10"/>
    <mergeCell ref="A11:F11"/>
    <mergeCell ref="A22:F22"/>
    <mergeCell ref="A23:F23"/>
    <mergeCell ref="A27:F27"/>
    <mergeCell ref="A29:F29"/>
    <mergeCell ref="A30:F30"/>
    <mergeCell ref="A42:F42"/>
    <mergeCell ref="A44:F44"/>
    <mergeCell ref="A45:F45"/>
    <mergeCell ref="A49:F49"/>
    <mergeCell ref="A51:F51"/>
  </mergeCells>
  <pageMargins left="0.751388888888889" right="0.751388888888889" top="1" bottom="1" header="0.5" footer="0.5"/>
  <pageSetup paperSize="9" scale="7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审定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扶贫办</dc:creator>
  <cp:lastModifiedBy>WPS_1551097789</cp:lastModifiedBy>
  <cp:revision>0</cp:revision>
  <dcterms:created xsi:type="dcterms:W3CDTF">2015-06-05T18:19:00Z</dcterms:created>
  <cp:lastPrinted>2024-05-21T02:11:00Z</cp:lastPrinted>
  <dcterms:modified xsi:type="dcterms:W3CDTF">2024-10-08T03:50:21Z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A0949746947642BDAE0E8D5508CAD873_13</vt:lpwstr>
  </property>
  <property fmtid="{D5CDD505-2E9C-101B-9397-08002B2CF9AE}" pid="3" name="KSOProductBuildVer">
    <vt:lpwstr>2052-12.1.0.18276</vt:lpwstr>
  </property>
</Properties>
</file>