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 tabRatio="780" activeTab="2"/>
  </bookViews>
  <sheets>
    <sheet name="收入" sheetId="1" r:id="rId1"/>
    <sheet name="支出" sheetId="2" r:id="rId2"/>
    <sheet name="收支表" sheetId="3" r:id="rId3"/>
    <sheet name="基本支出" sheetId="4" r:id="rId4"/>
    <sheet name="基支经济分类" sheetId="5" r:id="rId5"/>
    <sheet name="三公经费" sheetId="6" r:id="rId6"/>
    <sheet name="基收" sheetId="7" r:id="rId7"/>
    <sheet name="基支" sheetId="8" r:id="rId8"/>
    <sheet name="基收支表" sheetId="9" r:id="rId9"/>
    <sheet name="国资收" sheetId="10" r:id="rId10"/>
    <sheet name="国资支" sheetId="11" r:id="rId11"/>
    <sheet name="社保收" sheetId="12" r:id="rId12"/>
    <sheet name="社保支" sheetId="13" r:id="rId13"/>
    <sheet name="一般、专项债务限额和余额" sheetId="14" r:id="rId14"/>
    <sheet name="24收入" sheetId="15" r:id="rId15"/>
    <sheet name="24支出" sheetId="16" r:id="rId16"/>
    <sheet name="24基金收" sheetId="17" r:id="rId17"/>
    <sheet name="24基金支" sheetId="18" r:id="rId18"/>
    <sheet name="24国资收" sheetId="19" r:id="rId19"/>
    <sheet name="24国资支" sheetId="20" r:id="rId20"/>
    <sheet name="24社保收" sheetId="21" r:id="rId21"/>
    <sheet name="24社保支" sheetId="22" r:id="rId22"/>
  </sheets>
  <definedNames>
    <definedName name="_xlnm.Print_Area" localSheetId="5">三公经费!$A$1:$D$10</definedName>
    <definedName name="_xlnm.Print_Area" localSheetId="14">'24收入'!$A$1:$D$29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<sst xmlns="http://schemas.openxmlformats.org/spreadsheetml/2006/main" count="624" uniqueCount="476">
  <si>
    <t>附表1：</t>
  </si>
  <si>
    <t>2023年浉河区一般公共预算收入完成情况表</t>
  </si>
  <si>
    <t>单位：万元</t>
  </si>
  <si>
    <t>预算科目</t>
  </si>
  <si>
    <t>调整预算数</t>
  </si>
  <si>
    <t>完成数</t>
  </si>
  <si>
    <t>占调整预算数的（%）</t>
  </si>
  <si>
    <t>同比增减（%）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</si>
  <si>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</si>
  <si>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</si>
  <si>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</si>
  <si>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</si>
  <si>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</si>
  <si>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</si>
  <si>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</si>
  <si>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</si>
  <si>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</si>
  <si>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</si>
  <si>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车船使用和牌照税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</si>
  <si>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</si>
  <si>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</si>
  <si>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</si>
  <si>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</si>
  <si>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</si>
  <si>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</si>
  <si>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</si>
  <si>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</si>
  <si>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</si>
  <si>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</si>
  <si>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</si>
  <si>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捐赠收入</t>
  </si>
  <si>
    <t xml:space="preserve">    其他收入</t>
  </si>
  <si>
    <t>公共财政预算收入合计：</t>
  </si>
  <si>
    <t>附表2：</t>
  </si>
  <si>
    <t>2023年浉河区一般公共预算支出完成情况表</t>
  </si>
  <si>
    <t>同比增减
（%）</t>
  </si>
  <si>
    <t xml:space="preserve">   一、 一般公共服务</t>
  </si>
  <si>
    <t xml:space="preserve">   二、 国防</t>
  </si>
  <si>
    <t xml:space="preserve">   三、 公共安全</t>
  </si>
  <si>
    <t xml:space="preserve">   四、教育</t>
  </si>
  <si>
    <t xml:space="preserve">   五、 科学技术</t>
  </si>
  <si>
    <t xml:space="preserve">   六、文化旅游体育与传媒</t>
  </si>
  <si>
    <t xml:space="preserve">   七、 社会保障和就业</t>
  </si>
  <si>
    <t xml:space="preserve">   八、 卫生健康</t>
  </si>
  <si>
    <t xml:space="preserve">   九、节能环保</t>
  </si>
  <si>
    <t xml:space="preserve">   十、城乡社区事务</t>
  </si>
  <si>
    <t xml:space="preserve">   十一、 农林水事务</t>
  </si>
  <si>
    <t xml:space="preserve">   十二、 交通运输</t>
  </si>
  <si>
    <t xml:space="preserve">   十三、 资源勘探信息事务</t>
  </si>
  <si>
    <t xml:space="preserve">   十四、 商业服务业事务</t>
  </si>
  <si>
    <t xml:space="preserve">   十五、金融</t>
  </si>
  <si>
    <t xml:space="preserve">   十六、自然资源海洋气候</t>
  </si>
  <si>
    <t xml:space="preserve">   十七、住房保障支出</t>
  </si>
  <si>
    <t xml:space="preserve">   十八、粮油物资储备等事务</t>
  </si>
  <si>
    <t xml:space="preserve">   十九、灾害防治及应急管理</t>
  </si>
  <si>
    <t xml:space="preserve">   二十、预备费</t>
  </si>
  <si>
    <t xml:space="preserve">   二十一、债务付息支出</t>
  </si>
  <si>
    <t>公共财政预算支出合计：</t>
  </si>
  <si>
    <t>附表3：</t>
  </si>
  <si>
    <t>2023年浉河区公共财政预算收支完成情况总表</t>
  </si>
  <si>
    <t>科目名称</t>
  </si>
  <si>
    <t>金额</t>
  </si>
  <si>
    <t>公共财政预算收入</t>
  </si>
  <si>
    <t>公共财政预算支出</t>
  </si>
  <si>
    <t>上级补助收入</t>
  </si>
  <si>
    <t>一般公共服务支出</t>
  </si>
  <si>
    <t xml:space="preserve">  返还性收入</t>
  </si>
  <si>
    <t>国防支出</t>
  </si>
  <si>
    <t>增值税税收返还</t>
  </si>
  <si>
    <t>公共安全支出</t>
  </si>
  <si>
    <t>消费税返还</t>
  </si>
  <si>
    <t>教育支出</t>
  </si>
  <si>
    <t>所得税返还</t>
  </si>
  <si>
    <t>科学技术支出</t>
  </si>
  <si>
    <t>成品油价格和税改返还</t>
  </si>
  <si>
    <t>文化体育与传媒支出</t>
  </si>
  <si>
    <t xml:space="preserve">  一般性转移支付收入</t>
  </si>
  <si>
    <t>社会保障和就业</t>
  </si>
  <si>
    <t>均衡性转移支付收入</t>
  </si>
  <si>
    <t>卫生健康支出</t>
  </si>
  <si>
    <t>结算补助收入</t>
  </si>
  <si>
    <t>节能环保支出</t>
  </si>
  <si>
    <t>县级基本财力保障机制奖补资金</t>
  </si>
  <si>
    <t>城乡社区支出</t>
  </si>
  <si>
    <t>重点生态功能区转移支付收入</t>
  </si>
  <si>
    <t>农林水支出</t>
  </si>
  <si>
    <t>巩固脱贫攻坚成果衔接乡村振兴转移支付收入</t>
  </si>
  <si>
    <t>交通运输支出</t>
  </si>
  <si>
    <t>革命老区转移支付收入</t>
  </si>
  <si>
    <t>资源电力信息等支出</t>
  </si>
  <si>
    <t>固定数额补助收入</t>
  </si>
  <si>
    <t>商业服务业支出</t>
  </si>
  <si>
    <t>公共安全共同财政事权转移支付收入</t>
  </si>
  <si>
    <t>金融</t>
  </si>
  <si>
    <t>教育共同财政事权转移支付收入</t>
  </si>
  <si>
    <t>自然资源海洋气象等支出</t>
  </si>
  <si>
    <t>社会保障和就业共同财政事权转移支付收入</t>
  </si>
  <si>
    <t>住房保障支出</t>
  </si>
  <si>
    <t>文化旅游体育与传媒共同财政事权转移支付收入</t>
  </si>
  <si>
    <t>粮油物资储备支出</t>
  </si>
  <si>
    <t>医疗卫生共同财政事权转移支付收入</t>
  </si>
  <si>
    <t>灾害防治及应急管理支出</t>
  </si>
  <si>
    <t>节能环保共同财政事权转移支付收入</t>
  </si>
  <si>
    <t>债务付息支出</t>
  </si>
  <si>
    <t>交通运输共同财政事权转移支付收入</t>
  </si>
  <si>
    <t>住房保障共同财政事权转移支付收入</t>
  </si>
  <si>
    <t>农林水共同财政事权转移支付收入</t>
  </si>
  <si>
    <t xml:space="preserve">  增值税留抵退税转移支付收入</t>
  </si>
  <si>
    <t xml:space="preserve">  其他退税减税降费转移支付收入</t>
  </si>
  <si>
    <t>灾害防治及应急管理共同财政事权转移支付收入</t>
  </si>
  <si>
    <t xml:space="preserve">  专项转移支付收入</t>
  </si>
  <si>
    <t>债务还本支出</t>
  </si>
  <si>
    <t>上年结余收入</t>
  </si>
  <si>
    <t>安排预算稳定调节基金</t>
  </si>
  <si>
    <t>债券转贷收入</t>
  </si>
  <si>
    <t>上解上级支出</t>
  </si>
  <si>
    <t>动用预算稳定调节基金</t>
  </si>
  <si>
    <t>调入资金</t>
  </si>
  <si>
    <t>结转下年</t>
  </si>
  <si>
    <t>收  入  总  计</t>
  </si>
  <si>
    <t>支  出  总  计</t>
  </si>
  <si>
    <t>附表4：</t>
  </si>
  <si>
    <t>2023年度浉河区级一般公共预算基本支出决算明细表</t>
  </si>
  <si>
    <t>科目编码</t>
  </si>
  <si>
    <t>决算数</t>
  </si>
  <si>
    <t>一般公共预算支出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</si>
  <si>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</si>
  <si>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</si>
  <si>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</si>
  <si>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</si>
  <si>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</si>
  <si>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</si>
  <si>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</si>
  <si>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</si>
  <si>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纪检监察事务</t>
  </si>
  <si>
    <t xml:space="preserve">  商贸事务</t>
  </si>
  <si>
    <t xml:space="preserve">  民族事务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</si>
  <si>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</si>
  <si>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</si>
  <si>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</si>
  <si>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</si>
  <si>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</si>
  <si>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</si>
  <si>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</si>
  <si>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其他共产党事务支出</t>
  </si>
  <si>
    <t xml:space="preserve">  市场监督管理事务</t>
  </si>
  <si>
    <t xml:space="preserve">  其他一般公共服务支出</t>
  </si>
  <si>
    <t xml:space="preserve">  国防动员</t>
  </si>
  <si>
    <t xml:space="preserve">  其他国防支出</t>
  </si>
  <si>
    <t xml:space="preserve">  公安</t>
  </si>
  <si>
    <t xml:space="preserve">  检察</t>
  </si>
  <si>
    <t xml:space="preserve">  法院</t>
  </si>
  <si>
    <t xml:space="preserve">  司法</t>
  </si>
  <si>
    <t xml:space="preserve">  教育管理事务</t>
  </si>
  <si>
    <t xml:space="preserve">  普通教育</t>
  </si>
  <si>
    <t xml:space="preserve">  职业教育</t>
  </si>
  <si>
    <t xml:space="preserve">  广播电视教育</t>
  </si>
  <si>
    <t xml:space="preserve">  特殊教育</t>
  </si>
  <si>
    <t xml:space="preserve">  教育费附加安排的支出</t>
  </si>
  <si>
    <t xml:space="preserve">  其他教育支出</t>
  </si>
  <si>
    <t xml:space="preserve">  科学技术管理事务</t>
  </si>
  <si>
    <t xml:space="preserve">  应用研究</t>
  </si>
  <si>
    <t xml:space="preserve">  技术研究与开发</t>
  </si>
  <si>
    <t xml:space="preserve">  科技条件与服务</t>
  </si>
  <si>
    <t xml:space="preserve">  科学技术普及</t>
  </si>
  <si>
    <t xml:space="preserve">  其他科学技术支出</t>
  </si>
  <si>
    <t>文化旅游体育与传媒支出</t>
  </si>
  <si>
    <t xml:space="preserve">  文化和旅游</t>
  </si>
  <si>
    <t xml:space="preserve">  文物</t>
  </si>
  <si>
    <t xml:space="preserve">  其他文化旅游体育与传媒支出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</si>
  <si>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</si>
  <si>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</si>
  <si>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</si>
  <si>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行政事业单位养老支出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</si>
  <si>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</si>
  <si>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</si>
  <si>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</si>
  <si>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</si>
  <si>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</si>
  <si>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</si>
  <si>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</si>
  <si>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</si>
  <si>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</si>
  <si>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</si>
  <si>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其他生活救助</t>
  </si>
  <si>
    <t xml:space="preserve">  财政对基本养老保险基金的补助</t>
  </si>
  <si>
    <t xml:space="preserve">  退役军人管理事务</t>
  </si>
  <si>
    <t xml:space="preserve">  其他社会保障和就业支出</t>
  </si>
  <si>
    <t xml:space="preserve">  卫生健康管理事务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</si>
  <si>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</si>
  <si>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</si>
  <si>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</si>
  <si>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</si>
  <si>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</si>
  <si>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</si>
  <si>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</si>
  <si>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</si>
  <si>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</si>
  <si>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医疗保障管理事务</t>
  </si>
  <si>
    <t xml:space="preserve">  老龄卫生健康事务</t>
  </si>
  <si>
    <t xml:space="preserve">  其他卫生健康支出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</si>
  <si>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</si>
  <si>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</si>
  <si>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</si>
  <si>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</si>
  <si>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</si>
  <si>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退耕还林还草</t>
  </si>
  <si>
    <t xml:space="preserve">  能源节约利用</t>
  </si>
  <si>
    <t xml:space="preserve">  其他节能环保支出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</si>
  <si>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</si>
  <si>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</si>
  <si>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</si>
  <si>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</si>
  <si>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</si>
  <si>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</si>
  <si>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 xml:space="preserve">  农业农村</t>
  </si>
  <si>
    <t xml:space="preserve">  林业和草原</t>
  </si>
  <si>
    <t xml:space="preserve">  水利</t>
  </si>
  <si>
    <t xml:space="preserve">  巩固脱贫攻坚成果衔接乡村振兴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</si>
  <si>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</si>
  <si>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</si>
  <si>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</si>
  <si>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</si>
  <si>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 xml:space="preserve">  公路水路运输</t>
  </si>
  <si>
    <t xml:space="preserve">  车辆购置税支出</t>
  </si>
  <si>
    <t xml:space="preserve">  其他交通运输支出</t>
  </si>
  <si>
    <t>资源勘探工业信息等支出</t>
  </si>
  <si>
    <t xml:space="preserve">  资源勘探开发</t>
  </si>
  <si>
    <t xml:space="preserve">  工业和信息产业监管</t>
  </si>
  <si>
    <t xml:space="preserve">  国有资产监管</t>
  </si>
  <si>
    <t>商业服务业等支出</t>
  </si>
  <si>
    <t xml:space="preserve">  商业流通事务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</si>
  <si>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</si>
  <si>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</si>
  <si>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</si>
  <si>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</si>
  <si>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自然资源事务</t>
  </si>
  <si>
    <t xml:space="preserve">  保障性安居工程支出</t>
  </si>
  <si>
    <t xml:space="preserve">  住房改革支出</t>
  </si>
  <si>
    <t xml:space="preserve">  城乡社区住宅</t>
  </si>
  <si>
    <t xml:space="preserve">  粮油物资事务</t>
  </si>
  <si>
    <t xml:space="preserve">  应急管理事务</t>
  </si>
  <si>
    <t xml:space="preserve">  消防救援事务</t>
  </si>
  <si>
    <t xml:space="preserve">  自然灾害防治</t>
  </si>
  <si>
    <t xml:space="preserve">  自然灾害救灾及恢复重建支出</t>
  </si>
  <si>
    <t xml:space="preserve">  地方政府一般债务付息支出</t>
  </si>
  <si>
    <t>债务发行费用支出</t>
  </si>
  <si>
    <t xml:space="preserve">  地方政府一般债务发行费用支出</t>
  </si>
  <si>
    <t>附表5：</t>
  </si>
  <si>
    <t>2023年浉河区一般公共预算(基本)支出决算经济分类录入表</t>
  </si>
  <si>
    <t>单位:万元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</si>
  <si>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</si>
  <si>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</si>
  <si>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</si>
  <si>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</si>
  <si>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</si>
  <si>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</si>
  <si>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</si>
  <si>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</si>
  <si>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</si>
  <si>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</si>
  <si>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</si>
  <si>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</si>
  <si>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</si>
  <si>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</si>
  <si>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</si>
  <si>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</si>
  <si>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</si>
  <si>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</si>
  <si>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</si>
  <si>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</si>
  <si>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</si>
  <si>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</si>
  <si>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</si>
  <si>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</si>
  <si>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</si>
  <si>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</si>
  <si>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</si>
  <si>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</si>
  <si>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</si>
  <si>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</si>
  <si>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</si>
  <si>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</si>
  <si>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</si>
  <si>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</si>
  <si>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</si>
  <si>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</si>
  <si>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</si>
  <si>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</si>
  <si>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</si>
  <si>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</si>
  <si>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</si>
  <si>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</si>
  <si>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</si>
  <si>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</si>
  <si>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国内债务发行费用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</si>
  <si>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</si>
  <si>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</si>
  <si>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</si>
  <si>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其他支出</t>
  </si>
  <si>
    <t>附表6：</t>
  </si>
  <si>
    <t>2023年浉河区“三公”经费支出决算表</t>
  </si>
  <si>
    <t>预算数</t>
  </si>
  <si>
    <t>合计</t>
  </si>
  <si>
    <t>一、因公出国(境)费用</t>
  </si>
  <si>
    <t>二、公务接待费</t>
  </si>
  <si>
    <t>三、公务用车费</t>
  </si>
  <si>
    <t>公务用车运行维护费</t>
  </si>
  <si>
    <t>公务车购置</t>
  </si>
  <si>
    <t>附表7：</t>
  </si>
  <si>
    <t>2023年浉河区政府性基金预算收入完成情况表</t>
  </si>
  <si>
    <t>为调整预算数的（%）</t>
  </si>
  <si>
    <t>政府性基金收入</t>
  </si>
  <si>
    <t xml:space="preserve">  农网还贷资金收入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</si>
  <si>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</si>
  <si>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</si>
  <si>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</si>
  <si>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</si>
  <si>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废弃电器电子产品处理基金收入</t>
  </si>
  <si>
    <t xml:space="preserve">  彩票发行机构和彩票销售机构业务费</t>
  </si>
  <si>
    <t xml:space="preserve">  专项债务对应项目专项收入</t>
  </si>
  <si>
    <t>附表8：</t>
  </si>
  <si>
    <t>2023年浉河区政府性基金预算支出完成情况表</t>
  </si>
  <si>
    <t>为调整预算的
（%）</t>
  </si>
  <si>
    <t>一、科学技术</t>
  </si>
  <si>
    <t>二、文化体育与传媒</t>
  </si>
  <si>
    <t>三、社会保障和就业</t>
  </si>
  <si>
    <t>四、城乡社区事务</t>
  </si>
  <si>
    <t>五、农林水支出</t>
  </si>
  <si>
    <t>六、商业服务业事务</t>
  </si>
  <si>
    <t>七、其他支出</t>
  </si>
  <si>
    <t>八、债务还本支出</t>
  </si>
  <si>
    <t>九、债务付息支出</t>
  </si>
  <si>
    <t>合     计</t>
  </si>
  <si>
    <t>附表9：</t>
  </si>
  <si>
    <t>2023年浉河区政府性基金预算收支完成情况总表</t>
  </si>
  <si>
    <t>金 额</t>
  </si>
  <si>
    <t>政府性基金支出</t>
  </si>
  <si>
    <t xml:space="preserve">  科学技术</t>
  </si>
  <si>
    <t xml:space="preserve">  文化体育与传媒</t>
  </si>
  <si>
    <t xml:space="preserve">  抗疫特别国债收入</t>
  </si>
  <si>
    <t xml:space="preserve">  社会保障和就业</t>
  </si>
  <si>
    <t xml:space="preserve">  城乡社区事务</t>
  </si>
  <si>
    <t xml:space="preserve">  转贷地方政府债券收入</t>
  </si>
  <si>
    <t xml:space="preserve">  农林水支出</t>
  </si>
  <si>
    <t xml:space="preserve">  商业服务业支出</t>
  </si>
  <si>
    <t>上年结余</t>
  </si>
  <si>
    <t xml:space="preserve">  债务付息支出</t>
  </si>
  <si>
    <t xml:space="preserve">  抗疫特别国债支出</t>
  </si>
  <si>
    <t>政府性基金预算调出资金</t>
  </si>
  <si>
    <t>债券还本支出</t>
  </si>
  <si>
    <t xml:space="preserve">    地方政府债券还本</t>
  </si>
  <si>
    <t>政府性基金预算年终结余</t>
  </si>
  <si>
    <t>附表10：</t>
  </si>
  <si>
    <t>2023年浉河区国有资本经营收入完成情况表</t>
  </si>
  <si>
    <t>为预算数的（%）</t>
  </si>
  <si>
    <t>利润收入</t>
  </si>
  <si>
    <t xml:space="preserve"> </t>
  </si>
  <si>
    <t>股利、股息收入</t>
  </si>
  <si>
    <t>产权转让收入</t>
  </si>
  <si>
    <t>清算收入</t>
  </si>
  <si>
    <t>其他国有资本经营预算收入</t>
  </si>
  <si>
    <t>本 年 收 入 合 计</t>
  </si>
  <si>
    <t>省补助计划单列市收入</t>
  </si>
  <si>
    <t>附表11：</t>
  </si>
  <si>
    <t>2023年浉河区国有资本经营支出完成情况表</t>
  </si>
  <si>
    <t>国有资本经营预算补充社保基金</t>
  </si>
  <si>
    <t>解决历史遗留问题及改革成本支出</t>
  </si>
  <si>
    <t>国有企业资本金注入</t>
  </si>
  <si>
    <t>国有企业政策性补贴</t>
  </si>
  <si>
    <t>其他国有资本经营预算支出</t>
  </si>
  <si>
    <t>本 年 支 出 合 计</t>
  </si>
  <si>
    <t>调出资金</t>
  </si>
  <si>
    <t>年终结余</t>
  </si>
  <si>
    <t xml:space="preserve">  其中:本级</t>
  </si>
  <si>
    <t>附表12：</t>
  </si>
  <si>
    <t>2023年浉河区社会保险基金预算收入完成情况表</t>
  </si>
  <si>
    <t>城乡居民基本养老保险基金</t>
  </si>
  <si>
    <t>合   计</t>
  </si>
  <si>
    <t>附表13：</t>
  </si>
  <si>
    <t>2023年浉河区社会保险基金预算支出完成情况表</t>
  </si>
  <si>
    <t>合    计</t>
  </si>
  <si>
    <t>附表14：</t>
  </si>
  <si>
    <t>2023年浉河区政府一般债务、专项债务限额和余额
情况决算表</t>
  </si>
  <si>
    <t>一般债务</t>
  </si>
  <si>
    <t>专项债务</t>
  </si>
  <si>
    <t>一、政府债务限额</t>
  </si>
  <si>
    <t>二、本年新增限额</t>
  </si>
  <si>
    <t>三、发行政府债券</t>
  </si>
  <si>
    <t xml:space="preserve">    置换债券</t>
  </si>
  <si>
    <t xml:space="preserve">    新增债券</t>
  </si>
  <si>
    <t>四、政府债务余额</t>
  </si>
  <si>
    <t xml:space="preserve">    其中：政府债券余额</t>
  </si>
  <si>
    <t>附表15：</t>
  </si>
  <si>
    <t>浉河区2024年上半年一般公共预算地方收入执行表</t>
  </si>
  <si>
    <t>上半年完成</t>
  </si>
  <si>
    <t>为年预算（%）</t>
  </si>
  <si>
    <t>税收收入小计</t>
  </si>
  <si>
    <t xml:space="preserve">  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</si>
  <si>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</si>
  <si>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</si>
  <si>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</si>
  <si>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</si>
  <si>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</si>
  <si>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</si>
  <si>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</si>
  <si>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</si>
  <si>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</si>
  <si>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</si>
  <si>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</si>
  <si>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环境保护税</t>
  </si>
  <si>
    <t xml:space="preserve">  其他收入</t>
  </si>
  <si>
    <t>非税收入小计</t>
  </si>
  <si>
    <t xml:space="preserve">  专项收入</t>
  </si>
  <si>
    <t xml:space="preserve">  行政性收费收入</t>
  </si>
  <si>
    <t xml:space="preserve">  罚没收入</t>
  </si>
  <si>
    <t xml:space="preserve">  国有资本经营收入</t>
  </si>
  <si>
    <t xml:space="preserve">  国有资源（资产）有偿使用收入</t>
  </si>
  <si>
    <t xml:space="preserve">  政府住房基金收入</t>
  </si>
  <si>
    <t xml:space="preserve">  捐赠收入</t>
  </si>
  <si>
    <t>公共财政预算收入合计</t>
  </si>
  <si>
    <t>附表16：</t>
  </si>
  <si>
    <t>浉河区2024年上半年一般公共预算支出执行表</t>
  </si>
  <si>
    <t>为预算的（%）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</si>
  <si>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</si>
  <si>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</si>
  <si>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</si>
  <si>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</si>
  <si>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</si>
  <si>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</si>
  <si>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</si>
  <si>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</si>
  <si>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</si>
  <si>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</si>
  <si>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</si>
  <si>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</si>
  <si>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</si>
  <si>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</si>
  <si>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</si>
  <si>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</si>
  <si>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</si>
  <si>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</si>
  <si>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灾害防治及应急管理支出</t>
  </si>
  <si>
    <t xml:space="preserve">    债务付息支出</t>
  </si>
  <si>
    <t xml:space="preserve">    其他支出</t>
  </si>
  <si>
    <t xml:space="preserve">    预备费</t>
  </si>
  <si>
    <t>一般公共财政预算支出合计</t>
  </si>
  <si>
    <t>附表17：</t>
  </si>
  <si>
    <t>2024年上半年浉河区政府性基金预算收入表</t>
  </si>
  <si>
    <t xml:space="preserve">  大中型水库移民后期扶持基金收入</t>
  </si>
  <si>
    <t>收入合计</t>
  </si>
  <si>
    <t>附表18：</t>
  </si>
  <si>
    <t>2024年上半年浉河区政府性基金预算支出表</t>
  </si>
  <si>
    <t>支出合计</t>
  </si>
  <si>
    <t>附表19：</t>
  </si>
  <si>
    <t>2024年上半年浉河区国有资本经营收入预算表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</si>
  <si>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</si>
  <si>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</si>
  <si>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</si>
  <si>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</si>
  <si>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</si>
  <si>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国有资本经营收入</t>
  </si>
  <si>
    <t>六、上年结余</t>
  </si>
  <si>
    <t>附表20：</t>
  </si>
  <si>
    <t>2024年上半年浉河区国有资本经营支出预算表</t>
  </si>
  <si>
    <t>一、国有资本经营预算补充社保基金支出</t>
  </si>
  <si>
    <t>二、解决历史遗留问题及改革成本支出</t>
  </si>
  <si>
    <t>三、国有企业资本金注入</t>
  </si>
  <si>
    <t>四、国有企业政策性补贴</t>
  </si>
  <si>
    <t>五、金融国有资本经营预算支出</t>
  </si>
  <si>
    <t>六、其他国有资本经营预算支出</t>
  </si>
  <si>
    <t>国有资本经营支出</t>
  </si>
  <si>
    <t>附表21：</t>
  </si>
  <si>
    <t>2024年上半年区级社会保险基金预算收入执行表</t>
  </si>
  <si>
    <t>附表22：</t>
  </si>
  <si>
    <t>2024年上半年区级社会保险基金预算支出执行表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</si>
</sst>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0.0_ "/>
    <numFmt numFmtId="179" formatCode="_ * #,##0.0_ ;_ * \-#,##0.0_ ;_ * &quot;-&quot;?_ ;_ @_ "/>
    <numFmt numFmtId="180" formatCode="0.0"/>
    <numFmt numFmtId="181" formatCode="0.0%"/>
    <numFmt numFmtId="182" formatCode="#,##0.0"/>
    <numFmt numFmtId="183" formatCode="#,##0_ "/>
  </numFmts>
  <fonts count="40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8"/>
      <name val="方正大标宋_GBK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color theme="1"/>
      <name val="仿宋"/>
      <charset val="134"/>
    </font>
    <font>
      <sz val="20"/>
      <name val="方正小标宋_GBK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 tint="0.05"/>
      <name val="黑体"/>
      <charset val="134"/>
    </font>
    <font>
      <sz val="20"/>
      <color theme="1" tint="0.05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theme="1" tint="0.05"/>
      <name val="宋体"/>
      <charset val="134"/>
    </font>
    <font>
      <b/>
      <sz val="12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3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0" applyFont="1"/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right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left" vertical="center" wrapText="1"/>
    </xf>
    <xf numFmtId="177" fontId="2" fillId="0" borderId="2" xfId="60" applyNumberFormat="1" applyFont="1" applyFill="1" applyBorder="1" applyAlignment="1">
      <alignment vertical="center"/>
    </xf>
    <xf numFmtId="177" fontId="2" fillId="0" borderId="2" xfId="59" applyNumberFormat="1" applyFont="1" applyFill="1" applyBorder="1" applyAlignment="1">
      <alignment vertical="center"/>
    </xf>
    <xf numFmtId="178" fontId="2" fillId="0" borderId="2" xfId="50" applyNumberFormat="1" applyFont="1" applyFill="1" applyBorder="1" applyAlignment="1">
      <alignment vertical="center"/>
    </xf>
    <xf numFmtId="0" fontId="2" fillId="0" borderId="2" xfId="50" applyFont="1" applyFill="1" applyBorder="1" applyAlignment="1">
      <alignment vertical="center"/>
    </xf>
    <xf numFmtId="0" fontId="4" fillId="0" borderId="2" xfId="50" applyFont="1" applyFill="1" applyBorder="1" applyAlignment="1">
      <alignment vertical="center"/>
    </xf>
    <xf numFmtId="177" fontId="4" fillId="0" borderId="2" xfId="59" applyNumberFormat="1" applyFont="1" applyFill="1" applyBorder="1" applyAlignment="1">
      <alignment vertical="center"/>
    </xf>
    <xf numFmtId="178" fontId="4" fillId="0" borderId="2" xfId="49" applyNumberFormat="1" applyFont="1" applyFill="1" applyBorder="1">
      <alignment vertical="center"/>
    </xf>
    <xf numFmtId="0" fontId="2" fillId="0" borderId="2" xfId="50" applyNumberFormat="1" applyFont="1" applyFill="1" applyBorder="1" applyAlignment="1">
      <alignment vertical="center"/>
    </xf>
    <xf numFmtId="0" fontId="1" fillId="0" borderId="2" xfId="49" applyFont="1" applyFill="1" applyBorder="1" applyAlignment="1">
      <alignment horizontal="center" vertical="center"/>
    </xf>
    <xf numFmtId="177" fontId="1" fillId="0" borderId="2" xfId="50" applyNumberFormat="1" applyFont="1" applyFill="1" applyBorder="1" applyAlignment="1">
      <alignment vertical="center"/>
    </xf>
    <xf numFmtId="177" fontId="1" fillId="0" borderId="2" xfId="59" applyNumberFormat="1" applyFont="1" applyFill="1" applyBorder="1" applyAlignment="1">
      <alignment vertical="center"/>
    </xf>
    <xf numFmtId="178" fontId="1" fillId="0" borderId="2" xfId="50" applyNumberFormat="1" applyFont="1" applyFill="1" applyBorder="1" applyAlignment="1">
      <alignment vertical="center"/>
    </xf>
    <xf numFmtId="0" fontId="6" fillId="0" borderId="0" xfId="50" applyFont="1"/>
    <xf numFmtId="0" fontId="1" fillId="0" borderId="3" xfId="49" applyFont="1" applyBorder="1" applyAlignment="1">
      <alignment horizontal="center" vertical="center" wrapText="1"/>
    </xf>
    <xf numFmtId="177" fontId="2" fillId="0" borderId="2" xfId="60" applyNumberFormat="1" applyFont="1" applyBorder="1" applyAlignment="1">
      <alignment vertical="center"/>
    </xf>
    <xf numFmtId="0" fontId="4" fillId="0" borderId="2" xfId="49" applyFont="1" applyBorder="1">
      <alignment vertical="center"/>
    </xf>
    <xf numFmtId="177" fontId="4" fillId="0" borderId="2" xfId="59" applyNumberFormat="1" applyFont="1" applyBorder="1" applyAlignment="1">
      <alignment vertical="center"/>
    </xf>
    <xf numFmtId="0" fontId="1" fillId="0" borderId="2" xfId="49" applyFont="1" applyBorder="1" applyAlignment="1">
      <alignment horizontal="center" vertical="center"/>
    </xf>
    <xf numFmtId="177" fontId="1" fillId="0" borderId="2" xfId="59" applyNumberFormat="1" applyFon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0" xfId="49" applyNumberFormat="1" applyFont="1">
      <alignment vertical="center"/>
    </xf>
    <xf numFmtId="0" fontId="3" fillId="0" borderId="0" xfId="50" applyFont="1" applyAlignment="1">
      <alignment horizontal="center" vertical="center"/>
    </xf>
    <xf numFmtId="0" fontId="3" fillId="0" borderId="0" xfId="50" applyNumberFormat="1" applyFont="1" applyAlignment="1">
      <alignment horizontal="center" vertical="center"/>
    </xf>
    <xf numFmtId="0" fontId="4" fillId="0" borderId="1" xfId="49" applyNumberFormat="1" applyFont="1" applyBorder="1" applyAlignment="1">
      <alignment horizontal="right" vertical="center"/>
    </xf>
    <xf numFmtId="0" fontId="1" fillId="0" borderId="3" xfId="49" applyNumberFormat="1" applyFont="1" applyBorder="1" applyAlignment="1">
      <alignment horizontal="center" vertical="center" wrapText="1"/>
    </xf>
    <xf numFmtId="178" fontId="1" fillId="0" borderId="2" xfId="59" applyNumberFormat="1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49" applyFont="1" applyBorder="1" applyAlignment="1">
      <alignment horizontal="left" vertical="center"/>
    </xf>
    <xf numFmtId="177" fontId="2" fillId="0" borderId="2" xfId="59" applyNumberFormat="1" applyFont="1" applyBorder="1" applyAlignment="1">
      <alignment vertical="center"/>
    </xf>
    <xf numFmtId="0" fontId="2" fillId="0" borderId="2" xfId="59" applyNumberFormat="1" applyFont="1" applyBorder="1" applyAlignment="1">
      <alignment vertical="center"/>
    </xf>
    <xf numFmtId="0" fontId="1" fillId="0" borderId="2" xfId="59" applyNumberFormat="1" applyFont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0" xfId="50" applyFont="1"/>
    <xf numFmtId="0" fontId="2" fillId="0" borderId="1" xfId="50" applyFont="1" applyBorder="1" applyAlignment="1">
      <alignment horizontal="right"/>
    </xf>
    <xf numFmtId="49" fontId="2" fillId="0" borderId="2" xfId="54" applyNumberFormat="1" applyFont="1" applyFill="1" applyBorder="1" applyAlignment="1" applyProtection="1">
      <alignment horizontal="left" vertical="center" wrapText="1"/>
    </xf>
    <xf numFmtId="3" fontId="7" fillId="0" borderId="2" xfId="50" applyNumberFormat="1" applyFont="1" applyFill="1" applyBorder="1" applyAlignment="1">
      <alignment horizontal="right" vertical="center"/>
    </xf>
    <xf numFmtId="3" fontId="2" fillId="0" borderId="2" xfId="54" applyNumberFormat="1" applyFont="1" applyFill="1" applyBorder="1" applyAlignment="1">
      <alignment horizontal="right" vertical="center"/>
    </xf>
    <xf numFmtId="0" fontId="7" fillId="0" borderId="2" xfId="52" applyBorder="1">
      <alignment vertical="center"/>
    </xf>
    <xf numFmtId="0" fontId="2" fillId="0" borderId="2" xfId="53" applyFont="1" applyFill="1" applyBorder="1" applyAlignment="1">
      <alignment horizontal="right" vertical="center"/>
    </xf>
    <xf numFmtId="179" fontId="2" fillId="0" borderId="2" xfId="50" applyNumberFormat="1" applyFont="1" applyFill="1" applyBorder="1" applyAlignment="1">
      <alignment vertical="center"/>
    </xf>
    <xf numFmtId="178" fontId="4" fillId="0" borderId="0" xfId="0" applyNumberFormat="1" applyFont="1" applyFill="1" applyAlignment="1"/>
    <xf numFmtId="0" fontId="1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vertical="center"/>
    </xf>
    <xf numFmtId="179" fontId="1" fillId="0" borderId="2" xfId="50" applyNumberFormat="1" applyFont="1" applyFill="1" applyBorder="1" applyAlignment="1">
      <alignment vertical="center"/>
    </xf>
    <xf numFmtId="0" fontId="4" fillId="0" borderId="0" xfId="0" applyFont="1" applyFill="1" applyAlignment="1">
      <alignment wrapText="1"/>
    </xf>
    <xf numFmtId="0" fontId="6" fillId="0" borderId="0" xfId="50" applyFont="1" applyAlignment="1">
      <alignment vertical="center" wrapText="1"/>
    </xf>
    <xf numFmtId="0" fontId="2" fillId="0" borderId="0" xfId="50" applyFont="1" applyAlignment="1">
      <alignment vertical="center"/>
    </xf>
    <xf numFmtId="0" fontId="3" fillId="0" borderId="0" xfId="50" applyFont="1" applyAlignment="1">
      <alignment horizontal="center" vertical="center" wrapText="1"/>
    </xf>
    <xf numFmtId="0" fontId="2" fillId="0" borderId="0" xfId="50" applyFont="1" applyAlignment="1">
      <alignment vertical="center" wrapText="1"/>
    </xf>
    <xf numFmtId="0" fontId="2" fillId="0" borderId="1" xfId="50" applyFont="1" applyBorder="1" applyAlignment="1">
      <alignment horizontal="right" vertical="center"/>
    </xf>
    <xf numFmtId="0" fontId="1" fillId="0" borderId="2" xfId="50" applyFont="1" applyBorder="1" applyAlignment="1">
      <alignment horizontal="center" vertical="center" wrapText="1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vertical="center"/>
    </xf>
    <xf numFmtId="0" fontId="4" fillId="0" borderId="2" xfId="0" applyFont="1" applyBorder="1">
      <alignment vertical="center"/>
    </xf>
    <xf numFmtId="178" fontId="4" fillId="0" borderId="2" xfId="0" applyNumberFormat="1" applyFont="1" applyBorder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1" fillId="0" borderId="2" xfId="50" applyFont="1" applyBorder="1" applyAlignment="1">
      <alignment vertical="center"/>
    </xf>
    <xf numFmtId="0" fontId="8" fillId="0" borderId="2" xfId="0" applyFont="1" applyBorder="1">
      <alignment vertical="center"/>
    </xf>
    <xf numFmtId="178" fontId="8" fillId="0" borderId="2" xfId="0" applyNumberFormat="1" applyFont="1" applyBorder="1">
      <alignment vertical="center"/>
    </xf>
    <xf numFmtId="0" fontId="2" fillId="0" borderId="0" xfId="50" applyFont="1" applyFill="1"/>
    <xf numFmtId="0" fontId="6" fillId="0" borderId="0" xfId="50" applyFont="1" applyAlignment="1">
      <alignment vertical="center"/>
    </xf>
    <xf numFmtId="0" fontId="3" fillId="0" borderId="0" xfId="50" applyFont="1" applyFill="1" applyAlignment="1">
      <alignment horizontal="center"/>
    </xf>
    <xf numFmtId="0" fontId="2" fillId="0" borderId="0" xfId="50" applyFont="1" applyFill="1" applyAlignment="1">
      <alignment horizontal="right" vertical="center"/>
    </xf>
    <xf numFmtId="0" fontId="1" fillId="0" borderId="5" xfId="50" applyFont="1" applyFill="1" applyBorder="1" applyAlignment="1">
      <alignment horizontal="center" vertical="center" wrapText="1"/>
    </xf>
    <xf numFmtId="0" fontId="2" fillId="0" borderId="6" xfId="58" applyFont="1" applyFill="1" applyBorder="1" applyAlignment="1">
      <alignment horizontal="left" vertical="center" wrapText="1"/>
    </xf>
    <xf numFmtId="0" fontId="2" fillId="0" borderId="2" xfId="58" applyFont="1" applyFill="1" applyBorder="1" applyAlignment="1">
      <alignment horizontal="right" vertical="center"/>
    </xf>
    <xf numFmtId="178" fontId="2" fillId="0" borderId="2" xfId="58" applyNumberFormat="1" applyFont="1" applyFill="1" applyBorder="1" applyAlignment="1">
      <alignment horizontal="right" vertical="center"/>
    </xf>
    <xf numFmtId="178" fontId="2" fillId="0" borderId="0" xfId="50" applyNumberFormat="1" applyFont="1"/>
    <xf numFmtId="0" fontId="2" fillId="0" borderId="6" xfId="58" applyFont="1" applyFill="1" applyBorder="1" applyAlignment="1">
      <alignment horizontal="left" vertical="center"/>
    </xf>
    <xf numFmtId="0" fontId="1" fillId="0" borderId="6" xfId="58" applyFont="1" applyFill="1" applyBorder="1" applyAlignment="1">
      <alignment horizontal="left" vertical="center"/>
    </xf>
    <xf numFmtId="0" fontId="1" fillId="0" borderId="2" xfId="58" applyFont="1" applyFill="1" applyBorder="1" applyAlignment="1">
      <alignment horizontal="right" vertical="center"/>
    </xf>
    <xf numFmtId="178" fontId="1" fillId="0" borderId="2" xfId="58" applyNumberFormat="1" applyFont="1" applyFill="1" applyBorder="1" applyAlignment="1">
      <alignment horizontal="right" vertical="center"/>
    </xf>
    <xf numFmtId="0" fontId="2" fillId="0" borderId="0" xfId="50" applyFont="1" applyFill="1" applyBorder="1" applyAlignment="1">
      <alignment horizontal="left" vertical="center" wrapText="1"/>
    </xf>
    <xf numFmtId="0" fontId="2" fillId="0" borderId="0" xfId="50" applyFont="1" applyFill="1" applyBorder="1"/>
    <xf numFmtId="0" fontId="3" fillId="0" borderId="0" xfId="50" applyFont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2" fillId="2" borderId="0" xfId="56" applyFont="1" applyFill="1" applyBorder="1" applyAlignment="1">
      <alignment horizontal="right" vertical="center"/>
    </xf>
    <xf numFmtId="0" fontId="1" fillId="2" borderId="2" xfId="56" applyFont="1" applyFill="1" applyBorder="1" applyAlignment="1">
      <alignment horizontal="center" vertical="center"/>
    </xf>
    <xf numFmtId="0" fontId="1" fillId="2" borderId="2" xfId="56" applyFont="1" applyFill="1" applyBorder="1" applyAlignment="1">
      <alignment horizontal="center" vertical="center" wrapText="1"/>
    </xf>
    <xf numFmtId="0" fontId="1" fillId="2" borderId="2" xfId="56" applyFont="1" applyFill="1" applyBorder="1" applyAlignment="1">
      <alignment horizontal="left" vertical="center"/>
    </xf>
    <xf numFmtId="0" fontId="1" fillId="2" borderId="2" xfId="56" applyFont="1" applyFill="1" applyBorder="1" applyAlignment="1">
      <alignment horizontal="right" vertical="center"/>
    </xf>
    <xf numFmtId="180" fontId="1" fillId="2" borderId="2" xfId="56" applyNumberFormat="1" applyFont="1" applyFill="1" applyBorder="1" applyAlignment="1">
      <alignment horizontal="right" vertical="center"/>
    </xf>
    <xf numFmtId="0" fontId="2" fillId="2" borderId="2" xfId="56" applyFont="1" applyFill="1" applyBorder="1" applyAlignment="1">
      <alignment horizontal="left" vertical="center"/>
    </xf>
    <xf numFmtId="0" fontId="2" fillId="2" borderId="2" xfId="56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180" fontId="2" fillId="2" borderId="2" xfId="56" applyNumberFormat="1" applyFont="1" applyFill="1" applyBorder="1" applyAlignment="1">
      <alignment horizontal="right" vertical="center"/>
    </xf>
    <xf numFmtId="0" fontId="1" fillId="2" borderId="2" xfId="56" applyFont="1" applyFill="1" applyBorder="1" applyAlignment="1">
      <alignment vertical="top" wrapText="1"/>
    </xf>
    <xf numFmtId="0" fontId="2" fillId="2" borderId="2" xfId="56" applyFont="1" applyFill="1" applyBorder="1" applyAlignment="1">
      <alignment horizontal="left" vertical="center" wrapText="1"/>
    </xf>
    <xf numFmtId="3" fontId="2" fillId="2" borderId="2" xfId="57" applyNumberFormat="1" applyFont="1" applyFill="1" applyBorder="1" applyAlignment="1" applyProtection="1">
      <alignment vertical="center"/>
    </xf>
    <xf numFmtId="0" fontId="9" fillId="0" borderId="0" xfId="50" applyFont="1" applyAlignment="1">
      <alignment horizontal="center" vertical="center" wrapText="1"/>
    </xf>
    <xf numFmtId="0" fontId="7" fillId="0" borderId="0" xfId="50" applyFont="1" applyAlignment="1">
      <alignment horizontal="right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49" applyFont="1" applyFill="1" applyBorder="1" applyAlignment="1">
      <alignment vertical="center"/>
    </xf>
    <xf numFmtId="0" fontId="7" fillId="0" borderId="0" xfId="49" applyFill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/>
    </xf>
    <xf numFmtId="0" fontId="7" fillId="0" borderId="0" xfId="49" applyFill="1" applyBorder="1" applyAlignment="1">
      <alignment vertical="center"/>
    </xf>
    <xf numFmtId="0" fontId="7" fillId="0" borderId="1" xfId="49" applyFont="1" applyFill="1" applyBorder="1" applyAlignment="1">
      <alignment horizontal="right" vertical="center"/>
    </xf>
    <xf numFmtId="0" fontId="6" fillId="0" borderId="3" xfId="49" applyFont="1" applyFill="1" applyBorder="1" applyAlignment="1">
      <alignment horizontal="center" vertical="center" wrapText="1"/>
    </xf>
    <xf numFmtId="176" fontId="10" fillId="0" borderId="2" xfId="50" applyNumberFormat="1" applyFont="1" applyFill="1" applyBorder="1" applyAlignment="1">
      <alignment horizontal="left" vertical="center" wrapText="1"/>
    </xf>
    <xf numFmtId="177" fontId="7" fillId="0" borderId="2" xfId="55" applyNumberFormat="1" applyFont="1" applyBorder="1" applyAlignment="1">
      <alignment horizontal="right" vertical="center"/>
    </xf>
    <xf numFmtId="181" fontId="7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176" fontId="7" fillId="0" borderId="2" xfId="50" applyNumberFormat="1" applyFont="1" applyFill="1" applyBorder="1" applyAlignment="1">
      <alignment horizontal="left" vertical="center" wrapText="1"/>
    </xf>
    <xf numFmtId="0" fontId="11" fillId="0" borderId="2" xfId="49" applyFont="1" applyFill="1" applyBorder="1" applyAlignment="1">
      <alignment horizontal="center" vertical="center"/>
    </xf>
    <xf numFmtId="177" fontId="11" fillId="0" borderId="2" xfId="55" applyNumberFormat="1" applyFont="1" applyBorder="1" applyAlignment="1">
      <alignment horizontal="right" vertical="center"/>
    </xf>
    <xf numFmtId="181" fontId="11" fillId="0" borderId="2" xfId="0" applyNumberFormat="1" applyFont="1" applyFill="1" applyBorder="1" applyAlignment="1">
      <alignment horizontal="right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2" xfId="55" applyNumberFormat="1" applyFont="1" applyBorder="1" applyAlignment="1">
      <alignment horizontal="center" vertical="center"/>
    </xf>
    <xf numFmtId="177" fontId="7" fillId="0" borderId="2" xfId="55" applyNumberFormat="1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11" fillId="0" borderId="2" xfId="55" applyNumberFormat="1" applyFont="1" applyBorder="1" applyAlignment="1">
      <alignment horizontal="center" vertical="center"/>
    </xf>
    <xf numFmtId="177" fontId="11" fillId="0" borderId="2" xfId="55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49" fontId="11" fillId="0" borderId="2" xfId="5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0" xfId="52">
      <alignment vertical="center"/>
    </xf>
    <xf numFmtId="0" fontId="9" fillId="0" borderId="0" xfId="51" applyNumberFormat="1" applyFont="1" applyFill="1" applyBorder="1" applyAlignment="1" applyProtection="1">
      <alignment horizontal="center" vertical="center"/>
    </xf>
    <xf numFmtId="0" fontId="7" fillId="0" borderId="0" xfId="51" applyNumberFormat="1" applyFont="1" applyFill="1" applyBorder="1" applyAlignment="1" applyProtection="1">
      <alignment horizontal="right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11" fillId="0" borderId="4" xfId="50" applyNumberFormat="1" applyFont="1" applyFill="1" applyBorder="1" applyAlignment="1" applyProtection="1">
      <alignment horizontal="left" vertical="center"/>
    </xf>
    <xf numFmtId="3" fontId="11" fillId="0" borderId="2" xfId="50" applyNumberFormat="1" applyFont="1" applyFill="1" applyBorder="1" applyAlignment="1" applyProtection="1">
      <alignment horizontal="right" vertical="center"/>
    </xf>
    <xf numFmtId="0" fontId="11" fillId="0" borderId="7" xfId="50" applyNumberFormat="1" applyFont="1" applyFill="1" applyBorder="1" applyAlignment="1" applyProtection="1">
      <alignment horizontal="left" vertical="center"/>
    </xf>
    <xf numFmtId="0" fontId="7" fillId="0" borderId="4" xfId="50" applyNumberFormat="1" applyFont="1" applyFill="1" applyBorder="1" applyAlignment="1" applyProtection="1">
      <alignment horizontal="left" vertical="center" indent="1"/>
    </xf>
    <xf numFmtId="0" fontId="7" fillId="0" borderId="4" xfId="50" applyNumberFormat="1" applyFont="1" applyFill="1" applyBorder="1" applyAlignment="1" applyProtection="1">
      <alignment horizontal="left" vertical="center"/>
    </xf>
    <xf numFmtId="3" fontId="7" fillId="0" borderId="2" xfId="50" applyNumberFormat="1" applyFont="1" applyFill="1" applyBorder="1" applyAlignment="1" applyProtection="1">
      <alignment horizontal="right" vertical="center"/>
    </xf>
    <xf numFmtId="0" fontId="7" fillId="0" borderId="7" xfId="50" applyNumberFormat="1" applyFont="1" applyFill="1" applyBorder="1" applyAlignment="1" applyProtection="1">
      <alignment horizontal="left" vertical="center" indent="1"/>
    </xf>
    <xf numFmtId="0" fontId="7" fillId="0" borderId="2" xfId="53" applyFont="1" applyFill="1" applyBorder="1" applyAlignment="1">
      <alignment horizontal="right" vertical="center"/>
    </xf>
    <xf numFmtId="3" fontId="11" fillId="0" borderId="7" xfId="50" applyNumberFormat="1" applyFont="1" applyFill="1" applyBorder="1" applyAlignment="1" applyProtection="1">
      <alignment horizontal="left" vertical="center"/>
    </xf>
    <xf numFmtId="3" fontId="7" fillId="0" borderId="7" xfId="50" applyNumberFormat="1" applyFont="1" applyFill="1" applyBorder="1" applyAlignment="1" applyProtection="1">
      <alignment horizontal="left" vertical="center"/>
    </xf>
    <xf numFmtId="0" fontId="11" fillId="0" borderId="4" xfId="50" applyNumberFormat="1" applyFont="1" applyFill="1" applyBorder="1" applyAlignment="1" applyProtection="1">
      <alignment horizontal="center" vertical="center"/>
    </xf>
    <xf numFmtId="0" fontId="11" fillId="0" borderId="7" xfId="50" applyNumberFormat="1" applyFont="1" applyFill="1" applyBorder="1" applyAlignment="1" applyProtection="1">
      <alignment horizontal="center" vertical="center"/>
    </xf>
    <xf numFmtId="3" fontId="7" fillId="0" borderId="0" xfId="49" applyNumberFormat="1" applyFill="1" applyBorder="1" applyAlignment="1">
      <alignment vertical="center"/>
    </xf>
    <xf numFmtId="0" fontId="7" fillId="0" borderId="0" xfId="49" applyNumberFormat="1" applyFill="1" applyBorder="1" applyAlignment="1">
      <alignment vertical="center"/>
    </xf>
    <xf numFmtId="0" fontId="9" fillId="0" borderId="0" xfId="49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horizontal="center" vertical="center" wrapText="1"/>
    </xf>
    <xf numFmtId="0" fontId="13" fillId="0" borderId="0" xfId="53" applyFont="1" applyFill="1">
      <alignment vertical="center"/>
    </xf>
    <xf numFmtId="176" fontId="13" fillId="0" borderId="0" xfId="53" applyNumberFormat="1" applyFont="1" applyFill="1" applyAlignment="1">
      <alignment horizontal="center" vertical="center"/>
    </xf>
    <xf numFmtId="0" fontId="7" fillId="0" borderId="1" xfId="49" applyNumberFormat="1" applyFont="1" applyFill="1" applyBorder="1" applyAlignment="1">
      <alignment horizontal="right"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7" fillId="0" borderId="2" xfId="54" applyNumberFormat="1" applyFont="1" applyFill="1" applyBorder="1" applyAlignment="1" applyProtection="1">
      <alignment horizontal="left" vertical="center" wrapText="1"/>
    </xf>
    <xf numFmtId="0" fontId="7" fillId="0" borderId="2" xfId="50" applyNumberFormat="1" applyFont="1" applyFill="1" applyBorder="1" applyAlignment="1">
      <alignment horizontal="center" vertical="center"/>
    </xf>
    <xf numFmtId="181" fontId="7" fillId="0" borderId="2" xfId="50" applyNumberFormat="1" applyFont="1" applyFill="1" applyBorder="1" applyAlignment="1">
      <alignment horizontal="right" vertical="center"/>
    </xf>
    <xf numFmtId="181" fontId="7" fillId="0" borderId="2" xfId="0" applyNumberFormat="1" applyFont="1" applyFill="1" applyBorder="1" applyAlignment="1">
      <alignment vertical="center"/>
    </xf>
    <xf numFmtId="0" fontId="11" fillId="0" borderId="2" xfId="50" applyFont="1" applyFill="1" applyBorder="1" applyAlignment="1">
      <alignment horizontal="center" vertical="center"/>
    </xf>
    <xf numFmtId="3" fontId="11" fillId="0" borderId="2" xfId="53" applyNumberFormat="1" applyFont="1" applyFill="1" applyBorder="1" applyAlignment="1">
      <alignment horizontal="center" vertical="center"/>
    </xf>
    <xf numFmtId="3" fontId="11" fillId="0" borderId="2" xfId="53" applyNumberFormat="1" applyFont="1" applyFill="1" applyBorder="1" applyAlignment="1">
      <alignment horizontal="right" vertical="center"/>
    </xf>
    <xf numFmtId="181" fontId="11" fillId="0" borderId="2" xfId="0" applyNumberFormat="1" applyFont="1" applyFill="1" applyBorder="1" applyAlignment="1">
      <alignment vertical="center"/>
    </xf>
    <xf numFmtId="0" fontId="11" fillId="0" borderId="0" xfId="52" applyFont="1">
      <alignment vertical="center"/>
    </xf>
    <xf numFmtId="3" fontId="11" fillId="0" borderId="2" xfId="50" applyNumberFormat="1" applyFont="1" applyFill="1" applyBorder="1" applyAlignment="1">
      <alignment horizontal="center" vertical="center"/>
    </xf>
    <xf numFmtId="3" fontId="7" fillId="0" borderId="2" xfId="50" applyNumberFormat="1" applyFont="1" applyFill="1" applyBorder="1" applyAlignment="1">
      <alignment horizontal="center" vertical="center"/>
    </xf>
    <xf numFmtId="181" fontId="7" fillId="0" borderId="2" xfId="50" applyNumberFormat="1" applyFont="1" applyFill="1" applyBorder="1" applyAlignment="1">
      <alignment horizontal="center" vertical="center"/>
    </xf>
    <xf numFmtId="181" fontId="11" fillId="0" borderId="2" xfId="50" applyNumberFormat="1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51" applyNumberFormat="1" applyFont="1" applyFill="1" applyAlignment="1" applyProtection="1">
      <alignment horizontal="center" vertical="center"/>
    </xf>
    <xf numFmtId="0" fontId="7" fillId="0" borderId="0" xfId="51" applyNumberFormat="1" applyFont="1" applyFill="1" applyAlignment="1" applyProtection="1">
      <alignment horizontal="right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 applyProtection="1">
      <alignment horizontal="left" vertical="center"/>
    </xf>
    <xf numFmtId="0" fontId="11" fillId="0" borderId="2" xfId="50" applyNumberFormat="1" applyFont="1" applyFill="1" applyBorder="1" applyAlignment="1" applyProtection="1">
      <alignment horizontal="center" vertical="center"/>
    </xf>
    <xf numFmtId="3" fontId="11" fillId="0" borderId="2" xfId="50" applyNumberFormat="1" applyFont="1" applyFill="1" applyBorder="1" applyAlignment="1" applyProtection="1">
      <alignment horizontal="center" vertical="center"/>
    </xf>
    <xf numFmtId="182" fontId="11" fillId="0" borderId="2" xfId="50" applyNumberFormat="1" applyFont="1" applyFill="1" applyBorder="1" applyAlignment="1" applyProtection="1">
      <alignment horizontal="center" vertical="center"/>
    </xf>
    <xf numFmtId="0" fontId="7" fillId="0" borderId="2" xfId="50" applyNumberFormat="1" applyFont="1" applyFill="1" applyBorder="1" applyAlignment="1" applyProtection="1">
      <alignment horizontal="left" vertical="center" indent="1"/>
    </xf>
    <xf numFmtId="0" fontId="7" fillId="0" borderId="2" xfId="50" applyNumberFormat="1" applyFont="1" applyFill="1" applyBorder="1" applyAlignment="1" applyProtection="1">
      <alignment horizontal="center" vertical="center"/>
    </xf>
    <xf numFmtId="3" fontId="7" fillId="0" borderId="2" xfId="50" applyNumberFormat="1" applyFont="1" applyFill="1" applyBorder="1" applyAlignment="1" applyProtection="1">
      <alignment horizontal="center" vertical="center"/>
    </xf>
    <xf numFmtId="182" fontId="7" fillId="0" borderId="2" xfId="5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/>
    <xf numFmtId="0" fontId="15" fillId="0" borderId="0" xfId="51" applyNumberFormat="1" applyFont="1" applyFill="1" applyAlignment="1" applyProtection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3" fontId="17" fillId="0" borderId="10" xfId="0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3" fontId="16" fillId="0" borderId="10" xfId="0" applyNumberFormat="1" applyFont="1" applyFill="1" applyBorder="1" applyAlignment="1" applyProtection="1">
      <alignment horizontal="right" vertical="center"/>
    </xf>
    <xf numFmtId="0" fontId="16" fillId="0" borderId="11" xfId="0" applyNumberFormat="1" applyFont="1" applyFill="1" applyBorder="1" applyAlignment="1" applyProtection="1">
      <alignment horizontal="left" vertical="center"/>
    </xf>
    <xf numFmtId="3" fontId="16" fillId="0" borderId="12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51" applyNumberFormat="1" applyFont="1" applyFill="1" applyAlignment="1" applyProtection="1">
      <alignment horizontal="right" vertical="center"/>
    </xf>
    <xf numFmtId="0" fontId="14" fillId="0" borderId="2" xfId="50" applyNumberFormat="1" applyFont="1" applyFill="1" applyBorder="1" applyAlignment="1" applyProtection="1">
      <alignment horizontal="center" vertical="center"/>
    </xf>
    <xf numFmtId="0" fontId="19" fillId="0" borderId="4" xfId="50" applyNumberFormat="1" applyFont="1" applyFill="1" applyBorder="1" applyAlignment="1" applyProtection="1">
      <alignment horizontal="left" vertical="center"/>
    </xf>
    <xf numFmtId="3" fontId="19" fillId="0" borderId="2" xfId="50" applyNumberFormat="1" applyFont="1" applyFill="1" applyBorder="1" applyAlignment="1" applyProtection="1">
      <alignment horizontal="right" vertical="center"/>
    </xf>
    <xf numFmtId="0" fontId="19" fillId="0" borderId="7" xfId="50" applyNumberFormat="1" applyFont="1" applyFill="1" applyBorder="1" applyAlignment="1" applyProtection="1">
      <alignment horizontal="left" vertical="center"/>
    </xf>
    <xf numFmtId="0" fontId="18" fillId="0" borderId="4" xfId="50" applyNumberFormat="1" applyFont="1" applyFill="1" applyBorder="1" applyAlignment="1" applyProtection="1">
      <alignment horizontal="left" vertical="center" indent="1"/>
    </xf>
    <xf numFmtId="0" fontId="2" fillId="2" borderId="2" xfId="0" applyFont="1" applyFill="1" applyBorder="1" applyAlignment="1">
      <alignment horizontal="right" vertical="center"/>
    </xf>
    <xf numFmtId="0" fontId="18" fillId="0" borderId="2" xfId="50" applyNumberFormat="1" applyFont="1" applyFill="1" applyBorder="1" applyAlignment="1" applyProtection="1">
      <alignment horizontal="right" vertical="center"/>
    </xf>
    <xf numFmtId="0" fontId="19" fillId="0" borderId="4" xfId="50" applyNumberFormat="1" applyFont="1" applyFill="1" applyBorder="1" applyAlignment="1" applyProtection="1">
      <alignment horizontal="right" vertical="center"/>
    </xf>
    <xf numFmtId="176" fontId="7" fillId="0" borderId="2" xfId="50" applyNumberFormat="1" applyFont="1" applyFill="1" applyBorder="1" applyAlignment="1" applyProtection="1">
      <alignment horizontal="right" vertical="center"/>
    </xf>
    <xf numFmtId="0" fontId="7" fillId="0" borderId="2" xfId="50" applyNumberFormat="1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right" vertical="center"/>
    </xf>
    <xf numFmtId="0" fontId="7" fillId="0" borderId="2" xfId="5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>
      <alignment vertical="center"/>
    </xf>
    <xf numFmtId="0" fontId="18" fillId="0" borderId="7" xfId="50" applyNumberFormat="1" applyFont="1" applyFill="1" applyBorder="1" applyAlignment="1" applyProtection="1">
      <alignment horizontal="left" vertical="center" indent="1"/>
    </xf>
    <xf numFmtId="0" fontId="7" fillId="0" borderId="2" xfId="0" applyFont="1" applyFill="1" applyBorder="1" applyAlignment="1"/>
    <xf numFmtId="0" fontId="16" fillId="4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/>
    <xf numFmtId="0" fontId="18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8" fillId="0" borderId="2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 applyProtection="1">
      <alignment vertical="center"/>
    </xf>
    <xf numFmtId="0" fontId="19" fillId="0" borderId="2" xfId="50" applyNumberFormat="1" applyFont="1" applyFill="1" applyBorder="1" applyAlignment="1" applyProtection="1">
      <alignment horizontal="right" vertical="center"/>
    </xf>
    <xf numFmtId="0" fontId="19" fillId="0" borderId="7" xfId="50" applyNumberFormat="1" applyFont="1" applyFill="1" applyBorder="1" applyAlignment="1" applyProtection="1">
      <alignment vertical="center"/>
    </xf>
    <xf numFmtId="3" fontId="19" fillId="0" borderId="7" xfId="50" applyNumberFormat="1" applyFont="1" applyFill="1" applyBorder="1" applyAlignment="1" applyProtection="1">
      <alignment horizontal="left" vertical="center"/>
    </xf>
    <xf numFmtId="0" fontId="18" fillId="0" borderId="2" xfId="50" applyNumberFormat="1" applyFont="1" applyFill="1" applyBorder="1" applyAlignment="1" applyProtection="1">
      <alignment horizontal="left" vertical="center" indent="1"/>
    </xf>
    <xf numFmtId="3" fontId="18" fillId="0" borderId="2" xfId="50" applyNumberFormat="1" applyFont="1" applyFill="1" applyBorder="1" applyAlignment="1" applyProtection="1">
      <alignment horizontal="right" vertical="center"/>
    </xf>
    <xf numFmtId="0" fontId="19" fillId="0" borderId="4" xfId="50" applyNumberFormat="1" applyFont="1" applyFill="1" applyBorder="1" applyAlignment="1" applyProtection="1">
      <alignment horizontal="center" vertical="center"/>
    </xf>
    <xf numFmtId="0" fontId="19" fillId="0" borderId="7" xfId="5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37" fontId="18" fillId="0" borderId="5" xfId="0" applyNumberFormat="1" applyFont="1" applyFill="1" applyBorder="1" applyAlignment="1">
      <alignment horizontal="right" vertical="center"/>
    </xf>
    <xf numFmtId="178" fontId="18" fillId="0" borderId="2" xfId="0" applyNumberFormat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left" vertical="center"/>
    </xf>
    <xf numFmtId="37" fontId="18" fillId="0" borderId="2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/>
    </xf>
    <xf numFmtId="183" fontId="19" fillId="0" borderId="2" xfId="0" applyNumberFormat="1" applyFont="1" applyFill="1" applyBorder="1" applyAlignment="1">
      <alignment horizontal="right" vertical="center"/>
    </xf>
    <xf numFmtId="178" fontId="19" fillId="0" borderId="2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 wrapText="1"/>
    </xf>
    <xf numFmtId="18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0" borderId="2" xfId="49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183" fontId="18" fillId="0" borderId="2" xfId="0" applyNumberFormat="1" applyFont="1" applyFill="1" applyBorder="1" applyAlignment="1">
      <alignment horizontal="right" vertical="center"/>
    </xf>
    <xf numFmtId="0" fontId="19" fillId="0" borderId="2" xfId="0" applyNumberFormat="1" applyFont="1" applyFill="1" applyBorder="1" applyAlignment="1">
      <alignment horizontal="right" vertical="center"/>
    </xf>
    <xf numFmtId="183" fontId="7" fillId="0" borderId="0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2-29日省政府常务会议材料附件" xfId="49"/>
    <cellStyle name="常规 10 11" xfId="50"/>
    <cellStyle name="常规_Sheet1" xfId="51"/>
    <cellStyle name="常规_2015" xfId="52"/>
    <cellStyle name="常规_2007基金预算" xfId="53"/>
    <cellStyle name="常规 10 11 4" xfId="54"/>
    <cellStyle name="千位分隔 4" xfId="55"/>
    <cellStyle name="常规 123" xfId="56"/>
    <cellStyle name="常规_3" xfId="57"/>
    <cellStyle name="常规 124" xfId="58"/>
    <cellStyle name="千位分隔 4 4" xfId="59"/>
    <cellStyle name="千位分隔 4 5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2" sqref="A2:E2"/>
    </sheetView>
  </sheetViews>
  <sheetFormatPr defaultColWidth="9.77272727272727" defaultRowHeight="15" outlineLevelCol="7"/>
  <cols>
    <col min="1" max="1" width="38.1545454545455" style="133" customWidth="1"/>
    <col min="2" max="2" width="13.7" style="123" customWidth="1"/>
    <col min="3" max="3" width="12.5" style="123" customWidth="1"/>
    <col min="4" max="4" width="12.9636363636364" style="246" customWidth="1"/>
    <col min="5" max="5" width="12.5909090909091" style="246" customWidth="1"/>
    <col min="6" max="6" width="27.5" style="133" customWidth="1"/>
    <col min="7" max="16384" width="9.77272727272727" style="133"/>
  </cols>
  <sheetData>
    <row r="1" s="133" customFormat="1" ht="19" customHeight="1" spans="1:5">
      <c r="A1" s="214" t="s">
        <v>0</v>
      </c>
      <c r="B1" s="247"/>
      <c r="C1" s="247"/>
      <c r="D1" s="248"/>
      <c r="E1" s="248"/>
    </row>
    <row r="2" s="133" customFormat="1" ht="29" customHeight="1" spans="1:5">
      <c r="A2" s="249" t="s">
        <v>1</v>
      </c>
      <c r="B2" s="249"/>
      <c r="C2" s="249"/>
      <c r="D2" s="250"/>
      <c r="E2" s="250"/>
    </row>
    <row r="3" s="133" customFormat="1" ht="18" customHeight="1" spans="1:5">
      <c r="A3" s="215"/>
      <c r="B3" s="247"/>
      <c r="C3" s="247"/>
      <c r="D3" s="248"/>
      <c r="E3" s="251" t="s">
        <v>2</v>
      </c>
    </row>
    <row r="4" s="245" customFormat="1" ht="34" customHeight="1" spans="1:7">
      <c r="A4" s="102" t="s">
        <v>3</v>
      </c>
      <c r="B4" s="253" t="s">
        <v>4</v>
      </c>
      <c r="C4" s="253" t="s">
        <v>5</v>
      </c>
      <c r="D4" s="186" t="s">
        <v>6</v>
      </c>
      <c r="E4" s="266" t="s">
        <v>7</v>
      </c>
      <c r="F4" s="133"/>
      <c r="G4" s="133"/>
    </row>
    <row r="5" s="264" customFormat="1" ht="23" customHeight="1" spans="1:7">
      <c r="A5" s="267" t="s">
        <v>8</v>
      </c>
      <c r="B5" s="260">
        <v>112064</v>
      </c>
      <c r="C5" s="260">
        <f>SUM(C6:C19)</f>
        <v>112640</v>
      </c>
      <c r="D5" s="261">
        <f t="shared" ref="D5:D18" si="0">C5/B5*100</f>
        <v>100.513992004569</v>
      </c>
      <c r="E5" s="261">
        <v>-5.58968728260232</v>
      </c>
      <c r="F5" s="245"/>
      <c r="G5" s="245"/>
    </row>
    <row r="6" s="265" customFormat="1" ht="23" customHeight="1" spans="1:7">
      <c r="A6" s="268" t="s">
        <v>9</v>
      </c>
      <c r="B6" s="269">
        <v>49417</v>
      </c>
      <c r="C6" s="234">
        <v>48843</v>
      </c>
      <c r="D6" s="256">
        <f t="shared" si="0"/>
        <v>98.8384564016432</v>
      </c>
      <c r="E6" s="256">
        <v>16.2928571428571</v>
      </c>
      <c r="F6" s="264"/>
      <c r="G6" s="264"/>
    </row>
    <row r="7" s="265" customFormat="1" ht="23" customHeight="1" spans="1:5">
      <c r="A7" s="268" t="s">
        <v>10</v>
      </c>
      <c r="B7" s="269">
        <v>11000</v>
      </c>
      <c r="C7" s="234">
        <v>11123</v>
      </c>
      <c r="D7" s="256">
        <f t="shared" si="0"/>
        <v>101.118181818182</v>
      </c>
      <c r="E7" s="256">
        <v>16.0943534077862</v>
      </c>
    </row>
    <row r="8" s="265" customFormat="1" ht="23" customHeight="1" spans="1:5">
      <c r="A8" s="268" t="s">
        <v>11</v>
      </c>
      <c r="B8" s="269">
        <v>4218</v>
      </c>
      <c r="C8" s="234">
        <v>4379</v>
      </c>
      <c r="D8" s="256">
        <f t="shared" si="0"/>
        <v>103.816974869606</v>
      </c>
      <c r="E8" s="256">
        <v>8.95745210251306</v>
      </c>
    </row>
    <row r="9" s="265" customFormat="1" ht="23" customHeight="1" spans="1:5">
      <c r="A9" s="268" t="s">
        <v>12</v>
      </c>
      <c r="B9" s="269">
        <v>3131</v>
      </c>
      <c r="C9" s="234">
        <v>3230</v>
      </c>
      <c r="D9" s="256">
        <f t="shared" si="0"/>
        <v>103.161929096135</v>
      </c>
      <c r="E9" s="256">
        <v>-5.19518638098033</v>
      </c>
    </row>
    <row r="10" s="265" customFormat="1" ht="23" customHeight="1" spans="1:5">
      <c r="A10" s="268" t="s">
        <v>13</v>
      </c>
      <c r="B10" s="269">
        <v>5701</v>
      </c>
      <c r="C10" s="234">
        <v>5645</v>
      </c>
      <c r="D10" s="256">
        <f t="shared" si="0"/>
        <v>99.0177161901421</v>
      </c>
      <c r="E10" s="256">
        <v>4.45965951147298</v>
      </c>
    </row>
    <row r="11" s="265" customFormat="1" ht="23" customHeight="1" spans="1:5">
      <c r="A11" s="268" t="s">
        <v>14</v>
      </c>
      <c r="B11" s="269">
        <v>4884</v>
      </c>
      <c r="C11" s="234">
        <v>5226</v>
      </c>
      <c r="D11" s="256">
        <f t="shared" si="0"/>
        <v>107.002457002457</v>
      </c>
      <c r="E11" s="256">
        <v>-5.87175792507205</v>
      </c>
    </row>
    <row r="12" s="265" customFormat="1" ht="23" customHeight="1" spans="1:5">
      <c r="A12" s="268" t="s">
        <v>15</v>
      </c>
      <c r="B12" s="269">
        <v>1647</v>
      </c>
      <c r="C12" s="234">
        <v>1645</v>
      </c>
      <c r="D12" s="256">
        <f t="shared" si="0"/>
        <v>99.8785670916818</v>
      </c>
      <c r="E12" s="256">
        <v>33.1983805668016</v>
      </c>
    </row>
    <row r="13" s="265" customFormat="1" ht="23" customHeight="1" spans="1:5">
      <c r="A13" s="268" t="s">
        <v>16</v>
      </c>
      <c r="B13" s="269">
        <v>1773</v>
      </c>
      <c r="C13" s="234">
        <v>1818</v>
      </c>
      <c r="D13" s="256">
        <f t="shared" si="0"/>
        <v>102.53807106599</v>
      </c>
      <c r="E13" s="256">
        <v>-16.027713625866</v>
      </c>
    </row>
    <row r="14" s="265" customFormat="1" ht="23" customHeight="1" spans="1:5">
      <c r="A14" s="268" t="s">
        <v>17</v>
      </c>
      <c r="B14" s="269">
        <v>3358</v>
      </c>
      <c r="C14" s="234">
        <v>3658</v>
      </c>
      <c r="D14" s="256">
        <f t="shared" si="0"/>
        <v>108.933889219774</v>
      </c>
      <c r="E14" s="256">
        <v>-60.4668756079109</v>
      </c>
    </row>
    <row r="15" s="265" customFormat="1" ht="23" customHeight="1" spans="1:5">
      <c r="A15" s="268" t="s">
        <v>18</v>
      </c>
      <c r="B15" s="269">
        <v>11500</v>
      </c>
      <c r="C15" s="234">
        <v>11949</v>
      </c>
      <c r="D15" s="256">
        <f t="shared" si="0"/>
        <v>103.904347826087</v>
      </c>
      <c r="E15" s="256">
        <v>6.6208619612742</v>
      </c>
    </row>
    <row r="16" s="265" customFormat="1" ht="23" customHeight="1" spans="1:5">
      <c r="A16" s="268" t="s">
        <v>19</v>
      </c>
      <c r="B16" s="269">
        <v>4155</v>
      </c>
      <c r="C16" s="234">
        <v>3655</v>
      </c>
      <c r="D16" s="256">
        <f t="shared" si="0"/>
        <v>87.9663056558363</v>
      </c>
      <c r="E16" s="256">
        <v>-59.0888739646295</v>
      </c>
    </row>
    <row r="17" s="265" customFormat="1" ht="23" customHeight="1" spans="1:8">
      <c r="A17" s="268" t="s">
        <v>20</v>
      </c>
      <c r="B17" s="269">
        <v>11223</v>
      </c>
      <c r="C17" s="234">
        <v>11412</v>
      </c>
      <c r="D17" s="256">
        <f t="shared" si="0"/>
        <v>101.68404170008</v>
      </c>
      <c r="E17" s="256">
        <v>-30.65143412737</v>
      </c>
      <c r="H17" s="264"/>
    </row>
    <row r="18" s="265" customFormat="1" ht="23" customHeight="1" spans="1:7">
      <c r="A18" s="268" t="s">
        <v>21</v>
      </c>
      <c r="B18" s="269">
        <v>57</v>
      </c>
      <c r="C18" s="234">
        <v>57</v>
      </c>
      <c r="D18" s="256">
        <f t="shared" si="0"/>
        <v>100</v>
      </c>
      <c r="E18" s="256">
        <v>-40.625</v>
      </c>
      <c r="F18" s="264"/>
      <c r="G18" s="264"/>
    </row>
    <row r="19" s="265" customFormat="1" ht="23" customHeight="1" spans="1:5">
      <c r="A19" s="268" t="s">
        <v>22</v>
      </c>
      <c r="B19" s="269">
        <v>0</v>
      </c>
      <c r="C19" s="234"/>
      <c r="D19" s="256"/>
      <c r="E19" s="256"/>
    </row>
    <row r="20" s="264" customFormat="1" ht="23" customHeight="1" spans="1:8">
      <c r="A20" s="267" t="s">
        <v>23</v>
      </c>
      <c r="B20" s="260">
        <v>11672</v>
      </c>
      <c r="C20" s="270">
        <v>20415</v>
      </c>
      <c r="D20" s="261">
        <f t="shared" ref="D20:D25" si="1">C20/B20*100</f>
        <v>174.90575736806</v>
      </c>
      <c r="E20" s="261">
        <v>29.1353026756911</v>
      </c>
      <c r="F20" s="265"/>
      <c r="G20" s="265"/>
      <c r="H20" s="265"/>
    </row>
    <row r="21" s="265" customFormat="1" ht="23" customHeight="1" spans="1:5">
      <c r="A21" s="268" t="s">
        <v>24</v>
      </c>
      <c r="B21" s="269">
        <v>3555</v>
      </c>
      <c r="C21" s="234">
        <v>4415</v>
      </c>
      <c r="D21" s="256">
        <f t="shared" si="1"/>
        <v>124.191279887482</v>
      </c>
      <c r="E21" s="256">
        <v>11.2370874275636</v>
      </c>
    </row>
    <row r="22" s="265" customFormat="1" ht="23" customHeight="1" spans="1:8">
      <c r="A22" s="268" t="s">
        <v>25</v>
      </c>
      <c r="B22" s="269">
        <v>1483</v>
      </c>
      <c r="C22" s="234">
        <v>1085</v>
      </c>
      <c r="D22" s="256">
        <f t="shared" si="1"/>
        <v>73.1625084288604</v>
      </c>
      <c r="E22" s="256">
        <v>-44.6145992853497</v>
      </c>
      <c r="F22" s="264"/>
      <c r="G22" s="264"/>
      <c r="H22" s="133"/>
    </row>
    <row r="23" s="265" customFormat="1" ht="23" customHeight="1" spans="1:8">
      <c r="A23" s="268" t="s">
        <v>26</v>
      </c>
      <c r="B23" s="269">
        <v>1969</v>
      </c>
      <c r="C23" s="269">
        <v>2701</v>
      </c>
      <c r="D23" s="256">
        <f t="shared" si="1"/>
        <v>137.176231589639</v>
      </c>
      <c r="E23" s="256">
        <v>110.522213561964</v>
      </c>
      <c r="F23" s="133"/>
      <c r="G23" s="133"/>
      <c r="H23" s="133"/>
    </row>
    <row r="24" s="265" customFormat="1" ht="23" customHeight="1" spans="1:8">
      <c r="A24" s="268" t="s">
        <v>27</v>
      </c>
      <c r="B24" s="269">
        <v>161</v>
      </c>
      <c r="C24" s="269">
        <v>7161</v>
      </c>
      <c r="D24" s="256">
        <f t="shared" si="1"/>
        <v>4447.82608695652</v>
      </c>
      <c r="E24" s="256">
        <v>39.2107309486781</v>
      </c>
      <c r="F24" s="133"/>
      <c r="G24" s="133"/>
      <c r="H24" s="133"/>
    </row>
    <row r="25" s="265" customFormat="1" ht="23" customHeight="1" spans="1:8">
      <c r="A25" s="268" t="s">
        <v>28</v>
      </c>
      <c r="B25" s="269">
        <v>3484</v>
      </c>
      <c r="C25" s="269">
        <v>3857</v>
      </c>
      <c r="D25" s="256">
        <f t="shared" si="1"/>
        <v>110.706084959816</v>
      </c>
      <c r="E25" s="256">
        <v>48.804012345679</v>
      </c>
      <c r="F25" s="133"/>
      <c r="G25" s="133"/>
      <c r="H25" s="133"/>
    </row>
    <row r="26" s="264" customFormat="1" ht="23" customHeight="1" spans="1:8">
      <c r="A26" s="268" t="s">
        <v>29</v>
      </c>
      <c r="B26" s="269">
        <v>922</v>
      </c>
      <c r="C26" s="269">
        <v>1134</v>
      </c>
      <c r="D26" s="256"/>
      <c r="E26" s="256">
        <v>47.2727272727273</v>
      </c>
      <c r="F26" s="133"/>
      <c r="G26" s="133"/>
      <c r="H26" s="133"/>
    </row>
    <row r="27" s="264" customFormat="1" ht="23" customHeight="1" spans="1:8">
      <c r="A27" s="268" t="s">
        <v>30</v>
      </c>
      <c r="B27" s="269">
        <v>73</v>
      </c>
      <c r="C27" s="269">
        <v>46</v>
      </c>
      <c r="D27" s="256"/>
      <c r="E27" s="256">
        <v>-33.3333333333333</v>
      </c>
      <c r="F27" s="133"/>
      <c r="G27" s="133"/>
      <c r="H27" s="133"/>
    </row>
    <row r="28" s="264" customFormat="1" ht="23" customHeight="1" spans="1:7">
      <c r="A28" s="268" t="s">
        <v>31</v>
      </c>
      <c r="B28" s="269">
        <v>25</v>
      </c>
      <c r="C28" s="269">
        <v>16</v>
      </c>
      <c r="D28" s="256">
        <f>C28/B28*100</f>
        <v>64</v>
      </c>
      <c r="E28" s="256">
        <v>-30.4347826086957</v>
      </c>
      <c r="F28" s="133"/>
      <c r="G28" s="133"/>
    </row>
    <row r="29" s="133" customFormat="1" ht="23" customHeight="1" spans="1:5">
      <c r="A29" s="267" t="s">
        <v>32</v>
      </c>
      <c r="B29" s="260">
        <v>123736</v>
      </c>
      <c r="C29" s="260">
        <f>C20+C5</f>
        <v>133055</v>
      </c>
      <c r="D29" s="261">
        <f>C29/B29*100</f>
        <v>107.531357082821</v>
      </c>
      <c r="E29" s="261">
        <v>-1.52681359996448</v>
      </c>
    </row>
    <row r="30" s="133" customFormat="1" spans="2:5">
      <c r="B30" s="123"/>
      <c r="C30" s="123"/>
      <c r="D30" s="246"/>
      <c r="E30" s="246"/>
    </row>
    <row r="31" s="133" customFormat="1" spans="2:5">
      <c r="B31" s="123"/>
      <c r="C31" s="123"/>
      <c r="D31" s="246"/>
      <c r="E31" s="246"/>
    </row>
    <row r="32" s="133" customFormat="1" spans="2:5">
      <c r="B32" s="123"/>
      <c r="C32" s="271"/>
      <c r="D32" s="246"/>
      <c r="E32" s="246"/>
    </row>
    <row r="33" s="133" customFormat="1" spans="2:5">
      <c r="B33" s="123"/>
      <c r="C33" s="123"/>
      <c r="D33" s="246"/>
      <c r="E33" s="246"/>
    </row>
    <row r="34" s="133" customFormat="1" spans="2:5">
      <c r="B34" s="123"/>
      <c r="C34" s="123"/>
      <c r="D34" s="246"/>
      <c r="E34" s="246"/>
    </row>
    <row r="35" s="133" customFormat="1" spans="2:5">
      <c r="B35" s="123"/>
      <c r="C35" s="123"/>
      <c r="D35" s="246"/>
      <c r="E35" s="246"/>
    </row>
    <row r="36" s="133" customFormat="1" spans="2:5">
      <c r="B36" s="123"/>
      <c r="C36" s="271"/>
      <c r="D36" s="246"/>
      <c r="E36" s="246"/>
    </row>
    <row r="37" s="133" customFormat="1" spans="2:5">
      <c r="B37" s="123"/>
      <c r="C37" s="271"/>
      <c r="D37" s="246"/>
      <c r="E37" s="246"/>
    </row>
  </sheetData>
  <mergeCells count="1">
    <mergeCell ref="A2:E2"/>
  </mergeCells>
  <pageMargins left="0.75" right="0.156944444444444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4" sqref="A4"/>
    </sheetView>
  </sheetViews>
  <sheetFormatPr defaultColWidth="8.89090909090909" defaultRowHeight="14" outlineLevelCol="3"/>
  <cols>
    <col min="1" max="1" width="31.9363636363636" style="1" customWidth="1"/>
    <col min="2" max="2" width="17.3545454545455" style="1" customWidth="1"/>
    <col min="3" max="3" width="18.0727272727273" style="1" customWidth="1"/>
    <col min="4" max="4" width="18.4454545454545" style="1" customWidth="1"/>
    <col min="5" max="16384" width="8.89090909090909" style="1"/>
  </cols>
  <sheetData>
    <row r="1" s="1" customFormat="1" ht="21" customHeight="1" spans="1:4">
      <c r="A1" s="132" t="s">
        <v>353</v>
      </c>
      <c r="B1" s="133"/>
      <c r="C1" s="133"/>
      <c r="D1" s="133"/>
    </row>
    <row r="2" s="1" customFormat="1" ht="31" customHeight="1" spans="1:4">
      <c r="A2" s="134" t="s">
        <v>354</v>
      </c>
      <c r="B2" s="134"/>
      <c r="C2" s="134"/>
      <c r="D2" s="134"/>
    </row>
    <row r="3" s="1" customFormat="1" ht="30" customHeight="1" spans="1:4">
      <c r="A3" s="133"/>
      <c r="B3" s="133"/>
      <c r="C3" s="133"/>
      <c r="D3" s="135" t="s">
        <v>2</v>
      </c>
    </row>
    <row r="4" s="1" customFormat="1" ht="32" customHeight="1" spans="1:4">
      <c r="A4" s="102" t="s">
        <v>3</v>
      </c>
      <c r="B4" s="136" t="s">
        <v>302</v>
      </c>
      <c r="C4" s="136" t="s">
        <v>5</v>
      </c>
      <c r="D4" s="136" t="s">
        <v>355</v>
      </c>
    </row>
    <row r="5" s="1" customFormat="1" ht="32" customHeight="1" spans="1:4">
      <c r="A5" s="142" t="s">
        <v>356</v>
      </c>
      <c r="B5" s="139" t="s">
        <v>357</v>
      </c>
      <c r="C5" s="139"/>
      <c r="D5" s="139"/>
    </row>
    <row r="6" s="1" customFormat="1" ht="32" customHeight="1" spans="1:4">
      <c r="A6" s="142" t="s">
        <v>358</v>
      </c>
      <c r="B6" s="139"/>
      <c r="C6" s="139"/>
      <c r="D6" s="139"/>
    </row>
    <row r="7" s="1" customFormat="1" ht="32" customHeight="1" spans="1:4">
      <c r="A7" s="142" t="s">
        <v>359</v>
      </c>
      <c r="B7" s="139"/>
      <c r="C7" s="139"/>
      <c r="D7" s="139"/>
    </row>
    <row r="8" s="1" customFormat="1" ht="32" customHeight="1" spans="1:4">
      <c r="A8" s="142" t="s">
        <v>360</v>
      </c>
      <c r="B8" s="139"/>
      <c r="C8" s="139"/>
      <c r="D8" s="139"/>
    </row>
    <row r="9" s="1" customFormat="1" ht="32" customHeight="1" spans="1:4">
      <c r="A9" s="142" t="s">
        <v>361</v>
      </c>
      <c r="B9" s="139">
        <v>3500</v>
      </c>
      <c r="C9" s="139"/>
      <c r="D9" s="116"/>
    </row>
    <row r="10" s="1" customFormat="1" ht="32" customHeight="1" spans="1:4">
      <c r="A10" s="140"/>
      <c r="B10" s="139"/>
      <c r="C10" s="139"/>
      <c r="D10" s="139"/>
    </row>
    <row r="11" s="131" customFormat="1" ht="32" customHeight="1" spans="1:4">
      <c r="A11" s="140" t="s">
        <v>362</v>
      </c>
      <c r="B11" s="138">
        <v>3500</v>
      </c>
      <c r="C11" s="138">
        <v>0</v>
      </c>
      <c r="D11" s="138"/>
    </row>
    <row r="12" s="1" customFormat="1" ht="32" customHeight="1" spans="1:4">
      <c r="A12" s="141" t="s">
        <v>64</v>
      </c>
      <c r="B12" s="138">
        <v>173</v>
      </c>
      <c r="C12" s="138">
        <v>178</v>
      </c>
      <c r="D12" s="139"/>
    </row>
    <row r="13" s="1" customFormat="1" ht="32" customHeight="1" spans="1:4">
      <c r="A13" s="141" t="s">
        <v>363</v>
      </c>
      <c r="B13" s="138"/>
      <c r="C13" s="138"/>
      <c r="D13" s="139"/>
    </row>
    <row r="14" s="1" customFormat="1" ht="32" customHeight="1" spans="1:4">
      <c r="A14" s="140"/>
      <c r="B14" s="139"/>
      <c r="C14" s="139"/>
      <c r="D14" s="139"/>
    </row>
    <row r="15" s="131" customFormat="1" ht="32" customHeight="1" spans="1:4">
      <c r="A15" s="140" t="s">
        <v>346</v>
      </c>
      <c r="B15" s="138"/>
      <c r="C15" s="138">
        <v>641</v>
      </c>
      <c r="D15" s="138"/>
    </row>
    <row r="16" s="1" customFormat="1" ht="32" customHeight="1" spans="1:4">
      <c r="A16" s="140"/>
      <c r="B16" s="139"/>
      <c r="C16" s="139"/>
      <c r="D16" s="139"/>
    </row>
    <row r="17" s="1" customFormat="1" ht="32" customHeight="1" spans="1:4">
      <c r="A17" s="140" t="s">
        <v>119</v>
      </c>
      <c r="B17" s="138">
        <v>3673</v>
      </c>
      <c r="C17" s="138">
        <v>819</v>
      </c>
      <c r="D17" s="121">
        <v>0.223</v>
      </c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4" sqref="A4"/>
    </sheetView>
  </sheetViews>
  <sheetFormatPr defaultColWidth="8.89090909090909" defaultRowHeight="14" outlineLevelCol="3"/>
  <cols>
    <col min="1" max="1" width="32.5" style="1" customWidth="1"/>
    <col min="2" max="2" width="17.6454545454545" style="1" customWidth="1"/>
    <col min="3" max="3" width="16.5545454545455" style="1" customWidth="1"/>
    <col min="4" max="4" width="18.5545454545455" style="1" customWidth="1"/>
    <col min="5" max="16384" width="8.89090909090909" style="1"/>
  </cols>
  <sheetData>
    <row r="1" s="1" customFormat="1" ht="27" customHeight="1" spans="1:4">
      <c r="A1" s="132" t="s">
        <v>364</v>
      </c>
      <c r="B1" s="133"/>
      <c r="C1" s="133"/>
      <c r="D1" s="133"/>
    </row>
    <row r="2" s="1" customFormat="1" ht="38" customHeight="1" spans="1:4">
      <c r="A2" s="134" t="s">
        <v>365</v>
      </c>
      <c r="B2" s="134"/>
      <c r="C2" s="134"/>
      <c r="D2" s="134"/>
    </row>
    <row r="3" s="1" customFormat="1" ht="27" customHeight="1" spans="1:4">
      <c r="A3" s="133"/>
      <c r="B3" s="133"/>
      <c r="C3" s="133"/>
      <c r="D3" s="135" t="s">
        <v>2</v>
      </c>
    </row>
    <row r="4" s="1" customFormat="1" ht="38" customHeight="1" spans="1:4">
      <c r="A4" s="102" t="s">
        <v>3</v>
      </c>
      <c r="B4" s="136" t="s">
        <v>302</v>
      </c>
      <c r="C4" s="136" t="s">
        <v>5</v>
      </c>
      <c r="D4" s="136" t="s">
        <v>355</v>
      </c>
    </row>
    <row r="5" s="1" customFormat="1" ht="39" customHeight="1" spans="1:4">
      <c r="A5" s="137" t="s">
        <v>366</v>
      </c>
      <c r="B5" s="138"/>
      <c r="C5" s="138"/>
      <c r="D5" s="138"/>
    </row>
    <row r="6" s="1" customFormat="1" ht="39" customHeight="1" spans="1:4">
      <c r="A6" s="137" t="s">
        <v>367</v>
      </c>
      <c r="B6" s="138"/>
      <c r="C6" s="138"/>
      <c r="D6" s="138"/>
    </row>
    <row r="7" s="1" customFormat="1" ht="39" customHeight="1" spans="1:4">
      <c r="A7" s="137" t="s">
        <v>368</v>
      </c>
      <c r="B7" s="138"/>
      <c r="C7" s="138"/>
      <c r="D7" s="138"/>
    </row>
    <row r="8" s="1" customFormat="1" ht="39" customHeight="1" spans="1:4">
      <c r="A8" s="137" t="s">
        <v>369</v>
      </c>
      <c r="B8" s="138"/>
      <c r="C8" s="138"/>
      <c r="D8" s="138"/>
    </row>
    <row r="9" s="1" customFormat="1" ht="39" customHeight="1" spans="1:4">
      <c r="A9" s="137" t="s">
        <v>370</v>
      </c>
      <c r="B9" s="139">
        <v>3673</v>
      </c>
      <c r="C9" s="139">
        <v>400</v>
      </c>
      <c r="D9" s="139"/>
    </row>
    <row r="10" s="131" customFormat="1" ht="39" customHeight="1" spans="1:4">
      <c r="A10" s="140" t="s">
        <v>371</v>
      </c>
      <c r="B10" s="138">
        <v>3673</v>
      </c>
      <c r="C10" s="138">
        <v>400</v>
      </c>
      <c r="D10" s="121"/>
    </row>
    <row r="11" s="1" customFormat="1" ht="39" customHeight="1" spans="1:4">
      <c r="A11" s="140"/>
      <c r="B11" s="138"/>
      <c r="C11" s="138"/>
      <c r="D11" s="138"/>
    </row>
    <row r="12" s="1" customFormat="1" ht="39" customHeight="1" spans="1:4">
      <c r="A12" s="140"/>
      <c r="B12" s="138"/>
      <c r="C12" s="138"/>
      <c r="D12" s="138"/>
    </row>
    <row r="13" s="1" customFormat="1" ht="39" customHeight="1" spans="1:4">
      <c r="A13" s="140"/>
      <c r="B13" s="138"/>
      <c r="C13" s="138"/>
      <c r="D13" s="138"/>
    </row>
    <row r="14" s="1" customFormat="1" ht="25" customHeight="1" spans="1:4">
      <c r="A14" s="141" t="s">
        <v>372</v>
      </c>
      <c r="B14" s="138"/>
      <c r="C14" s="138"/>
      <c r="D14" s="138"/>
    </row>
    <row r="15" s="1" customFormat="1" ht="25" customHeight="1" spans="1:4">
      <c r="A15" s="141" t="s">
        <v>373</v>
      </c>
      <c r="B15" s="138"/>
      <c r="C15" s="138">
        <v>419</v>
      </c>
      <c r="D15" s="138"/>
    </row>
    <row r="16" s="1" customFormat="1" ht="25" customHeight="1" spans="1:4">
      <c r="A16" s="137" t="s">
        <v>374</v>
      </c>
      <c r="B16" s="138"/>
      <c r="C16" s="138"/>
      <c r="D16" s="138"/>
    </row>
    <row r="17" s="1" customFormat="1" ht="25" customHeight="1" spans="1:4">
      <c r="A17" s="140" t="s">
        <v>120</v>
      </c>
      <c r="B17" s="138">
        <v>3673</v>
      </c>
      <c r="C17" s="138">
        <v>819</v>
      </c>
      <c r="D17" s="121">
        <v>0.223</v>
      </c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4" sqref="A4"/>
    </sheetView>
  </sheetViews>
  <sheetFormatPr defaultColWidth="8.89090909090909" defaultRowHeight="14" outlineLevelCol="4"/>
  <cols>
    <col min="1" max="1" width="31.0545454545455" style="1" customWidth="1"/>
    <col min="2" max="2" width="13.1090909090909" style="107" customWidth="1"/>
    <col min="3" max="3" width="12.6909090909091" style="107" customWidth="1"/>
    <col min="4" max="4" width="15.1454545454545" style="107" customWidth="1"/>
    <col min="5" max="5" width="14.7454545454545" style="107" customWidth="1"/>
    <col min="6" max="16384" width="8.89090909090909" style="1"/>
  </cols>
  <sheetData>
    <row r="1" s="1" customFormat="1" ht="22" customHeight="1" spans="1:5">
      <c r="A1" s="108" t="s">
        <v>375</v>
      </c>
      <c r="B1" s="109"/>
      <c r="C1" s="109"/>
      <c r="D1" s="109"/>
      <c r="E1" s="109"/>
    </row>
    <row r="2" s="1" customFormat="1" ht="43" customHeight="1" spans="1:5">
      <c r="A2" s="110" t="s">
        <v>376</v>
      </c>
      <c r="B2" s="110"/>
      <c r="C2" s="110"/>
      <c r="D2" s="110"/>
      <c r="E2" s="110"/>
    </row>
    <row r="3" s="1" customFormat="1" ht="27" customHeight="1" spans="1:5">
      <c r="A3" s="111"/>
      <c r="B3" s="109"/>
      <c r="C3" s="109"/>
      <c r="D3" s="122"/>
      <c r="E3" s="123" t="s">
        <v>2</v>
      </c>
    </row>
    <row r="4" s="1" customFormat="1" ht="42" customHeight="1" spans="1:5">
      <c r="A4" s="102" t="s">
        <v>3</v>
      </c>
      <c r="B4" s="113" t="s">
        <v>302</v>
      </c>
      <c r="C4" s="113" t="s">
        <v>5</v>
      </c>
      <c r="D4" s="113" t="s">
        <v>355</v>
      </c>
      <c r="E4" s="113" t="s">
        <v>35</v>
      </c>
    </row>
    <row r="5" s="1" customFormat="1" ht="55" customHeight="1" spans="1:5">
      <c r="A5" s="114" t="s">
        <v>377</v>
      </c>
      <c r="B5" s="124">
        <v>17495</v>
      </c>
      <c r="C5" s="125">
        <v>18256</v>
      </c>
      <c r="D5" s="126">
        <v>1.043</v>
      </c>
      <c r="E5" s="126">
        <v>-0.206</v>
      </c>
    </row>
    <row r="6" s="1" customFormat="1" ht="55" customHeight="1" spans="1:5">
      <c r="A6" s="114"/>
      <c r="B6" s="124"/>
      <c r="C6" s="124"/>
      <c r="D6" s="127"/>
      <c r="E6" s="127"/>
    </row>
    <row r="7" s="1" customFormat="1" ht="55" customHeight="1" spans="1:5">
      <c r="A7" s="114"/>
      <c r="B7" s="124"/>
      <c r="C7" s="124"/>
      <c r="D7" s="127"/>
      <c r="E7" s="127"/>
    </row>
    <row r="8" s="1" customFormat="1" ht="55" customHeight="1" spans="1:5">
      <c r="A8" s="114"/>
      <c r="B8" s="124"/>
      <c r="C8" s="124"/>
      <c r="D8" s="127"/>
      <c r="E8" s="127"/>
    </row>
    <row r="9" s="1" customFormat="1" ht="55" customHeight="1" spans="1:5">
      <c r="A9" s="114"/>
      <c r="B9" s="124"/>
      <c r="C9" s="124"/>
      <c r="D9" s="127"/>
      <c r="E9" s="127"/>
    </row>
    <row r="10" s="1" customFormat="1" ht="55" customHeight="1" spans="1:5">
      <c r="A10" s="114"/>
      <c r="B10" s="124"/>
      <c r="C10" s="124"/>
      <c r="D10" s="127"/>
      <c r="E10" s="127"/>
    </row>
    <row r="11" s="1" customFormat="1" ht="55" customHeight="1" spans="1:5">
      <c r="A11" s="119" t="s">
        <v>378</v>
      </c>
      <c r="B11" s="128">
        <v>17495</v>
      </c>
      <c r="C11" s="129">
        <v>17850</v>
      </c>
      <c r="D11" s="130">
        <v>1.02</v>
      </c>
      <c r="E11" s="130">
        <v>0.039</v>
      </c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4" sqref="A4"/>
    </sheetView>
  </sheetViews>
  <sheetFormatPr defaultColWidth="8.89090909090909" defaultRowHeight="14" outlineLevelCol="4"/>
  <cols>
    <col min="1" max="1" width="30.2545454545455" style="1" customWidth="1"/>
    <col min="2" max="2" width="13.6909090909091" style="107" customWidth="1"/>
    <col min="3" max="3" width="13.6454545454545" style="107" customWidth="1"/>
    <col min="4" max="4" width="16.0454545454545" style="107" customWidth="1"/>
    <col min="5" max="5" width="13.5545454545455" style="107" customWidth="1"/>
    <col min="6" max="16384" width="8.89090909090909" style="1"/>
  </cols>
  <sheetData>
    <row r="1" s="1" customFormat="1" ht="27" customHeight="1" spans="1:5">
      <c r="A1" s="108" t="s">
        <v>379</v>
      </c>
      <c r="B1" s="109"/>
      <c r="C1" s="109"/>
      <c r="D1" s="109"/>
      <c r="E1" s="109"/>
    </row>
    <row r="2" s="1" customFormat="1" ht="43" customHeight="1" spans="1:5">
      <c r="A2" s="110" t="s">
        <v>380</v>
      </c>
      <c r="B2" s="110"/>
      <c r="C2" s="110"/>
      <c r="D2" s="110"/>
      <c r="E2" s="110"/>
    </row>
    <row r="3" s="1" customFormat="1" ht="27" customHeight="1" spans="1:5">
      <c r="A3" s="111"/>
      <c r="B3" s="109"/>
      <c r="C3" s="109"/>
      <c r="D3" s="112" t="s">
        <v>2</v>
      </c>
      <c r="E3" s="112"/>
    </row>
    <row r="4" s="1" customFormat="1" ht="49" customHeight="1" spans="1:5">
      <c r="A4" s="102" t="s">
        <v>3</v>
      </c>
      <c r="B4" s="113" t="s">
        <v>302</v>
      </c>
      <c r="C4" s="113" t="s">
        <v>5</v>
      </c>
      <c r="D4" s="113" t="s">
        <v>355</v>
      </c>
      <c r="E4" s="113" t="s">
        <v>7</v>
      </c>
    </row>
    <row r="5" s="1" customFormat="1" ht="48" customHeight="1" spans="1:5">
      <c r="A5" s="114" t="s">
        <v>377</v>
      </c>
      <c r="B5" s="115">
        <v>11605</v>
      </c>
      <c r="C5" s="115">
        <v>16352</v>
      </c>
      <c r="D5" s="116">
        <v>1.41</v>
      </c>
      <c r="E5" s="116">
        <v>0.426</v>
      </c>
    </row>
    <row r="6" s="1" customFormat="1" ht="48" customHeight="1" spans="1:5">
      <c r="A6" s="114"/>
      <c r="B6" s="115"/>
      <c r="C6" s="115"/>
      <c r="D6" s="117"/>
      <c r="E6" s="117"/>
    </row>
    <row r="7" s="1" customFormat="1" ht="48" customHeight="1" spans="1:5">
      <c r="A7" s="114"/>
      <c r="B7" s="115"/>
      <c r="C7" s="115"/>
      <c r="D7" s="117"/>
      <c r="E7" s="117"/>
    </row>
    <row r="8" s="1" customFormat="1" ht="48" customHeight="1" spans="1:5">
      <c r="A8" s="114"/>
      <c r="B8" s="115"/>
      <c r="C8" s="115"/>
      <c r="D8" s="117"/>
      <c r="E8" s="117"/>
    </row>
    <row r="9" s="1" customFormat="1" ht="48" customHeight="1" spans="1:5">
      <c r="A9" s="118"/>
      <c r="B9" s="115"/>
      <c r="C9" s="115"/>
      <c r="D9" s="117"/>
      <c r="E9" s="117"/>
    </row>
    <row r="10" s="1" customFormat="1" ht="48" customHeight="1" spans="1:5">
      <c r="A10" s="114"/>
      <c r="B10" s="115"/>
      <c r="C10" s="115"/>
      <c r="D10" s="117"/>
      <c r="E10" s="117"/>
    </row>
    <row r="11" s="1" customFormat="1" ht="48" customHeight="1" spans="1:5">
      <c r="A11" s="114"/>
      <c r="B11" s="115"/>
      <c r="C11" s="115"/>
      <c r="D11" s="117"/>
      <c r="E11" s="117"/>
    </row>
    <row r="12" s="1" customFormat="1" ht="48" customHeight="1" spans="1:5">
      <c r="A12" s="119" t="s">
        <v>381</v>
      </c>
      <c r="B12" s="120">
        <v>11605</v>
      </c>
      <c r="C12" s="120">
        <v>16352</v>
      </c>
      <c r="D12" s="121">
        <v>1.41</v>
      </c>
      <c r="E12" s="121">
        <v>0.426</v>
      </c>
    </row>
  </sheetData>
  <mergeCells count="2">
    <mergeCell ref="A2:E2"/>
    <mergeCell ref="D3:E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4" sqref="A4"/>
    </sheetView>
  </sheetViews>
  <sheetFormatPr defaultColWidth="10" defaultRowHeight="15" outlineLevelCol="4"/>
  <cols>
    <col min="1" max="1" width="27.7181818181818" style="40" customWidth="1"/>
    <col min="2" max="2" width="18.9" style="40" customWidth="1"/>
    <col min="3" max="4" width="20.4454545454545" style="40" customWidth="1"/>
    <col min="5" max="5" width="13.1454545454545" style="40" customWidth="1"/>
    <col min="6" max="16384" width="10" style="40"/>
  </cols>
  <sheetData>
    <row r="1" s="40" customFormat="1" ht="24" customHeight="1" spans="1:4">
      <c r="A1" s="71" t="s">
        <v>382</v>
      </c>
      <c r="B1" s="43"/>
      <c r="C1" s="43"/>
      <c r="D1" s="43"/>
    </row>
    <row r="2" s="41" customFormat="1" ht="63" customHeight="1" spans="1:4">
      <c r="A2" s="100" t="s">
        <v>383</v>
      </c>
      <c r="B2" s="100"/>
      <c r="C2" s="100"/>
      <c r="D2" s="100"/>
    </row>
    <row r="3" s="40" customFormat="1" ht="21" customHeight="1" spans="1:4">
      <c r="A3" s="43"/>
      <c r="B3" s="43"/>
      <c r="C3" s="43"/>
      <c r="D3" s="101" t="s">
        <v>2</v>
      </c>
    </row>
    <row r="4" s="40" customFormat="1" ht="44" customHeight="1" spans="1:5">
      <c r="A4" s="102" t="s">
        <v>3</v>
      </c>
      <c r="B4" s="103" t="s">
        <v>303</v>
      </c>
      <c r="C4" s="103" t="s">
        <v>384</v>
      </c>
      <c r="D4" s="103" t="s">
        <v>385</v>
      </c>
      <c r="E4" s="104"/>
    </row>
    <row r="5" s="40" customFormat="1" ht="44" customHeight="1" spans="1:4">
      <c r="A5" s="63" t="s">
        <v>386</v>
      </c>
      <c r="B5" s="105">
        <v>652906</v>
      </c>
      <c r="C5" s="105">
        <v>93523</v>
      </c>
      <c r="D5" s="105">
        <v>559383</v>
      </c>
    </row>
    <row r="6" s="40" customFormat="1" ht="44" customHeight="1" spans="1:4">
      <c r="A6" s="63" t="s">
        <v>387</v>
      </c>
      <c r="B6" s="105">
        <v>106127</v>
      </c>
      <c r="C6" s="106">
        <v>14027</v>
      </c>
      <c r="D6" s="106">
        <v>92100</v>
      </c>
    </row>
    <row r="7" s="40" customFormat="1" ht="44" customHeight="1" spans="1:4">
      <c r="A7" s="63" t="s">
        <v>388</v>
      </c>
      <c r="B7" s="105">
        <v>123897</v>
      </c>
      <c r="C7" s="106">
        <v>23027</v>
      </c>
      <c r="D7" s="106">
        <v>100870</v>
      </c>
    </row>
    <row r="8" s="40" customFormat="1" ht="44" customHeight="1" spans="1:4">
      <c r="A8" s="63" t="s">
        <v>389</v>
      </c>
      <c r="B8" s="105">
        <v>17770</v>
      </c>
      <c r="C8" s="106">
        <v>9000</v>
      </c>
      <c r="D8" s="106">
        <v>8770</v>
      </c>
    </row>
    <row r="9" s="40" customFormat="1" ht="44" customHeight="1" spans="1:4">
      <c r="A9" s="63" t="s">
        <v>390</v>
      </c>
      <c r="B9" s="105">
        <v>106127</v>
      </c>
      <c r="C9" s="106">
        <v>14027</v>
      </c>
      <c r="D9" s="106">
        <v>92100</v>
      </c>
    </row>
    <row r="10" s="40" customFormat="1" ht="44" customHeight="1" spans="1:4">
      <c r="A10" s="63" t="s">
        <v>391</v>
      </c>
      <c r="B10" s="105">
        <v>644098</v>
      </c>
      <c r="C10" s="105">
        <v>92491</v>
      </c>
      <c r="D10" s="105">
        <v>551607</v>
      </c>
    </row>
    <row r="11" s="40" customFormat="1" ht="44" customHeight="1" spans="1:4">
      <c r="A11" s="63" t="s">
        <v>392</v>
      </c>
      <c r="B11" s="105">
        <v>644098</v>
      </c>
      <c r="C11" s="105">
        <v>92491</v>
      </c>
      <c r="D11" s="105">
        <v>551607</v>
      </c>
    </row>
    <row r="12" s="40" customFormat="1" spans="1:4">
      <c r="A12" s="43"/>
      <c r="B12" s="43"/>
      <c r="C12" s="43"/>
      <c r="D12" s="43"/>
    </row>
    <row r="13" s="40" customFormat="1" spans="1:4">
      <c r="A13" s="43"/>
      <c r="B13" s="43"/>
      <c r="C13" s="43"/>
      <c r="D13" s="43"/>
    </row>
    <row r="14" s="40" customFormat="1" spans="1:4">
      <c r="A14" s="43"/>
      <c r="B14" s="43"/>
      <c r="C14" s="43"/>
      <c r="D14" s="43"/>
    </row>
    <row r="15" s="40" customFormat="1" spans="1:4">
      <c r="A15" s="43"/>
      <c r="B15" s="43"/>
      <c r="C15" s="43"/>
      <c r="D15" s="43"/>
    </row>
    <row r="16" s="40" customFormat="1" spans="1:4">
      <c r="A16" s="43"/>
      <c r="B16" s="43"/>
      <c r="C16" s="43"/>
      <c r="D16" s="43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zoomScale="70" zoomScaleNormal="70" workbookViewId="0">
      <selection activeCell="A2" sqref="A2:D2"/>
    </sheetView>
  </sheetViews>
  <sheetFormatPr defaultColWidth="10" defaultRowHeight="15" outlineLevelCol="5"/>
  <cols>
    <col min="1" max="1" width="35.7727272727273" style="43" customWidth="1"/>
    <col min="2" max="4" width="14.8909090909091" style="43" customWidth="1"/>
    <col min="5" max="5" width="13.9818181818182" style="43"/>
    <col min="6" max="249" width="10" style="43"/>
    <col min="250" max="250" width="33.4272727272727" style="43" customWidth="1"/>
    <col min="251" max="254" width="12.0363636363636" style="43" customWidth="1"/>
    <col min="255" max="505" width="10" style="43"/>
    <col min="506" max="506" width="33.4272727272727" style="43" customWidth="1"/>
    <col min="507" max="510" width="12.0363636363636" style="43" customWidth="1"/>
    <col min="511" max="761" width="10" style="43"/>
    <col min="762" max="762" width="33.4272727272727" style="43" customWidth="1"/>
    <col min="763" max="766" width="12.0363636363636" style="43" customWidth="1"/>
    <col min="767" max="1017" width="10" style="43"/>
    <col min="1018" max="1018" width="33.4272727272727" style="43" customWidth="1"/>
    <col min="1019" max="1022" width="12.0363636363636" style="43" customWidth="1"/>
    <col min="1023" max="1273" width="10" style="43"/>
    <col min="1274" max="1274" width="33.4272727272727" style="43" customWidth="1"/>
    <col min="1275" max="1278" width="12.0363636363636" style="43" customWidth="1"/>
    <col min="1279" max="1529" width="10" style="43"/>
    <col min="1530" max="1530" width="33.4272727272727" style="43" customWidth="1"/>
    <col min="1531" max="1534" width="12.0363636363636" style="43" customWidth="1"/>
    <col min="1535" max="1785" width="10" style="43"/>
    <col min="1786" max="1786" width="33.4272727272727" style="43" customWidth="1"/>
    <col min="1787" max="1790" width="12.0363636363636" style="43" customWidth="1"/>
    <col min="1791" max="2041" width="10" style="43"/>
    <col min="2042" max="2042" width="33.4272727272727" style="43" customWidth="1"/>
    <col min="2043" max="2046" width="12.0363636363636" style="43" customWidth="1"/>
    <col min="2047" max="2297" width="10" style="43"/>
    <col min="2298" max="2298" width="33.4272727272727" style="43" customWidth="1"/>
    <col min="2299" max="2302" width="12.0363636363636" style="43" customWidth="1"/>
    <col min="2303" max="2553" width="10" style="43"/>
    <col min="2554" max="2554" width="33.4272727272727" style="43" customWidth="1"/>
    <col min="2555" max="2558" width="12.0363636363636" style="43" customWidth="1"/>
    <col min="2559" max="2809" width="10" style="43"/>
    <col min="2810" max="2810" width="33.4272727272727" style="43" customWidth="1"/>
    <col min="2811" max="2814" width="12.0363636363636" style="43" customWidth="1"/>
    <col min="2815" max="3065" width="10" style="43"/>
    <col min="3066" max="3066" width="33.4272727272727" style="43" customWidth="1"/>
    <col min="3067" max="3070" width="12.0363636363636" style="43" customWidth="1"/>
    <col min="3071" max="3321" width="10" style="43"/>
    <col min="3322" max="3322" width="33.4272727272727" style="43" customWidth="1"/>
    <col min="3323" max="3326" width="12.0363636363636" style="43" customWidth="1"/>
    <col min="3327" max="3577" width="10" style="43"/>
    <col min="3578" max="3578" width="33.4272727272727" style="43" customWidth="1"/>
    <col min="3579" max="3582" width="12.0363636363636" style="43" customWidth="1"/>
    <col min="3583" max="3833" width="10" style="43"/>
    <col min="3834" max="3834" width="33.4272727272727" style="43" customWidth="1"/>
    <col min="3835" max="3838" width="12.0363636363636" style="43" customWidth="1"/>
    <col min="3839" max="4089" width="10" style="43"/>
    <col min="4090" max="4090" width="33.4272727272727" style="43" customWidth="1"/>
    <col min="4091" max="4094" width="12.0363636363636" style="43" customWidth="1"/>
    <col min="4095" max="4345" width="10" style="43"/>
    <col min="4346" max="4346" width="33.4272727272727" style="43" customWidth="1"/>
    <col min="4347" max="4350" width="12.0363636363636" style="43" customWidth="1"/>
    <col min="4351" max="4601" width="10" style="43"/>
    <col min="4602" max="4602" width="33.4272727272727" style="43" customWidth="1"/>
    <col min="4603" max="4606" width="12.0363636363636" style="43" customWidth="1"/>
    <col min="4607" max="4857" width="10" style="43"/>
    <col min="4858" max="4858" width="33.4272727272727" style="43" customWidth="1"/>
    <col min="4859" max="4862" width="12.0363636363636" style="43" customWidth="1"/>
    <col min="4863" max="5113" width="10" style="43"/>
    <col min="5114" max="5114" width="33.4272727272727" style="43" customWidth="1"/>
    <col min="5115" max="5118" width="12.0363636363636" style="43" customWidth="1"/>
    <col min="5119" max="5369" width="10" style="43"/>
    <col min="5370" max="5370" width="33.4272727272727" style="43" customWidth="1"/>
    <col min="5371" max="5374" width="12.0363636363636" style="43" customWidth="1"/>
    <col min="5375" max="5625" width="10" style="43"/>
    <col min="5626" max="5626" width="33.4272727272727" style="43" customWidth="1"/>
    <col min="5627" max="5630" width="12.0363636363636" style="43" customWidth="1"/>
    <col min="5631" max="5881" width="10" style="43"/>
    <col min="5882" max="5882" width="33.4272727272727" style="43" customWidth="1"/>
    <col min="5883" max="5886" width="12.0363636363636" style="43" customWidth="1"/>
    <col min="5887" max="6137" width="10" style="43"/>
    <col min="6138" max="6138" width="33.4272727272727" style="43" customWidth="1"/>
    <col min="6139" max="6142" width="12.0363636363636" style="43" customWidth="1"/>
    <col min="6143" max="6393" width="10" style="43"/>
    <col min="6394" max="6394" width="33.4272727272727" style="43" customWidth="1"/>
    <col min="6395" max="6398" width="12.0363636363636" style="43" customWidth="1"/>
    <col min="6399" max="6649" width="10" style="43"/>
    <col min="6650" max="6650" width="33.4272727272727" style="43" customWidth="1"/>
    <col min="6651" max="6654" width="12.0363636363636" style="43" customWidth="1"/>
    <col min="6655" max="6905" width="10" style="43"/>
    <col min="6906" max="6906" width="33.4272727272727" style="43" customWidth="1"/>
    <col min="6907" max="6910" width="12.0363636363636" style="43" customWidth="1"/>
    <col min="6911" max="7161" width="10" style="43"/>
    <col min="7162" max="7162" width="33.4272727272727" style="43" customWidth="1"/>
    <col min="7163" max="7166" width="12.0363636363636" style="43" customWidth="1"/>
    <col min="7167" max="7417" width="10" style="43"/>
    <col min="7418" max="7418" width="33.4272727272727" style="43" customWidth="1"/>
    <col min="7419" max="7422" width="12.0363636363636" style="43" customWidth="1"/>
    <col min="7423" max="7673" width="10" style="43"/>
    <col min="7674" max="7674" width="33.4272727272727" style="43" customWidth="1"/>
    <col min="7675" max="7678" width="12.0363636363636" style="43" customWidth="1"/>
    <col min="7679" max="7929" width="10" style="43"/>
    <col min="7930" max="7930" width="33.4272727272727" style="43" customWidth="1"/>
    <col min="7931" max="7934" width="12.0363636363636" style="43" customWidth="1"/>
    <col min="7935" max="8185" width="10" style="43"/>
    <col min="8186" max="8186" width="33.4272727272727" style="43" customWidth="1"/>
    <col min="8187" max="8190" width="12.0363636363636" style="43" customWidth="1"/>
    <col min="8191" max="8441" width="10" style="43"/>
    <col min="8442" max="8442" width="33.4272727272727" style="43" customWidth="1"/>
    <col min="8443" max="8446" width="12.0363636363636" style="43" customWidth="1"/>
    <col min="8447" max="8697" width="10" style="43"/>
    <col min="8698" max="8698" width="33.4272727272727" style="43" customWidth="1"/>
    <col min="8699" max="8702" width="12.0363636363636" style="43" customWidth="1"/>
    <col min="8703" max="8953" width="10" style="43"/>
    <col min="8954" max="8954" width="33.4272727272727" style="43" customWidth="1"/>
    <col min="8955" max="8958" width="12.0363636363636" style="43" customWidth="1"/>
    <col min="8959" max="9209" width="10" style="43"/>
    <col min="9210" max="9210" width="33.4272727272727" style="43" customWidth="1"/>
    <col min="9211" max="9214" width="12.0363636363636" style="43" customWidth="1"/>
    <col min="9215" max="9465" width="10" style="43"/>
    <col min="9466" max="9466" width="33.4272727272727" style="43" customWidth="1"/>
    <col min="9467" max="9470" width="12.0363636363636" style="43" customWidth="1"/>
    <col min="9471" max="9721" width="10" style="43"/>
    <col min="9722" max="9722" width="33.4272727272727" style="43" customWidth="1"/>
    <col min="9723" max="9726" width="12.0363636363636" style="43" customWidth="1"/>
    <col min="9727" max="9977" width="10" style="43"/>
    <col min="9978" max="9978" width="33.4272727272727" style="43" customWidth="1"/>
    <col min="9979" max="9982" width="12.0363636363636" style="43" customWidth="1"/>
    <col min="9983" max="10233" width="10" style="43"/>
    <col min="10234" max="10234" width="33.4272727272727" style="43" customWidth="1"/>
    <col min="10235" max="10238" width="12.0363636363636" style="43" customWidth="1"/>
    <col min="10239" max="10489" width="10" style="43"/>
    <col min="10490" max="10490" width="33.4272727272727" style="43" customWidth="1"/>
    <col min="10491" max="10494" width="12.0363636363636" style="43" customWidth="1"/>
    <col min="10495" max="10745" width="10" style="43"/>
    <col min="10746" max="10746" width="33.4272727272727" style="43" customWidth="1"/>
    <col min="10747" max="10750" width="12.0363636363636" style="43" customWidth="1"/>
    <col min="10751" max="11001" width="10" style="43"/>
    <col min="11002" max="11002" width="33.4272727272727" style="43" customWidth="1"/>
    <col min="11003" max="11006" width="12.0363636363636" style="43" customWidth="1"/>
    <col min="11007" max="11257" width="10" style="43"/>
    <col min="11258" max="11258" width="33.4272727272727" style="43" customWidth="1"/>
    <col min="11259" max="11262" width="12.0363636363636" style="43" customWidth="1"/>
    <col min="11263" max="11513" width="10" style="43"/>
    <col min="11514" max="11514" width="33.4272727272727" style="43" customWidth="1"/>
    <col min="11515" max="11518" width="12.0363636363636" style="43" customWidth="1"/>
    <col min="11519" max="11769" width="10" style="43"/>
    <col min="11770" max="11770" width="33.4272727272727" style="43" customWidth="1"/>
    <col min="11771" max="11774" width="12.0363636363636" style="43" customWidth="1"/>
    <col min="11775" max="12025" width="10" style="43"/>
    <col min="12026" max="12026" width="33.4272727272727" style="43" customWidth="1"/>
    <col min="12027" max="12030" width="12.0363636363636" style="43" customWidth="1"/>
    <col min="12031" max="12281" width="10" style="43"/>
    <col min="12282" max="12282" width="33.4272727272727" style="43" customWidth="1"/>
    <col min="12283" max="12286" width="12.0363636363636" style="43" customWidth="1"/>
    <col min="12287" max="12537" width="10" style="43"/>
    <col min="12538" max="12538" width="33.4272727272727" style="43" customWidth="1"/>
    <col min="12539" max="12542" width="12.0363636363636" style="43" customWidth="1"/>
    <col min="12543" max="12793" width="10" style="43"/>
    <col min="12794" max="12794" width="33.4272727272727" style="43" customWidth="1"/>
    <col min="12795" max="12798" width="12.0363636363636" style="43" customWidth="1"/>
    <col min="12799" max="13049" width="10" style="43"/>
    <col min="13050" max="13050" width="33.4272727272727" style="43" customWidth="1"/>
    <col min="13051" max="13054" width="12.0363636363636" style="43" customWidth="1"/>
    <col min="13055" max="13305" width="10" style="43"/>
    <col min="13306" max="13306" width="33.4272727272727" style="43" customWidth="1"/>
    <col min="13307" max="13310" width="12.0363636363636" style="43" customWidth="1"/>
    <col min="13311" max="13561" width="10" style="43"/>
    <col min="13562" max="13562" width="33.4272727272727" style="43" customWidth="1"/>
    <col min="13563" max="13566" width="12.0363636363636" style="43" customWidth="1"/>
    <col min="13567" max="13817" width="10" style="43"/>
    <col min="13818" max="13818" width="33.4272727272727" style="43" customWidth="1"/>
    <col min="13819" max="13822" width="12.0363636363636" style="43" customWidth="1"/>
    <col min="13823" max="14073" width="10" style="43"/>
    <col min="14074" max="14074" width="33.4272727272727" style="43" customWidth="1"/>
    <col min="14075" max="14078" width="12.0363636363636" style="43" customWidth="1"/>
    <col min="14079" max="14329" width="10" style="43"/>
    <col min="14330" max="14330" width="33.4272727272727" style="43" customWidth="1"/>
    <col min="14331" max="14334" width="12.0363636363636" style="43" customWidth="1"/>
    <col min="14335" max="14585" width="10" style="43"/>
    <col min="14586" max="14586" width="33.4272727272727" style="43" customWidth="1"/>
    <col min="14587" max="14590" width="12.0363636363636" style="43" customWidth="1"/>
    <col min="14591" max="14841" width="10" style="43"/>
    <col min="14842" max="14842" width="33.4272727272727" style="43" customWidth="1"/>
    <col min="14843" max="14846" width="12.0363636363636" style="43" customWidth="1"/>
    <col min="14847" max="15097" width="10" style="43"/>
    <col min="15098" max="15098" width="33.4272727272727" style="43" customWidth="1"/>
    <col min="15099" max="15102" width="12.0363636363636" style="43" customWidth="1"/>
    <col min="15103" max="15353" width="10" style="43"/>
    <col min="15354" max="15354" width="33.4272727272727" style="43" customWidth="1"/>
    <col min="15355" max="15358" width="12.0363636363636" style="43" customWidth="1"/>
    <col min="15359" max="15609" width="10" style="43"/>
    <col min="15610" max="15610" width="33.4272727272727" style="43" customWidth="1"/>
    <col min="15611" max="15614" width="12.0363636363636" style="43" customWidth="1"/>
    <col min="15615" max="15865" width="10" style="43"/>
    <col min="15866" max="15866" width="33.4272727272727" style="43" customWidth="1"/>
    <col min="15867" max="15870" width="12.0363636363636" style="43" customWidth="1"/>
    <col min="15871" max="16121" width="10" style="43"/>
    <col min="16122" max="16122" width="33.4272727272727" style="43" customWidth="1"/>
    <col min="16123" max="16126" width="12.0363636363636" style="43" customWidth="1"/>
    <col min="16127" max="16384" width="10" style="43"/>
  </cols>
  <sheetData>
    <row r="1" s="43" customFormat="1" ht="16.5" customHeight="1" spans="1:1">
      <c r="A1" s="71" t="s">
        <v>393</v>
      </c>
    </row>
    <row r="2" s="43" customFormat="1" ht="33.75" customHeight="1" spans="1:4">
      <c r="A2" s="85" t="s">
        <v>394</v>
      </c>
      <c r="B2" s="85"/>
      <c r="C2" s="85"/>
      <c r="D2" s="85"/>
    </row>
    <row r="3" s="43" customFormat="1" ht="17" customHeight="1" spans="1:4">
      <c r="A3" s="86"/>
      <c r="B3" s="86"/>
      <c r="C3" s="86"/>
      <c r="D3" s="87" t="s">
        <v>2</v>
      </c>
    </row>
    <row r="4" s="59" customFormat="1" ht="29.5" customHeight="1" spans="1:4">
      <c r="A4" s="6" t="s">
        <v>3</v>
      </c>
      <c r="B4" s="88" t="s">
        <v>302</v>
      </c>
      <c r="C4" s="89" t="s">
        <v>395</v>
      </c>
      <c r="D4" s="89" t="s">
        <v>396</v>
      </c>
    </row>
    <row r="5" s="57" customFormat="1" ht="24" customHeight="1" spans="1:4">
      <c r="A5" s="90" t="s">
        <v>397</v>
      </c>
      <c r="B5" s="91">
        <v>119962</v>
      </c>
      <c r="C5" s="91">
        <v>58603</v>
      </c>
      <c r="D5" s="92">
        <f>C5/B5*100</f>
        <v>48.851302912589</v>
      </c>
    </row>
    <row r="6" s="57" customFormat="1" ht="24" customHeight="1" spans="1:4">
      <c r="A6" s="93" t="s">
        <v>398</v>
      </c>
      <c r="B6" s="94">
        <v>52018</v>
      </c>
      <c r="C6" s="95">
        <v>22817</v>
      </c>
      <c r="D6" s="96">
        <f t="shared" ref="D6:D29" si="0">C6/B6*100</f>
        <v>43.8636625783383</v>
      </c>
    </row>
    <row r="7" s="57" customFormat="1" ht="24" customHeight="1" spans="1:4">
      <c r="A7" s="93" t="s">
        <v>399</v>
      </c>
      <c r="B7" s="94">
        <v>11846</v>
      </c>
      <c r="C7" s="95">
        <v>3749</v>
      </c>
      <c r="D7" s="96">
        <f t="shared" si="0"/>
        <v>31.6478136079689</v>
      </c>
    </row>
    <row r="8" s="57" customFormat="1" ht="24" customHeight="1" spans="1:4">
      <c r="A8" s="93" t="s">
        <v>400</v>
      </c>
      <c r="B8" s="94">
        <v>4664</v>
      </c>
      <c r="C8" s="95">
        <v>1912</v>
      </c>
      <c r="D8" s="96">
        <f t="shared" si="0"/>
        <v>40.9948542024014</v>
      </c>
    </row>
    <row r="9" s="57" customFormat="1" ht="24" customHeight="1" spans="1:4">
      <c r="A9" s="93" t="s">
        <v>401</v>
      </c>
      <c r="B9" s="94">
        <v>3440</v>
      </c>
      <c r="C9" s="95">
        <v>1479</v>
      </c>
      <c r="D9" s="96">
        <f t="shared" si="0"/>
        <v>42.9941860465116</v>
      </c>
    </row>
    <row r="10" s="57" customFormat="1" ht="24" customHeight="1" spans="1:4">
      <c r="A10" s="93" t="s">
        <v>402</v>
      </c>
      <c r="B10" s="94">
        <v>6012</v>
      </c>
      <c r="C10" s="95">
        <v>2493</v>
      </c>
      <c r="D10" s="96">
        <f t="shared" si="0"/>
        <v>41.4670658682635</v>
      </c>
    </row>
    <row r="11" s="57" customFormat="1" ht="24" customHeight="1" spans="1:4">
      <c r="A11" s="93" t="s">
        <v>403</v>
      </c>
      <c r="B11" s="94">
        <v>5000</v>
      </c>
      <c r="C11" s="94">
        <v>2451</v>
      </c>
      <c r="D11" s="96">
        <f t="shared" si="0"/>
        <v>49.02</v>
      </c>
    </row>
    <row r="12" s="57" customFormat="1" ht="24" customHeight="1" spans="1:4">
      <c r="A12" s="93" t="s">
        <v>404</v>
      </c>
      <c r="B12" s="94">
        <v>1752</v>
      </c>
      <c r="C12" s="94">
        <v>1494</v>
      </c>
      <c r="D12" s="96">
        <f t="shared" si="0"/>
        <v>85.2739726027397</v>
      </c>
    </row>
    <row r="13" s="57" customFormat="1" ht="24" customHeight="1" spans="1:4">
      <c r="A13" s="93" t="s">
        <v>405</v>
      </c>
      <c r="B13" s="94">
        <v>1800</v>
      </c>
      <c r="C13" s="94">
        <v>936</v>
      </c>
      <c r="D13" s="96">
        <f t="shared" si="0"/>
        <v>52</v>
      </c>
    </row>
    <row r="14" s="57" customFormat="1" ht="24" customHeight="1" spans="1:4">
      <c r="A14" s="93" t="s">
        <v>406</v>
      </c>
      <c r="B14" s="94">
        <v>6000</v>
      </c>
      <c r="C14" s="94">
        <v>4456</v>
      </c>
      <c r="D14" s="96">
        <f t="shared" si="0"/>
        <v>74.2666666666667</v>
      </c>
    </row>
    <row r="15" s="57" customFormat="1" ht="24" customHeight="1" spans="1:4">
      <c r="A15" s="93" t="s">
        <v>407</v>
      </c>
      <c r="B15" s="94">
        <v>12726</v>
      </c>
      <c r="C15" s="94">
        <v>6788</v>
      </c>
      <c r="D15" s="96">
        <f t="shared" si="0"/>
        <v>53.3396196762533</v>
      </c>
    </row>
    <row r="16" s="57" customFormat="1" ht="24" customHeight="1" spans="1:5">
      <c r="A16" s="93" t="s">
        <v>408</v>
      </c>
      <c r="B16" s="94">
        <v>3644</v>
      </c>
      <c r="C16" s="94">
        <v>3158</v>
      </c>
      <c r="D16" s="96">
        <f t="shared" si="0"/>
        <v>86.6630076838639</v>
      </c>
      <c r="E16" s="43"/>
    </row>
    <row r="17" s="57" customFormat="1" ht="24" customHeight="1" spans="1:5">
      <c r="A17" s="93" t="s">
        <v>409</v>
      </c>
      <c r="B17" s="94">
        <v>11000</v>
      </c>
      <c r="C17" s="94">
        <v>6852</v>
      </c>
      <c r="D17" s="96">
        <f t="shared" si="0"/>
        <v>62.2909090909091</v>
      </c>
      <c r="E17" s="43"/>
    </row>
    <row r="18" s="57" customFormat="1" ht="24" customHeight="1" spans="1:5">
      <c r="A18" s="93" t="s">
        <v>410</v>
      </c>
      <c r="B18" s="94">
        <v>61</v>
      </c>
      <c r="C18" s="94">
        <v>18</v>
      </c>
      <c r="D18" s="96">
        <f t="shared" si="0"/>
        <v>29.5081967213115</v>
      </c>
      <c r="E18" s="43"/>
    </row>
    <row r="19" s="57" customFormat="1" ht="24" customHeight="1" spans="1:5">
      <c r="A19" s="93" t="s">
        <v>411</v>
      </c>
      <c r="B19" s="94"/>
      <c r="C19" s="94"/>
      <c r="D19" s="92"/>
      <c r="E19" s="43"/>
    </row>
    <row r="20" s="57" customFormat="1" ht="24" customHeight="1" spans="1:5">
      <c r="A20" s="97" t="s">
        <v>412</v>
      </c>
      <c r="B20" s="91">
        <v>21742</v>
      </c>
      <c r="C20" s="91">
        <v>5461</v>
      </c>
      <c r="D20" s="92">
        <f t="shared" si="0"/>
        <v>25.1172845184436</v>
      </c>
      <c r="E20" s="43"/>
    </row>
    <row r="21" s="57" customFormat="1" ht="24" customHeight="1" spans="1:6">
      <c r="A21" s="93" t="s">
        <v>413</v>
      </c>
      <c r="B21" s="94">
        <v>4702</v>
      </c>
      <c r="C21" s="94">
        <v>1590</v>
      </c>
      <c r="D21" s="96">
        <f t="shared" si="0"/>
        <v>33.8153977031051</v>
      </c>
      <c r="E21" s="78"/>
      <c r="F21" s="43"/>
    </row>
    <row r="22" s="43" customFormat="1" ht="24" customHeight="1" spans="1:5">
      <c r="A22" s="93" t="s">
        <v>414</v>
      </c>
      <c r="B22" s="94">
        <v>1156</v>
      </c>
      <c r="C22" s="94">
        <v>82</v>
      </c>
      <c r="D22" s="96">
        <f t="shared" si="0"/>
        <v>7.09342560553633</v>
      </c>
      <c r="E22" s="78"/>
    </row>
    <row r="23" s="43" customFormat="1" ht="24" customHeight="1" spans="1:5">
      <c r="A23" s="93" t="s">
        <v>415</v>
      </c>
      <c r="B23" s="94">
        <v>2877</v>
      </c>
      <c r="C23" s="94">
        <v>1044</v>
      </c>
      <c r="D23" s="96">
        <f t="shared" si="0"/>
        <v>36.2877997914494</v>
      </c>
      <c r="E23" s="78"/>
    </row>
    <row r="24" s="43" customFormat="1" ht="24" customHeight="1" spans="1:5">
      <c r="A24" s="93" t="s">
        <v>416</v>
      </c>
      <c r="B24" s="94">
        <v>7626</v>
      </c>
      <c r="C24" s="94">
        <v>1500</v>
      </c>
      <c r="D24" s="96">
        <f t="shared" si="0"/>
        <v>19.669551534225</v>
      </c>
      <c r="E24" s="78"/>
    </row>
    <row r="25" s="43" customFormat="1" ht="33" customHeight="1" spans="1:5">
      <c r="A25" s="98" t="s">
        <v>417</v>
      </c>
      <c r="B25" s="94">
        <v>4108</v>
      </c>
      <c r="C25" s="94">
        <v>837</v>
      </c>
      <c r="D25" s="96">
        <f t="shared" si="0"/>
        <v>20.3748782862707</v>
      </c>
      <c r="E25" s="78"/>
    </row>
    <row r="26" s="43" customFormat="1" ht="24" customHeight="1" spans="1:5">
      <c r="A26" s="99" t="s">
        <v>418</v>
      </c>
      <c r="B26" s="94">
        <v>1208</v>
      </c>
      <c r="C26" s="94">
        <v>406</v>
      </c>
      <c r="D26" s="96">
        <f t="shared" si="0"/>
        <v>33.6092715231788</v>
      </c>
      <c r="E26" s="78"/>
    </row>
    <row r="27" s="43" customFormat="1" ht="24" customHeight="1" spans="1:5">
      <c r="A27" s="99" t="s">
        <v>419</v>
      </c>
      <c r="B27" s="94">
        <v>49</v>
      </c>
      <c r="C27" s="94">
        <v>2</v>
      </c>
      <c r="D27" s="96">
        <f t="shared" si="0"/>
        <v>4.08163265306122</v>
      </c>
      <c r="E27" s="78"/>
    </row>
    <row r="28" s="43" customFormat="1" ht="24" customHeight="1" spans="1:5">
      <c r="A28" s="93" t="s">
        <v>411</v>
      </c>
      <c r="B28" s="94">
        <v>17</v>
      </c>
      <c r="C28" s="94"/>
      <c r="D28" s="92"/>
      <c r="E28" s="78"/>
    </row>
    <row r="29" s="57" customFormat="1" ht="24" customHeight="1" spans="1:5">
      <c r="A29" s="90" t="s">
        <v>420</v>
      </c>
      <c r="B29" s="91">
        <v>141704</v>
      </c>
      <c r="C29" s="91">
        <v>64064</v>
      </c>
      <c r="D29" s="92">
        <f t="shared" si="0"/>
        <v>45.2097329644894</v>
      </c>
      <c r="E29" s="78"/>
    </row>
  </sheetData>
  <mergeCells count="1">
    <mergeCell ref="A2:D2"/>
  </mergeCells>
  <printOptions horizontalCentered="1" verticalCentered="1"/>
  <pageMargins left="0.393055555555556" right="0.393055555555556" top="0.865972222222222" bottom="0.865972222222222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6" sqref="E6"/>
    </sheetView>
  </sheetViews>
  <sheetFormatPr defaultColWidth="10" defaultRowHeight="21" customHeight="1" outlineLevelCol="4"/>
  <cols>
    <col min="1" max="1" width="33.1545454545455" style="70" customWidth="1"/>
    <col min="2" max="4" width="15.2272727272727" style="70" customWidth="1"/>
    <col min="5" max="5" width="13.9818181818182" style="43"/>
    <col min="6" max="253" width="10" style="43"/>
    <col min="254" max="254" width="31.2" style="43" customWidth="1"/>
    <col min="255" max="258" width="12.2272727272727" style="43" customWidth="1"/>
    <col min="259" max="509" width="10" style="43"/>
    <col min="510" max="510" width="31.2" style="43" customWidth="1"/>
    <col min="511" max="514" width="12.2272727272727" style="43" customWidth="1"/>
    <col min="515" max="765" width="10" style="43"/>
    <col min="766" max="766" width="31.2" style="43" customWidth="1"/>
    <col min="767" max="770" width="12.2272727272727" style="43" customWidth="1"/>
    <col min="771" max="1021" width="10" style="43"/>
    <col min="1022" max="1022" width="31.2" style="43" customWidth="1"/>
    <col min="1023" max="1026" width="12.2272727272727" style="43" customWidth="1"/>
    <col min="1027" max="1277" width="10" style="43"/>
    <col min="1278" max="1278" width="31.2" style="43" customWidth="1"/>
    <col min="1279" max="1282" width="12.2272727272727" style="43" customWidth="1"/>
    <col min="1283" max="1533" width="10" style="43"/>
    <col min="1534" max="1534" width="31.2" style="43" customWidth="1"/>
    <col min="1535" max="1538" width="12.2272727272727" style="43" customWidth="1"/>
    <col min="1539" max="1789" width="10" style="43"/>
    <col min="1790" max="1790" width="31.2" style="43" customWidth="1"/>
    <col min="1791" max="1794" width="12.2272727272727" style="43" customWidth="1"/>
    <col min="1795" max="2045" width="10" style="43"/>
    <col min="2046" max="2046" width="31.2" style="43" customWidth="1"/>
    <col min="2047" max="2050" width="12.2272727272727" style="43" customWidth="1"/>
    <col min="2051" max="2301" width="10" style="43"/>
    <col min="2302" max="2302" width="31.2" style="43" customWidth="1"/>
    <col min="2303" max="2306" width="12.2272727272727" style="43" customWidth="1"/>
    <col min="2307" max="2557" width="10" style="43"/>
    <col min="2558" max="2558" width="31.2" style="43" customWidth="1"/>
    <col min="2559" max="2562" width="12.2272727272727" style="43" customWidth="1"/>
    <col min="2563" max="2813" width="10" style="43"/>
    <col min="2814" max="2814" width="31.2" style="43" customWidth="1"/>
    <col min="2815" max="2818" width="12.2272727272727" style="43" customWidth="1"/>
    <col min="2819" max="3069" width="10" style="43"/>
    <col min="3070" max="3070" width="31.2" style="43" customWidth="1"/>
    <col min="3071" max="3074" width="12.2272727272727" style="43" customWidth="1"/>
    <col min="3075" max="3325" width="10" style="43"/>
    <col min="3326" max="3326" width="31.2" style="43" customWidth="1"/>
    <col min="3327" max="3330" width="12.2272727272727" style="43" customWidth="1"/>
    <col min="3331" max="3581" width="10" style="43"/>
    <col min="3582" max="3582" width="31.2" style="43" customWidth="1"/>
    <col min="3583" max="3586" width="12.2272727272727" style="43" customWidth="1"/>
    <col min="3587" max="3837" width="10" style="43"/>
    <col min="3838" max="3838" width="31.2" style="43" customWidth="1"/>
    <col min="3839" max="3842" width="12.2272727272727" style="43" customWidth="1"/>
    <col min="3843" max="4093" width="10" style="43"/>
    <col min="4094" max="4094" width="31.2" style="43" customWidth="1"/>
    <col min="4095" max="4098" width="12.2272727272727" style="43" customWidth="1"/>
    <col min="4099" max="4349" width="10" style="43"/>
    <col min="4350" max="4350" width="31.2" style="43" customWidth="1"/>
    <col min="4351" max="4354" width="12.2272727272727" style="43" customWidth="1"/>
    <col min="4355" max="4605" width="10" style="43"/>
    <col min="4606" max="4606" width="31.2" style="43" customWidth="1"/>
    <col min="4607" max="4610" width="12.2272727272727" style="43" customWidth="1"/>
    <col min="4611" max="4861" width="10" style="43"/>
    <col min="4862" max="4862" width="31.2" style="43" customWidth="1"/>
    <col min="4863" max="4866" width="12.2272727272727" style="43" customWidth="1"/>
    <col min="4867" max="5117" width="10" style="43"/>
    <col min="5118" max="5118" width="31.2" style="43" customWidth="1"/>
    <col min="5119" max="5122" width="12.2272727272727" style="43" customWidth="1"/>
    <col min="5123" max="5373" width="10" style="43"/>
    <col min="5374" max="5374" width="31.2" style="43" customWidth="1"/>
    <col min="5375" max="5378" width="12.2272727272727" style="43" customWidth="1"/>
    <col min="5379" max="5629" width="10" style="43"/>
    <col min="5630" max="5630" width="31.2" style="43" customWidth="1"/>
    <col min="5631" max="5634" width="12.2272727272727" style="43" customWidth="1"/>
    <col min="5635" max="5885" width="10" style="43"/>
    <col min="5886" max="5886" width="31.2" style="43" customWidth="1"/>
    <col min="5887" max="5890" width="12.2272727272727" style="43" customWidth="1"/>
    <col min="5891" max="6141" width="10" style="43"/>
    <col min="6142" max="6142" width="31.2" style="43" customWidth="1"/>
    <col min="6143" max="6146" width="12.2272727272727" style="43" customWidth="1"/>
    <col min="6147" max="6397" width="10" style="43"/>
    <col min="6398" max="6398" width="31.2" style="43" customWidth="1"/>
    <col min="6399" max="6402" width="12.2272727272727" style="43" customWidth="1"/>
    <col min="6403" max="6653" width="10" style="43"/>
    <col min="6654" max="6654" width="31.2" style="43" customWidth="1"/>
    <col min="6655" max="6658" width="12.2272727272727" style="43" customWidth="1"/>
    <col min="6659" max="6909" width="10" style="43"/>
    <col min="6910" max="6910" width="31.2" style="43" customWidth="1"/>
    <col min="6911" max="6914" width="12.2272727272727" style="43" customWidth="1"/>
    <col min="6915" max="7165" width="10" style="43"/>
    <col min="7166" max="7166" width="31.2" style="43" customWidth="1"/>
    <col min="7167" max="7170" width="12.2272727272727" style="43" customWidth="1"/>
    <col min="7171" max="7421" width="10" style="43"/>
    <col min="7422" max="7422" width="31.2" style="43" customWidth="1"/>
    <col min="7423" max="7426" width="12.2272727272727" style="43" customWidth="1"/>
    <col min="7427" max="7677" width="10" style="43"/>
    <col min="7678" max="7678" width="31.2" style="43" customWidth="1"/>
    <col min="7679" max="7682" width="12.2272727272727" style="43" customWidth="1"/>
    <col min="7683" max="7933" width="10" style="43"/>
    <col min="7934" max="7934" width="31.2" style="43" customWidth="1"/>
    <col min="7935" max="7938" width="12.2272727272727" style="43" customWidth="1"/>
    <col min="7939" max="8189" width="10" style="43"/>
    <col min="8190" max="8190" width="31.2" style="43" customWidth="1"/>
    <col min="8191" max="8194" width="12.2272727272727" style="43" customWidth="1"/>
    <col min="8195" max="8445" width="10" style="43"/>
    <col min="8446" max="8446" width="31.2" style="43" customWidth="1"/>
    <col min="8447" max="8450" width="12.2272727272727" style="43" customWidth="1"/>
    <col min="8451" max="8701" width="10" style="43"/>
    <col min="8702" max="8702" width="31.2" style="43" customWidth="1"/>
    <col min="8703" max="8706" width="12.2272727272727" style="43" customWidth="1"/>
    <col min="8707" max="8957" width="10" style="43"/>
    <col min="8958" max="8958" width="31.2" style="43" customWidth="1"/>
    <col min="8959" max="8962" width="12.2272727272727" style="43" customWidth="1"/>
    <col min="8963" max="9213" width="10" style="43"/>
    <col min="9214" max="9214" width="31.2" style="43" customWidth="1"/>
    <col min="9215" max="9218" width="12.2272727272727" style="43" customWidth="1"/>
    <col min="9219" max="9469" width="10" style="43"/>
    <col min="9470" max="9470" width="31.2" style="43" customWidth="1"/>
    <col min="9471" max="9474" width="12.2272727272727" style="43" customWidth="1"/>
    <col min="9475" max="9725" width="10" style="43"/>
    <col min="9726" max="9726" width="31.2" style="43" customWidth="1"/>
    <col min="9727" max="9730" width="12.2272727272727" style="43" customWidth="1"/>
    <col min="9731" max="9981" width="10" style="43"/>
    <col min="9982" max="9982" width="31.2" style="43" customWidth="1"/>
    <col min="9983" max="9986" width="12.2272727272727" style="43" customWidth="1"/>
    <col min="9987" max="10237" width="10" style="43"/>
    <col min="10238" max="10238" width="31.2" style="43" customWidth="1"/>
    <col min="10239" max="10242" width="12.2272727272727" style="43" customWidth="1"/>
    <col min="10243" max="10493" width="10" style="43"/>
    <col min="10494" max="10494" width="31.2" style="43" customWidth="1"/>
    <col min="10495" max="10498" width="12.2272727272727" style="43" customWidth="1"/>
    <col min="10499" max="10749" width="10" style="43"/>
    <col min="10750" max="10750" width="31.2" style="43" customWidth="1"/>
    <col min="10751" max="10754" width="12.2272727272727" style="43" customWidth="1"/>
    <col min="10755" max="11005" width="10" style="43"/>
    <col min="11006" max="11006" width="31.2" style="43" customWidth="1"/>
    <col min="11007" max="11010" width="12.2272727272727" style="43" customWidth="1"/>
    <col min="11011" max="11261" width="10" style="43"/>
    <col min="11262" max="11262" width="31.2" style="43" customWidth="1"/>
    <col min="11263" max="11266" width="12.2272727272727" style="43" customWidth="1"/>
    <col min="11267" max="11517" width="10" style="43"/>
    <col min="11518" max="11518" width="31.2" style="43" customWidth="1"/>
    <col min="11519" max="11522" width="12.2272727272727" style="43" customWidth="1"/>
    <col min="11523" max="11773" width="10" style="43"/>
    <col min="11774" max="11774" width="31.2" style="43" customWidth="1"/>
    <col min="11775" max="11778" width="12.2272727272727" style="43" customWidth="1"/>
    <col min="11779" max="12029" width="10" style="43"/>
    <col min="12030" max="12030" width="31.2" style="43" customWidth="1"/>
    <col min="12031" max="12034" width="12.2272727272727" style="43" customWidth="1"/>
    <col min="12035" max="12285" width="10" style="43"/>
    <col min="12286" max="12286" width="31.2" style="43" customWidth="1"/>
    <col min="12287" max="12290" width="12.2272727272727" style="43" customWidth="1"/>
    <col min="12291" max="12541" width="10" style="43"/>
    <col min="12542" max="12542" width="31.2" style="43" customWidth="1"/>
    <col min="12543" max="12546" width="12.2272727272727" style="43" customWidth="1"/>
    <col min="12547" max="12797" width="10" style="43"/>
    <col min="12798" max="12798" width="31.2" style="43" customWidth="1"/>
    <col min="12799" max="12802" width="12.2272727272727" style="43" customWidth="1"/>
    <col min="12803" max="13053" width="10" style="43"/>
    <col min="13054" max="13054" width="31.2" style="43" customWidth="1"/>
    <col min="13055" max="13058" width="12.2272727272727" style="43" customWidth="1"/>
    <col min="13059" max="13309" width="10" style="43"/>
    <col min="13310" max="13310" width="31.2" style="43" customWidth="1"/>
    <col min="13311" max="13314" width="12.2272727272727" style="43" customWidth="1"/>
    <col min="13315" max="13565" width="10" style="43"/>
    <col min="13566" max="13566" width="31.2" style="43" customWidth="1"/>
    <col min="13567" max="13570" width="12.2272727272727" style="43" customWidth="1"/>
    <col min="13571" max="13821" width="10" style="43"/>
    <col min="13822" max="13822" width="31.2" style="43" customWidth="1"/>
    <col min="13823" max="13826" width="12.2272727272727" style="43" customWidth="1"/>
    <col min="13827" max="14077" width="10" style="43"/>
    <col min="14078" max="14078" width="31.2" style="43" customWidth="1"/>
    <col min="14079" max="14082" width="12.2272727272727" style="43" customWidth="1"/>
    <col min="14083" max="14333" width="10" style="43"/>
    <col min="14334" max="14334" width="31.2" style="43" customWidth="1"/>
    <col min="14335" max="14338" width="12.2272727272727" style="43" customWidth="1"/>
    <col min="14339" max="14589" width="10" style="43"/>
    <col min="14590" max="14590" width="31.2" style="43" customWidth="1"/>
    <col min="14591" max="14594" width="12.2272727272727" style="43" customWidth="1"/>
    <col min="14595" max="14845" width="10" style="43"/>
    <col min="14846" max="14846" width="31.2" style="43" customWidth="1"/>
    <col min="14847" max="14850" width="12.2272727272727" style="43" customWidth="1"/>
    <col min="14851" max="15101" width="10" style="43"/>
    <col min="15102" max="15102" width="31.2" style="43" customWidth="1"/>
    <col min="15103" max="15106" width="12.2272727272727" style="43" customWidth="1"/>
    <col min="15107" max="15357" width="10" style="43"/>
    <col min="15358" max="15358" width="31.2" style="43" customWidth="1"/>
    <col min="15359" max="15362" width="12.2272727272727" style="43" customWidth="1"/>
    <col min="15363" max="15613" width="10" style="43"/>
    <col min="15614" max="15614" width="31.2" style="43" customWidth="1"/>
    <col min="15615" max="15618" width="12.2272727272727" style="43" customWidth="1"/>
    <col min="15619" max="15869" width="10" style="43"/>
    <col min="15870" max="15870" width="31.2" style="43" customWidth="1"/>
    <col min="15871" max="15874" width="12.2272727272727" style="43" customWidth="1"/>
    <col min="15875" max="16125" width="10" style="43"/>
    <col min="16126" max="16126" width="31.2" style="43" customWidth="1"/>
    <col min="16127" max="16130" width="12.2272727272727" style="43" customWidth="1"/>
    <col min="16131" max="16384" width="10" style="43"/>
  </cols>
  <sheetData>
    <row r="1" s="43" customFormat="1" ht="16.5" customHeight="1" spans="1:4">
      <c r="A1" s="71" t="s">
        <v>421</v>
      </c>
      <c r="B1" s="70"/>
      <c r="C1" s="70"/>
      <c r="D1" s="70"/>
    </row>
    <row r="2" s="43" customFormat="1" ht="23.5" customHeight="1" spans="1:4">
      <c r="A2" s="72" t="s">
        <v>422</v>
      </c>
      <c r="B2" s="72"/>
      <c r="C2" s="72"/>
      <c r="D2" s="72"/>
    </row>
    <row r="3" s="43" customFormat="1" ht="19" customHeight="1" spans="1:4">
      <c r="A3" s="70"/>
      <c r="B3" s="70"/>
      <c r="C3" s="70"/>
      <c r="D3" s="73" t="s">
        <v>2</v>
      </c>
    </row>
    <row r="4" s="59" customFormat="1" ht="38.5" customHeight="1" spans="1:4">
      <c r="A4" s="6" t="s">
        <v>3</v>
      </c>
      <c r="B4" s="74" t="s">
        <v>302</v>
      </c>
      <c r="C4" s="6" t="s">
        <v>395</v>
      </c>
      <c r="D4" s="6" t="s">
        <v>423</v>
      </c>
    </row>
    <row r="5" s="43" customFormat="1" ht="24.65" customHeight="1" spans="1:5">
      <c r="A5" s="75" t="s">
        <v>424</v>
      </c>
      <c r="B5" s="76">
        <v>41846</v>
      </c>
      <c r="C5" s="76">
        <v>39873</v>
      </c>
      <c r="D5" s="77">
        <f>C5/B5*100</f>
        <v>95.2850929599006</v>
      </c>
      <c r="E5" s="78"/>
    </row>
    <row r="6" s="43" customFormat="1" ht="24.65" customHeight="1" spans="1:5">
      <c r="A6" s="75" t="s">
        <v>425</v>
      </c>
      <c r="B6" s="76">
        <v>451</v>
      </c>
      <c r="C6" s="76">
        <v>101</v>
      </c>
      <c r="D6" s="77">
        <f t="shared" ref="D6:D27" si="0">C6/B6*100</f>
        <v>22.3946784922395</v>
      </c>
      <c r="E6" s="78"/>
    </row>
    <row r="7" s="43" customFormat="1" ht="24.65" customHeight="1" spans="1:5">
      <c r="A7" s="75" t="s">
        <v>426</v>
      </c>
      <c r="B7" s="76">
        <v>2916</v>
      </c>
      <c r="C7" s="76">
        <v>1014</v>
      </c>
      <c r="D7" s="77">
        <f t="shared" si="0"/>
        <v>34.7736625514403</v>
      </c>
      <c r="E7" s="78"/>
    </row>
    <row r="8" s="43" customFormat="1" ht="24.65" customHeight="1" spans="1:5">
      <c r="A8" s="75" t="s">
        <v>427</v>
      </c>
      <c r="B8" s="76">
        <v>65682</v>
      </c>
      <c r="C8" s="76">
        <v>31620</v>
      </c>
      <c r="D8" s="77">
        <f t="shared" si="0"/>
        <v>48.1410432081849</v>
      </c>
      <c r="E8" s="78"/>
    </row>
    <row r="9" s="43" customFormat="1" ht="24.65" customHeight="1" spans="1:5">
      <c r="A9" s="75" t="s">
        <v>428</v>
      </c>
      <c r="B9" s="76">
        <v>1678</v>
      </c>
      <c r="C9" s="76">
        <v>15489</v>
      </c>
      <c r="D9" s="77">
        <f t="shared" si="0"/>
        <v>923.063170441001</v>
      </c>
      <c r="E9" s="78"/>
    </row>
    <row r="10" s="43" customFormat="1" ht="24.65" customHeight="1" spans="1:5">
      <c r="A10" s="79" t="s">
        <v>429</v>
      </c>
      <c r="B10" s="76">
        <v>3820</v>
      </c>
      <c r="C10" s="76">
        <v>446</v>
      </c>
      <c r="D10" s="77">
        <f t="shared" si="0"/>
        <v>11.6753926701571</v>
      </c>
      <c r="E10" s="78"/>
    </row>
    <row r="11" s="43" customFormat="1" ht="24.65" customHeight="1" spans="1:5">
      <c r="A11" s="79" t="s">
        <v>430</v>
      </c>
      <c r="B11" s="76">
        <v>61105</v>
      </c>
      <c r="C11" s="76">
        <v>27645</v>
      </c>
      <c r="D11" s="77">
        <f t="shared" si="0"/>
        <v>45.2417969069634</v>
      </c>
      <c r="E11" s="78"/>
    </row>
    <row r="12" s="43" customFormat="1" ht="24.65" customHeight="1" spans="1:5">
      <c r="A12" s="75" t="s">
        <v>431</v>
      </c>
      <c r="B12" s="76">
        <v>29089</v>
      </c>
      <c r="C12" s="76">
        <v>14396</v>
      </c>
      <c r="D12" s="77">
        <f t="shared" si="0"/>
        <v>49.4894977482897</v>
      </c>
      <c r="E12" s="78"/>
    </row>
    <row r="13" s="43" customFormat="1" ht="24.65" customHeight="1" spans="1:5">
      <c r="A13" s="75" t="s">
        <v>432</v>
      </c>
      <c r="B13" s="76">
        <v>4917</v>
      </c>
      <c r="C13" s="76">
        <v>2059</v>
      </c>
      <c r="D13" s="77">
        <f t="shared" si="0"/>
        <v>41.8751271100264</v>
      </c>
      <c r="E13" s="78"/>
    </row>
    <row r="14" s="43" customFormat="1" ht="24.65" customHeight="1" spans="1:5">
      <c r="A14" s="75" t="s">
        <v>433</v>
      </c>
      <c r="B14" s="76">
        <v>43710</v>
      </c>
      <c r="C14" s="76">
        <v>17705</v>
      </c>
      <c r="D14" s="77">
        <f t="shared" si="0"/>
        <v>40.5056051246854</v>
      </c>
      <c r="E14" s="78"/>
    </row>
    <row r="15" s="43" customFormat="1" ht="24.65" customHeight="1" spans="1:5">
      <c r="A15" s="75" t="s">
        <v>434</v>
      </c>
      <c r="B15" s="76">
        <v>44683</v>
      </c>
      <c r="C15" s="76">
        <v>10001</v>
      </c>
      <c r="D15" s="77">
        <f t="shared" si="0"/>
        <v>22.3821140030884</v>
      </c>
      <c r="E15" s="78"/>
    </row>
    <row r="16" s="43" customFormat="1" ht="24.65" customHeight="1" spans="1:5">
      <c r="A16" s="75" t="s">
        <v>435</v>
      </c>
      <c r="B16" s="76">
        <v>19458</v>
      </c>
      <c r="C16" s="76">
        <v>3009</v>
      </c>
      <c r="D16" s="77">
        <f t="shared" si="0"/>
        <v>15.4640764724021</v>
      </c>
      <c r="E16" s="78"/>
    </row>
    <row r="17" s="43" customFormat="1" ht="24.65" customHeight="1" spans="1:5">
      <c r="A17" s="75" t="s">
        <v>436</v>
      </c>
      <c r="B17" s="76">
        <v>461</v>
      </c>
      <c r="C17" s="76">
        <v>260</v>
      </c>
      <c r="D17" s="77">
        <f t="shared" si="0"/>
        <v>56.3991323210412</v>
      </c>
      <c r="E17" s="78"/>
    </row>
    <row r="18" s="43" customFormat="1" ht="24.65" customHeight="1" spans="1:5">
      <c r="A18" s="75" t="s">
        <v>437</v>
      </c>
      <c r="B18" s="76">
        <v>965</v>
      </c>
      <c r="C18" s="76">
        <v>494</v>
      </c>
      <c r="D18" s="77">
        <f t="shared" si="0"/>
        <v>51.1917098445596</v>
      </c>
      <c r="E18" s="78"/>
    </row>
    <row r="19" s="43" customFormat="1" ht="24.65" customHeight="1" spans="1:5">
      <c r="A19" s="75" t="s">
        <v>438</v>
      </c>
      <c r="B19" s="76"/>
      <c r="C19" s="76"/>
      <c r="D19" s="77"/>
      <c r="E19" s="78"/>
    </row>
    <row r="20" s="43" customFormat="1" ht="24.65" customHeight="1" spans="1:5">
      <c r="A20" s="75" t="s">
        <v>439</v>
      </c>
      <c r="B20" s="76">
        <v>964</v>
      </c>
      <c r="C20" s="76">
        <v>550</v>
      </c>
      <c r="D20" s="77">
        <f t="shared" si="0"/>
        <v>57.0539419087137</v>
      </c>
      <c r="E20" s="78"/>
    </row>
    <row r="21" s="43" customFormat="1" ht="24.65" customHeight="1" spans="1:5">
      <c r="A21" s="75" t="s">
        <v>440</v>
      </c>
      <c r="B21" s="76">
        <v>32475</v>
      </c>
      <c r="C21" s="76">
        <v>20856</v>
      </c>
      <c r="D21" s="77">
        <f t="shared" si="0"/>
        <v>64.2217090069284</v>
      </c>
      <c r="E21" s="78"/>
    </row>
    <row r="22" s="43" customFormat="1" ht="24.65" customHeight="1" spans="1:5">
      <c r="A22" s="75" t="s">
        <v>441</v>
      </c>
      <c r="B22" s="76">
        <v>528</v>
      </c>
      <c r="C22" s="76">
        <v>83</v>
      </c>
      <c r="D22" s="77">
        <f t="shared" si="0"/>
        <v>15.719696969697</v>
      </c>
      <c r="E22" s="78"/>
    </row>
    <row r="23" s="43" customFormat="1" ht="24.65" customHeight="1" spans="1:5">
      <c r="A23" s="75" t="s">
        <v>442</v>
      </c>
      <c r="B23" s="76">
        <v>2011</v>
      </c>
      <c r="C23" s="76">
        <v>1314</v>
      </c>
      <c r="D23" s="77">
        <f t="shared" si="0"/>
        <v>65.3406265539533</v>
      </c>
      <c r="E23" s="78"/>
    </row>
    <row r="24" s="43" customFormat="1" ht="24.65" customHeight="1" spans="1:5">
      <c r="A24" s="75" t="s">
        <v>443</v>
      </c>
      <c r="B24" s="76">
        <v>2959</v>
      </c>
      <c r="C24" s="76">
        <v>2960</v>
      </c>
      <c r="D24" s="77">
        <f t="shared" si="0"/>
        <v>100.033795201081</v>
      </c>
      <c r="E24" s="78"/>
    </row>
    <row r="25" s="43" customFormat="1" ht="24.65" customHeight="1" spans="1:5">
      <c r="A25" s="75" t="s">
        <v>444</v>
      </c>
      <c r="B25" s="76"/>
      <c r="C25" s="76">
        <v>64</v>
      </c>
      <c r="D25" s="77"/>
      <c r="E25" s="78"/>
    </row>
    <row r="26" s="43" customFormat="1" ht="24.65" customHeight="1" spans="1:5">
      <c r="A26" s="75" t="s">
        <v>445</v>
      </c>
      <c r="B26" s="76">
        <v>8960</v>
      </c>
      <c r="C26" s="76"/>
      <c r="D26" s="77"/>
      <c r="E26" s="78"/>
    </row>
    <row r="27" s="43" customFormat="1" ht="24.65" customHeight="1" spans="1:5">
      <c r="A27" s="80" t="s">
        <v>446</v>
      </c>
      <c r="B27" s="81">
        <v>368678</v>
      </c>
      <c r="C27" s="81">
        <f>SUM(C5:C26)</f>
        <v>189939</v>
      </c>
      <c r="D27" s="82">
        <f t="shared" si="0"/>
        <v>51.5189406473942</v>
      </c>
      <c r="E27" s="78"/>
    </row>
    <row r="28" s="43" customFormat="1" customHeight="1" spans="1:4">
      <c r="A28" s="83"/>
      <c r="B28" s="84"/>
      <c r="C28" s="84"/>
      <c r="D28" s="84"/>
    </row>
    <row r="29" s="43" customFormat="1" customHeight="1" spans="1:4">
      <c r="A29" s="84"/>
      <c r="B29" s="84"/>
      <c r="C29" s="84"/>
      <c r="D29" s="84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2"/>
    </sheetView>
  </sheetViews>
  <sheetFormatPr defaultColWidth="10" defaultRowHeight="15" outlineLevelCol="3"/>
  <cols>
    <col min="1" max="1" width="35.6545454545455" style="55" customWidth="1"/>
    <col min="2" max="4" width="15.1090909090909" style="40" customWidth="1"/>
    <col min="5" max="16384" width="10" style="40"/>
  </cols>
  <sheetData>
    <row r="1" s="40" customFormat="1" spans="1:4">
      <c r="A1" s="56" t="s">
        <v>447</v>
      </c>
      <c r="B1" s="57"/>
      <c r="C1" s="57"/>
      <c r="D1" s="57"/>
    </row>
    <row r="2" s="41" customFormat="1" ht="23" spans="1:4">
      <c r="A2" s="58" t="s">
        <v>448</v>
      </c>
      <c r="B2" s="30"/>
      <c r="C2" s="30"/>
      <c r="D2" s="30"/>
    </row>
    <row r="3" s="40" customFormat="1" ht="21" customHeight="1" spans="1:4">
      <c r="A3" s="59"/>
      <c r="B3" s="57"/>
      <c r="C3" s="57"/>
      <c r="D3" s="60" t="s">
        <v>2</v>
      </c>
    </row>
    <row r="4" s="42" customFormat="1" ht="41" customHeight="1" spans="1:4">
      <c r="A4" s="6" t="s">
        <v>3</v>
      </c>
      <c r="B4" s="61" t="s">
        <v>302</v>
      </c>
      <c r="C4" s="61" t="s">
        <v>395</v>
      </c>
      <c r="D4" s="61" t="s">
        <v>423</v>
      </c>
    </row>
    <row r="5" s="40" customFormat="1" ht="38" customHeight="1" spans="1:4">
      <c r="A5" s="62" t="s">
        <v>312</v>
      </c>
      <c r="B5" s="63"/>
      <c r="C5" s="64"/>
      <c r="D5" s="65"/>
    </row>
    <row r="6" s="40" customFormat="1" ht="38" customHeight="1" spans="1:4">
      <c r="A6" s="62" t="s">
        <v>314</v>
      </c>
      <c r="B6" s="63"/>
      <c r="C6" s="64">
        <v>6185</v>
      </c>
      <c r="D6" s="65"/>
    </row>
    <row r="7" s="40" customFormat="1" ht="38" customHeight="1" spans="1:4">
      <c r="A7" s="66" t="s">
        <v>317</v>
      </c>
      <c r="B7" s="63"/>
      <c r="C7" s="64">
        <v>10</v>
      </c>
      <c r="D7" s="65"/>
    </row>
    <row r="8" s="40" customFormat="1" ht="38" customHeight="1" spans="1:4">
      <c r="A8" s="62" t="s">
        <v>449</v>
      </c>
      <c r="B8" s="63"/>
      <c r="C8" s="64"/>
      <c r="D8" s="65"/>
    </row>
    <row r="9" s="40" customFormat="1" ht="38" customHeight="1" spans="1:4">
      <c r="A9" s="62" t="s">
        <v>316</v>
      </c>
      <c r="B9" s="63"/>
      <c r="C9" s="64"/>
      <c r="D9" s="65"/>
    </row>
    <row r="10" s="40" customFormat="1" ht="38" customHeight="1" spans="1:4">
      <c r="A10" s="66" t="s">
        <v>320</v>
      </c>
      <c r="B10" s="63">
        <v>3754</v>
      </c>
      <c r="C10" s="64">
        <v>1758</v>
      </c>
      <c r="D10" s="65">
        <f>C10/B10*100</f>
        <v>46.8300479488546</v>
      </c>
    </row>
    <row r="11" s="40" customFormat="1" ht="38" customHeight="1" spans="1:4">
      <c r="A11" s="61" t="s">
        <v>450</v>
      </c>
      <c r="B11" s="67">
        <v>3754</v>
      </c>
      <c r="C11" s="68">
        <f>SUM(C5:C10)</f>
        <v>7953</v>
      </c>
      <c r="D11" s="69">
        <f>C11/B11*100</f>
        <v>211.854022376132</v>
      </c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2" sqref="A2:D2"/>
    </sheetView>
  </sheetViews>
  <sheetFormatPr defaultColWidth="10" defaultRowHeight="15" outlineLevelCol="4"/>
  <cols>
    <col min="1" max="1" width="35.0909090909091" style="40" customWidth="1"/>
    <col min="2" max="2" width="13.8" style="40" customWidth="1"/>
    <col min="3" max="3" width="14.5363636363636" style="40" customWidth="1"/>
    <col min="4" max="4" width="15" style="40" customWidth="1"/>
    <col min="5" max="5" width="13.9818181818182" style="40"/>
    <col min="6" max="16384" width="10" style="40"/>
  </cols>
  <sheetData>
    <row r="1" s="40" customFormat="1" spans="1:4">
      <c r="A1" s="21" t="s">
        <v>451</v>
      </c>
      <c r="B1" s="43"/>
      <c r="C1" s="43"/>
      <c r="D1" s="43"/>
    </row>
    <row r="2" s="41" customFormat="1" ht="23" spans="1:4">
      <c r="A2" s="30" t="s">
        <v>452</v>
      </c>
      <c r="B2" s="30"/>
      <c r="C2" s="30"/>
      <c r="D2" s="30"/>
    </row>
    <row r="3" s="40" customFormat="1" spans="1:4">
      <c r="A3" s="43"/>
      <c r="B3" s="43"/>
      <c r="C3" s="43"/>
      <c r="D3" s="44" t="s">
        <v>2</v>
      </c>
    </row>
    <row r="4" s="42" customFormat="1" ht="38" customHeight="1" spans="1:4">
      <c r="A4" s="6" t="s">
        <v>3</v>
      </c>
      <c r="B4" s="6" t="s">
        <v>302</v>
      </c>
      <c r="C4" s="6" t="s">
        <v>5</v>
      </c>
      <c r="D4" s="6" t="s">
        <v>423</v>
      </c>
    </row>
    <row r="5" s="40" customFormat="1" ht="34" customHeight="1" spans="1:4">
      <c r="A5" s="45" t="s">
        <v>324</v>
      </c>
      <c r="B5" s="46"/>
      <c r="C5" s="47"/>
      <c r="D5" s="12"/>
    </row>
    <row r="6" s="40" customFormat="1" ht="34" customHeight="1" spans="1:4">
      <c r="A6" s="45" t="s">
        <v>325</v>
      </c>
      <c r="B6" s="46"/>
      <c r="C6" s="47"/>
      <c r="D6" s="12"/>
    </row>
    <row r="7" s="40" customFormat="1" ht="34" customHeight="1" spans="1:4">
      <c r="A7" s="45" t="s">
        <v>326</v>
      </c>
      <c r="B7" s="48">
        <v>8509</v>
      </c>
      <c r="C7" s="47"/>
      <c r="D7" s="12"/>
    </row>
    <row r="8" s="40" customFormat="1" ht="34" customHeight="1" spans="1:5">
      <c r="A8" s="45" t="s">
        <v>327</v>
      </c>
      <c r="B8" s="48">
        <v>40741</v>
      </c>
      <c r="C8" s="49">
        <v>1073</v>
      </c>
      <c r="D8" s="50">
        <f t="shared" ref="D8:D13" si="0">C8/B8*100</f>
        <v>2.63371051275128</v>
      </c>
      <c r="E8" s="51"/>
    </row>
    <row r="9" s="40" customFormat="1" ht="34" customHeight="1" spans="1:5">
      <c r="A9" s="45" t="s">
        <v>328</v>
      </c>
      <c r="B9" s="48">
        <v>23145</v>
      </c>
      <c r="C9" s="49">
        <v>3405</v>
      </c>
      <c r="D9" s="50">
        <f t="shared" si="0"/>
        <v>14.7116007777058</v>
      </c>
      <c r="E9" s="51"/>
    </row>
    <row r="10" s="40" customFormat="1" ht="34" customHeight="1" spans="1:5">
      <c r="A10" s="45" t="s">
        <v>329</v>
      </c>
      <c r="B10" s="48"/>
      <c r="C10" s="49"/>
      <c r="D10" s="50"/>
      <c r="E10" s="51"/>
    </row>
    <row r="11" s="40" customFormat="1" ht="34" customHeight="1" spans="1:5">
      <c r="A11" s="45" t="s">
        <v>330</v>
      </c>
      <c r="B11" s="48">
        <v>13217</v>
      </c>
      <c r="C11" s="49">
        <v>5059</v>
      </c>
      <c r="D11" s="50">
        <f t="shared" si="0"/>
        <v>38.2764621321026</v>
      </c>
      <c r="E11" s="51"/>
    </row>
    <row r="12" s="40" customFormat="1" ht="34" customHeight="1" spans="1:5">
      <c r="A12" s="45" t="s">
        <v>331</v>
      </c>
      <c r="B12" s="48"/>
      <c r="C12" s="49"/>
      <c r="D12" s="50"/>
      <c r="E12" s="51"/>
    </row>
    <row r="13" s="40" customFormat="1" ht="34" customHeight="1" spans="1:5">
      <c r="A13" s="45" t="s">
        <v>332</v>
      </c>
      <c r="B13" s="48">
        <v>17145</v>
      </c>
      <c r="C13" s="49"/>
      <c r="D13" s="50"/>
      <c r="E13" s="51"/>
    </row>
    <row r="14" s="40" customFormat="1" ht="34" customHeight="1" spans="1:5">
      <c r="A14" s="52" t="s">
        <v>453</v>
      </c>
      <c r="B14" s="53">
        <f>SUM(B5:B13)</f>
        <v>102757</v>
      </c>
      <c r="C14" s="53">
        <f>SUM(C5:C13)</f>
        <v>9537</v>
      </c>
      <c r="D14" s="54">
        <f>C14/B14*100</f>
        <v>9.28111953443561</v>
      </c>
      <c r="E14" s="51"/>
    </row>
    <row r="15" s="40" customFormat="1" spans="1:4">
      <c r="A15" s="43"/>
      <c r="B15" s="43"/>
      <c r="C15" s="43"/>
      <c r="D15" s="43"/>
    </row>
    <row r="16" s="40" customFormat="1" spans="1:4">
      <c r="A16" s="43"/>
      <c r="B16" s="43"/>
      <c r="C16" s="43"/>
      <c r="D16" s="43"/>
    </row>
    <row r="17" s="40" customFormat="1" spans="1:4">
      <c r="A17" s="43"/>
      <c r="B17" s="43"/>
      <c r="C17" s="43"/>
      <c r="D17" s="43"/>
    </row>
    <row r="18" s="40" customFormat="1" spans="1:4">
      <c r="A18" s="43"/>
      <c r="B18" s="43"/>
      <c r="C18" s="43"/>
      <c r="D18" s="43"/>
    </row>
    <row r="19" s="40" customFormat="1" spans="1:4">
      <c r="A19" s="43"/>
      <c r="B19" s="43"/>
      <c r="C19" s="43"/>
      <c r="D19" s="43"/>
    </row>
    <row r="20" s="40" customFormat="1" spans="1:4">
      <c r="A20" s="43"/>
      <c r="B20" s="43"/>
      <c r="C20" s="43"/>
      <c r="D20" s="43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8.89090909090909" defaultRowHeight="14" outlineLevelCol="3"/>
  <cols>
    <col min="1" max="1" width="31.5545454545455" style="1" customWidth="1"/>
    <col min="2" max="2" width="19.2545454545455" style="1" customWidth="1"/>
    <col min="3" max="3" width="18.7545454545455" style="1" customWidth="1"/>
    <col min="4" max="4" width="21.6636363636364" style="28" customWidth="1"/>
    <col min="5" max="16384" width="8.89090909090909" style="1"/>
  </cols>
  <sheetData>
    <row r="1" s="1" customFormat="1" ht="15" spans="1:4">
      <c r="A1" s="21" t="s">
        <v>454</v>
      </c>
      <c r="B1" s="3"/>
      <c r="C1" s="3"/>
      <c r="D1" s="29"/>
    </row>
    <row r="2" s="1" customFormat="1" ht="23" spans="1:4">
      <c r="A2" s="30" t="s">
        <v>455</v>
      </c>
      <c r="B2" s="30"/>
      <c r="C2" s="30"/>
      <c r="D2" s="31"/>
    </row>
    <row r="3" s="1" customFormat="1" ht="15" spans="1:4">
      <c r="A3" s="3"/>
      <c r="B3" s="3"/>
      <c r="C3" s="5" t="s">
        <v>2</v>
      </c>
      <c r="D3" s="32"/>
    </row>
    <row r="4" s="1" customFormat="1" ht="33" customHeight="1" spans="1:4">
      <c r="A4" s="6" t="s">
        <v>3</v>
      </c>
      <c r="B4" s="22" t="s">
        <v>302</v>
      </c>
      <c r="C4" s="22" t="s">
        <v>5</v>
      </c>
      <c r="D4" s="33" t="s">
        <v>423</v>
      </c>
    </row>
    <row r="5" s="1" customFormat="1" ht="36" customHeight="1" spans="1:4">
      <c r="A5" s="8" t="s">
        <v>456</v>
      </c>
      <c r="B5" s="23"/>
      <c r="C5" s="10"/>
      <c r="D5" s="16"/>
    </row>
    <row r="6" s="1" customFormat="1" ht="36" customHeight="1" spans="1:4">
      <c r="A6" s="8" t="s">
        <v>457</v>
      </c>
      <c r="B6" s="23"/>
      <c r="C6" s="10"/>
      <c r="D6" s="16"/>
    </row>
    <row r="7" s="1" customFormat="1" ht="36" customHeight="1" spans="1:4">
      <c r="A7" s="24" t="s">
        <v>458</v>
      </c>
      <c r="B7" s="25"/>
      <c r="C7" s="14"/>
      <c r="D7" s="16"/>
    </row>
    <row r="8" s="1" customFormat="1" ht="36" customHeight="1" spans="1:4">
      <c r="A8" s="24" t="s">
        <v>459</v>
      </c>
      <c r="B8" s="25"/>
      <c r="C8" s="14"/>
      <c r="D8" s="16"/>
    </row>
    <row r="9" s="1" customFormat="1" ht="36" customHeight="1" spans="1:4">
      <c r="A9" s="24" t="s">
        <v>460</v>
      </c>
      <c r="B9" s="25">
        <v>7700</v>
      </c>
      <c r="C9" s="14"/>
      <c r="D9" s="16"/>
    </row>
    <row r="10" s="1" customFormat="1" ht="36" customHeight="1" spans="1:4">
      <c r="A10" s="24" t="s">
        <v>64</v>
      </c>
      <c r="B10" s="25">
        <v>178</v>
      </c>
      <c r="C10" s="14"/>
      <c r="D10" s="16"/>
    </row>
    <row r="11" s="1" customFormat="1" ht="36" customHeight="1" spans="1:4">
      <c r="A11" s="24" t="s">
        <v>461</v>
      </c>
      <c r="B11" s="25"/>
      <c r="C11" s="14"/>
      <c r="D11" s="16"/>
    </row>
    <row r="12" s="35" customFormat="1" ht="36" customHeight="1" spans="1:4">
      <c r="A12" s="36" t="s">
        <v>462</v>
      </c>
      <c r="B12" s="37">
        <v>419</v>
      </c>
      <c r="C12" s="37"/>
      <c r="D12" s="38"/>
    </row>
    <row r="13" s="1" customFormat="1" ht="36" customHeight="1" spans="1:4">
      <c r="A13" s="26" t="s">
        <v>378</v>
      </c>
      <c r="B13" s="27">
        <f>SUM(B5:B12)</f>
        <v>8297</v>
      </c>
      <c r="C13" s="27"/>
      <c r="D13" s="39"/>
    </row>
  </sheetData>
  <mergeCells count="2">
    <mergeCell ref="A2:D2"/>
    <mergeCell ref="C3:D3"/>
  </mergeCells>
  <printOptions horizontalCentered="1"/>
  <pageMargins left="0.393055555555556" right="0.156944444444444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4" sqref="A4:E4"/>
    </sheetView>
  </sheetViews>
  <sheetFormatPr defaultColWidth="10" defaultRowHeight="21" customHeight="1" outlineLevelCol="5"/>
  <cols>
    <col min="1" max="1" width="31.2272727272727" style="133" customWidth="1"/>
    <col min="2" max="2" width="13.3" style="123" customWidth="1"/>
    <col min="3" max="3" width="14.4363636363636" style="123" customWidth="1"/>
    <col min="4" max="4" width="14.9454545454545" style="246" customWidth="1"/>
    <col min="5" max="5" width="13.8454545454545" style="246" customWidth="1"/>
    <col min="6" max="16384" width="10" style="133"/>
  </cols>
  <sheetData>
    <row r="1" s="133" customFormat="1" customHeight="1" spans="1:5">
      <c r="A1" s="214" t="s">
        <v>33</v>
      </c>
      <c r="B1" s="247"/>
      <c r="C1" s="247"/>
      <c r="D1" s="248"/>
      <c r="E1" s="248"/>
    </row>
    <row r="2" s="133" customFormat="1" ht="33" customHeight="1" spans="1:5">
      <c r="A2" s="249" t="s">
        <v>34</v>
      </c>
      <c r="B2" s="249"/>
      <c r="C2" s="249"/>
      <c r="D2" s="250"/>
      <c r="E2" s="250"/>
    </row>
    <row r="3" s="133" customFormat="1" ht="19" customHeight="1" spans="1:5">
      <c r="A3" s="215"/>
      <c r="B3" s="247"/>
      <c r="C3" s="247"/>
      <c r="D3" s="248"/>
      <c r="E3" s="251" t="s">
        <v>2</v>
      </c>
    </row>
    <row r="4" s="245" customFormat="1" ht="38.5" customHeight="1" spans="1:6">
      <c r="A4" s="102" t="s">
        <v>3</v>
      </c>
      <c r="B4" s="252" t="s">
        <v>4</v>
      </c>
      <c r="C4" s="253" t="s">
        <v>5</v>
      </c>
      <c r="D4" s="186" t="s">
        <v>6</v>
      </c>
      <c r="E4" s="186" t="s">
        <v>35</v>
      </c>
      <c r="F4" s="133"/>
    </row>
    <row r="5" s="133" customFormat="1" ht="24.65" customHeight="1" spans="1:5">
      <c r="A5" s="254" t="s">
        <v>36</v>
      </c>
      <c r="B5" s="255">
        <v>38247</v>
      </c>
      <c r="C5" s="234">
        <v>43846</v>
      </c>
      <c r="D5" s="256">
        <f t="shared" ref="D5:D18" si="0">C5/B5*100</f>
        <v>114.639056658039</v>
      </c>
      <c r="E5" s="256">
        <v>-5.65477471274261</v>
      </c>
    </row>
    <row r="6" s="133" customFormat="1" ht="24.65" customHeight="1" spans="1:5">
      <c r="A6" s="254" t="s">
        <v>37</v>
      </c>
      <c r="B6" s="255">
        <v>308</v>
      </c>
      <c r="C6" s="234">
        <v>309</v>
      </c>
      <c r="D6" s="256">
        <f t="shared" si="0"/>
        <v>100.324675324675</v>
      </c>
      <c r="E6" s="256">
        <v>-38.0761523046092</v>
      </c>
    </row>
    <row r="7" s="133" customFormat="1" ht="24" customHeight="1" spans="1:5">
      <c r="A7" s="254" t="s">
        <v>38</v>
      </c>
      <c r="B7" s="255">
        <v>2903</v>
      </c>
      <c r="C7" s="234">
        <v>2885</v>
      </c>
      <c r="D7" s="256">
        <f t="shared" si="0"/>
        <v>99.3799517740269</v>
      </c>
      <c r="E7" s="256">
        <v>41.0757946210269</v>
      </c>
    </row>
    <row r="8" s="133" customFormat="1" ht="24.65" customHeight="1" spans="1:5">
      <c r="A8" s="254" t="s">
        <v>39</v>
      </c>
      <c r="B8" s="255">
        <v>63520</v>
      </c>
      <c r="C8" s="234">
        <v>64342</v>
      </c>
      <c r="D8" s="256">
        <f t="shared" si="0"/>
        <v>101.294080604534</v>
      </c>
      <c r="E8" s="256">
        <v>2.96367418787006</v>
      </c>
    </row>
    <row r="9" s="133" customFormat="1" ht="24.65" customHeight="1" spans="1:5">
      <c r="A9" s="254" t="s">
        <v>40</v>
      </c>
      <c r="B9" s="255">
        <v>12278</v>
      </c>
      <c r="C9" s="234">
        <v>16430</v>
      </c>
      <c r="D9" s="256">
        <f t="shared" si="0"/>
        <v>133.816582505294</v>
      </c>
      <c r="E9" s="256">
        <v>33.8383838383838</v>
      </c>
    </row>
    <row r="10" s="133" customFormat="1" ht="24.65" customHeight="1" spans="1:5">
      <c r="A10" s="257" t="s">
        <v>41</v>
      </c>
      <c r="B10" s="255">
        <v>3756</v>
      </c>
      <c r="C10" s="234">
        <v>3341</v>
      </c>
      <c r="D10" s="256">
        <f t="shared" si="0"/>
        <v>88.95101171459</v>
      </c>
      <c r="E10" s="256">
        <v>-11.0015982951518</v>
      </c>
    </row>
    <row r="11" s="133" customFormat="1" ht="24.65" customHeight="1" spans="1:5">
      <c r="A11" s="257" t="s">
        <v>42</v>
      </c>
      <c r="B11" s="255">
        <v>61203</v>
      </c>
      <c r="C11" s="234">
        <v>59450</v>
      </c>
      <c r="D11" s="256">
        <f t="shared" si="0"/>
        <v>97.1357613188896</v>
      </c>
      <c r="E11" s="256">
        <v>1.5180751694814</v>
      </c>
    </row>
    <row r="12" s="133" customFormat="1" ht="24.65" customHeight="1" spans="1:5">
      <c r="A12" s="254" t="s">
        <v>43</v>
      </c>
      <c r="B12" s="255">
        <v>38046</v>
      </c>
      <c r="C12" s="234">
        <v>24299</v>
      </c>
      <c r="D12" s="256">
        <f t="shared" si="0"/>
        <v>63.8674236450612</v>
      </c>
      <c r="E12" s="256">
        <v>-14.0740478800523</v>
      </c>
    </row>
    <row r="13" s="133" customFormat="1" ht="24.65" customHeight="1" spans="1:5">
      <c r="A13" s="254" t="s">
        <v>44</v>
      </c>
      <c r="B13" s="258">
        <v>5016</v>
      </c>
      <c r="C13" s="234">
        <v>4868</v>
      </c>
      <c r="D13" s="256">
        <f t="shared" si="0"/>
        <v>97.0494417862839</v>
      </c>
      <c r="E13" s="256">
        <v>13.7383177570093</v>
      </c>
    </row>
    <row r="14" s="133" customFormat="1" ht="24.65" customHeight="1" spans="1:5">
      <c r="A14" s="254" t="s">
        <v>45</v>
      </c>
      <c r="B14" s="258">
        <v>43049</v>
      </c>
      <c r="C14" s="234">
        <v>39704</v>
      </c>
      <c r="D14" s="256">
        <f t="shared" si="0"/>
        <v>92.2297846639875</v>
      </c>
      <c r="E14" s="256">
        <v>-24.1899452007714</v>
      </c>
    </row>
    <row r="15" s="133" customFormat="1" ht="24.65" customHeight="1" spans="1:5">
      <c r="A15" s="254" t="s">
        <v>46</v>
      </c>
      <c r="B15" s="258">
        <v>41230</v>
      </c>
      <c r="C15" s="234">
        <v>45591</v>
      </c>
      <c r="D15" s="256">
        <f t="shared" si="0"/>
        <v>110.577249575552</v>
      </c>
      <c r="E15" s="256">
        <v>8.82465269489664</v>
      </c>
    </row>
    <row r="16" s="133" customFormat="1" ht="24.65" customHeight="1" spans="1:5">
      <c r="A16" s="254" t="s">
        <v>47</v>
      </c>
      <c r="B16" s="258">
        <v>20401</v>
      </c>
      <c r="C16" s="234">
        <v>27164</v>
      </c>
      <c r="D16" s="256">
        <f t="shared" si="0"/>
        <v>133.150335767854</v>
      </c>
      <c r="E16" s="256">
        <v>140.028276044888</v>
      </c>
    </row>
    <row r="17" s="133" customFormat="1" ht="24.65" customHeight="1" spans="1:5">
      <c r="A17" s="254" t="s">
        <v>48</v>
      </c>
      <c r="B17" s="258">
        <v>910</v>
      </c>
      <c r="C17" s="234">
        <v>409</v>
      </c>
      <c r="D17" s="256">
        <f t="shared" si="0"/>
        <v>44.9450549450549</v>
      </c>
      <c r="E17" s="256">
        <v>-39.5864106351551</v>
      </c>
    </row>
    <row r="18" s="133" customFormat="1" ht="24.65" customHeight="1" spans="1:5">
      <c r="A18" s="254" t="s">
        <v>49</v>
      </c>
      <c r="B18" s="258">
        <v>1026</v>
      </c>
      <c r="C18" s="234">
        <v>1069</v>
      </c>
      <c r="D18" s="256">
        <f t="shared" si="0"/>
        <v>104.191033138402</v>
      </c>
      <c r="E18" s="256">
        <v>-7.60587726879862</v>
      </c>
    </row>
    <row r="19" s="133" customFormat="1" ht="24.65" customHeight="1" spans="1:5">
      <c r="A19" s="254" t="s">
        <v>50</v>
      </c>
      <c r="B19" s="258"/>
      <c r="C19" s="234">
        <v>3</v>
      </c>
      <c r="D19" s="256"/>
      <c r="E19" s="256">
        <v>-70</v>
      </c>
    </row>
    <row r="20" s="133" customFormat="1" ht="24.65" customHeight="1" spans="1:5">
      <c r="A20" s="254" t="s">
        <v>51</v>
      </c>
      <c r="B20" s="258">
        <v>1360</v>
      </c>
      <c r="C20" s="234">
        <v>1471</v>
      </c>
      <c r="D20" s="256">
        <f t="shared" ref="D20:D23" si="1">C20/B20*100</f>
        <v>108.161764705882</v>
      </c>
      <c r="E20" s="256">
        <v>-18.050139275766</v>
      </c>
    </row>
    <row r="21" s="133" customFormat="1" ht="24.65" customHeight="1" spans="1:5">
      <c r="A21" s="254" t="s">
        <v>52</v>
      </c>
      <c r="B21" s="258">
        <v>31313</v>
      </c>
      <c r="C21" s="234">
        <v>31697</v>
      </c>
      <c r="D21" s="256">
        <f t="shared" si="1"/>
        <v>101.22632772331</v>
      </c>
      <c r="E21" s="256">
        <v>16.528804088085</v>
      </c>
    </row>
    <row r="22" s="133" customFormat="1" ht="24.65" customHeight="1" spans="1:5">
      <c r="A22" s="254" t="s">
        <v>53</v>
      </c>
      <c r="B22" s="258">
        <v>1041</v>
      </c>
      <c r="C22" s="234">
        <v>321</v>
      </c>
      <c r="D22" s="256">
        <f t="shared" si="1"/>
        <v>30.835734870317</v>
      </c>
      <c r="E22" s="256">
        <v>-69.1049085659288</v>
      </c>
    </row>
    <row r="23" s="133" customFormat="1" ht="24.65" customHeight="1" spans="1:5">
      <c r="A23" s="254" t="s">
        <v>54</v>
      </c>
      <c r="B23" s="258">
        <v>1910</v>
      </c>
      <c r="C23" s="234">
        <v>2186</v>
      </c>
      <c r="D23" s="256">
        <f t="shared" si="1"/>
        <v>114.450261780105</v>
      </c>
      <c r="E23" s="256">
        <v>14.8109243697479</v>
      </c>
    </row>
    <row r="24" s="133" customFormat="1" ht="24.65" customHeight="1" spans="1:5">
      <c r="A24" s="254" t="s">
        <v>55</v>
      </c>
      <c r="B24" s="258">
        <v>0</v>
      </c>
      <c r="C24" s="234"/>
      <c r="D24" s="256"/>
      <c r="E24" s="256"/>
    </row>
    <row r="25" s="133" customFormat="1" ht="24.65" customHeight="1" spans="1:5">
      <c r="A25" s="254" t="s">
        <v>56</v>
      </c>
      <c r="B25" s="258">
        <v>8483</v>
      </c>
      <c r="C25" s="234">
        <v>2730</v>
      </c>
      <c r="D25" s="256">
        <f>C25/B25*100</f>
        <v>32.1820110809855</v>
      </c>
      <c r="E25" s="256">
        <v>-2.1505376344086</v>
      </c>
    </row>
    <row r="26" s="133" customFormat="1" ht="24.65" customHeight="1" spans="1:5">
      <c r="A26" s="259" t="s">
        <v>57</v>
      </c>
      <c r="B26" s="260">
        <f>SUM(B5:B25)</f>
        <v>376000</v>
      </c>
      <c r="C26" s="260">
        <f>SUM(C5:C25)</f>
        <v>372115</v>
      </c>
      <c r="D26" s="261">
        <f>C26/B26*100</f>
        <v>98.9667553191489</v>
      </c>
      <c r="E26" s="261">
        <v>3.13179884428308</v>
      </c>
    </row>
    <row r="27" s="133" customFormat="1" customHeight="1" spans="1:5">
      <c r="A27" s="262"/>
      <c r="B27" s="263"/>
      <c r="C27" s="123"/>
      <c r="D27" s="246"/>
      <c r="E27" s="246"/>
    </row>
    <row r="28" s="133" customFormat="1" customHeight="1" spans="2:5">
      <c r="B28" s="123"/>
      <c r="C28" s="123"/>
      <c r="D28" s="246"/>
      <c r="E28" s="246"/>
    </row>
    <row r="29" s="133" customFormat="1" customHeight="1" spans="2:5">
      <c r="B29" s="123"/>
      <c r="C29" s="123"/>
      <c r="D29" s="246"/>
      <c r="E29" s="246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2" sqref="A2:D2"/>
    </sheetView>
  </sheetViews>
  <sheetFormatPr defaultColWidth="8.89090909090909" defaultRowHeight="14" outlineLevelCol="3"/>
  <cols>
    <col min="1" max="1" width="31.5545454545455" style="1" customWidth="1"/>
    <col min="2" max="3" width="18.8909090909091" style="1" customWidth="1"/>
    <col min="4" max="4" width="18.8909090909091" style="28" customWidth="1"/>
    <col min="5" max="16384" width="8.89090909090909" style="1"/>
  </cols>
  <sheetData>
    <row r="1" s="1" customFormat="1" ht="15" spans="1:4">
      <c r="A1" s="21" t="s">
        <v>463</v>
      </c>
      <c r="B1" s="3"/>
      <c r="C1" s="3"/>
      <c r="D1" s="29"/>
    </row>
    <row r="2" s="1" customFormat="1" ht="23" spans="1:4">
      <c r="A2" s="30" t="s">
        <v>464</v>
      </c>
      <c r="B2" s="30"/>
      <c r="C2" s="30"/>
      <c r="D2" s="31"/>
    </row>
    <row r="3" s="1" customFormat="1" ht="15" spans="1:4">
      <c r="A3" s="3"/>
      <c r="B3" s="3"/>
      <c r="C3" s="5" t="s">
        <v>2</v>
      </c>
      <c r="D3" s="32"/>
    </row>
    <row r="4" s="1" customFormat="1" ht="33" customHeight="1" spans="1:4">
      <c r="A4" s="6" t="s">
        <v>3</v>
      </c>
      <c r="B4" s="22" t="s">
        <v>302</v>
      </c>
      <c r="C4" s="22" t="s">
        <v>5</v>
      </c>
      <c r="D4" s="33" t="s">
        <v>423</v>
      </c>
    </row>
    <row r="5" s="1" customFormat="1" ht="36" customHeight="1" spans="1:4">
      <c r="A5" s="8" t="s">
        <v>465</v>
      </c>
      <c r="B5" s="23"/>
      <c r="C5" s="10"/>
      <c r="D5" s="16"/>
    </row>
    <row r="6" s="1" customFormat="1" ht="36" customHeight="1" spans="1:4">
      <c r="A6" s="8" t="s">
        <v>466</v>
      </c>
      <c r="B6" s="23"/>
      <c r="C6" s="10"/>
      <c r="D6" s="16"/>
    </row>
    <row r="7" s="1" customFormat="1" ht="36" customHeight="1" spans="1:4">
      <c r="A7" s="24" t="s">
        <v>467</v>
      </c>
      <c r="B7" s="25"/>
      <c r="C7" s="14">
        <v>780</v>
      </c>
      <c r="D7" s="16"/>
    </row>
    <row r="8" s="1" customFormat="1" ht="36" customHeight="1" spans="1:4">
      <c r="A8" s="24" t="s">
        <v>468</v>
      </c>
      <c r="B8" s="25"/>
      <c r="C8" s="14"/>
      <c r="D8" s="16"/>
    </row>
    <row r="9" s="1" customFormat="1" ht="36" customHeight="1" spans="1:4">
      <c r="A9" s="24" t="s">
        <v>469</v>
      </c>
      <c r="B9" s="25"/>
      <c r="C9" s="14"/>
      <c r="D9" s="16"/>
    </row>
    <row r="10" s="1" customFormat="1" ht="36" customHeight="1" spans="1:4">
      <c r="A10" s="24" t="s">
        <v>470</v>
      </c>
      <c r="B10" s="25">
        <v>8119</v>
      </c>
      <c r="C10" s="14"/>
      <c r="D10" s="16"/>
    </row>
    <row r="11" s="1" customFormat="1" ht="36" customHeight="1" spans="1:4">
      <c r="A11" s="24" t="s">
        <v>471</v>
      </c>
      <c r="B11" s="25"/>
      <c r="C11" s="14"/>
      <c r="D11" s="16"/>
    </row>
    <row r="12" s="1" customFormat="1" ht="36" customHeight="1" spans="1:4">
      <c r="A12" s="24" t="s">
        <v>64</v>
      </c>
      <c r="B12" s="25">
        <v>178</v>
      </c>
      <c r="C12" s="14"/>
      <c r="D12" s="16"/>
    </row>
    <row r="13" s="1" customFormat="1" ht="36" customHeight="1" spans="1:4">
      <c r="A13" s="24" t="s">
        <v>373</v>
      </c>
      <c r="B13" s="25"/>
      <c r="C13" s="14"/>
      <c r="D13" s="16"/>
    </row>
    <row r="14" s="1" customFormat="1" ht="36" customHeight="1" spans="1:4">
      <c r="A14" s="26" t="s">
        <v>378</v>
      </c>
      <c r="B14" s="27">
        <f>SUM(B5:B13)</f>
        <v>8297</v>
      </c>
      <c r="C14" s="27">
        <v>780</v>
      </c>
      <c r="D14" s="34">
        <f>C14/B14*100</f>
        <v>9.40098830902736</v>
      </c>
    </row>
  </sheetData>
  <mergeCells count="2">
    <mergeCell ref="A2:D2"/>
    <mergeCell ref="C3:D3"/>
  </mergeCells>
  <pageMargins left="0.75" right="0.156944444444444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2" sqref="A2:D2"/>
    </sheetView>
  </sheetViews>
  <sheetFormatPr defaultColWidth="8.89090909090909" defaultRowHeight="14" outlineLevelCol="3"/>
  <cols>
    <col min="1" max="2" width="30" style="1" customWidth="1"/>
    <col min="3" max="3" width="33.3727272727273" style="1" customWidth="1"/>
    <col min="4" max="4" width="30" style="1" customWidth="1"/>
    <col min="5" max="16384" width="8.89090909090909" style="1"/>
  </cols>
  <sheetData>
    <row r="1" s="1" customFormat="1" ht="15" spans="1:4">
      <c r="A1" s="21" t="s">
        <v>472</v>
      </c>
      <c r="B1" s="3"/>
      <c r="C1" s="3"/>
      <c r="D1" s="3"/>
    </row>
    <row r="2" s="1" customFormat="1" ht="23" spans="1:4">
      <c r="A2" s="4" t="s">
        <v>473</v>
      </c>
      <c r="B2" s="4"/>
      <c r="C2" s="4"/>
      <c r="D2" s="4"/>
    </row>
    <row r="3" s="1" customFormat="1" ht="15" spans="1:4">
      <c r="A3" s="3"/>
      <c r="B3" s="3"/>
      <c r="C3" s="5" t="s">
        <v>2</v>
      </c>
      <c r="D3" s="5"/>
    </row>
    <row r="4" s="1" customFormat="1" ht="33" customHeight="1" spans="1:4">
      <c r="A4" s="6" t="s">
        <v>3</v>
      </c>
      <c r="B4" s="22" t="s">
        <v>302</v>
      </c>
      <c r="C4" s="22" t="s">
        <v>5</v>
      </c>
      <c r="D4" s="22" t="s">
        <v>423</v>
      </c>
    </row>
    <row r="5" s="1" customFormat="1" ht="36" customHeight="1" spans="1:4">
      <c r="A5" s="8" t="s">
        <v>377</v>
      </c>
      <c r="B5" s="23">
        <v>21330</v>
      </c>
      <c r="C5" s="10">
        <v>8655</v>
      </c>
      <c r="D5" s="11">
        <v>40.6</v>
      </c>
    </row>
    <row r="6" s="1" customFormat="1" ht="36" customHeight="1" spans="1:4">
      <c r="A6" s="8"/>
      <c r="B6" s="23"/>
      <c r="C6" s="10"/>
      <c r="D6" s="12"/>
    </row>
    <row r="7" s="1" customFormat="1" ht="36" customHeight="1" spans="1:4">
      <c r="A7" s="24"/>
      <c r="B7" s="25"/>
      <c r="C7" s="14"/>
      <c r="D7" s="16"/>
    </row>
    <row r="8" s="1" customFormat="1" ht="36" customHeight="1" spans="1:4">
      <c r="A8" s="24"/>
      <c r="B8" s="25"/>
      <c r="C8" s="14"/>
      <c r="D8" s="16"/>
    </row>
    <row r="9" s="1" customFormat="1" ht="36" customHeight="1" spans="1:4">
      <c r="A9" s="26" t="s">
        <v>378</v>
      </c>
      <c r="B9" s="27">
        <v>21330</v>
      </c>
      <c r="C9" s="19">
        <v>8655</v>
      </c>
      <c r="D9" s="20">
        <f>C9/B9*100</f>
        <v>40.5766526019691</v>
      </c>
    </row>
  </sheetData>
  <mergeCells count="2">
    <mergeCell ref="A2:D2"/>
    <mergeCell ref="C3:D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2"/>
    </sheetView>
  </sheetViews>
  <sheetFormatPr defaultColWidth="8.89090909090909" defaultRowHeight="14" outlineLevelCol="3"/>
  <cols>
    <col min="1" max="1" width="28.3363636363636" style="1" customWidth="1"/>
    <col min="2" max="2" width="32.3727272727273" style="1" customWidth="1"/>
    <col min="3" max="3" width="32.1272727272727" style="1" customWidth="1"/>
    <col min="4" max="4" width="28.3363636363636" style="1" customWidth="1"/>
    <col min="5" max="16384" width="8.89090909090909" style="1"/>
  </cols>
  <sheetData>
    <row r="1" s="1" customFormat="1" ht="15" spans="1:4">
      <c r="A1" s="2" t="s">
        <v>474</v>
      </c>
      <c r="B1" s="3"/>
      <c r="C1" s="3"/>
      <c r="D1" s="3"/>
    </row>
    <row r="2" s="1" customFormat="1" ht="23" spans="1:4">
      <c r="A2" s="4" t="s">
        <v>475</v>
      </c>
      <c r="B2" s="4"/>
      <c r="C2" s="4"/>
      <c r="D2" s="4"/>
    </row>
    <row r="3" s="1" customFormat="1" ht="15" spans="1:4">
      <c r="A3" s="3"/>
      <c r="B3" s="3"/>
      <c r="C3" s="5" t="s">
        <v>2</v>
      </c>
      <c r="D3" s="5"/>
    </row>
    <row r="4" s="1" customFormat="1" ht="37" customHeight="1" spans="1:4">
      <c r="A4" s="6" t="s">
        <v>3</v>
      </c>
      <c r="B4" s="7" t="s">
        <v>302</v>
      </c>
      <c r="C4" s="7" t="s">
        <v>5</v>
      </c>
      <c r="D4" s="7" t="s">
        <v>423</v>
      </c>
    </row>
    <row r="5" s="1" customFormat="1" ht="39" customHeight="1" spans="1:4">
      <c r="A5" s="8" t="s">
        <v>377</v>
      </c>
      <c r="B5" s="9">
        <v>16278</v>
      </c>
      <c r="C5" s="10">
        <v>12338</v>
      </c>
      <c r="D5" s="11">
        <v>75.8</v>
      </c>
    </row>
    <row r="6" s="1" customFormat="1" ht="39" customHeight="1" spans="1:4">
      <c r="A6" s="8"/>
      <c r="B6" s="9"/>
      <c r="C6" s="10"/>
      <c r="D6" s="12"/>
    </row>
    <row r="7" s="1" customFormat="1" ht="39" customHeight="1" spans="1:4">
      <c r="A7" s="13"/>
      <c r="B7" s="14"/>
      <c r="C7" s="15"/>
      <c r="D7" s="16"/>
    </row>
    <row r="8" s="1" customFormat="1" ht="39" customHeight="1" spans="1:4">
      <c r="A8" s="13"/>
      <c r="B8" s="14"/>
      <c r="C8" s="15"/>
      <c r="D8" s="16"/>
    </row>
    <row r="9" s="1" customFormat="1" ht="39" customHeight="1" spans="1:4">
      <c r="A9" s="17" t="s">
        <v>381</v>
      </c>
      <c r="B9" s="18">
        <v>16278</v>
      </c>
      <c r="C9" s="19">
        <v>12338</v>
      </c>
      <c r="D9" s="20">
        <v>75.8</v>
      </c>
    </row>
    <row r="19" s="1" customFormat="1" ht="20" customHeight="1"/>
  </sheetData>
  <mergeCells count="2">
    <mergeCell ref="A2:D2"/>
    <mergeCell ref="C3:D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abSelected="1" workbookViewId="0">
      <selection activeCell="C4" sqref="C4"/>
    </sheetView>
  </sheetViews>
  <sheetFormatPr defaultColWidth="10" defaultRowHeight="15" outlineLevelCol="3"/>
  <cols>
    <col min="1" max="1" width="48.1636363636364" style="133" customWidth="1"/>
    <col min="2" max="2" width="12.2" style="133" customWidth="1"/>
    <col min="3" max="3" width="26.9272727272727" style="133" customWidth="1"/>
    <col min="4" max="4" width="10.5818181818182" style="133" customWidth="1"/>
    <col min="5" max="16384" width="10" style="133"/>
  </cols>
  <sheetData>
    <row r="1" s="133" customFormat="1" ht="19" customHeight="1" spans="1:4">
      <c r="A1" s="214" t="s">
        <v>58</v>
      </c>
      <c r="B1" s="215"/>
      <c r="C1" s="215"/>
      <c r="D1" s="215"/>
    </row>
    <row r="2" s="133" customFormat="1" ht="27" customHeight="1" spans="1:4">
      <c r="A2" s="197" t="s">
        <v>59</v>
      </c>
      <c r="B2" s="197"/>
      <c r="C2" s="197"/>
      <c r="D2" s="197"/>
    </row>
    <row r="3" s="133" customFormat="1" ht="20" customHeight="1" spans="1:4">
      <c r="A3" s="216" t="s">
        <v>2</v>
      </c>
      <c r="B3" s="216"/>
      <c r="C3" s="216"/>
      <c r="D3" s="216"/>
    </row>
    <row r="4" s="133" customFormat="1" ht="22" customHeight="1" spans="1:4">
      <c r="A4" s="217" t="s">
        <v>60</v>
      </c>
      <c r="B4" s="217" t="s">
        <v>61</v>
      </c>
      <c r="C4" s="217" t="s">
        <v>60</v>
      </c>
      <c r="D4" s="217" t="s">
        <v>61</v>
      </c>
    </row>
    <row r="5" s="133" customFormat="1" ht="23" customHeight="1" spans="1:4">
      <c r="A5" s="218" t="s">
        <v>62</v>
      </c>
      <c r="B5" s="219">
        <v>133055</v>
      </c>
      <c r="C5" s="220" t="s">
        <v>63</v>
      </c>
      <c r="D5" s="219">
        <v>372115</v>
      </c>
    </row>
    <row r="6" s="133" customFormat="1" ht="23" customHeight="1" spans="1:4">
      <c r="A6" s="218" t="s">
        <v>64</v>
      </c>
      <c r="B6" s="219">
        <f>B7+B32+B12</f>
        <v>286119</v>
      </c>
      <c r="C6" s="221" t="s">
        <v>65</v>
      </c>
      <c r="D6" s="222">
        <v>43846</v>
      </c>
    </row>
    <row r="7" s="133" customFormat="1" ht="23" customHeight="1" spans="1:4">
      <c r="A7" s="218" t="s">
        <v>66</v>
      </c>
      <c r="B7" s="219">
        <v>18301</v>
      </c>
      <c r="C7" s="221" t="s">
        <v>67</v>
      </c>
      <c r="D7" s="222">
        <v>309</v>
      </c>
    </row>
    <row r="8" s="133" customFormat="1" ht="23" customHeight="1" spans="1:4">
      <c r="A8" s="221" t="s">
        <v>68</v>
      </c>
      <c r="B8" s="223">
        <v>16592</v>
      </c>
      <c r="C8" s="221" t="s">
        <v>69</v>
      </c>
      <c r="D8" s="222">
        <v>2885</v>
      </c>
    </row>
    <row r="9" s="133" customFormat="1" ht="23" customHeight="1" spans="1:4">
      <c r="A9" s="221" t="s">
        <v>70</v>
      </c>
      <c r="B9" s="223">
        <v>43</v>
      </c>
      <c r="C9" s="221" t="s">
        <v>71</v>
      </c>
      <c r="D9" s="222">
        <v>64342</v>
      </c>
    </row>
    <row r="10" s="133" customFormat="1" ht="23" customHeight="1" spans="1:4">
      <c r="A10" s="221" t="s">
        <v>72</v>
      </c>
      <c r="B10" s="223">
        <v>714</v>
      </c>
      <c r="C10" s="221" t="s">
        <v>73</v>
      </c>
      <c r="D10" s="222">
        <v>16430</v>
      </c>
    </row>
    <row r="11" s="133" customFormat="1" ht="23" customHeight="1" spans="1:4">
      <c r="A11" s="221" t="s">
        <v>74</v>
      </c>
      <c r="B11" s="223">
        <v>952</v>
      </c>
      <c r="C11" s="221" t="s">
        <v>75</v>
      </c>
      <c r="D11" s="222">
        <v>3341</v>
      </c>
    </row>
    <row r="12" s="133" customFormat="1" ht="23" customHeight="1" spans="1:4">
      <c r="A12" s="218" t="s">
        <v>76</v>
      </c>
      <c r="B12" s="224">
        <v>233121</v>
      </c>
      <c r="C12" s="221" t="s">
        <v>77</v>
      </c>
      <c r="D12" s="222">
        <v>59450</v>
      </c>
    </row>
    <row r="13" s="133" customFormat="1" ht="23" customHeight="1" spans="1:4">
      <c r="A13" s="221" t="s">
        <v>78</v>
      </c>
      <c r="B13" s="225">
        <v>62778</v>
      </c>
      <c r="C13" s="221" t="s">
        <v>79</v>
      </c>
      <c r="D13" s="222">
        <v>24299</v>
      </c>
    </row>
    <row r="14" s="133" customFormat="1" ht="23" customHeight="1" spans="1:4">
      <c r="A14" s="221" t="s">
        <v>80</v>
      </c>
      <c r="B14" s="225">
        <v>50162</v>
      </c>
      <c r="C14" s="221" t="s">
        <v>81</v>
      </c>
      <c r="D14" s="222">
        <v>4868</v>
      </c>
    </row>
    <row r="15" s="133" customFormat="1" ht="23" customHeight="1" spans="1:4">
      <c r="A15" s="221" t="s">
        <v>82</v>
      </c>
      <c r="B15" s="226">
        <v>14669</v>
      </c>
      <c r="C15" s="221" t="s">
        <v>83</v>
      </c>
      <c r="D15" s="222">
        <v>39704</v>
      </c>
    </row>
    <row r="16" s="133" customFormat="1" ht="23" customHeight="1" spans="1:4">
      <c r="A16" s="221" t="s">
        <v>84</v>
      </c>
      <c r="B16" s="226">
        <v>9628</v>
      </c>
      <c r="C16" s="221" t="s">
        <v>85</v>
      </c>
      <c r="D16" s="227">
        <v>45591</v>
      </c>
    </row>
    <row r="17" s="133" customFormat="1" ht="23" customHeight="1" spans="1:4">
      <c r="A17" s="221" t="s">
        <v>86</v>
      </c>
      <c r="B17" s="228">
        <v>3582</v>
      </c>
      <c r="C17" s="221" t="s">
        <v>87</v>
      </c>
      <c r="D17" s="227">
        <v>27164</v>
      </c>
    </row>
    <row r="18" s="133" customFormat="1" ht="23" customHeight="1" spans="1:4">
      <c r="A18" s="221" t="s">
        <v>88</v>
      </c>
      <c r="B18" s="229">
        <v>2300</v>
      </c>
      <c r="C18" s="221" t="s">
        <v>89</v>
      </c>
      <c r="D18" s="227">
        <v>409</v>
      </c>
    </row>
    <row r="19" s="133" customFormat="1" ht="23" customHeight="1" spans="1:4">
      <c r="A19" s="221" t="s">
        <v>90</v>
      </c>
      <c r="B19" s="228">
        <v>17517</v>
      </c>
      <c r="C19" s="221" t="s">
        <v>91</v>
      </c>
      <c r="D19" s="227">
        <v>1069</v>
      </c>
    </row>
    <row r="20" s="133" customFormat="1" ht="23" customHeight="1" spans="1:4">
      <c r="A20" s="221" t="s">
        <v>92</v>
      </c>
      <c r="B20" s="229">
        <v>277</v>
      </c>
      <c r="C20" s="221" t="s">
        <v>93</v>
      </c>
      <c r="D20" s="227">
        <v>3</v>
      </c>
    </row>
    <row r="21" s="133" customFormat="1" ht="23" customHeight="1" spans="1:4">
      <c r="A21" s="221" t="s">
        <v>94</v>
      </c>
      <c r="B21" s="229">
        <v>11570</v>
      </c>
      <c r="C21" s="221" t="s">
        <v>95</v>
      </c>
      <c r="D21" s="227">
        <v>1471</v>
      </c>
    </row>
    <row r="22" s="133" customFormat="1" ht="23" customHeight="1" spans="1:4">
      <c r="A22" s="221" t="s">
        <v>96</v>
      </c>
      <c r="B22" s="229">
        <v>16395</v>
      </c>
      <c r="C22" s="221" t="s">
        <v>97</v>
      </c>
      <c r="D22" s="227">
        <v>31697</v>
      </c>
    </row>
    <row r="23" s="133" customFormat="1" ht="23" customHeight="1" spans="1:4">
      <c r="A23" s="221" t="s">
        <v>98</v>
      </c>
      <c r="B23" s="229">
        <v>189</v>
      </c>
      <c r="C23" s="221" t="s">
        <v>99</v>
      </c>
      <c r="D23" s="227">
        <v>321</v>
      </c>
    </row>
    <row r="24" s="133" customFormat="1" ht="23" customHeight="1" spans="1:4">
      <c r="A24" s="221" t="s">
        <v>100</v>
      </c>
      <c r="B24" s="229">
        <v>8013</v>
      </c>
      <c r="C24" s="230" t="s">
        <v>101</v>
      </c>
      <c r="D24" s="227">
        <v>2186</v>
      </c>
    </row>
    <row r="25" s="133" customFormat="1" ht="23" customHeight="1" spans="1:4">
      <c r="A25" s="221" t="s">
        <v>102</v>
      </c>
      <c r="B25" s="229">
        <v>2275</v>
      </c>
      <c r="C25" s="230" t="s">
        <v>103</v>
      </c>
      <c r="D25" s="227">
        <v>2730</v>
      </c>
    </row>
    <row r="26" s="133" customFormat="1" ht="23" customHeight="1" spans="1:4">
      <c r="A26" s="221" t="s">
        <v>104</v>
      </c>
      <c r="B26" s="229">
        <v>985</v>
      </c>
      <c r="C26" s="231"/>
      <c r="D26" s="232"/>
    </row>
    <row r="27" s="133" customFormat="1" ht="23" customHeight="1" spans="1:4">
      <c r="A27" s="221" t="s">
        <v>105</v>
      </c>
      <c r="B27" s="229">
        <v>9932</v>
      </c>
      <c r="C27" s="233"/>
      <c r="D27" s="234"/>
    </row>
    <row r="28" s="133" customFormat="1" ht="23" customHeight="1" spans="1:4">
      <c r="A28" s="221" t="s">
        <v>106</v>
      </c>
      <c r="B28" s="229">
        <v>21118</v>
      </c>
      <c r="C28" s="233"/>
      <c r="D28" s="234"/>
    </row>
    <row r="29" s="133" customFormat="1" ht="23" customHeight="1" spans="1:4">
      <c r="A29" s="235" t="s">
        <v>107</v>
      </c>
      <c r="B29" s="236">
        <v>1020</v>
      </c>
      <c r="C29" s="233"/>
      <c r="D29" s="234"/>
    </row>
    <row r="30" s="133" customFormat="1" ht="23" customHeight="1" spans="1:4">
      <c r="A30" s="237" t="s">
        <v>108</v>
      </c>
      <c r="B30" s="236">
        <v>440</v>
      </c>
      <c r="C30" s="233"/>
      <c r="D30" s="234"/>
    </row>
    <row r="31" s="133" customFormat="1" ht="23" customHeight="1" spans="1:4">
      <c r="A31" s="221" t="s">
        <v>109</v>
      </c>
      <c r="B31" s="236">
        <v>271</v>
      </c>
      <c r="C31" s="233"/>
      <c r="D31" s="234"/>
    </row>
    <row r="32" s="133" customFormat="1" ht="23" customHeight="1" spans="1:4">
      <c r="A32" s="218" t="s">
        <v>110</v>
      </c>
      <c r="B32" s="238">
        <v>34697</v>
      </c>
      <c r="C32" s="239" t="s">
        <v>111</v>
      </c>
      <c r="D32" s="219">
        <v>9412</v>
      </c>
    </row>
    <row r="33" s="133" customFormat="1" ht="23" customHeight="1" spans="1:4">
      <c r="A33" s="218" t="s">
        <v>112</v>
      </c>
      <c r="B33" s="238">
        <v>85</v>
      </c>
      <c r="C33" s="239" t="s">
        <v>113</v>
      </c>
      <c r="D33" s="219"/>
    </row>
    <row r="34" s="133" customFormat="1" ht="23" customHeight="1" spans="1:4">
      <c r="A34" s="218" t="s">
        <v>114</v>
      </c>
      <c r="B34" s="219">
        <v>23027</v>
      </c>
      <c r="C34" s="240" t="s">
        <v>115</v>
      </c>
      <c r="D34" s="219">
        <v>91987</v>
      </c>
    </row>
    <row r="35" s="133" customFormat="1" ht="23" customHeight="1" spans="1:4">
      <c r="A35" s="218" t="s">
        <v>116</v>
      </c>
      <c r="B35" s="219">
        <v>635</v>
      </c>
      <c r="C35" s="241"/>
      <c r="D35" s="242"/>
    </row>
    <row r="36" s="133" customFormat="1" ht="23" customHeight="1" spans="1:4">
      <c r="A36" s="218" t="s">
        <v>117</v>
      </c>
      <c r="B36" s="219">
        <v>31137</v>
      </c>
      <c r="C36" s="239" t="s">
        <v>118</v>
      </c>
      <c r="D36" s="219">
        <v>544</v>
      </c>
    </row>
    <row r="37" s="133" customFormat="1" ht="23" customHeight="1" spans="1:4">
      <c r="A37" s="243" t="s">
        <v>119</v>
      </c>
      <c r="B37" s="219">
        <f>B5+B6+B36+B34+B33+B35</f>
        <v>474058</v>
      </c>
      <c r="C37" s="244" t="s">
        <v>120</v>
      </c>
      <c r="D37" s="219">
        <f>D5+D32+D34+D33+D36</f>
        <v>474058</v>
      </c>
    </row>
    <row r="38" s="40" customFormat="1" spans="1:4">
      <c r="A38" s="133"/>
      <c r="B38" s="133"/>
      <c r="C38" s="133"/>
      <c r="D38" s="133"/>
    </row>
    <row r="39" s="40" customFormat="1" spans="1:4">
      <c r="A39" s="133"/>
      <c r="B39" s="133"/>
      <c r="C39" s="133"/>
      <c r="D39" s="133"/>
    </row>
    <row r="40" s="40" customFormat="1" spans="1:4">
      <c r="A40" s="133"/>
      <c r="B40" s="133"/>
      <c r="C40" s="133"/>
      <c r="D40" s="133"/>
    </row>
    <row r="41" s="40" customFormat="1" spans="1:4">
      <c r="A41" s="133"/>
      <c r="B41" s="133"/>
      <c r="C41" s="133"/>
      <c r="D41" s="133"/>
    </row>
    <row r="42" s="40" customFormat="1" spans="1:4">
      <c r="A42" s="133"/>
      <c r="B42" s="133"/>
      <c r="C42" s="133"/>
      <c r="D42" s="133"/>
    </row>
    <row r="43" s="40" customFormat="1" spans="1:4">
      <c r="A43" s="133"/>
      <c r="B43" s="133"/>
      <c r="C43" s="133"/>
      <c r="D43" s="133"/>
    </row>
    <row r="44" s="40" customFormat="1" spans="1:4">
      <c r="A44" s="133"/>
      <c r="B44" s="133"/>
      <c r="C44" s="133"/>
      <c r="D44" s="133"/>
    </row>
    <row r="46" s="40" customFormat="1" spans="1:4">
      <c r="A46" s="133"/>
      <c r="B46" s="133"/>
      <c r="C46" s="133"/>
      <c r="D46" s="133"/>
    </row>
    <row r="47" s="40" customFormat="1" spans="1:4">
      <c r="A47" s="133"/>
      <c r="B47" s="133"/>
      <c r="C47" s="133"/>
      <c r="D47" s="133"/>
    </row>
    <row r="48" s="40" customFormat="1" spans="1:4">
      <c r="A48" s="133"/>
      <c r="B48" s="133"/>
      <c r="C48" s="133"/>
      <c r="D48" s="133"/>
    </row>
    <row r="49" s="40" customFormat="1" spans="1:4">
      <c r="A49" s="133"/>
      <c r="B49" s="133"/>
      <c r="C49" s="133"/>
      <c r="D49" s="133"/>
    </row>
    <row r="51" s="40" customFormat="1" spans="1:4">
      <c r="A51" s="133"/>
      <c r="B51" s="133"/>
      <c r="C51" s="133"/>
      <c r="D51" s="133"/>
    </row>
  </sheetData>
  <mergeCells count="2">
    <mergeCell ref="A2:D2"/>
    <mergeCell ref="A3:D3"/>
  </mergeCells>
  <printOptions horizontalCentered="1"/>
  <pageMargins left="0.751388888888889" right="0.751388888888889" top="1" bottom="1" header="0.5" footer="0.5"/>
  <pageSetup paperSize="9" scale="8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workbookViewId="0">
      <selection activeCell="B12" sqref="B12"/>
    </sheetView>
  </sheetViews>
  <sheetFormatPr defaultColWidth="13.5363636363636" defaultRowHeight="16.95" customHeight="1" outlineLevelCol="2"/>
  <cols>
    <col min="1" max="1" width="15.6636363636364" style="133" customWidth="1"/>
    <col min="2" max="2" width="39.9272727272727" style="133" customWidth="1"/>
    <col min="3" max="3" width="31.8909090909091" style="133" customWidth="1"/>
    <col min="4" max="236" width="13.5363636363636" style="133" customWidth="1"/>
    <col min="237" max="16364" width="13.5363636363636" style="133"/>
    <col min="16365" max="16382" width="13.5363636363636" style="196"/>
    <col min="16383" max="16384" width="47.1090909090909" style="196"/>
  </cols>
  <sheetData>
    <row r="1" customHeight="1" spans="1:1">
      <c r="A1" s="132" t="s">
        <v>121</v>
      </c>
    </row>
    <row r="2" s="133" customFormat="1" ht="34" customHeight="1" spans="1:3">
      <c r="A2" s="197" t="s">
        <v>122</v>
      </c>
      <c r="B2" s="197"/>
      <c r="C2" s="197"/>
    </row>
    <row r="3" s="133" customFormat="1" customHeight="1" spans="1:3">
      <c r="A3" s="211" t="s">
        <v>2</v>
      </c>
      <c r="B3" s="211"/>
      <c r="C3" s="211"/>
    </row>
    <row r="4" s="133" customFormat="1" customHeight="1" spans="1:3">
      <c r="A4" s="202" t="s">
        <v>123</v>
      </c>
      <c r="B4" s="202" t="s">
        <v>60</v>
      </c>
      <c r="C4" s="202" t="s">
        <v>124</v>
      </c>
    </row>
    <row r="5" s="195" customFormat="1" customHeight="1" spans="1:3">
      <c r="A5" s="202"/>
      <c r="B5" s="202"/>
      <c r="C5" s="202"/>
    </row>
    <row r="6" s="195" customFormat="1" customHeight="1" spans="1:3">
      <c r="A6" s="212"/>
      <c r="B6" s="212"/>
      <c r="C6" s="212"/>
    </row>
    <row r="7" s="133" customFormat="1" customHeight="1" spans="1:3">
      <c r="A7" s="204"/>
      <c r="B7" s="205" t="s">
        <v>125</v>
      </c>
      <c r="C7" s="213">
        <v>372115</v>
      </c>
    </row>
    <row r="8" s="133" customFormat="1" customHeight="1" spans="1:3">
      <c r="A8" s="204">
        <v>201</v>
      </c>
      <c r="B8" s="207" t="s">
        <v>65</v>
      </c>
      <c r="C8" s="213">
        <v>43846</v>
      </c>
    </row>
    <row r="9" s="133" customFormat="1" customHeight="1" spans="1:3">
      <c r="A9" s="204">
        <v>20101</v>
      </c>
      <c r="B9" s="204" t="s">
        <v>126</v>
      </c>
      <c r="C9" s="213">
        <v>1412</v>
      </c>
    </row>
    <row r="10" s="133" customFormat="1" customHeight="1" spans="1:3">
      <c r="A10" s="204">
        <v>20102</v>
      </c>
      <c r="B10" s="204" t="s">
        <v>127</v>
      </c>
      <c r="C10" s="213">
        <v>549</v>
      </c>
    </row>
    <row r="11" s="133" customFormat="1" customHeight="1" spans="1:3">
      <c r="A11" s="204">
        <v>20103</v>
      </c>
      <c r="B11" s="204" t="s">
        <v>128</v>
      </c>
      <c r="C11" s="213">
        <v>23951</v>
      </c>
    </row>
    <row r="12" s="133" customFormat="1" customHeight="1" spans="1:3">
      <c r="A12" s="204">
        <v>20104</v>
      </c>
      <c r="B12" s="204" t="s">
        <v>129</v>
      </c>
      <c r="C12" s="213">
        <v>785</v>
      </c>
    </row>
    <row r="13" s="133" customFormat="1" customHeight="1" spans="1:3">
      <c r="A13" s="204">
        <v>20105</v>
      </c>
      <c r="B13" s="204" t="s">
        <v>130</v>
      </c>
      <c r="C13" s="213">
        <v>298</v>
      </c>
    </row>
    <row r="14" s="133" customFormat="1" customHeight="1" spans="1:3">
      <c r="A14" s="204">
        <v>20106</v>
      </c>
      <c r="B14" s="204" t="s">
        <v>131</v>
      </c>
      <c r="C14" s="213">
        <v>3750</v>
      </c>
    </row>
    <row r="15" s="133" customFormat="1" customHeight="1" spans="1:3">
      <c r="A15" s="204">
        <v>20107</v>
      </c>
      <c r="B15" s="204" t="s">
        <v>132</v>
      </c>
      <c r="C15" s="213">
        <v>1365</v>
      </c>
    </row>
    <row r="16" s="133" customFormat="1" customHeight="1" spans="1:3">
      <c r="A16" s="204">
        <v>20108</v>
      </c>
      <c r="B16" s="204" t="s">
        <v>133</v>
      </c>
      <c r="C16" s="213">
        <v>472</v>
      </c>
    </row>
    <row r="17" s="133" customFormat="1" customHeight="1" spans="1:3">
      <c r="A17" s="204">
        <v>20111</v>
      </c>
      <c r="B17" s="204" t="s">
        <v>134</v>
      </c>
      <c r="C17" s="213">
        <v>1277</v>
      </c>
    </row>
    <row r="18" s="133" customFormat="1" customHeight="1" spans="1:3">
      <c r="A18" s="204">
        <v>20113</v>
      </c>
      <c r="B18" s="204" t="s">
        <v>135</v>
      </c>
      <c r="C18" s="213">
        <v>838</v>
      </c>
    </row>
    <row r="19" s="133" customFormat="1" customHeight="1" spans="1:3">
      <c r="A19" s="204">
        <v>20123</v>
      </c>
      <c r="B19" s="204" t="s">
        <v>136</v>
      </c>
      <c r="C19" s="213">
        <v>3</v>
      </c>
    </row>
    <row r="20" s="133" customFormat="1" customHeight="1" spans="1:3">
      <c r="A20" s="204">
        <v>20126</v>
      </c>
      <c r="B20" s="204" t="s">
        <v>137</v>
      </c>
      <c r="C20" s="213">
        <v>336</v>
      </c>
    </row>
    <row r="21" s="133" customFormat="1" customHeight="1" spans="1:3">
      <c r="A21" s="204">
        <v>20128</v>
      </c>
      <c r="B21" s="204" t="s">
        <v>138</v>
      </c>
      <c r="C21" s="213">
        <v>54</v>
      </c>
    </row>
    <row r="22" s="133" customFormat="1" customHeight="1" spans="1:3">
      <c r="A22" s="204">
        <v>20129</v>
      </c>
      <c r="B22" s="204" t="s">
        <v>139</v>
      </c>
      <c r="C22" s="213">
        <v>1120</v>
      </c>
    </row>
    <row r="23" s="133" customFormat="1" customHeight="1" spans="1:3">
      <c r="A23" s="204">
        <v>20131</v>
      </c>
      <c r="B23" s="204" t="s">
        <v>140</v>
      </c>
      <c r="C23" s="213">
        <v>1334</v>
      </c>
    </row>
    <row r="24" s="133" customFormat="1" customHeight="1" spans="1:3">
      <c r="A24" s="204">
        <v>20132</v>
      </c>
      <c r="B24" s="204" t="s">
        <v>141</v>
      </c>
      <c r="C24" s="213">
        <v>1304</v>
      </c>
    </row>
    <row r="25" s="133" customFormat="1" customHeight="1" spans="1:3">
      <c r="A25" s="204">
        <v>20133</v>
      </c>
      <c r="B25" s="204" t="s">
        <v>142</v>
      </c>
      <c r="C25" s="213">
        <v>590</v>
      </c>
    </row>
    <row r="26" s="133" customFormat="1" customHeight="1" spans="1:3">
      <c r="A26" s="204">
        <v>20134</v>
      </c>
      <c r="B26" s="204" t="s">
        <v>143</v>
      </c>
      <c r="C26" s="213">
        <v>446</v>
      </c>
    </row>
    <row r="27" s="133" customFormat="1" customHeight="1" spans="1:3">
      <c r="A27" s="204">
        <v>20136</v>
      </c>
      <c r="B27" s="204" t="s">
        <v>144</v>
      </c>
      <c r="C27" s="213">
        <v>3</v>
      </c>
    </row>
    <row r="28" s="133" customFormat="1" customHeight="1" spans="1:3">
      <c r="A28" s="204">
        <v>20138</v>
      </c>
      <c r="B28" s="204" t="s">
        <v>145</v>
      </c>
      <c r="C28" s="213">
        <v>1960</v>
      </c>
    </row>
    <row r="29" s="133" customFormat="1" customHeight="1" spans="1:3">
      <c r="A29" s="204">
        <v>20199</v>
      </c>
      <c r="B29" s="204" t="s">
        <v>146</v>
      </c>
      <c r="C29" s="213">
        <v>1999</v>
      </c>
    </row>
    <row r="30" s="133" customFormat="1" customHeight="1" spans="1:3">
      <c r="A30" s="204">
        <v>203</v>
      </c>
      <c r="B30" s="207" t="s">
        <v>67</v>
      </c>
      <c r="C30" s="213">
        <v>309</v>
      </c>
    </row>
    <row r="31" s="133" customFormat="1" customHeight="1" spans="1:3">
      <c r="A31" s="204">
        <v>20306</v>
      </c>
      <c r="B31" s="204" t="s">
        <v>147</v>
      </c>
      <c r="C31" s="213">
        <v>290</v>
      </c>
    </row>
    <row r="32" s="133" customFormat="1" customHeight="1" spans="1:3">
      <c r="A32" s="204">
        <v>20399</v>
      </c>
      <c r="B32" s="204" t="s">
        <v>148</v>
      </c>
      <c r="C32" s="213">
        <v>19</v>
      </c>
    </row>
    <row r="33" s="133" customFormat="1" customHeight="1" spans="1:3">
      <c r="A33" s="204">
        <v>204</v>
      </c>
      <c r="B33" s="207" t="s">
        <v>69</v>
      </c>
      <c r="C33" s="213">
        <v>2885</v>
      </c>
    </row>
    <row r="34" s="133" customFormat="1" customHeight="1" spans="1:3">
      <c r="A34" s="204">
        <v>20402</v>
      </c>
      <c r="B34" s="204" t="s">
        <v>149</v>
      </c>
      <c r="C34" s="213">
        <v>1657</v>
      </c>
    </row>
    <row r="35" s="133" customFormat="1" customHeight="1" spans="1:3">
      <c r="A35" s="204">
        <v>20404</v>
      </c>
      <c r="B35" s="204" t="s">
        <v>150</v>
      </c>
      <c r="C35" s="213">
        <v>200</v>
      </c>
    </row>
    <row r="36" s="133" customFormat="1" customHeight="1" spans="1:3">
      <c r="A36" s="204">
        <v>20405</v>
      </c>
      <c r="B36" s="204" t="s">
        <v>151</v>
      </c>
      <c r="C36" s="213">
        <v>100</v>
      </c>
    </row>
    <row r="37" s="133" customFormat="1" customHeight="1" spans="1:3">
      <c r="A37" s="204">
        <v>20406</v>
      </c>
      <c r="B37" s="204" t="s">
        <v>152</v>
      </c>
      <c r="C37" s="213">
        <v>928</v>
      </c>
    </row>
    <row r="38" s="133" customFormat="1" customHeight="1" spans="1:3">
      <c r="A38" s="204">
        <v>205</v>
      </c>
      <c r="B38" s="207" t="s">
        <v>71</v>
      </c>
      <c r="C38" s="213">
        <v>64342</v>
      </c>
    </row>
    <row r="39" s="133" customFormat="1" customHeight="1" spans="1:3">
      <c r="A39" s="204">
        <v>20501</v>
      </c>
      <c r="B39" s="204" t="s">
        <v>153</v>
      </c>
      <c r="C39" s="213">
        <v>6543</v>
      </c>
    </row>
    <row r="40" s="133" customFormat="1" customHeight="1" spans="1:3">
      <c r="A40" s="204">
        <v>20502</v>
      </c>
      <c r="B40" s="204" t="s">
        <v>154</v>
      </c>
      <c r="C40" s="213">
        <v>52413</v>
      </c>
    </row>
    <row r="41" s="133" customFormat="1" customHeight="1" spans="1:3">
      <c r="A41" s="204">
        <v>20503</v>
      </c>
      <c r="B41" s="204" t="s">
        <v>155</v>
      </c>
      <c r="C41" s="213">
        <v>1260</v>
      </c>
    </row>
    <row r="42" s="133" customFormat="1" customHeight="1" spans="1:3">
      <c r="A42" s="204">
        <v>20505</v>
      </c>
      <c r="B42" s="204" t="s">
        <v>156</v>
      </c>
      <c r="C42" s="213">
        <v>1</v>
      </c>
    </row>
    <row r="43" s="133" customFormat="1" customHeight="1" spans="1:3">
      <c r="A43" s="204">
        <v>20507</v>
      </c>
      <c r="B43" s="204" t="s">
        <v>157</v>
      </c>
      <c r="C43" s="213">
        <v>490</v>
      </c>
    </row>
    <row r="44" s="133" customFormat="1" customHeight="1" spans="1:3">
      <c r="A44" s="204">
        <v>20509</v>
      </c>
      <c r="B44" s="204" t="s">
        <v>158</v>
      </c>
      <c r="C44" s="213">
        <v>3447</v>
      </c>
    </row>
    <row r="45" s="133" customFormat="1" customHeight="1" spans="1:3">
      <c r="A45" s="204">
        <v>20599</v>
      </c>
      <c r="B45" s="204" t="s">
        <v>159</v>
      </c>
      <c r="C45" s="213">
        <v>188</v>
      </c>
    </row>
    <row r="46" s="133" customFormat="1" customHeight="1" spans="1:3">
      <c r="A46" s="204">
        <v>206</v>
      </c>
      <c r="B46" s="207" t="s">
        <v>73</v>
      </c>
      <c r="C46" s="213">
        <v>16430</v>
      </c>
    </row>
    <row r="47" s="133" customFormat="1" customHeight="1" spans="1:3">
      <c r="A47" s="204">
        <v>20601</v>
      </c>
      <c r="B47" s="204" t="s">
        <v>160</v>
      </c>
      <c r="C47" s="213">
        <v>9746</v>
      </c>
    </row>
    <row r="48" s="133" customFormat="1" customHeight="1" spans="1:3">
      <c r="A48" s="204">
        <v>20603</v>
      </c>
      <c r="B48" s="204" t="s">
        <v>161</v>
      </c>
      <c r="C48" s="213">
        <v>10</v>
      </c>
    </row>
    <row r="49" s="133" customFormat="1" customHeight="1" spans="1:3">
      <c r="A49" s="204">
        <v>20604</v>
      </c>
      <c r="B49" s="204" t="s">
        <v>162</v>
      </c>
      <c r="C49" s="213">
        <v>152</v>
      </c>
    </row>
    <row r="50" s="133" customFormat="1" customHeight="1" spans="1:3">
      <c r="A50" s="204">
        <v>20605</v>
      </c>
      <c r="B50" s="204" t="s">
        <v>163</v>
      </c>
      <c r="C50" s="213">
        <v>170</v>
      </c>
    </row>
    <row r="51" s="133" customFormat="1" customHeight="1" spans="1:3">
      <c r="A51" s="204">
        <v>20607</v>
      </c>
      <c r="B51" s="204" t="s">
        <v>164</v>
      </c>
      <c r="C51" s="213">
        <v>253</v>
      </c>
    </row>
    <row r="52" s="133" customFormat="1" customHeight="1" spans="1:3">
      <c r="A52" s="204">
        <v>20699</v>
      </c>
      <c r="B52" s="204" t="s">
        <v>165</v>
      </c>
      <c r="C52" s="213">
        <v>6099</v>
      </c>
    </row>
    <row r="53" s="133" customFormat="1" customHeight="1" spans="1:3">
      <c r="A53" s="204">
        <v>207</v>
      </c>
      <c r="B53" s="207" t="s">
        <v>166</v>
      </c>
      <c r="C53" s="213">
        <v>3341</v>
      </c>
    </row>
    <row r="54" s="133" customFormat="1" customHeight="1" spans="1:3">
      <c r="A54" s="204">
        <v>20701</v>
      </c>
      <c r="B54" s="204" t="s">
        <v>167</v>
      </c>
      <c r="C54" s="213">
        <v>2297</v>
      </c>
    </row>
    <row r="55" s="133" customFormat="1" customHeight="1" spans="1:3">
      <c r="A55" s="204">
        <v>20702</v>
      </c>
      <c r="B55" s="204" t="s">
        <v>168</v>
      </c>
      <c r="C55" s="213">
        <v>21</v>
      </c>
    </row>
    <row r="56" s="133" customFormat="1" customHeight="1" spans="1:3">
      <c r="A56" s="204">
        <v>20799</v>
      </c>
      <c r="B56" s="204" t="s">
        <v>169</v>
      </c>
      <c r="C56" s="213">
        <v>1023</v>
      </c>
    </row>
    <row r="57" s="133" customFormat="1" customHeight="1" spans="1:3">
      <c r="A57" s="204">
        <v>208</v>
      </c>
      <c r="B57" s="207" t="s">
        <v>170</v>
      </c>
      <c r="C57" s="213">
        <v>59450</v>
      </c>
    </row>
    <row r="58" s="133" customFormat="1" customHeight="1" spans="1:3">
      <c r="A58" s="204">
        <v>20801</v>
      </c>
      <c r="B58" s="204" t="s">
        <v>171</v>
      </c>
      <c r="C58" s="213">
        <v>1546</v>
      </c>
    </row>
    <row r="59" s="133" customFormat="1" customHeight="1" spans="1:3">
      <c r="A59" s="204">
        <v>20802</v>
      </c>
      <c r="B59" s="204" t="s">
        <v>172</v>
      </c>
      <c r="C59" s="213">
        <v>644</v>
      </c>
    </row>
    <row r="60" s="133" customFormat="1" customHeight="1" spans="1:3">
      <c r="A60" s="204">
        <v>20805</v>
      </c>
      <c r="B60" s="204" t="s">
        <v>173</v>
      </c>
      <c r="C60" s="213">
        <v>24186</v>
      </c>
    </row>
    <row r="61" s="133" customFormat="1" customHeight="1" spans="1:3">
      <c r="A61" s="204">
        <v>20806</v>
      </c>
      <c r="B61" s="204" t="s">
        <v>174</v>
      </c>
      <c r="C61" s="213">
        <v>1666</v>
      </c>
    </row>
    <row r="62" s="133" customFormat="1" customHeight="1" spans="1:3">
      <c r="A62" s="204">
        <v>20807</v>
      </c>
      <c r="B62" s="204" t="s">
        <v>175</v>
      </c>
      <c r="C62" s="213">
        <v>2256</v>
      </c>
    </row>
    <row r="63" s="133" customFormat="1" customHeight="1" spans="1:3">
      <c r="A63" s="204">
        <v>20808</v>
      </c>
      <c r="B63" s="204" t="s">
        <v>176</v>
      </c>
      <c r="C63" s="213">
        <v>6663</v>
      </c>
    </row>
    <row r="64" s="133" customFormat="1" customHeight="1" spans="1:3">
      <c r="A64" s="204">
        <v>20809</v>
      </c>
      <c r="B64" s="204" t="s">
        <v>177</v>
      </c>
      <c r="C64" s="213">
        <v>3316</v>
      </c>
    </row>
    <row r="65" s="133" customFormat="1" customHeight="1" spans="1:3">
      <c r="A65" s="204">
        <v>20810</v>
      </c>
      <c r="B65" s="204" t="s">
        <v>178</v>
      </c>
      <c r="C65" s="213">
        <v>1588</v>
      </c>
    </row>
    <row r="66" s="133" customFormat="1" customHeight="1" spans="1:3">
      <c r="A66" s="204">
        <v>20811</v>
      </c>
      <c r="B66" s="204" t="s">
        <v>179</v>
      </c>
      <c r="C66" s="213">
        <v>1057</v>
      </c>
    </row>
    <row r="67" s="133" customFormat="1" customHeight="1" spans="1:3">
      <c r="A67" s="204">
        <v>20816</v>
      </c>
      <c r="B67" s="204" t="s">
        <v>180</v>
      </c>
      <c r="C67" s="213">
        <v>90</v>
      </c>
    </row>
    <row r="68" s="133" customFormat="1" customHeight="1" spans="1:3">
      <c r="A68" s="204">
        <v>20819</v>
      </c>
      <c r="B68" s="204" t="s">
        <v>181</v>
      </c>
      <c r="C68" s="213">
        <v>8782</v>
      </c>
    </row>
    <row r="69" s="133" customFormat="1" customHeight="1" spans="1:3">
      <c r="A69" s="204">
        <v>20820</v>
      </c>
      <c r="B69" s="204" t="s">
        <v>182</v>
      </c>
      <c r="C69" s="213">
        <v>50</v>
      </c>
    </row>
    <row r="70" s="133" customFormat="1" customHeight="1" spans="1:3">
      <c r="A70" s="204">
        <v>20821</v>
      </c>
      <c r="B70" s="204" t="s">
        <v>183</v>
      </c>
      <c r="C70" s="213">
        <v>1098</v>
      </c>
    </row>
    <row r="71" s="133" customFormat="1" customHeight="1" spans="1:3">
      <c r="A71" s="204">
        <v>20825</v>
      </c>
      <c r="B71" s="204" t="s">
        <v>184</v>
      </c>
      <c r="C71" s="213">
        <v>1</v>
      </c>
    </row>
    <row r="72" s="133" customFormat="1" customHeight="1" spans="1:3">
      <c r="A72" s="204">
        <v>20826</v>
      </c>
      <c r="B72" s="204" t="s">
        <v>185</v>
      </c>
      <c r="C72" s="213">
        <v>1252</v>
      </c>
    </row>
    <row r="73" s="133" customFormat="1" customHeight="1" spans="1:3">
      <c r="A73" s="204">
        <v>20828</v>
      </c>
      <c r="B73" s="204" t="s">
        <v>186</v>
      </c>
      <c r="C73" s="213">
        <v>35</v>
      </c>
    </row>
    <row r="74" s="133" customFormat="1" customHeight="1" spans="1:3">
      <c r="A74" s="204">
        <v>20899</v>
      </c>
      <c r="B74" s="204" t="s">
        <v>187</v>
      </c>
      <c r="C74" s="213">
        <v>5220</v>
      </c>
    </row>
    <row r="75" s="133" customFormat="1" customHeight="1" spans="1:3">
      <c r="A75" s="204">
        <v>210</v>
      </c>
      <c r="B75" s="207" t="s">
        <v>79</v>
      </c>
      <c r="C75" s="213">
        <v>24299</v>
      </c>
    </row>
    <row r="76" s="133" customFormat="1" customHeight="1" spans="1:3">
      <c r="A76" s="204">
        <v>21001</v>
      </c>
      <c r="B76" s="204" t="s">
        <v>188</v>
      </c>
      <c r="C76" s="213">
        <v>382</v>
      </c>
    </row>
    <row r="77" s="133" customFormat="1" customHeight="1" spans="1:3">
      <c r="A77" s="204">
        <v>21002</v>
      </c>
      <c r="B77" s="204" t="s">
        <v>189</v>
      </c>
      <c r="C77" s="213">
        <v>3134</v>
      </c>
    </row>
    <row r="78" s="133" customFormat="1" customHeight="1" spans="1:3">
      <c r="A78" s="204">
        <v>21003</v>
      </c>
      <c r="B78" s="204" t="s">
        <v>190</v>
      </c>
      <c r="C78" s="213">
        <v>282</v>
      </c>
    </row>
    <row r="79" s="133" customFormat="1" ht="17.25" customHeight="1" spans="1:3">
      <c r="A79" s="204">
        <v>21004</v>
      </c>
      <c r="B79" s="204" t="s">
        <v>191</v>
      </c>
      <c r="C79" s="213">
        <v>7060</v>
      </c>
    </row>
    <row r="80" s="133" customFormat="1" customHeight="1" spans="1:3">
      <c r="A80" s="204">
        <v>21006</v>
      </c>
      <c r="B80" s="204" t="s">
        <v>192</v>
      </c>
      <c r="C80" s="213">
        <v>88</v>
      </c>
    </row>
    <row r="81" s="133" customFormat="1" customHeight="1" spans="1:3">
      <c r="A81" s="204">
        <v>21007</v>
      </c>
      <c r="B81" s="204" t="s">
        <v>193</v>
      </c>
      <c r="C81" s="213">
        <v>5110</v>
      </c>
    </row>
    <row r="82" s="133" customFormat="1" customHeight="1" spans="1:3">
      <c r="A82" s="204">
        <v>21011</v>
      </c>
      <c r="B82" s="204" t="s">
        <v>194</v>
      </c>
      <c r="C82" s="213">
        <v>5647</v>
      </c>
    </row>
    <row r="83" s="133" customFormat="1" customHeight="1" spans="1:3">
      <c r="A83" s="204">
        <v>21012</v>
      </c>
      <c r="B83" s="204" t="s">
        <v>195</v>
      </c>
      <c r="C83" s="213">
        <v>1192</v>
      </c>
    </row>
    <row r="84" s="133" customFormat="1" customHeight="1" spans="1:3">
      <c r="A84" s="204">
        <v>21013</v>
      </c>
      <c r="B84" s="204" t="s">
        <v>196</v>
      </c>
      <c r="C84" s="213">
        <v>191</v>
      </c>
    </row>
    <row r="85" s="133" customFormat="1" customHeight="1" spans="1:3">
      <c r="A85" s="204">
        <v>21014</v>
      </c>
      <c r="B85" s="204" t="s">
        <v>197</v>
      </c>
      <c r="C85" s="213">
        <v>148</v>
      </c>
    </row>
    <row r="86" s="133" customFormat="1" customHeight="1" spans="1:3">
      <c r="A86" s="204">
        <v>21015</v>
      </c>
      <c r="B86" s="204" t="s">
        <v>198</v>
      </c>
      <c r="C86" s="213">
        <v>468</v>
      </c>
    </row>
    <row r="87" s="133" customFormat="1" customHeight="1" spans="1:3">
      <c r="A87" s="204">
        <v>21016</v>
      </c>
      <c r="B87" s="204" t="s">
        <v>199</v>
      </c>
      <c r="C87" s="213">
        <v>144</v>
      </c>
    </row>
    <row r="88" s="133" customFormat="1" customHeight="1" spans="1:3">
      <c r="A88" s="204">
        <v>21099</v>
      </c>
      <c r="B88" s="204" t="s">
        <v>200</v>
      </c>
      <c r="C88" s="213">
        <v>453</v>
      </c>
    </row>
    <row r="89" s="133" customFormat="1" customHeight="1" spans="1:3">
      <c r="A89" s="204">
        <v>211</v>
      </c>
      <c r="B89" s="207" t="s">
        <v>81</v>
      </c>
      <c r="C89" s="213">
        <v>4868</v>
      </c>
    </row>
    <row r="90" s="133" customFormat="1" customHeight="1" spans="1:3">
      <c r="A90" s="204">
        <v>21101</v>
      </c>
      <c r="B90" s="204" t="s">
        <v>201</v>
      </c>
      <c r="C90" s="213">
        <v>314</v>
      </c>
    </row>
    <row r="91" s="133" customFormat="1" customHeight="1" spans="1:3">
      <c r="A91" s="204">
        <v>21102</v>
      </c>
      <c r="B91" s="204" t="s">
        <v>202</v>
      </c>
      <c r="C91" s="213">
        <v>88</v>
      </c>
    </row>
    <row r="92" s="133" customFormat="1" customHeight="1" spans="1:3">
      <c r="A92" s="204">
        <v>21103</v>
      </c>
      <c r="B92" s="204" t="s">
        <v>203</v>
      </c>
      <c r="C92" s="213">
        <v>2509</v>
      </c>
    </row>
    <row r="93" s="133" customFormat="1" customHeight="1" spans="1:3">
      <c r="A93" s="204">
        <v>21104</v>
      </c>
      <c r="B93" s="204" t="s">
        <v>204</v>
      </c>
      <c r="C93" s="213">
        <v>211</v>
      </c>
    </row>
    <row r="94" s="133" customFormat="1" customHeight="1" spans="1:3">
      <c r="A94" s="204">
        <v>21105</v>
      </c>
      <c r="B94" s="204" t="s">
        <v>205</v>
      </c>
      <c r="C94" s="213">
        <v>345</v>
      </c>
    </row>
    <row r="95" s="133" customFormat="1" customHeight="1" spans="1:3">
      <c r="A95" s="204">
        <v>21106</v>
      </c>
      <c r="B95" s="204" t="s">
        <v>206</v>
      </c>
      <c r="C95" s="213">
        <v>28</v>
      </c>
    </row>
    <row r="96" s="133" customFormat="1" customHeight="1" spans="1:3">
      <c r="A96" s="204">
        <v>21110</v>
      </c>
      <c r="B96" s="204" t="s">
        <v>207</v>
      </c>
      <c r="C96" s="213">
        <v>73</v>
      </c>
    </row>
    <row r="97" s="133" customFormat="1" customHeight="1" spans="1:3">
      <c r="A97" s="204">
        <v>21199</v>
      </c>
      <c r="B97" s="204" t="s">
        <v>208</v>
      </c>
      <c r="C97" s="213">
        <v>1300</v>
      </c>
    </row>
    <row r="98" s="133" customFormat="1" customHeight="1" spans="1:3">
      <c r="A98" s="204">
        <v>212</v>
      </c>
      <c r="B98" s="207" t="s">
        <v>83</v>
      </c>
      <c r="C98" s="213">
        <v>39704</v>
      </c>
    </row>
    <row r="99" s="133" customFormat="1" customHeight="1" spans="1:3">
      <c r="A99" s="204">
        <v>21201</v>
      </c>
      <c r="B99" s="204" t="s">
        <v>209</v>
      </c>
      <c r="C99" s="213">
        <v>17637</v>
      </c>
    </row>
    <row r="100" s="133" customFormat="1" customHeight="1" spans="1:3">
      <c r="A100" s="204">
        <v>21202</v>
      </c>
      <c r="B100" s="204" t="s">
        <v>210</v>
      </c>
      <c r="C100" s="213">
        <v>3575</v>
      </c>
    </row>
    <row r="101" s="133" customFormat="1" customHeight="1" spans="1:3">
      <c r="A101" s="204">
        <v>21203</v>
      </c>
      <c r="B101" s="204" t="s">
        <v>211</v>
      </c>
      <c r="C101" s="213">
        <v>6852</v>
      </c>
    </row>
    <row r="102" s="133" customFormat="1" customHeight="1" spans="1:3">
      <c r="A102" s="204">
        <v>21205</v>
      </c>
      <c r="B102" s="204" t="s">
        <v>212</v>
      </c>
      <c r="C102" s="213">
        <v>7728</v>
      </c>
    </row>
    <row r="103" s="133" customFormat="1" customHeight="1" spans="1:3">
      <c r="A103" s="204">
        <v>21206</v>
      </c>
      <c r="B103" s="204" t="s">
        <v>213</v>
      </c>
      <c r="C103" s="213">
        <v>27</v>
      </c>
    </row>
    <row r="104" s="133" customFormat="1" customHeight="1" spans="1:3">
      <c r="A104" s="204">
        <v>21299</v>
      </c>
      <c r="B104" s="204" t="s">
        <v>214</v>
      </c>
      <c r="C104" s="213">
        <v>3885</v>
      </c>
    </row>
    <row r="105" s="133" customFormat="1" customHeight="1" spans="1:3">
      <c r="A105" s="204">
        <v>213</v>
      </c>
      <c r="B105" s="207" t="s">
        <v>85</v>
      </c>
      <c r="C105" s="213">
        <v>45591</v>
      </c>
    </row>
    <row r="106" s="133" customFormat="1" customHeight="1" spans="1:3">
      <c r="A106" s="204">
        <v>21301</v>
      </c>
      <c r="B106" s="204" t="s">
        <v>215</v>
      </c>
      <c r="C106" s="213">
        <v>14610</v>
      </c>
    </row>
    <row r="107" s="133" customFormat="1" customHeight="1" spans="1:3">
      <c r="A107" s="204">
        <v>21302</v>
      </c>
      <c r="B107" s="204" t="s">
        <v>216</v>
      </c>
      <c r="C107" s="213">
        <v>4591</v>
      </c>
    </row>
    <row r="108" s="133" customFormat="1" customHeight="1" spans="1:3">
      <c r="A108" s="204">
        <v>21303</v>
      </c>
      <c r="B108" s="204" t="s">
        <v>217</v>
      </c>
      <c r="C108" s="213">
        <v>6572</v>
      </c>
    </row>
    <row r="109" s="133" customFormat="1" customHeight="1" spans="1:3">
      <c r="A109" s="204">
        <v>21305</v>
      </c>
      <c r="B109" s="204" t="s">
        <v>218</v>
      </c>
      <c r="C109" s="213">
        <v>14948</v>
      </c>
    </row>
    <row r="110" s="133" customFormat="1" customHeight="1" spans="1:3">
      <c r="A110" s="204">
        <v>21307</v>
      </c>
      <c r="B110" s="204" t="s">
        <v>219</v>
      </c>
      <c r="C110" s="213">
        <v>3648</v>
      </c>
    </row>
    <row r="111" s="133" customFormat="1" customHeight="1" spans="1:3">
      <c r="A111" s="204">
        <v>21308</v>
      </c>
      <c r="B111" s="204" t="s">
        <v>220</v>
      </c>
      <c r="C111" s="213">
        <v>179</v>
      </c>
    </row>
    <row r="112" s="133" customFormat="1" customHeight="1" spans="1:3">
      <c r="A112" s="204">
        <v>21309</v>
      </c>
      <c r="B112" s="204" t="s">
        <v>221</v>
      </c>
      <c r="C112" s="213">
        <v>856</v>
      </c>
    </row>
    <row r="113" s="133" customFormat="1" customHeight="1" spans="1:3">
      <c r="A113" s="204">
        <v>21399</v>
      </c>
      <c r="B113" s="204" t="s">
        <v>222</v>
      </c>
      <c r="C113" s="213">
        <v>187</v>
      </c>
    </row>
    <row r="114" s="133" customFormat="1" customHeight="1" spans="1:3">
      <c r="A114" s="204">
        <v>214</v>
      </c>
      <c r="B114" s="207" t="s">
        <v>87</v>
      </c>
      <c r="C114" s="213">
        <v>27164</v>
      </c>
    </row>
    <row r="115" s="133" customFormat="1" customHeight="1" spans="1:3">
      <c r="A115" s="204">
        <v>21401</v>
      </c>
      <c r="B115" s="204" t="s">
        <v>223</v>
      </c>
      <c r="C115" s="213">
        <v>25200</v>
      </c>
    </row>
    <row r="116" s="133" customFormat="1" customHeight="1" spans="1:3">
      <c r="A116" s="204">
        <v>21406</v>
      </c>
      <c r="B116" s="204" t="s">
        <v>224</v>
      </c>
      <c r="C116" s="213">
        <v>1051</v>
      </c>
    </row>
    <row r="117" s="133" customFormat="1" customHeight="1" spans="1:3">
      <c r="A117" s="204">
        <v>21499</v>
      </c>
      <c r="B117" s="204" t="s">
        <v>225</v>
      </c>
      <c r="C117" s="213">
        <v>913</v>
      </c>
    </row>
    <row r="118" s="133" customFormat="1" customHeight="1" spans="1:3">
      <c r="A118" s="204">
        <v>215</v>
      </c>
      <c r="B118" s="207" t="s">
        <v>226</v>
      </c>
      <c r="C118" s="213">
        <v>409</v>
      </c>
    </row>
    <row r="119" s="133" customFormat="1" customHeight="1" spans="1:3">
      <c r="A119" s="204">
        <v>21501</v>
      </c>
      <c r="B119" s="204" t="s">
        <v>227</v>
      </c>
      <c r="C119" s="213">
        <v>315</v>
      </c>
    </row>
    <row r="120" s="133" customFormat="1" customHeight="1" spans="1:3">
      <c r="A120" s="204">
        <v>21505</v>
      </c>
      <c r="B120" s="204" t="s">
        <v>228</v>
      </c>
      <c r="C120" s="213">
        <v>61</v>
      </c>
    </row>
    <row r="121" s="133" customFormat="1" customHeight="1" spans="1:3">
      <c r="A121" s="204">
        <v>21507</v>
      </c>
      <c r="B121" s="204" t="s">
        <v>229</v>
      </c>
      <c r="C121" s="213">
        <v>33</v>
      </c>
    </row>
    <row r="122" s="133" customFormat="1" customHeight="1" spans="1:3">
      <c r="A122" s="204">
        <v>216</v>
      </c>
      <c r="B122" s="207" t="s">
        <v>230</v>
      </c>
      <c r="C122" s="213">
        <v>1069</v>
      </c>
    </row>
    <row r="123" s="133" customFormat="1" customHeight="1" spans="1:3">
      <c r="A123" s="204">
        <v>21602</v>
      </c>
      <c r="B123" s="204" t="s">
        <v>231</v>
      </c>
      <c r="C123" s="213">
        <v>723</v>
      </c>
    </row>
    <row r="124" s="133" customFormat="1" customHeight="1" spans="1:3">
      <c r="A124" s="204">
        <v>21606</v>
      </c>
      <c r="B124" s="204" t="s">
        <v>232</v>
      </c>
      <c r="C124" s="213">
        <v>28</v>
      </c>
    </row>
    <row r="125" s="133" customFormat="1" customHeight="1" spans="1:3">
      <c r="A125" s="204">
        <v>21699</v>
      </c>
      <c r="B125" s="204" t="s">
        <v>233</v>
      </c>
      <c r="C125" s="213">
        <v>318</v>
      </c>
    </row>
    <row r="126" s="133" customFormat="1" customHeight="1" spans="1:3">
      <c r="A126" s="204">
        <v>217</v>
      </c>
      <c r="B126" s="207" t="s">
        <v>234</v>
      </c>
      <c r="C126" s="213">
        <v>3</v>
      </c>
    </row>
    <row r="127" s="133" customFormat="1" customHeight="1" spans="1:3">
      <c r="A127" s="204">
        <v>21701</v>
      </c>
      <c r="B127" s="204" t="s">
        <v>235</v>
      </c>
      <c r="C127" s="213">
        <v>3</v>
      </c>
    </row>
    <row r="128" s="133" customFormat="1" customHeight="1" spans="1:3">
      <c r="A128" s="204">
        <v>220</v>
      </c>
      <c r="B128" s="207" t="s">
        <v>95</v>
      </c>
      <c r="C128" s="213">
        <v>1471</v>
      </c>
    </row>
    <row r="129" s="133" customFormat="1" customHeight="1" spans="1:3">
      <c r="A129" s="204">
        <v>22001</v>
      </c>
      <c r="B129" s="204" t="s">
        <v>236</v>
      </c>
      <c r="C129" s="213">
        <v>1471</v>
      </c>
    </row>
    <row r="130" s="133" customFormat="1" customHeight="1" spans="1:3">
      <c r="A130" s="204">
        <v>221</v>
      </c>
      <c r="B130" s="207" t="s">
        <v>97</v>
      </c>
      <c r="C130" s="213">
        <v>31697</v>
      </c>
    </row>
    <row r="131" s="133" customFormat="1" customHeight="1" spans="1:3">
      <c r="A131" s="204">
        <v>22101</v>
      </c>
      <c r="B131" s="204" t="s">
        <v>237</v>
      </c>
      <c r="C131" s="213">
        <v>22509</v>
      </c>
    </row>
    <row r="132" s="133" customFormat="1" customHeight="1" spans="1:3">
      <c r="A132" s="204">
        <v>22102</v>
      </c>
      <c r="B132" s="204" t="s">
        <v>238</v>
      </c>
      <c r="C132" s="213">
        <v>8400</v>
      </c>
    </row>
    <row r="133" s="133" customFormat="1" customHeight="1" spans="1:3">
      <c r="A133" s="204">
        <v>22103</v>
      </c>
      <c r="B133" s="204" t="s">
        <v>239</v>
      </c>
      <c r="C133" s="213">
        <v>788</v>
      </c>
    </row>
    <row r="134" s="133" customFormat="1" customHeight="1" spans="1:3">
      <c r="A134" s="204">
        <v>222</v>
      </c>
      <c r="B134" s="207" t="s">
        <v>99</v>
      </c>
      <c r="C134" s="213">
        <v>321</v>
      </c>
    </row>
    <row r="135" s="133" customFormat="1" customHeight="1" spans="1:3">
      <c r="A135" s="204">
        <v>22201</v>
      </c>
      <c r="B135" s="204" t="s">
        <v>240</v>
      </c>
      <c r="C135" s="213">
        <v>321</v>
      </c>
    </row>
    <row r="136" s="133" customFormat="1" customHeight="1" spans="1:3">
      <c r="A136" s="204">
        <v>224</v>
      </c>
      <c r="B136" s="207" t="s">
        <v>101</v>
      </c>
      <c r="C136" s="213">
        <v>2186</v>
      </c>
    </row>
    <row r="137" s="133" customFormat="1" customHeight="1" spans="1:3">
      <c r="A137" s="204">
        <v>22401</v>
      </c>
      <c r="B137" s="204" t="s">
        <v>241</v>
      </c>
      <c r="C137" s="213">
        <v>727</v>
      </c>
    </row>
    <row r="138" s="133" customFormat="1" ht="17.25" customHeight="1" spans="1:3">
      <c r="A138" s="204">
        <v>22402</v>
      </c>
      <c r="B138" s="204" t="s">
        <v>242</v>
      </c>
      <c r="C138" s="213">
        <v>1026</v>
      </c>
    </row>
    <row r="139" s="133" customFormat="1" customHeight="1" spans="1:3">
      <c r="A139" s="204">
        <v>22406</v>
      </c>
      <c r="B139" s="204" t="s">
        <v>243</v>
      </c>
      <c r="C139" s="213">
        <v>49</v>
      </c>
    </row>
    <row r="140" s="133" customFormat="1" customHeight="1" spans="1:3">
      <c r="A140" s="204">
        <v>22407</v>
      </c>
      <c r="B140" s="204" t="s">
        <v>244</v>
      </c>
      <c r="C140" s="213">
        <v>384</v>
      </c>
    </row>
    <row r="141" s="133" customFormat="1" customHeight="1" spans="1:3">
      <c r="A141" s="204">
        <v>232</v>
      </c>
      <c r="B141" s="207" t="s">
        <v>103</v>
      </c>
      <c r="C141" s="213">
        <v>2729</v>
      </c>
    </row>
    <row r="142" s="133" customFormat="1" customHeight="1" spans="1:3">
      <c r="A142" s="204">
        <v>23203</v>
      </c>
      <c r="B142" s="204" t="s">
        <v>245</v>
      </c>
      <c r="C142" s="213">
        <v>2729</v>
      </c>
    </row>
    <row r="143" s="133" customFormat="1" customHeight="1" spans="1:3">
      <c r="A143" s="204">
        <v>233</v>
      </c>
      <c r="B143" s="207" t="s">
        <v>246</v>
      </c>
      <c r="C143" s="213">
        <v>1</v>
      </c>
    </row>
    <row r="144" s="133" customFormat="1" customHeight="1" spans="1:3">
      <c r="A144" s="204">
        <v>23303</v>
      </c>
      <c r="B144" s="204" t="s">
        <v>247</v>
      </c>
      <c r="C144" s="213">
        <v>1</v>
      </c>
    </row>
  </sheetData>
  <mergeCells count="5">
    <mergeCell ref="A2:C2"/>
    <mergeCell ref="A3:C3"/>
    <mergeCell ref="A4:A6"/>
    <mergeCell ref="B4:B6"/>
    <mergeCell ref="C4:C6"/>
  </mergeCells>
  <pageMargins left="0.75" right="0.156944444444444" top="0.66875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workbookViewId="0">
      <selection activeCell="A2" sqref="A2:C2"/>
    </sheetView>
  </sheetViews>
  <sheetFormatPr defaultColWidth="13.5363636363636" defaultRowHeight="15.55" customHeight="1" outlineLevelCol="2"/>
  <cols>
    <col min="1" max="1" width="14.1090909090909" style="133" customWidth="1"/>
    <col min="2" max="2" width="55.5545454545455" style="133" customWidth="1"/>
    <col min="3" max="3" width="26.4454545454545" style="133" customWidth="1"/>
    <col min="4" max="251" width="13.5363636363636" style="133" customWidth="1"/>
    <col min="252" max="16379" width="13.5363636363636" style="133"/>
    <col min="16380" max="16384" width="13.5363636363636" style="196"/>
  </cols>
  <sheetData>
    <row r="1" customHeight="1" spans="1:1">
      <c r="A1" s="132" t="s">
        <v>248</v>
      </c>
    </row>
    <row r="2" s="133" customFormat="1" ht="42.75" customHeight="1" spans="1:3">
      <c r="A2" s="197" t="s">
        <v>249</v>
      </c>
      <c r="B2" s="197"/>
      <c r="C2" s="197"/>
    </row>
    <row r="3" s="133" customFormat="1" ht="16.95" customHeight="1" spans="1:3">
      <c r="A3" s="198"/>
      <c r="B3" s="198"/>
      <c r="C3" s="198"/>
    </row>
    <row r="4" s="133" customFormat="1" ht="16.95" customHeight="1" spans="1:3">
      <c r="A4" s="198"/>
      <c r="B4" s="198"/>
      <c r="C4" s="199" t="s">
        <v>250</v>
      </c>
    </row>
    <row r="5" s="195" customFormat="1" ht="17.25" customHeight="1" spans="1:3">
      <c r="A5" s="200" t="s">
        <v>123</v>
      </c>
      <c r="B5" s="200" t="s">
        <v>60</v>
      </c>
      <c r="C5" s="201" t="s">
        <v>125</v>
      </c>
    </row>
    <row r="6" s="195" customFormat="1" ht="35.25" customHeight="1" spans="1:3">
      <c r="A6" s="202"/>
      <c r="B6" s="202"/>
      <c r="C6" s="203"/>
    </row>
    <row r="7" s="133" customFormat="1" ht="17" customHeight="1" spans="1:3">
      <c r="A7" s="204"/>
      <c r="B7" s="205" t="s">
        <v>125</v>
      </c>
      <c r="C7" s="206">
        <v>372115</v>
      </c>
    </row>
    <row r="8" s="133" customFormat="1" ht="17" customHeight="1" spans="1:3">
      <c r="A8" s="204">
        <v>501</v>
      </c>
      <c r="B8" s="207" t="s">
        <v>251</v>
      </c>
      <c r="C8" s="208">
        <v>47466</v>
      </c>
    </row>
    <row r="9" s="133" customFormat="1" ht="17" customHeight="1" spans="1:3">
      <c r="A9" s="204">
        <v>50101</v>
      </c>
      <c r="B9" s="204" t="s">
        <v>252</v>
      </c>
      <c r="C9" s="208">
        <v>23641</v>
      </c>
    </row>
    <row r="10" s="133" customFormat="1" ht="17" customHeight="1" spans="1:3">
      <c r="A10" s="204">
        <v>50102</v>
      </c>
      <c r="B10" s="204" t="s">
        <v>253</v>
      </c>
      <c r="C10" s="208">
        <v>8315</v>
      </c>
    </row>
    <row r="11" s="133" customFormat="1" ht="17" customHeight="1" spans="1:3">
      <c r="A11" s="204">
        <v>50103</v>
      </c>
      <c r="B11" s="204" t="s">
        <v>254</v>
      </c>
      <c r="C11" s="208">
        <v>2557</v>
      </c>
    </row>
    <row r="12" s="133" customFormat="1" ht="17" customHeight="1" spans="1:3">
      <c r="A12" s="204">
        <v>50199</v>
      </c>
      <c r="B12" s="204" t="s">
        <v>255</v>
      </c>
      <c r="C12" s="208">
        <v>12953</v>
      </c>
    </row>
    <row r="13" s="133" customFormat="1" ht="17" customHeight="1" spans="1:3">
      <c r="A13" s="204">
        <v>502</v>
      </c>
      <c r="B13" s="207" t="s">
        <v>256</v>
      </c>
      <c r="C13" s="208">
        <v>37216</v>
      </c>
    </row>
    <row r="14" s="133" customFormat="1" ht="17" customHeight="1" spans="1:3">
      <c r="A14" s="204">
        <v>50201</v>
      </c>
      <c r="B14" s="204" t="s">
        <v>257</v>
      </c>
      <c r="C14" s="208">
        <v>12918</v>
      </c>
    </row>
    <row r="15" s="133" customFormat="1" ht="17" customHeight="1" spans="1:3">
      <c r="A15" s="204">
        <v>50202</v>
      </c>
      <c r="B15" s="204" t="s">
        <v>258</v>
      </c>
      <c r="C15" s="208">
        <v>189</v>
      </c>
    </row>
    <row r="16" s="133" customFormat="1" ht="17" customHeight="1" spans="1:3">
      <c r="A16" s="204">
        <v>50203</v>
      </c>
      <c r="B16" s="204" t="s">
        <v>259</v>
      </c>
      <c r="C16" s="208">
        <v>190</v>
      </c>
    </row>
    <row r="17" s="133" customFormat="1" ht="17" customHeight="1" spans="1:3">
      <c r="A17" s="204">
        <v>50204</v>
      </c>
      <c r="B17" s="204" t="s">
        <v>260</v>
      </c>
      <c r="C17" s="208">
        <v>10</v>
      </c>
    </row>
    <row r="18" s="133" customFormat="1" ht="17" customHeight="1" spans="1:3">
      <c r="A18" s="204">
        <v>50205</v>
      </c>
      <c r="B18" s="204" t="s">
        <v>261</v>
      </c>
      <c r="C18" s="208">
        <v>3188</v>
      </c>
    </row>
    <row r="19" s="133" customFormat="1" ht="17" customHeight="1" spans="1:3">
      <c r="A19" s="204">
        <v>50206</v>
      </c>
      <c r="B19" s="204" t="s">
        <v>262</v>
      </c>
      <c r="C19" s="208">
        <v>208</v>
      </c>
    </row>
    <row r="20" s="133" customFormat="1" ht="17" customHeight="1" spans="1:3">
      <c r="A20" s="204">
        <v>50208</v>
      </c>
      <c r="B20" s="204" t="s">
        <v>263</v>
      </c>
      <c r="C20" s="208">
        <v>170</v>
      </c>
    </row>
    <row r="21" s="133" customFormat="1" ht="17" customHeight="1" spans="1:3">
      <c r="A21" s="204">
        <v>50209</v>
      </c>
      <c r="B21" s="204" t="s">
        <v>264</v>
      </c>
      <c r="C21" s="208">
        <v>472</v>
      </c>
    </row>
    <row r="22" s="133" customFormat="1" ht="17" customHeight="1" spans="1:3">
      <c r="A22" s="204">
        <v>50299</v>
      </c>
      <c r="B22" s="204" t="s">
        <v>265</v>
      </c>
      <c r="C22" s="208">
        <v>19871</v>
      </c>
    </row>
    <row r="23" s="133" customFormat="1" ht="17" customHeight="1" spans="1:3">
      <c r="A23" s="204">
        <v>503</v>
      </c>
      <c r="B23" s="207" t="s">
        <v>266</v>
      </c>
      <c r="C23" s="208">
        <v>81610</v>
      </c>
    </row>
    <row r="24" s="133" customFormat="1" ht="17" customHeight="1" spans="1:3">
      <c r="A24" s="204">
        <v>50301</v>
      </c>
      <c r="B24" s="204" t="s">
        <v>267</v>
      </c>
      <c r="C24" s="208">
        <v>3142</v>
      </c>
    </row>
    <row r="25" s="133" customFormat="1" ht="16.95" customHeight="1" spans="1:3">
      <c r="A25" s="204">
        <v>50302</v>
      </c>
      <c r="B25" s="204" t="s">
        <v>268</v>
      </c>
      <c r="C25" s="208">
        <v>52187</v>
      </c>
    </row>
    <row r="26" s="133" customFormat="1" ht="16.95" customHeight="1" spans="1:3">
      <c r="A26" s="204">
        <v>50305</v>
      </c>
      <c r="B26" s="204" t="s">
        <v>269</v>
      </c>
      <c r="C26" s="208">
        <v>11694</v>
      </c>
    </row>
    <row r="27" s="133" customFormat="1" ht="16.95" customHeight="1" spans="1:3">
      <c r="A27" s="204">
        <v>50306</v>
      </c>
      <c r="B27" s="204" t="s">
        <v>270</v>
      </c>
      <c r="C27" s="208">
        <v>2224</v>
      </c>
    </row>
    <row r="28" s="133" customFormat="1" ht="16.95" customHeight="1" spans="1:3">
      <c r="A28" s="204">
        <v>50307</v>
      </c>
      <c r="B28" s="204" t="s">
        <v>271</v>
      </c>
      <c r="C28" s="208">
        <v>710</v>
      </c>
    </row>
    <row r="29" s="133" customFormat="1" ht="16.95" customHeight="1" spans="1:3">
      <c r="A29" s="204">
        <v>50399</v>
      </c>
      <c r="B29" s="204" t="s">
        <v>272</v>
      </c>
      <c r="C29" s="208">
        <v>11653</v>
      </c>
    </row>
    <row r="30" s="133" customFormat="1" ht="16.95" customHeight="1" spans="1:3">
      <c r="A30" s="204">
        <v>504</v>
      </c>
      <c r="B30" s="207" t="s">
        <v>273</v>
      </c>
      <c r="C30" s="208">
        <v>18475</v>
      </c>
    </row>
    <row r="31" s="133" customFormat="1" ht="16.95" customHeight="1" spans="1:3">
      <c r="A31" s="204">
        <v>50402</v>
      </c>
      <c r="B31" s="204" t="s">
        <v>268</v>
      </c>
      <c r="C31" s="208">
        <v>13786</v>
      </c>
    </row>
    <row r="32" s="133" customFormat="1" ht="16.95" customHeight="1" spans="1:3">
      <c r="A32" s="204">
        <v>50404</v>
      </c>
      <c r="B32" s="204" t="s">
        <v>270</v>
      </c>
      <c r="C32" s="208">
        <v>86</v>
      </c>
    </row>
    <row r="33" s="133" customFormat="1" ht="16.95" customHeight="1" spans="1:3">
      <c r="A33" s="204">
        <v>50499</v>
      </c>
      <c r="B33" s="204" t="s">
        <v>272</v>
      </c>
      <c r="C33" s="208">
        <v>4603</v>
      </c>
    </row>
    <row r="34" s="133" customFormat="1" ht="16.95" customHeight="1" spans="1:3">
      <c r="A34" s="204">
        <v>505</v>
      </c>
      <c r="B34" s="207" t="s">
        <v>274</v>
      </c>
      <c r="C34" s="208">
        <v>98634</v>
      </c>
    </row>
    <row r="35" s="133" customFormat="1" ht="16.95" customHeight="1" spans="1:3">
      <c r="A35" s="204">
        <v>50501</v>
      </c>
      <c r="B35" s="204" t="s">
        <v>275</v>
      </c>
      <c r="C35" s="208">
        <v>76134</v>
      </c>
    </row>
    <row r="36" s="133" customFormat="1" ht="16.95" customHeight="1" spans="1:3">
      <c r="A36" s="204">
        <v>50502</v>
      </c>
      <c r="B36" s="204" t="s">
        <v>276</v>
      </c>
      <c r="C36" s="208">
        <v>19364</v>
      </c>
    </row>
    <row r="37" s="133" customFormat="1" ht="16.95" customHeight="1" spans="1:3">
      <c r="A37" s="204">
        <v>50599</v>
      </c>
      <c r="B37" s="204" t="s">
        <v>277</v>
      </c>
      <c r="C37" s="208">
        <v>3136</v>
      </c>
    </row>
    <row r="38" s="133" customFormat="1" ht="16.95" customHeight="1" spans="1:3">
      <c r="A38" s="204">
        <v>506</v>
      </c>
      <c r="B38" s="207" t="s">
        <v>278</v>
      </c>
      <c r="C38" s="208">
        <v>1684</v>
      </c>
    </row>
    <row r="39" s="133" customFormat="1" ht="16.95" customHeight="1" spans="1:3">
      <c r="A39" s="204">
        <v>50601</v>
      </c>
      <c r="B39" s="204" t="s">
        <v>279</v>
      </c>
      <c r="C39" s="208">
        <v>1008</v>
      </c>
    </row>
    <row r="40" s="133" customFormat="1" ht="16.95" customHeight="1" spans="1:3">
      <c r="A40" s="204">
        <v>50602</v>
      </c>
      <c r="B40" s="204" t="s">
        <v>280</v>
      </c>
      <c r="C40" s="208">
        <v>676</v>
      </c>
    </row>
    <row r="41" s="133" customFormat="1" ht="16.95" customHeight="1" spans="1:3">
      <c r="A41" s="204">
        <v>507</v>
      </c>
      <c r="B41" s="207" t="s">
        <v>281</v>
      </c>
      <c r="C41" s="208">
        <v>7310</v>
      </c>
    </row>
    <row r="42" s="133" customFormat="1" ht="16.95" customHeight="1" spans="1:3">
      <c r="A42" s="204">
        <v>50701</v>
      </c>
      <c r="B42" s="204" t="s">
        <v>282</v>
      </c>
      <c r="C42" s="208">
        <v>873</v>
      </c>
    </row>
    <row r="43" s="133" customFormat="1" ht="16.95" customHeight="1" spans="1:3">
      <c r="A43" s="204">
        <v>50702</v>
      </c>
      <c r="B43" s="204" t="s">
        <v>283</v>
      </c>
      <c r="C43" s="208">
        <v>503</v>
      </c>
    </row>
    <row r="44" s="133" customFormat="1" ht="16.95" customHeight="1" spans="1:3">
      <c r="A44" s="204">
        <v>50799</v>
      </c>
      <c r="B44" s="204" t="s">
        <v>284</v>
      </c>
      <c r="C44" s="208">
        <v>5934</v>
      </c>
    </row>
    <row r="45" s="133" customFormat="1" ht="16.95" customHeight="1" spans="1:3">
      <c r="A45" s="204">
        <v>509</v>
      </c>
      <c r="B45" s="207" t="s">
        <v>285</v>
      </c>
      <c r="C45" s="208">
        <v>47881</v>
      </c>
    </row>
    <row r="46" s="133" customFormat="1" ht="16.95" customHeight="1" spans="1:3">
      <c r="A46" s="204">
        <v>50901</v>
      </c>
      <c r="B46" s="204" t="s">
        <v>286</v>
      </c>
      <c r="C46" s="208">
        <v>17547</v>
      </c>
    </row>
    <row r="47" s="133" customFormat="1" ht="16.95" customHeight="1" spans="1:3">
      <c r="A47" s="204">
        <v>50902</v>
      </c>
      <c r="B47" s="204" t="s">
        <v>287</v>
      </c>
      <c r="C47" s="208">
        <v>592</v>
      </c>
    </row>
    <row r="48" s="133" customFormat="1" ht="16.95" customHeight="1" spans="1:3">
      <c r="A48" s="204">
        <v>50903</v>
      </c>
      <c r="B48" s="204" t="s">
        <v>288</v>
      </c>
      <c r="C48" s="208">
        <v>4967</v>
      </c>
    </row>
    <row r="49" s="133" customFormat="1" ht="16.95" customHeight="1" spans="1:3">
      <c r="A49" s="204">
        <v>50905</v>
      </c>
      <c r="B49" s="204" t="s">
        <v>289</v>
      </c>
      <c r="C49" s="208">
        <v>2438</v>
      </c>
    </row>
    <row r="50" s="133" customFormat="1" ht="16.95" customHeight="1" spans="1:3">
      <c r="A50" s="204">
        <v>50999</v>
      </c>
      <c r="B50" s="204" t="s">
        <v>290</v>
      </c>
      <c r="C50" s="208">
        <v>22337</v>
      </c>
    </row>
    <row r="51" s="133" customFormat="1" ht="16.95" customHeight="1" spans="1:3">
      <c r="A51" s="204">
        <v>510</v>
      </c>
      <c r="B51" s="207" t="s">
        <v>291</v>
      </c>
      <c r="C51" s="208">
        <v>13168</v>
      </c>
    </row>
    <row r="52" s="133" customFormat="1" ht="16.95" customHeight="1" spans="1:3">
      <c r="A52" s="204">
        <v>51002</v>
      </c>
      <c r="B52" s="204" t="s">
        <v>292</v>
      </c>
      <c r="C52" s="208">
        <v>13168</v>
      </c>
    </row>
    <row r="53" s="133" customFormat="1" ht="16.95" customHeight="1" spans="1:3">
      <c r="A53" s="204">
        <v>511</v>
      </c>
      <c r="B53" s="207" t="s">
        <v>293</v>
      </c>
      <c r="C53" s="208">
        <v>2730</v>
      </c>
    </row>
    <row r="54" s="133" customFormat="1" ht="16.95" customHeight="1" spans="1:3">
      <c r="A54" s="204">
        <v>51101</v>
      </c>
      <c r="B54" s="204" t="s">
        <v>294</v>
      </c>
      <c r="C54" s="208">
        <v>2729</v>
      </c>
    </row>
    <row r="55" s="133" customFormat="1" ht="16.95" customHeight="1" spans="1:3">
      <c r="A55" s="204">
        <v>51103</v>
      </c>
      <c r="B55" s="204" t="s">
        <v>295</v>
      </c>
      <c r="C55" s="208">
        <v>1</v>
      </c>
    </row>
    <row r="56" s="133" customFormat="1" ht="16.95" customHeight="1" spans="1:3">
      <c r="A56" s="204">
        <v>599</v>
      </c>
      <c r="B56" s="207" t="s">
        <v>296</v>
      </c>
      <c r="C56" s="208">
        <v>15941</v>
      </c>
    </row>
    <row r="57" s="133" customFormat="1" ht="16.95" customHeight="1" spans="1:3">
      <c r="A57" s="204">
        <v>59907</v>
      </c>
      <c r="B57" s="204" t="s">
        <v>297</v>
      </c>
      <c r="C57" s="208">
        <v>320</v>
      </c>
    </row>
    <row r="58" s="133" customFormat="1" ht="16.95" customHeight="1" spans="1:3">
      <c r="A58" s="204">
        <v>59908</v>
      </c>
      <c r="B58" s="204" t="s">
        <v>298</v>
      </c>
      <c r="C58" s="208">
        <v>1200</v>
      </c>
    </row>
    <row r="59" s="133" customFormat="1" ht="16.95" customHeight="1" spans="1:3">
      <c r="A59" s="209">
        <v>59999</v>
      </c>
      <c r="B59" s="209" t="s">
        <v>299</v>
      </c>
      <c r="C59" s="210">
        <v>14421</v>
      </c>
    </row>
  </sheetData>
  <mergeCells count="4">
    <mergeCell ref="A2:C2"/>
    <mergeCell ref="A5:A6"/>
    <mergeCell ref="B5:B6"/>
    <mergeCell ref="C5:C6"/>
  </mergeCells>
  <pageMargins left="0.75" right="0.196527777777778" top="0.66875" bottom="0.354166666666667" header="0.5" footer="0.354166666666667"/>
  <pageSetup paperSize="9" scale="9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9" sqref="C9"/>
    </sheetView>
  </sheetViews>
  <sheetFormatPr defaultColWidth="10" defaultRowHeight="15" outlineLevelCol="3"/>
  <cols>
    <col min="1" max="1" width="43.4454545454545" style="133" customWidth="1"/>
    <col min="2" max="2" width="15.6636363636364" style="182" customWidth="1"/>
    <col min="3" max="4" width="15.6636363636364" style="133" customWidth="1"/>
    <col min="5" max="16384" width="10" style="133"/>
  </cols>
  <sheetData>
    <row r="1" s="133" customFormat="1" ht="25" customHeight="1" spans="1:2">
      <c r="A1" s="132" t="s">
        <v>300</v>
      </c>
      <c r="B1" s="183"/>
    </row>
    <row r="2" s="133" customFormat="1" ht="34" customHeight="1" spans="1:4">
      <c r="A2" s="184" t="s">
        <v>301</v>
      </c>
      <c r="B2" s="184"/>
      <c r="C2" s="184"/>
      <c r="D2" s="184"/>
    </row>
    <row r="3" s="133" customFormat="1" ht="19" customHeight="1" spans="1:4">
      <c r="A3" s="185" t="s">
        <v>2</v>
      </c>
      <c r="B3" s="185"/>
      <c r="C3" s="185"/>
      <c r="D3" s="185"/>
    </row>
    <row r="4" s="133" customFormat="1" ht="51" customHeight="1" spans="1:4">
      <c r="A4" s="146" t="s">
        <v>60</v>
      </c>
      <c r="B4" s="146" t="s">
        <v>302</v>
      </c>
      <c r="C4" s="146" t="s">
        <v>124</v>
      </c>
      <c r="D4" s="186" t="s">
        <v>35</v>
      </c>
    </row>
    <row r="5" s="133" customFormat="1" ht="51" customHeight="1" spans="1:4">
      <c r="A5" s="187" t="s">
        <v>303</v>
      </c>
      <c r="B5" s="188">
        <v>1174</v>
      </c>
      <c r="C5" s="189">
        <f>SUM(C6:C8)</f>
        <v>378</v>
      </c>
      <c r="D5" s="190">
        <v>-30.3867403314917</v>
      </c>
    </row>
    <row r="6" s="133" customFormat="1" ht="51" customHeight="1" spans="1:4">
      <c r="A6" s="187" t="s">
        <v>304</v>
      </c>
      <c r="B6" s="188"/>
      <c r="C6" s="189"/>
      <c r="D6" s="190"/>
    </row>
    <row r="7" s="133" customFormat="1" ht="51" customHeight="1" spans="1:4">
      <c r="A7" s="187" t="s">
        <v>305</v>
      </c>
      <c r="B7" s="188">
        <v>942</v>
      </c>
      <c r="C7" s="189">
        <v>208</v>
      </c>
      <c r="D7" s="190">
        <v>-38.6430678466077</v>
      </c>
    </row>
    <row r="8" s="133" customFormat="1" ht="51" customHeight="1" spans="1:4">
      <c r="A8" s="187" t="s">
        <v>306</v>
      </c>
      <c r="B8" s="188">
        <v>232</v>
      </c>
      <c r="C8" s="189">
        <v>170</v>
      </c>
      <c r="D8" s="190">
        <v>-16.6666666666667</v>
      </c>
    </row>
    <row r="9" s="133" customFormat="1" ht="51" customHeight="1" spans="1:4">
      <c r="A9" s="191" t="s">
        <v>307</v>
      </c>
      <c r="B9" s="192">
        <v>232</v>
      </c>
      <c r="C9" s="193">
        <v>170</v>
      </c>
      <c r="D9" s="194">
        <v>-16.6666666666667</v>
      </c>
    </row>
    <row r="10" s="133" customFormat="1" ht="51" customHeight="1" spans="1:4">
      <c r="A10" s="191" t="s">
        <v>308</v>
      </c>
      <c r="B10" s="192"/>
      <c r="C10" s="193"/>
      <c r="D10" s="193"/>
    </row>
    <row r="11" s="133" customFormat="1" ht="21" customHeight="1" spans="2:2">
      <c r="B11" s="182"/>
    </row>
  </sheetData>
  <mergeCells count="2">
    <mergeCell ref="A2:D2"/>
    <mergeCell ref="A3:D3"/>
  </mergeCells>
  <pageMargins left="0.75" right="0.236111111111111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4" sqref="A4"/>
    </sheetView>
  </sheetViews>
  <sheetFormatPr defaultColWidth="10" defaultRowHeight="15" outlineLevelCol="3"/>
  <cols>
    <col min="1" max="1" width="43.4454545454545" style="111" customWidth="1"/>
    <col min="2" max="3" width="12.8909090909091" style="109" customWidth="1"/>
    <col min="4" max="4" width="16.5" style="109" customWidth="1"/>
    <col min="5" max="16384" width="10" style="143"/>
  </cols>
  <sheetData>
    <row r="1" s="143" customFormat="1" ht="32" customHeight="1" spans="1:4">
      <c r="A1" s="108" t="s">
        <v>309</v>
      </c>
      <c r="B1" s="109"/>
      <c r="C1" s="109"/>
      <c r="D1" s="109"/>
    </row>
    <row r="2" s="143" customFormat="1" ht="39" customHeight="1" spans="1:4">
      <c r="A2" s="161" t="s">
        <v>310</v>
      </c>
      <c r="B2" s="161"/>
      <c r="C2" s="161"/>
      <c r="D2" s="161"/>
    </row>
    <row r="3" s="143" customFormat="1" ht="30" customHeight="1" spans="1:4">
      <c r="A3" s="163"/>
      <c r="B3" s="164"/>
      <c r="C3" s="112" t="s">
        <v>2</v>
      </c>
      <c r="D3" s="112"/>
    </row>
    <row r="4" s="143" customFormat="1" ht="39.6" customHeight="1" spans="1:4">
      <c r="A4" s="102" t="s">
        <v>3</v>
      </c>
      <c r="B4" s="136" t="s">
        <v>4</v>
      </c>
      <c r="C4" s="136" t="s">
        <v>5</v>
      </c>
      <c r="D4" s="136" t="s">
        <v>311</v>
      </c>
    </row>
    <row r="5" s="143" customFormat="1" ht="35" customHeight="1" spans="1:4">
      <c r="A5" s="147" t="s">
        <v>312</v>
      </c>
      <c r="B5" s="177"/>
      <c r="C5" s="177"/>
      <c r="D5" s="130"/>
    </row>
    <row r="6" s="143" customFormat="1" ht="35" customHeight="1" spans="1:4">
      <c r="A6" s="151" t="s">
        <v>313</v>
      </c>
      <c r="B6" s="178"/>
      <c r="C6" s="178"/>
      <c r="D6" s="179"/>
    </row>
    <row r="7" s="143" customFormat="1" ht="35" customHeight="1" spans="1:4">
      <c r="A7" s="151" t="s">
        <v>314</v>
      </c>
      <c r="B7" s="178"/>
      <c r="C7" s="178"/>
      <c r="D7" s="126"/>
    </row>
    <row r="8" s="143" customFormat="1" ht="35" customHeight="1" spans="1:4">
      <c r="A8" s="151" t="s">
        <v>315</v>
      </c>
      <c r="B8" s="178"/>
      <c r="C8" s="178"/>
      <c r="D8" s="179"/>
    </row>
    <row r="9" s="143" customFormat="1" ht="35" customHeight="1" spans="1:4">
      <c r="A9" s="151" t="s">
        <v>316</v>
      </c>
      <c r="B9" s="177"/>
      <c r="C9" s="177"/>
      <c r="D9" s="130"/>
    </row>
    <row r="10" s="143" customFormat="1" ht="35" customHeight="1" spans="1:4">
      <c r="A10" s="151" t="s">
        <v>317</v>
      </c>
      <c r="B10" s="178"/>
      <c r="C10" s="178">
        <v>14</v>
      </c>
      <c r="D10" s="126"/>
    </row>
    <row r="11" s="143" customFormat="1" ht="35" customHeight="1" spans="1:4">
      <c r="A11" s="151" t="s">
        <v>318</v>
      </c>
      <c r="B11" s="177"/>
      <c r="C11" s="177"/>
      <c r="D11" s="180"/>
    </row>
    <row r="12" s="143" customFormat="1" ht="35" customHeight="1" spans="1:4">
      <c r="A12" s="151" t="s">
        <v>319</v>
      </c>
      <c r="B12" s="178"/>
      <c r="C12" s="178"/>
      <c r="D12" s="179"/>
    </row>
    <row r="13" s="143" customFormat="1" ht="35" customHeight="1" spans="1:4">
      <c r="A13" s="151" t="s">
        <v>320</v>
      </c>
      <c r="B13" s="178">
        <v>3517</v>
      </c>
      <c r="C13" s="178">
        <v>3517</v>
      </c>
      <c r="D13" s="179">
        <v>1</v>
      </c>
    </row>
    <row r="14" s="143" customFormat="1" ht="35" customHeight="1" spans="1:4">
      <c r="A14" s="147"/>
      <c r="B14" s="181"/>
      <c r="C14" s="181"/>
      <c r="D14" s="180"/>
    </row>
    <row r="15" s="176" customFormat="1" ht="35" customHeight="1" spans="1:4">
      <c r="A15" s="157" t="s">
        <v>119</v>
      </c>
      <c r="B15" s="177">
        <v>3517</v>
      </c>
      <c r="C15" s="177">
        <v>3531</v>
      </c>
      <c r="D15" s="130">
        <v>1.004</v>
      </c>
    </row>
  </sheetData>
  <mergeCells count="2">
    <mergeCell ref="A2:D2"/>
    <mergeCell ref="C3:D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4" sqref="A4"/>
    </sheetView>
  </sheetViews>
  <sheetFormatPr defaultColWidth="10" defaultRowHeight="15" outlineLevelCol="3"/>
  <cols>
    <col min="1" max="1" width="33.1090909090909" style="111" customWidth="1"/>
    <col min="2" max="2" width="17.6636363636364" style="109" customWidth="1"/>
    <col min="3" max="3" width="17.6636363636364" style="111" customWidth="1"/>
    <col min="4" max="4" width="17.6636363636364" style="160" customWidth="1"/>
    <col min="5" max="5" width="10" style="143"/>
    <col min="6" max="6" width="16.5727272727273" style="143" customWidth="1"/>
    <col min="7" max="16384" width="10" style="143"/>
  </cols>
  <sheetData>
    <row r="1" s="143" customFormat="1" ht="27" customHeight="1" spans="1:4">
      <c r="A1" s="108" t="s">
        <v>321</v>
      </c>
      <c r="B1" s="109"/>
      <c r="C1" s="111"/>
      <c r="D1" s="160"/>
    </row>
    <row r="2" s="143" customFormat="1" ht="38" customHeight="1" spans="1:4">
      <c r="A2" s="161" t="s">
        <v>322</v>
      </c>
      <c r="B2" s="161"/>
      <c r="C2" s="161"/>
      <c r="D2" s="162"/>
    </row>
    <row r="3" s="143" customFormat="1" ht="27" customHeight="1" spans="1:4">
      <c r="A3" s="163"/>
      <c r="B3" s="164"/>
      <c r="C3" s="112" t="s">
        <v>2</v>
      </c>
      <c r="D3" s="165"/>
    </row>
    <row r="4" s="143" customFormat="1" ht="42" customHeight="1" spans="1:4">
      <c r="A4" s="102" t="s">
        <v>3</v>
      </c>
      <c r="B4" s="166" t="s">
        <v>4</v>
      </c>
      <c r="C4" s="166" t="s">
        <v>5</v>
      </c>
      <c r="D4" s="167" t="s">
        <v>323</v>
      </c>
    </row>
    <row r="5" s="143" customFormat="1" ht="39" customHeight="1" spans="1:4">
      <c r="A5" s="168" t="s">
        <v>324</v>
      </c>
      <c r="B5" s="169"/>
      <c r="C5" s="46"/>
      <c r="D5" s="170"/>
    </row>
    <row r="6" s="143" customFormat="1" ht="39" customHeight="1" spans="1:4">
      <c r="A6" s="168" t="s">
        <v>325</v>
      </c>
      <c r="B6" s="169">
        <v>12</v>
      </c>
      <c r="C6" s="46">
        <v>12</v>
      </c>
      <c r="D6" s="171">
        <v>1</v>
      </c>
    </row>
    <row r="7" s="143" customFormat="1" ht="39" customHeight="1" spans="1:4">
      <c r="A7" s="168" t="s">
        <v>326</v>
      </c>
      <c r="B7" s="169">
        <v>985</v>
      </c>
      <c r="C7" s="46">
        <v>985</v>
      </c>
      <c r="D7" s="171">
        <v>1</v>
      </c>
    </row>
    <row r="8" s="143" customFormat="1" ht="39" customHeight="1" spans="1:4">
      <c r="A8" s="168" t="s">
        <v>327</v>
      </c>
      <c r="B8" s="169">
        <v>54770</v>
      </c>
      <c r="C8" s="46">
        <v>44220</v>
      </c>
      <c r="D8" s="171">
        <v>0.8074</v>
      </c>
    </row>
    <row r="9" s="143" customFormat="1" ht="39" customHeight="1" spans="1:4">
      <c r="A9" s="168" t="s">
        <v>328</v>
      </c>
      <c r="B9" s="169">
        <v>14</v>
      </c>
      <c r="C9" s="46">
        <v>14</v>
      </c>
      <c r="D9" s="171">
        <v>1</v>
      </c>
    </row>
    <row r="10" s="143" customFormat="1" ht="39" customHeight="1" spans="1:4">
      <c r="A10" s="168" t="s">
        <v>329</v>
      </c>
      <c r="B10" s="169"/>
      <c r="C10" s="154"/>
      <c r="D10" s="171"/>
    </row>
    <row r="11" s="143" customFormat="1" ht="39" customHeight="1" spans="1:4">
      <c r="A11" s="168" t="s">
        <v>330</v>
      </c>
      <c r="B11" s="169">
        <v>24852</v>
      </c>
      <c r="C11" s="154">
        <v>12426</v>
      </c>
      <c r="D11" s="171">
        <v>0.5</v>
      </c>
    </row>
    <row r="12" s="143" customFormat="1" ht="39" customHeight="1" spans="1:4">
      <c r="A12" s="168" t="s">
        <v>331</v>
      </c>
      <c r="B12" s="169"/>
      <c r="C12" s="154"/>
      <c r="D12" s="171"/>
    </row>
    <row r="13" s="143" customFormat="1" ht="39" customHeight="1" spans="1:4">
      <c r="A13" s="168" t="s">
        <v>332</v>
      </c>
      <c r="B13" s="169">
        <v>15119</v>
      </c>
      <c r="C13" s="154">
        <v>15118</v>
      </c>
      <c r="D13" s="171">
        <v>0.999</v>
      </c>
    </row>
    <row r="14" s="143" customFormat="1" ht="39" customHeight="1" spans="1:4">
      <c r="A14" s="172" t="s">
        <v>333</v>
      </c>
      <c r="B14" s="173">
        <v>95752</v>
      </c>
      <c r="C14" s="174">
        <f>SUM(C5:C13)</f>
        <v>72775</v>
      </c>
      <c r="D14" s="175">
        <v>0.76</v>
      </c>
    </row>
    <row r="15" s="143" customFormat="1" spans="1:4">
      <c r="A15" s="111"/>
      <c r="B15" s="109"/>
      <c r="C15" s="111"/>
      <c r="D15" s="160"/>
    </row>
    <row r="16" s="143" customFormat="1" spans="1:4">
      <c r="A16" s="111"/>
      <c r="B16" s="109"/>
      <c r="C16" s="111"/>
      <c r="D16" s="160"/>
    </row>
    <row r="17" s="143" customFormat="1" spans="1:4">
      <c r="A17" s="111"/>
      <c r="B17" s="109"/>
      <c r="C17" s="159"/>
      <c r="D17" s="160"/>
    </row>
    <row r="18" s="143" customFormat="1" spans="1:4">
      <c r="A18" s="111"/>
      <c r="B18" s="109"/>
      <c r="C18" s="111"/>
      <c r="D18" s="160"/>
    </row>
    <row r="19" s="143" customFormat="1" spans="1:4">
      <c r="A19" s="111"/>
      <c r="B19" s="109"/>
      <c r="C19" s="111"/>
      <c r="D19" s="160"/>
    </row>
  </sheetData>
  <mergeCells count="2">
    <mergeCell ref="A2:D2"/>
    <mergeCell ref="C3:D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A4" sqref="A4"/>
    </sheetView>
  </sheetViews>
  <sheetFormatPr defaultColWidth="10" defaultRowHeight="15" outlineLevelCol="3"/>
  <cols>
    <col min="1" max="1" width="27.2545454545455" style="111" customWidth="1"/>
    <col min="2" max="2" width="14.5363636363636" style="111" customWidth="1"/>
    <col min="3" max="3" width="29.9636363636364" style="111" customWidth="1"/>
    <col min="4" max="4" width="14.5363636363636" style="111" customWidth="1"/>
    <col min="5" max="16384" width="10" style="143"/>
  </cols>
  <sheetData>
    <row r="1" s="143" customFormat="1" ht="22" customHeight="1" spans="1:4">
      <c r="A1" s="132" t="s">
        <v>334</v>
      </c>
      <c r="B1" s="133"/>
      <c r="C1" s="133"/>
      <c r="D1" s="133"/>
    </row>
    <row r="2" s="143" customFormat="1" ht="33" customHeight="1" spans="1:4">
      <c r="A2" s="144" t="s">
        <v>335</v>
      </c>
      <c r="B2" s="144"/>
      <c r="C2" s="144"/>
      <c r="D2" s="144"/>
    </row>
    <row r="3" s="143" customFormat="1" ht="25" customHeight="1" spans="1:4">
      <c r="A3" s="145" t="s">
        <v>2</v>
      </c>
      <c r="B3" s="145"/>
      <c r="C3" s="145"/>
      <c r="D3" s="145"/>
    </row>
    <row r="4" s="143" customFormat="1" ht="33" customHeight="1" spans="1:4">
      <c r="A4" s="102" t="s">
        <v>3</v>
      </c>
      <c r="B4" s="146" t="s">
        <v>61</v>
      </c>
      <c r="C4" s="146" t="s">
        <v>3</v>
      </c>
      <c r="D4" s="146" t="s">
        <v>336</v>
      </c>
    </row>
    <row r="5" s="143" customFormat="1" ht="33" customHeight="1" spans="1:4">
      <c r="A5" s="147" t="s">
        <v>312</v>
      </c>
      <c r="B5" s="148">
        <v>3531</v>
      </c>
      <c r="C5" s="149" t="s">
        <v>337</v>
      </c>
      <c r="D5" s="148">
        <f>SUM(D6:D14)</f>
        <v>72775</v>
      </c>
    </row>
    <row r="6" s="143" customFormat="1" ht="33" customHeight="1" spans="1:4">
      <c r="A6" s="147" t="s">
        <v>64</v>
      </c>
      <c r="B6" s="148">
        <v>7684</v>
      </c>
      <c r="C6" s="150" t="s">
        <v>338</v>
      </c>
      <c r="D6" s="46"/>
    </row>
    <row r="7" s="143" customFormat="1" ht="33" customHeight="1" spans="1:4">
      <c r="A7" s="151" t="s">
        <v>110</v>
      </c>
      <c r="B7" s="152">
        <v>7684</v>
      </c>
      <c r="C7" s="150" t="s">
        <v>339</v>
      </c>
      <c r="D7" s="46">
        <v>12</v>
      </c>
    </row>
    <row r="8" s="143" customFormat="1" ht="33" customHeight="1" spans="1:4">
      <c r="A8" s="151" t="s">
        <v>340</v>
      </c>
      <c r="B8" s="152"/>
      <c r="C8" s="150" t="s">
        <v>341</v>
      </c>
      <c r="D8" s="46">
        <v>985</v>
      </c>
    </row>
    <row r="9" s="143" customFormat="1" ht="33" customHeight="1" spans="1:4">
      <c r="A9" s="147" t="s">
        <v>114</v>
      </c>
      <c r="B9" s="148">
        <v>100870</v>
      </c>
      <c r="C9" s="150" t="s">
        <v>342</v>
      </c>
      <c r="D9" s="46">
        <v>44220</v>
      </c>
    </row>
    <row r="10" s="143" customFormat="1" ht="33" customHeight="1" spans="1:4">
      <c r="A10" s="151" t="s">
        <v>343</v>
      </c>
      <c r="B10" s="152">
        <v>100870</v>
      </c>
      <c r="C10" s="153" t="s">
        <v>344</v>
      </c>
      <c r="D10" s="46">
        <v>14</v>
      </c>
    </row>
    <row r="11" s="143" customFormat="1" ht="33" customHeight="1" spans="1:4">
      <c r="A11" s="147"/>
      <c r="B11" s="152"/>
      <c r="C11" s="153" t="s">
        <v>345</v>
      </c>
      <c r="D11" s="154"/>
    </row>
    <row r="12" s="143" customFormat="1" ht="33" customHeight="1" spans="1:4">
      <c r="A12" s="147" t="s">
        <v>346</v>
      </c>
      <c r="B12" s="148">
        <v>3126</v>
      </c>
      <c r="C12" s="153" t="s">
        <v>299</v>
      </c>
      <c r="D12" s="154">
        <v>12426</v>
      </c>
    </row>
    <row r="13" s="143" customFormat="1" ht="33" customHeight="1" spans="1:4">
      <c r="A13" s="147"/>
      <c r="B13" s="152"/>
      <c r="C13" s="153" t="s">
        <v>347</v>
      </c>
      <c r="D13" s="154">
        <v>15118</v>
      </c>
    </row>
    <row r="14" s="143" customFormat="1" ht="33" customHeight="1" spans="1:4">
      <c r="A14" s="147"/>
      <c r="B14" s="152"/>
      <c r="C14" s="153" t="s">
        <v>348</v>
      </c>
      <c r="D14" s="154"/>
    </row>
    <row r="15" s="143" customFormat="1" ht="33" customHeight="1" spans="1:4">
      <c r="A15" s="147" t="s">
        <v>117</v>
      </c>
      <c r="B15" s="148">
        <v>15457</v>
      </c>
      <c r="C15" s="155" t="s">
        <v>349</v>
      </c>
      <c r="D15" s="148">
        <v>3126</v>
      </c>
    </row>
    <row r="16" s="143" customFormat="1" ht="33" customHeight="1" spans="1:4">
      <c r="A16" s="147"/>
      <c r="B16" s="152"/>
      <c r="C16" s="155" t="s">
        <v>350</v>
      </c>
      <c r="D16" s="148">
        <v>9376</v>
      </c>
    </row>
    <row r="17" s="143" customFormat="1" ht="33" customHeight="1" spans="1:4">
      <c r="A17" s="147"/>
      <c r="B17" s="152"/>
      <c r="C17" s="156" t="s">
        <v>351</v>
      </c>
      <c r="D17" s="152">
        <v>9376</v>
      </c>
    </row>
    <row r="18" s="143" customFormat="1" ht="33" customHeight="1" spans="1:4">
      <c r="A18" s="147"/>
      <c r="B18" s="152"/>
      <c r="C18" s="155" t="s">
        <v>352</v>
      </c>
      <c r="D18" s="148">
        <v>45307</v>
      </c>
    </row>
    <row r="19" s="143" customFormat="1" ht="33" customHeight="1" spans="1:4">
      <c r="A19" s="147"/>
      <c r="B19" s="152"/>
      <c r="C19" s="155" t="s">
        <v>115</v>
      </c>
      <c r="D19" s="148">
        <v>84</v>
      </c>
    </row>
    <row r="20" s="143" customFormat="1" ht="33" customHeight="1" spans="1:4">
      <c r="A20" s="157" t="s">
        <v>119</v>
      </c>
      <c r="B20" s="148">
        <f>B5+B6+B9+B12+B15</f>
        <v>130668</v>
      </c>
      <c r="C20" s="158" t="s">
        <v>120</v>
      </c>
      <c r="D20" s="148">
        <f>D5+D15+D16+D19+D18</f>
        <v>130668</v>
      </c>
    </row>
    <row r="21" s="143" customFormat="1" spans="1:4">
      <c r="A21" s="111"/>
      <c r="B21" s="111"/>
      <c r="C21" s="111"/>
      <c r="D21" s="111"/>
    </row>
    <row r="22" s="143" customFormat="1" spans="1:4">
      <c r="A22" s="111"/>
      <c r="B22" s="111"/>
      <c r="C22" s="111"/>
      <c r="D22" s="111"/>
    </row>
    <row r="23" s="143" customFormat="1" spans="1:4">
      <c r="A23" s="111"/>
      <c r="B23" s="111"/>
      <c r="C23" s="111"/>
      <c r="D23" s="111"/>
    </row>
    <row r="24" s="143" customFormat="1" spans="1:4">
      <c r="A24" s="111"/>
      <c r="B24" s="111"/>
      <c r="C24" s="111"/>
      <c r="D24" s="111"/>
    </row>
    <row r="25" s="143" customFormat="1" spans="1:4">
      <c r="A25" s="111"/>
      <c r="B25" s="111"/>
      <c r="C25" s="111"/>
      <c r="D25" s="111"/>
    </row>
    <row r="26" s="143" customFormat="1" spans="1:4">
      <c r="A26" s="111"/>
      <c r="B26" s="111"/>
      <c r="C26" s="159"/>
      <c r="D26" s="111"/>
    </row>
    <row r="27" s="143" customFormat="1" spans="1:4">
      <c r="A27" s="111"/>
      <c r="B27" s="111"/>
      <c r="C27" s="111"/>
      <c r="D27" s="111"/>
    </row>
    <row r="28" s="143" customFormat="1" spans="1:4">
      <c r="A28" s="111"/>
      <c r="B28" s="111"/>
      <c r="C28" s="159"/>
      <c r="D28" s="111"/>
    </row>
    <row r="29" s="143" customFormat="1" spans="1:4">
      <c r="A29" s="111"/>
      <c r="B29" s="111"/>
      <c r="C29" s="111"/>
      <c r="D29" s="111"/>
    </row>
    <row r="30" s="143" customFormat="1" spans="1:4">
      <c r="A30" s="111"/>
      <c r="B30" s="111"/>
      <c r="C30" s="111"/>
      <c r="D30" s="111"/>
    </row>
    <row r="31" s="143" customFormat="1" spans="1:4">
      <c r="A31" s="111"/>
      <c r="B31" s="111"/>
      <c r="C31" s="111"/>
      <c r="D31" s="111"/>
    </row>
  </sheetData>
  <mergeCells count="2">
    <mergeCell ref="A2:D2"/>
    <mergeCell ref="A3:D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收入</vt:lpstr>
      <vt:lpstr>支出</vt:lpstr>
      <vt:lpstr>收支表</vt:lpstr>
      <vt:lpstr>基本支出</vt:lpstr>
      <vt:lpstr>基支经济分类</vt:lpstr>
      <vt:lpstr>三公经费</vt:lpstr>
      <vt:lpstr>基收</vt:lpstr>
      <vt:lpstr>基支</vt:lpstr>
      <vt:lpstr>基收支表</vt:lpstr>
      <vt:lpstr>国资收</vt:lpstr>
      <vt:lpstr>国资支</vt:lpstr>
      <vt:lpstr>社保收</vt:lpstr>
      <vt:lpstr>社保支</vt:lpstr>
      <vt:lpstr>一般、专项债务限额和余额</vt:lpstr>
      <vt:lpstr>24收入</vt:lpstr>
      <vt:lpstr>24支出</vt:lpstr>
      <vt:lpstr>24基金收</vt:lpstr>
      <vt:lpstr>24基金支</vt:lpstr>
      <vt:lpstr>24国资收</vt:lpstr>
      <vt:lpstr>24国资支</vt:lpstr>
      <vt:lpstr>24社保收</vt:lpstr>
      <vt:lpstr>24社保支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一人</cp:lastModifiedBy>
  <dcterms:created xsi:type="dcterms:W3CDTF">2024-06-03T07:26:00Z</dcterms:created>
  <dcterms:modified xsi:type="dcterms:W3CDTF">2024-09-24T02:38:38Z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3B42C2F337354A00A051D68570164B92_13</vt:lpwstr>
  </property>
  <property fmtid="{D5CDD505-2E9C-101B-9397-08002B2CF9AE}" pid="3" name="KSOProductBuildVer">
    <vt:lpwstr>2052-12.1.0.18276</vt:lpwstr>
  </property>
</Properties>
</file>