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对照表" sheetId="1" r:id="rId1"/>
  </sheets>
  <externalReferences>
    <externalReference r:id="rId2"/>
  </externalReferences>
  <definedNames>
    <definedName name="_xlnm._FilterDatabase" localSheetId="0" hidden="1">对照表!$A$7:$XFB$12</definedName>
    <definedName name="_xlnm.Print_Titles" localSheetId="0">对照表!$4:$5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<sst xmlns="http://schemas.openxmlformats.org/spreadsheetml/2006/main" count="110" uniqueCount="83">
  <si>
    <t>附件4</t>
  </si>
  <si>
    <t>专项债券项目重大事项变更情况对照表</t>
  </si>
  <si>
    <t>单位：万元</t>
  </si>
  <si>
    <t>序号</t>
  </si>
  <si>
    <t>省辖市</t>
  </si>
  <si>
    <t>县区</t>
  </si>
  <si>
    <t>项目名称（评审通过项目名称）</t>
  </si>
  <si>
    <t>债券发行情况</t>
  </si>
  <si>
    <t>变更前项目基本情况</t>
  </si>
  <si>
    <t>变更类型（项目总投资、项目单位、建设地点、建设内容、资金筹措方式）</t>
  </si>
  <si>
    <t>变更内容</t>
  </si>
  <si>
    <t>变更原因</t>
  </si>
  <si>
    <t>是否存在财政、审计等发现债券使用问题</t>
  </si>
  <si>
    <t>变更后项目基本情况</t>
  </si>
  <si>
    <t>评审通过</t>
  </si>
  <si>
    <t>债券代码</t>
  </si>
  <si>
    <t>债券简称</t>
  </si>
  <si>
    <t>债券全称</t>
  </si>
  <si>
    <t>发行日期</t>
  </si>
  <si>
    <t>到期日期</t>
  </si>
  <si>
    <t>发行利率</t>
  </si>
  <si>
    <t>发行金额</t>
  </si>
  <si>
    <t>已支出金额</t>
  </si>
  <si>
    <t>申报单位全称</t>
  </si>
  <si>
    <t>申报单位性质</t>
  </si>
  <si>
    <t>是否债贷组合</t>
  </si>
  <si>
    <t>是否专项债券做资本金</t>
  </si>
  <si>
    <t>专项债用于资本金金额</t>
  </si>
  <si>
    <t>项目总投资</t>
  </si>
  <si>
    <t>其中：财政配套资金</t>
  </si>
  <si>
    <t>其中：专项债券总申请金额</t>
  </si>
  <si>
    <t>其中：市场化融资金额</t>
  </si>
  <si>
    <t>其中：自有资金</t>
  </si>
  <si>
    <t>其中：其他资金</t>
  </si>
  <si>
    <t>申请
期限</t>
  </si>
  <si>
    <t>牵头机构</t>
  </si>
  <si>
    <t>会所</t>
  </si>
  <si>
    <t>律所</t>
  </si>
  <si>
    <t>主要建设内容</t>
  </si>
  <si>
    <t>收益核心信息</t>
  </si>
  <si>
    <t>20=21+22+23+24+25</t>
  </si>
  <si>
    <t>41=42+43+44+45+46</t>
  </si>
  <si>
    <t>合计</t>
  </si>
  <si>
    <t>安阳市</t>
  </si>
  <si>
    <t>安阳市本级</t>
  </si>
  <si>
    <t>安阳高新区棚户区改造安置房项目（一期）</t>
  </si>
  <si>
    <t>21河南债50</t>
  </si>
  <si>
    <t>2021年河南省棚改专项债券(九期)-2021年河南省政府专项债券(四十期)</t>
  </si>
  <si>
    <t>2021-08-17</t>
  </si>
  <si>
    <t>2026-08-18</t>
  </si>
  <si>
    <t>2.97%</t>
  </si>
  <si>
    <t>安阳高新技术产业开发区管理委员会建设管理局（综合执法局）</t>
  </si>
  <si>
    <t>行政单位</t>
  </si>
  <si>
    <t>否</t>
  </si>
  <si>
    <t>中原银行</t>
  </si>
  <si>
    <t>中勤万信会计师事务所（特殊普通合伙)河南分所</t>
  </si>
  <si>
    <t>河南仟问律师事务所</t>
  </si>
  <si>
    <t>本项目主要包括一期安置区和消防站。一期安置区规划用地总面积6.7公顷（合100.5亩），均为居住用，根据规划共分为2个安置地块。总建筑面积172258㎡，其中地上建筑面积135246㎡，包括住宅125228㎡，公共配套用房2566㎡；地下建筑面积37011㎡（其中人防6590.46㎡）。消防站规划总用地面积0.64公顷（合9.6亩），总建筑面积3706平方米，主要建设内容为消防站综合楼、训练塔、门房以及室外配套工程。</t>
  </si>
  <si>
    <t>土地出让收入</t>
  </si>
  <si>
    <t>资金筹措方式</t>
  </si>
  <si>
    <t>披露银行贷款信息</t>
  </si>
  <si>
    <t>是</t>
  </si>
  <si>
    <t>上海锦天城（郑州）律师事务所</t>
  </si>
  <si>
    <t>21河南债81</t>
  </si>
  <si>
    <t>2021年河南省棚改专项债券（十六期）――2021年河南省政府专项债券（六十七期）</t>
  </si>
  <si>
    <t>2021-11-23</t>
  </si>
  <si>
    <t>2026-11-24</t>
  </si>
  <si>
    <t>3%</t>
  </si>
  <si>
    <t>22河南债08</t>
  </si>
  <si>
    <t>2022年河南省棚改专项债券（一期）――2022年河南省政府专项债券（七期）</t>
  </si>
  <si>
    <t>2022-01-13</t>
  </si>
  <si>
    <t>2027-01-14</t>
  </si>
  <si>
    <t>2.78%</t>
  </si>
  <si>
    <t>22河南债18</t>
  </si>
  <si>
    <t>2022年河南省棚改专项债券（四期）――2022年河南省政府专项债券（十六期）</t>
  </si>
  <si>
    <t>2022-03-08</t>
  </si>
  <si>
    <t>2027-03-09</t>
  </si>
  <si>
    <t>2.72%</t>
  </si>
  <si>
    <t>23河南债08</t>
  </si>
  <si>
    <t>2023年河南省棚改专项债券（一期）――2023年河南省政府专项债券（八期）</t>
  </si>
  <si>
    <t>2023-01-10</t>
  </si>
  <si>
    <t>2028-01-11</t>
  </si>
  <si>
    <t>2.74%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</si>
</sst>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  <numFmt numFmtId="178" formatCode="#,##0.00_ "/>
    <numFmt numFmtId="179" formatCode="yyyy&quot;年&quot;m&quot;月&quot;d&quot;日&quot;;@"/>
    <numFmt numFmtId="180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177" fontId="0" fillId="0" borderId="0" xfId="0" applyNumberFormat="1" applyFont="1" applyFill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righ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F:/&#20538;&#21048;&#35780;&#23457;/&#21021;&#23457;&#36164;&#26009;&#30041;&#23384;8.15/2024&#24180;&#31532;&#22235;&#23395;&#24230;&#37325;&#22823;&#20107;&#39033;&#21464;&#26356;/&#65288;5&#65289;2024&#24180;&#31532;&#22235;&#23395;&#24230;&#37325;&#22823;&#20107;&#39033;&#21464;&#26356;&#35780;&#23457;&#32467;&#26524;/&#38468;&#20214;3&#65306;2024&#24180;&#31532;&#22235;&#23395;&#24230;&#37325;&#22823;&#20107;&#39033;&#21464;&#26356;&#19987;&#39033;&#20538;&#21048;&#39033;&#30446;&#21457;&#34892;&#36164;&#26009;&#35780;&#23457;&#32467;&#2652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反馈"/>
    </sheetNames>
    <sheetDataSet>
      <sheetData sheetId="0" refreshError="1">
        <row r="6">
          <cell r="D6" t="str">
            <v>安阳师范学院学生公寓建设项目</v>
          </cell>
          <cell r="E6">
            <v>30000</v>
          </cell>
          <cell r="F6">
            <v>4000</v>
          </cell>
          <cell r="G6">
            <v>15000</v>
          </cell>
          <cell r="H6" t="str">
            <v>2024年第四季度重大事项变更（复审）评审批次</v>
          </cell>
          <cell r="I6" t="str">
            <v>通过</v>
          </cell>
        </row>
        <row r="7">
          <cell r="D7" t="str">
            <v>郑州市骨科医院东院区新建综合病房楼建设项目</v>
          </cell>
          <cell r="E7">
            <v>40600</v>
          </cell>
          <cell r="F7">
            <v>12000</v>
          </cell>
          <cell r="G7">
            <v>6900</v>
          </cell>
          <cell r="H7" t="str">
            <v>2024年第四季度重大事项变更（复审）评审批次</v>
          </cell>
          <cell r="I7" t="str">
            <v>不通过</v>
          </cell>
        </row>
        <row r="8">
          <cell r="D8" t="str">
            <v>夏侯棚户区改造安置住房建设项目</v>
          </cell>
          <cell r="E8">
            <v>6000</v>
          </cell>
          <cell r="F8">
            <v>6000</v>
          </cell>
          <cell r="G8">
            <v>5000</v>
          </cell>
          <cell r="H8" t="str">
            <v>2024年第四季度重大事项变更（复审）评审批次</v>
          </cell>
          <cell r="I8" t="str">
            <v>通过</v>
          </cell>
        </row>
        <row r="9">
          <cell r="D9" t="str">
            <v>“数字经开”智慧城市资源中枢项目</v>
          </cell>
          <cell r="E9">
            <v>15000</v>
          </cell>
          <cell r="F9">
            <v>2000</v>
          </cell>
          <cell r="G9">
            <v>2000</v>
          </cell>
          <cell r="H9" t="str">
            <v>2024年第四季度重大事项变更（初审）评审批次</v>
          </cell>
          <cell r="I9" t="str">
            <v>通过</v>
          </cell>
        </row>
        <row r="10">
          <cell r="D10" t="str">
            <v>郑州经济技术开发区滨河国际新城孵化园区建设工程项目</v>
          </cell>
          <cell r="E10">
            <v>100000</v>
          </cell>
          <cell r="F10">
            <v>1000</v>
          </cell>
          <cell r="G10">
            <v>80000</v>
          </cell>
          <cell r="H10" t="str">
            <v>2024年第四季度重大事项变更（复审）评审批次</v>
          </cell>
          <cell r="I10" t="str">
            <v>通过</v>
          </cell>
        </row>
        <row r="11">
          <cell r="D11" t="str">
            <v>航空港区第四污水处理厂、洧川镇污水处理厂新建工程</v>
          </cell>
          <cell r="E11">
            <v>14000</v>
          </cell>
          <cell r="F11">
            <v>6600</v>
          </cell>
          <cell r="G11">
            <v>0</v>
          </cell>
          <cell r="H11" t="str">
            <v>2024年第四季度重大事项变更（初审）评审批次</v>
          </cell>
          <cell r="I11" t="str">
            <v>通过</v>
          </cell>
        </row>
        <row r="12">
          <cell r="D12" t="str">
            <v>郑州航空港经济综合实验区数字航空港融合基础设施提升项目</v>
          </cell>
          <cell r="E12">
            <v>44300</v>
          </cell>
          <cell r="F12">
            <v>24000</v>
          </cell>
          <cell r="G12">
            <v>0</v>
          </cell>
          <cell r="H12" t="str">
            <v>2024年第四季度重大事项变更（复审）评审批次</v>
          </cell>
          <cell r="I12" t="str">
            <v>通过</v>
          </cell>
        </row>
        <row r="13">
          <cell r="D13" t="str">
            <v>尉氏县电动汽车示范性集中式公共充电站建设项目</v>
          </cell>
          <cell r="E13">
            <v>1300</v>
          </cell>
          <cell r="F13">
            <v>1300</v>
          </cell>
          <cell r="G13">
            <v>1300</v>
          </cell>
          <cell r="H13" t="str">
            <v>2024年第四季度重大事项变更（复审）评审批次</v>
          </cell>
          <cell r="I13" t="str">
            <v>通过</v>
          </cell>
        </row>
        <row r="14">
          <cell r="D14" t="str">
            <v>安阳市文峰区生活垃圾收运处理一体化项目（一期）</v>
          </cell>
          <cell r="E14">
            <v>6200</v>
          </cell>
          <cell r="F14">
            <v>6200</v>
          </cell>
          <cell r="G14">
            <v>0</v>
          </cell>
          <cell r="H14" t="str">
            <v>2024年第四季度重大事项变更（复审）评审批次</v>
          </cell>
          <cell r="I14" t="str">
            <v>通过</v>
          </cell>
        </row>
        <row r="15">
          <cell r="D15" t="str">
            <v>安阳县城乡供水一体化工程</v>
          </cell>
          <cell r="E15">
            <v>36000</v>
          </cell>
          <cell r="F15">
            <v>8300</v>
          </cell>
          <cell r="G15">
            <v>27700</v>
          </cell>
          <cell r="H15" t="str">
            <v>2024年第四季度重大事项变更（复审）评审批次</v>
          </cell>
          <cell r="I15" t="str">
            <v>通过</v>
          </cell>
        </row>
        <row r="16">
          <cell r="D16" t="str">
            <v>滑县半坡店镇古典家具专业园区二期建设项目</v>
          </cell>
          <cell r="E16">
            <v>4000</v>
          </cell>
          <cell r="F16">
            <v>4000</v>
          </cell>
          <cell r="G16">
            <v>4000</v>
          </cell>
          <cell r="H16" t="str">
            <v>2024年第四季度重大事项变更（复审）评审批次</v>
          </cell>
          <cell r="I16" t="str">
            <v>不通过</v>
          </cell>
        </row>
        <row r="17">
          <cell r="D17" t="str">
            <v>滑县广播电视传输网络智能化改造项目</v>
          </cell>
          <cell r="E17">
            <v>14000</v>
          </cell>
          <cell r="F17">
            <v>14000</v>
          </cell>
          <cell r="G17">
            <v>14000</v>
          </cell>
          <cell r="H17" t="str">
            <v>2024年第四季度重大事项变更（复审）评审批次</v>
          </cell>
          <cell r="I17" t="str">
            <v>不通过</v>
          </cell>
        </row>
        <row r="18">
          <cell r="D18" t="str">
            <v>滑县农村饮水安全提升改造工程项目</v>
          </cell>
          <cell r="E18">
            <v>30000</v>
          </cell>
          <cell r="F18">
            <v>10000</v>
          </cell>
          <cell r="G18">
            <v>20000</v>
          </cell>
          <cell r="H18" t="str">
            <v>2024年第四季度重大事项变更（复审）评审批次</v>
          </cell>
          <cell r="I18" t="str">
            <v>通过</v>
          </cell>
        </row>
        <row r="19">
          <cell r="D19" t="str">
            <v>安阳高新区棚户区改造安置房项目（一期）</v>
          </cell>
          <cell r="E19">
            <v>75000</v>
          </cell>
          <cell r="F19">
            <v>40000</v>
          </cell>
          <cell r="G19">
            <v>35000</v>
          </cell>
          <cell r="H19" t="str">
            <v>2024年第四季度重大事项变更（复审）评审批次</v>
          </cell>
          <cell r="I19" t="str">
            <v>通过</v>
          </cell>
        </row>
        <row r="20">
          <cell r="D20" t="str">
            <v>淇县西岗镇乡村振兴项目</v>
          </cell>
          <cell r="E20">
            <v>9000</v>
          </cell>
          <cell r="F20">
            <v>5000</v>
          </cell>
          <cell r="G20">
            <v>4000</v>
          </cell>
          <cell r="H20" t="str">
            <v>2024年第四季度重大事项变更（初审）评审批次</v>
          </cell>
          <cell r="I20" t="str">
            <v>通过</v>
          </cell>
        </row>
        <row r="21">
          <cell r="D21" t="str">
            <v>卫辉市标准化厂房建设及提升项目</v>
          </cell>
          <cell r="E21">
            <v>180000</v>
          </cell>
          <cell r="F21">
            <v>52000</v>
          </cell>
          <cell r="G21">
            <v>128000</v>
          </cell>
          <cell r="H21" t="str">
            <v>2024年第四季度重大事项变更（复审）评审批次</v>
          </cell>
          <cell r="I21" t="str">
            <v>通过</v>
          </cell>
        </row>
        <row r="22">
          <cell r="D22" t="str">
            <v>卫辉市老工业园区提升改造项目</v>
          </cell>
          <cell r="E22">
            <v>120000</v>
          </cell>
          <cell r="F22">
            <v>118070</v>
          </cell>
          <cell r="G22">
            <v>33930</v>
          </cell>
          <cell r="H22" t="str">
            <v>2024年第四季度重大事项变更（复审）评审批次</v>
          </cell>
          <cell r="I22" t="str">
            <v>通过</v>
          </cell>
        </row>
        <row r="23">
          <cell r="D23" t="str">
            <v>卫辉市灾后重建产业转型发展-后河产业集聚区标准化厂房及配套建设项目</v>
          </cell>
          <cell r="E23">
            <v>15000</v>
          </cell>
          <cell r="F23">
            <v>0</v>
          </cell>
          <cell r="G23">
            <v>13413</v>
          </cell>
          <cell r="H23" t="str">
            <v>2024年第四季度重大事项变更（复审）评审批次</v>
          </cell>
          <cell r="I23" t="str">
            <v>通过</v>
          </cell>
        </row>
        <row r="24">
          <cell r="D24" t="str">
            <v>许禹供热长输管线项目</v>
          </cell>
          <cell r="E24">
            <v>28872</v>
          </cell>
          <cell r="F24">
            <v>28872</v>
          </cell>
          <cell r="G24">
            <v>28872</v>
          </cell>
          <cell r="H24" t="str">
            <v>2024年第四季度重大事项变更（复审）评审批次</v>
          </cell>
          <cell r="I24" t="str">
            <v>通过</v>
          </cell>
        </row>
        <row r="25">
          <cell r="D25" t="str">
            <v>卢氏县城关镇西关村棚户区改造项目</v>
          </cell>
          <cell r="E25">
            <v>18430</v>
          </cell>
          <cell r="F25">
            <v>3000</v>
          </cell>
          <cell r="G25">
            <v>15430</v>
          </cell>
          <cell r="H25" t="str">
            <v>2024年第四季度重大事项变更（复审）评审批次</v>
          </cell>
          <cell r="I25" t="str">
            <v>不通过</v>
          </cell>
        </row>
        <row r="26">
          <cell r="D26" t="str">
            <v>商丘市儿童医院（河南省儿童医院商丘医院）项目</v>
          </cell>
          <cell r="E26">
            <v>60000</v>
          </cell>
          <cell r="F26">
            <v>15000</v>
          </cell>
          <cell r="G26">
            <v>45000</v>
          </cell>
          <cell r="H26" t="str">
            <v>2024年第四季度重大事项变更（复审）评审批次</v>
          </cell>
          <cell r="I26" t="str">
            <v>通过</v>
          </cell>
        </row>
        <row r="27">
          <cell r="D27" t="str">
            <v>商丘五金装备产业园建设项目（一期）</v>
          </cell>
          <cell r="E27">
            <v>45000</v>
          </cell>
          <cell r="F27">
            <v>25000</v>
          </cell>
          <cell r="G27">
            <v>10000</v>
          </cell>
          <cell r="H27" t="str">
            <v>2024年第四季度重大事项变更（初审）评审批次</v>
          </cell>
          <cell r="I27" t="str">
            <v>通过</v>
          </cell>
        </row>
        <row r="28">
          <cell r="D28" t="str">
            <v>虞城县高端装备制造园建设项目（三期）</v>
          </cell>
          <cell r="E28">
            <v>45000</v>
          </cell>
          <cell r="F28">
            <v>20000</v>
          </cell>
          <cell r="G28">
            <v>12000</v>
          </cell>
          <cell r="H28" t="str">
            <v>2024年第四季度重大事项变更（复审）评审批次</v>
          </cell>
          <cell r="I28" t="str">
            <v>通过</v>
          </cell>
        </row>
        <row r="29">
          <cell r="D29" t="str">
            <v>虞城县农副产品交易中心建设项目</v>
          </cell>
          <cell r="E29">
            <v>20000</v>
          </cell>
          <cell r="F29">
            <v>3600</v>
          </cell>
          <cell r="G29">
            <v>3600</v>
          </cell>
          <cell r="H29" t="str">
            <v>2024年第四季度重大事项变更（复审）评审批次</v>
          </cell>
          <cell r="I29" t="str">
            <v>通过</v>
          </cell>
        </row>
        <row r="30">
          <cell r="D30" t="str">
            <v>夏邑县锂电池智能制造产业园标准化厂房及配套设施项目</v>
          </cell>
          <cell r="E30">
            <v>42000</v>
          </cell>
          <cell r="F30">
            <v>42000</v>
          </cell>
          <cell r="G30">
            <v>10900</v>
          </cell>
          <cell r="H30" t="str">
            <v>2024年第四季度重大事项变更（复审）评审批次</v>
          </cell>
          <cell r="I30" t="str">
            <v>通过</v>
          </cell>
        </row>
        <row r="31">
          <cell r="D31" t="str">
            <v>固始县城区停车场项目</v>
          </cell>
          <cell r="E31">
            <v>5700</v>
          </cell>
          <cell r="F31">
            <v>5700</v>
          </cell>
          <cell r="G31">
            <v>5500</v>
          </cell>
          <cell r="H31" t="str">
            <v>2024年第四季度重大事项变更（复审）评审批次</v>
          </cell>
          <cell r="I31" t="str">
            <v>通过</v>
          </cell>
        </row>
        <row r="32">
          <cell r="D32" t="str">
            <v>项城市城区劣质管网工程改造项目</v>
          </cell>
          <cell r="E32">
            <v>20000</v>
          </cell>
          <cell r="F32">
            <v>8000</v>
          </cell>
          <cell r="G32">
            <v>12000</v>
          </cell>
          <cell r="H32" t="str">
            <v>2024年第四季度重大事项变更（复审）评审批次</v>
          </cell>
          <cell r="I32" t="str">
            <v>通过</v>
          </cell>
        </row>
        <row r="33">
          <cell r="D33" t="str">
            <v>项城市康养中心建设项目</v>
          </cell>
          <cell r="E33">
            <v>9000</v>
          </cell>
          <cell r="F33">
            <v>9000</v>
          </cell>
          <cell r="G33">
            <v>9000</v>
          </cell>
          <cell r="H33" t="str">
            <v>2024年第四季度重大事项变更（复审）评审批次</v>
          </cell>
          <cell r="I33" t="str">
            <v>通过</v>
          </cell>
        </row>
        <row r="34">
          <cell r="D34" t="str">
            <v>正阳县综合客运枢纽站</v>
          </cell>
          <cell r="E34">
            <v>5000</v>
          </cell>
          <cell r="F34">
            <v>2000</v>
          </cell>
          <cell r="G34">
            <v>3000</v>
          </cell>
          <cell r="H34" t="str">
            <v>2024年第四季度重大事项变更（复审）评审批次</v>
          </cell>
          <cell r="I34" t="str">
            <v>通过</v>
          </cell>
        </row>
        <row r="35">
          <cell r="D35" t="str">
            <v>许昌经济技术开发区智能装备产业园项目</v>
          </cell>
          <cell r="E35">
            <v>4000</v>
          </cell>
          <cell r="F35">
            <v>4000</v>
          </cell>
          <cell r="G35">
            <v>4000</v>
          </cell>
          <cell r="H35" t="str">
            <v>2024年第四季度重大事项变更（复审）评审批次</v>
          </cell>
          <cell r="I35" t="str">
            <v>不通过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2"/>
  <sheetViews>
    <sheetView showZeros="0" tabSelected="1" zoomScale="90" zoomScaleNormal="90" workbookViewId="0">
      <pane ySplit="7" topLeftCell="A8" activePane="bottomLeft" state="frozen"/>
      <selection/>
      <selection pane="bottomLeft" activeCell="A13" sqref="$A13:$XFD20"/>
    </sheetView>
  </sheetViews>
  <sheetFormatPr defaultColWidth="8.89166666666667" defaultRowHeight="14.25"/>
  <cols>
    <col min="1" max="1" width="6.45833333333333" style="4" customWidth="1"/>
    <col min="2" max="2" width="7.04166666666667" style="4" customWidth="1"/>
    <col min="3" max="3" width="7.49166666666667" style="4" customWidth="1"/>
    <col min="4" max="4" width="16.8" style="5" customWidth="1"/>
    <col min="5" max="5" width="9.375" style="6" customWidth="1"/>
    <col min="6" max="6" width="10.4666666666667" style="4" customWidth="1"/>
    <col min="7" max="7" width="24.3166666666667" style="4" customWidth="1"/>
    <col min="8" max="8" width="13.6666666666667" style="4" hidden="1" customWidth="1"/>
    <col min="9" max="9" width="13.775" style="7" hidden="1" customWidth="1"/>
    <col min="10" max="10" width="9.525" style="8" hidden="1" customWidth="1"/>
    <col min="11" max="11" width="10.8333333333333" style="9" customWidth="1"/>
    <col min="12" max="12" width="12.0833333333333" style="9" hidden="1" customWidth="1"/>
    <col min="13" max="13" width="14.3" style="5" customWidth="1"/>
    <col min="14" max="14" width="10.4666666666667" style="5" hidden="1" customWidth="1"/>
    <col min="15" max="16" width="4.99166666666667" style="6" hidden="1" customWidth="1"/>
    <col min="17" max="17" width="11.2916666666667" style="10" hidden="1" customWidth="1"/>
    <col min="18" max="18" width="7.76666666666667" style="11" customWidth="1"/>
    <col min="19" max="19" width="11.5666666666667" style="11" hidden="1" customWidth="1"/>
    <col min="20" max="20" width="9.58333333333333" style="11" customWidth="1"/>
    <col min="21" max="21" width="9.43333333333333" style="11" customWidth="1"/>
    <col min="22" max="22" width="10.4583333333333" style="11" hidden="1" customWidth="1"/>
    <col min="23" max="23" width="6.91666666666667" style="12" hidden="1" customWidth="1"/>
    <col min="24" max="24" width="9.35833333333333" style="4" hidden="1" customWidth="1"/>
    <col min="25" max="27" width="11.1916666666667" style="8" hidden="1" customWidth="1"/>
    <col min="28" max="28" width="44.525" style="4" hidden="1" customWidth="1"/>
    <col min="29" max="29" width="27.1833333333333" style="4" hidden="1" customWidth="1"/>
    <col min="30" max="30" width="12.775" style="4" customWidth="1"/>
    <col min="31" max="31" width="35.4666666666667" style="4" hidden="1" customWidth="1"/>
    <col min="32" max="32" width="35.125" style="4" hidden="1" customWidth="1"/>
    <col min="33" max="33" width="9.35833333333333" style="4" hidden="1" customWidth="1"/>
    <col min="34" max="34" width="15" style="6" customWidth="1"/>
    <col min="35" max="35" width="9.35833333333333" style="4" hidden="1" customWidth="1"/>
    <col min="36" max="37" width="4.99166666666667" style="4" hidden="1" customWidth="1"/>
    <col min="38" max="38" width="9.25833333333333" style="11" hidden="1" customWidth="1"/>
    <col min="39" max="39" width="8.325" style="11" customWidth="1"/>
    <col min="40" max="40" width="14.9666666666667" style="11" hidden="1" customWidth="1"/>
    <col min="41" max="41" width="10.1416666666667" style="11" customWidth="1"/>
    <col min="42" max="42" width="9.16666666666667" style="11" customWidth="1"/>
    <col min="43" max="43" width="9.30833333333333" style="11" hidden="1" customWidth="1"/>
    <col min="44" max="44" width="7.29166666666667" style="11" hidden="1" customWidth="1"/>
    <col min="45" max="45" width="9.25833333333333" style="4" hidden="1" customWidth="1"/>
    <col min="46" max="48" width="13.3166666666667" style="8" hidden="1" customWidth="1"/>
    <col min="49" max="49" width="22.8083333333333" style="4" hidden="1" customWidth="1"/>
    <col min="50" max="50" width="31.175" style="8" hidden="1" customWidth="1"/>
    <col min="51" max="51" width="10.4083333333333" style="4" customWidth="1"/>
    <col min="52" max="16382" width="8.89166666666667" style="13"/>
  </cols>
  <sheetData>
    <row r="1" ht="22.5" spans="1:1">
      <c r="A1" s="14" t="s">
        <v>0</v>
      </c>
    </row>
    <row r="2" ht="22.5" spans="1:51">
      <c r="A2" s="14" t="s">
        <v>1</v>
      </c>
      <c r="B2" s="14"/>
      <c r="C2" s="14"/>
      <c r="D2" s="15"/>
      <c r="E2" s="26"/>
      <c r="F2" s="14"/>
      <c r="G2" s="14"/>
      <c r="H2" s="14"/>
      <c r="I2" s="35"/>
      <c r="J2" s="36"/>
      <c r="K2" s="37"/>
      <c r="L2" s="37"/>
      <c r="M2" s="15"/>
      <c r="N2" s="15"/>
      <c r="O2" s="26"/>
      <c r="P2" s="26"/>
      <c r="Q2" s="56"/>
      <c r="R2" s="57"/>
      <c r="S2" s="57"/>
      <c r="T2" s="57"/>
      <c r="U2" s="57"/>
      <c r="V2" s="57"/>
      <c r="W2" s="57"/>
      <c r="X2" s="14"/>
      <c r="Y2" s="36"/>
      <c r="Z2" s="36"/>
      <c r="AA2" s="36"/>
      <c r="AB2" s="14"/>
      <c r="AC2" s="14"/>
      <c r="AD2" s="14"/>
      <c r="AE2" s="14"/>
      <c r="AF2" s="14"/>
      <c r="AG2" s="14"/>
      <c r="AH2" s="26"/>
      <c r="AI2" s="14"/>
      <c r="AJ2" s="14"/>
      <c r="AK2" s="14"/>
      <c r="AL2" s="57"/>
      <c r="AM2" s="57"/>
      <c r="AN2" s="57"/>
      <c r="AO2" s="57"/>
      <c r="AP2" s="57"/>
      <c r="AQ2" s="57"/>
      <c r="AR2" s="57"/>
      <c r="AS2" s="14"/>
      <c r="AT2" s="36"/>
      <c r="AU2" s="36"/>
      <c r="AV2" s="36"/>
      <c r="AW2" s="14"/>
      <c r="AX2" s="36"/>
      <c r="AY2" s="14"/>
    </row>
    <row r="3" s="1" customFormat="1" ht="25" customHeight="1" spans="1:51">
      <c r="A3" s="16" t="s">
        <v>2</v>
      </c>
      <c r="B3" s="16"/>
      <c r="C3" s="16"/>
      <c r="D3" s="17"/>
      <c r="E3" s="27"/>
      <c r="F3" s="16"/>
      <c r="G3" s="16"/>
      <c r="H3" s="16"/>
      <c r="I3" s="38"/>
      <c r="J3" s="39"/>
      <c r="K3" s="40"/>
      <c r="L3" s="40"/>
      <c r="M3" s="17"/>
      <c r="N3" s="17"/>
      <c r="O3" s="27"/>
      <c r="P3" s="27"/>
      <c r="Q3" s="58"/>
      <c r="R3" s="59"/>
      <c r="S3" s="59"/>
      <c r="T3" s="59"/>
      <c r="U3" s="59"/>
      <c r="V3" s="59"/>
      <c r="W3" s="59"/>
      <c r="X3" s="16"/>
      <c r="Y3" s="39"/>
      <c r="Z3" s="39"/>
      <c r="AA3" s="39"/>
      <c r="AB3" s="16"/>
      <c r="AC3" s="16"/>
      <c r="AD3" s="16"/>
      <c r="AE3" s="16"/>
      <c r="AF3" s="16"/>
      <c r="AG3" s="16"/>
      <c r="AH3" s="27"/>
      <c r="AI3" s="16"/>
      <c r="AJ3" s="16"/>
      <c r="AK3" s="16"/>
      <c r="AL3" s="59"/>
      <c r="AM3" s="59"/>
      <c r="AN3" s="59"/>
      <c r="AO3" s="59"/>
      <c r="AP3" s="59"/>
      <c r="AQ3" s="59"/>
      <c r="AR3" s="59"/>
      <c r="AS3" s="16"/>
      <c r="AT3" s="39"/>
      <c r="AU3" s="39"/>
      <c r="AV3" s="39"/>
      <c r="AW3" s="16"/>
      <c r="AX3" s="39"/>
      <c r="AY3" s="64"/>
    </row>
    <row r="4" s="2" customFormat="1" ht="55" customHeight="1" spans="1:51">
      <c r="A4" s="18" t="s">
        <v>3</v>
      </c>
      <c r="B4" s="18" t="s">
        <v>4</v>
      </c>
      <c r="C4" s="18" t="s">
        <v>5</v>
      </c>
      <c r="D4" s="19" t="s">
        <v>6</v>
      </c>
      <c r="E4" s="28" t="s">
        <v>7</v>
      </c>
      <c r="F4" s="29"/>
      <c r="G4" s="29"/>
      <c r="H4" s="29"/>
      <c r="I4" s="29"/>
      <c r="J4" s="29"/>
      <c r="K4" s="29"/>
      <c r="L4" s="41"/>
      <c r="M4" s="19" t="s">
        <v>8</v>
      </c>
      <c r="N4" s="19"/>
      <c r="O4" s="19"/>
      <c r="P4" s="19"/>
      <c r="Q4" s="44"/>
      <c r="R4" s="44"/>
      <c r="S4" s="44"/>
      <c r="T4" s="44"/>
      <c r="U4" s="44"/>
      <c r="V4" s="44"/>
      <c r="W4" s="63"/>
      <c r="X4" s="19"/>
      <c r="Y4" s="19"/>
      <c r="Z4" s="19"/>
      <c r="AA4" s="19"/>
      <c r="AB4" s="19"/>
      <c r="AC4" s="19"/>
      <c r="AD4" s="19" t="s">
        <v>9</v>
      </c>
      <c r="AE4" s="19" t="s">
        <v>10</v>
      </c>
      <c r="AF4" s="19" t="s">
        <v>11</v>
      </c>
      <c r="AG4" s="19" t="s">
        <v>12</v>
      </c>
      <c r="AH4" s="43" t="s">
        <v>13</v>
      </c>
      <c r="AI4" s="43"/>
      <c r="AJ4" s="43"/>
      <c r="AK4" s="43"/>
      <c r="AL4" s="44"/>
      <c r="AM4" s="44"/>
      <c r="AN4" s="44"/>
      <c r="AO4" s="44"/>
      <c r="AP4" s="44"/>
      <c r="AQ4" s="44"/>
      <c r="AR4" s="44"/>
      <c r="AS4" s="43"/>
      <c r="AT4" s="43"/>
      <c r="AU4" s="43"/>
      <c r="AV4" s="43"/>
      <c r="AW4" s="43"/>
      <c r="AX4" s="43"/>
      <c r="AY4" s="65" t="s">
        <v>14</v>
      </c>
    </row>
    <row r="5" s="2" customFormat="1" ht="55" customHeight="1" spans="1:51">
      <c r="A5" s="18"/>
      <c r="B5" s="18"/>
      <c r="C5" s="18"/>
      <c r="D5" s="19"/>
      <c r="E5" s="19" t="s">
        <v>15</v>
      </c>
      <c r="F5" s="18" t="s">
        <v>16</v>
      </c>
      <c r="G5" s="18" t="s">
        <v>17</v>
      </c>
      <c r="H5" s="18" t="s">
        <v>18</v>
      </c>
      <c r="I5" s="42" t="s">
        <v>19</v>
      </c>
      <c r="J5" s="43" t="s">
        <v>20</v>
      </c>
      <c r="K5" s="44" t="s">
        <v>21</v>
      </c>
      <c r="L5" s="44" t="s">
        <v>22</v>
      </c>
      <c r="M5" s="43" t="s">
        <v>23</v>
      </c>
      <c r="N5" s="43" t="s">
        <v>24</v>
      </c>
      <c r="O5" s="43" t="s">
        <v>25</v>
      </c>
      <c r="P5" s="43" t="s">
        <v>26</v>
      </c>
      <c r="Q5" s="44" t="s">
        <v>27</v>
      </c>
      <c r="R5" s="44" t="s">
        <v>28</v>
      </c>
      <c r="S5" s="44" t="s">
        <v>29</v>
      </c>
      <c r="T5" s="44" t="s">
        <v>30</v>
      </c>
      <c r="U5" s="44" t="s">
        <v>31</v>
      </c>
      <c r="V5" s="44" t="s">
        <v>32</v>
      </c>
      <c r="W5" s="63" t="s">
        <v>33</v>
      </c>
      <c r="X5" s="43" t="s">
        <v>34</v>
      </c>
      <c r="Y5" s="43" t="s">
        <v>35</v>
      </c>
      <c r="Z5" s="43" t="s">
        <v>36</v>
      </c>
      <c r="AA5" s="43" t="s">
        <v>37</v>
      </c>
      <c r="AB5" s="43" t="s">
        <v>38</v>
      </c>
      <c r="AC5" s="43" t="s">
        <v>39</v>
      </c>
      <c r="AD5" s="19"/>
      <c r="AE5" s="19"/>
      <c r="AF5" s="19"/>
      <c r="AG5" s="19"/>
      <c r="AH5" s="43" t="s">
        <v>23</v>
      </c>
      <c r="AI5" s="43" t="s">
        <v>24</v>
      </c>
      <c r="AJ5" s="43" t="s">
        <v>25</v>
      </c>
      <c r="AK5" s="43" t="s">
        <v>26</v>
      </c>
      <c r="AL5" s="44" t="s">
        <v>27</v>
      </c>
      <c r="AM5" s="44" t="s">
        <v>28</v>
      </c>
      <c r="AN5" s="44" t="s">
        <v>29</v>
      </c>
      <c r="AO5" s="44" t="s">
        <v>30</v>
      </c>
      <c r="AP5" s="44" t="s">
        <v>31</v>
      </c>
      <c r="AQ5" s="44" t="s">
        <v>32</v>
      </c>
      <c r="AR5" s="44" t="s">
        <v>33</v>
      </c>
      <c r="AS5" s="43" t="s">
        <v>34</v>
      </c>
      <c r="AT5" s="43" t="s">
        <v>35</v>
      </c>
      <c r="AU5" s="43" t="s">
        <v>36</v>
      </c>
      <c r="AV5" s="43" t="s">
        <v>37</v>
      </c>
      <c r="AW5" s="43" t="s">
        <v>38</v>
      </c>
      <c r="AX5" s="43" t="s">
        <v>39</v>
      </c>
      <c r="AY5" s="65"/>
    </row>
    <row r="6" ht="24" hidden="1" spans="1:51">
      <c r="A6" s="20">
        <v>1</v>
      </c>
      <c r="B6" s="20">
        <v>2</v>
      </c>
      <c r="C6" s="20">
        <v>3</v>
      </c>
      <c r="D6" s="21">
        <v>4</v>
      </c>
      <c r="E6" s="30"/>
      <c r="F6" s="20"/>
      <c r="G6" s="20"/>
      <c r="H6" s="20"/>
      <c r="I6" s="45">
        <v>11</v>
      </c>
      <c r="J6" s="46"/>
      <c r="K6" s="47"/>
      <c r="L6" s="47"/>
      <c r="M6" s="21">
        <v>15</v>
      </c>
      <c r="N6" s="21">
        <v>16</v>
      </c>
      <c r="O6" s="21">
        <v>17</v>
      </c>
      <c r="P6" s="21">
        <v>18</v>
      </c>
      <c r="Q6" s="60">
        <v>19</v>
      </c>
      <c r="R6" s="47" t="s">
        <v>40</v>
      </c>
      <c r="S6" s="47">
        <v>21</v>
      </c>
      <c r="T6" s="47">
        <v>22</v>
      </c>
      <c r="U6" s="47">
        <v>23</v>
      </c>
      <c r="V6" s="47">
        <v>24</v>
      </c>
      <c r="W6" s="47">
        <v>25</v>
      </c>
      <c r="X6" s="46">
        <v>26</v>
      </c>
      <c r="Y6" s="46">
        <v>27</v>
      </c>
      <c r="Z6" s="46">
        <v>28</v>
      </c>
      <c r="AA6" s="46">
        <v>29</v>
      </c>
      <c r="AB6" s="46">
        <v>30</v>
      </c>
      <c r="AC6" s="46">
        <v>31</v>
      </c>
      <c r="AD6" s="46">
        <v>32</v>
      </c>
      <c r="AE6" s="46">
        <v>33</v>
      </c>
      <c r="AF6" s="46">
        <v>34</v>
      </c>
      <c r="AG6" s="46">
        <v>35</v>
      </c>
      <c r="AH6" s="21">
        <v>36</v>
      </c>
      <c r="AI6" s="46">
        <v>37</v>
      </c>
      <c r="AJ6" s="46">
        <v>38</v>
      </c>
      <c r="AK6" s="46">
        <v>39</v>
      </c>
      <c r="AL6" s="47">
        <v>40</v>
      </c>
      <c r="AM6" s="47" t="s">
        <v>41</v>
      </c>
      <c r="AN6" s="47">
        <v>42</v>
      </c>
      <c r="AO6" s="47">
        <v>43</v>
      </c>
      <c r="AP6" s="47">
        <v>44</v>
      </c>
      <c r="AQ6" s="47">
        <v>45</v>
      </c>
      <c r="AR6" s="47">
        <v>46</v>
      </c>
      <c r="AS6" s="46">
        <v>47</v>
      </c>
      <c r="AT6" s="46">
        <v>48</v>
      </c>
      <c r="AU6" s="46">
        <v>49</v>
      </c>
      <c r="AV6" s="46">
        <v>50</v>
      </c>
      <c r="AW6" s="46">
        <v>51</v>
      </c>
      <c r="AX6" s="46">
        <v>52</v>
      </c>
      <c r="AY6" s="46">
        <v>53</v>
      </c>
    </row>
    <row r="7" ht="26" customHeight="1" spans="1:51">
      <c r="A7" s="22" t="s">
        <v>42</v>
      </c>
      <c r="B7" s="22"/>
      <c r="C7" s="22"/>
      <c r="D7" s="23"/>
      <c r="E7" s="31"/>
      <c r="F7" s="22"/>
      <c r="G7" s="22"/>
      <c r="H7" s="22"/>
      <c r="I7" s="48"/>
      <c r="J7" s="49"/>
      <c r="K7" s="50">
        <f t="shared" ref="K7:W7" si="0">SUBTOTAL(9,K8:K12)</f>
        <v>35000</v>
      </c>
      <c r="L7" s="51">
        <f t="shared" si="0"/>
        <v>35000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61">
        <f t="shared" si="0"/>
        <v>0</v>
      </c>
      <c r="R7" s="50">
        <f t="shared" si="0"/>
        <v>125715.5</v>
      </c>
      <c r="S7" s="50">
        <f t="shared" si="0"/>
        <v>50715.5</v>
      </c>
      <c r="T7" s="50">
        <f t="shared" si="0"/>
        <v>75000</v>
      </c>
      <c r="U7" s="50">
        <f t="shared" si="0"/>
        <v>0</v>
      </c>
      <c r="V7" s="51">
        <f t="shared" si="0"/>
        <v>0</v>
      </c>
      <c r="W7" s="51">
        <f t="shared" si="0"/>
        <v>0</v>
      </c>
      <c r="X7" s="49"/>
      <c r="Y7" s="49">
        <f t="shared" ref="Y7:AR7" si="1">SUBTOTAL(9,Y8:Y12)</f>
        <v>0</v>
      </c>
      <c r="Z7" s="49">
        <f t="shared" si="1"/>
        <v>0</v>
      </c>
      <c r="AA7" s="49">
        <f t="shared" si="1"/>
        <v>0</v>
      </c>
      <c r="AB7" s="49">
        <f t="shared" si="1"/>
        <v>0</v>
      </c>
      <c r="AC7" s="49">
        <f t="shared" si="1"/>
        <v>0</v>
      </c>
      <c r="AD7" s="49">
        <f t="shared" si="1"/>
        <v>0</v>
      </c>
      <c r="AE7" s="49">
        <f t="shared" si="1"/>
        <v>0</v>
      </c>
      <c r="AF7" s="49">
        <f t="shared" si="1"/>
        <v>0</v>
      </c>
      <c r="AG7" s="49">
        <f t="shared" si="1"/>
        <v>0</v>
      </c>
      <c r="AH7" s="23">
        <f t="shared" si="1"/>
        <v>0</v>
      </c>
      <c r="AI7" s="49">
        <f t="shared" si="1"/>
        <v>0</v>
      </c>
      <c r="AJ7" s="49">
        <f t="shared" si="1"/>
        <v>0</v>
      </c>
      <c r="AK7" s="49">
        <f t="shared" si="1"/>
        <v>0</v>
      </c>
      <c r="AL7" s="51">
        <f t="shared" si="1"/>
        <v>0</v>
      </c>
      <c r="AM7" s="50">
        <f t="shared" si="1"/>
        <v>125715.5</v>
      </c>
      <c r="AN7" s="50">
        <f t="shared" si="1"/>
        <v>46715.5</v>
      </c>
      <c r="AO7" s="50">
        <f t="shared" si="1"/>
        <v>75000</v>
      </c>
      <c r="AP7" s="50">
        <f t="shared" si="1"/>
        <v>4000</v>
      </c>
      <c r="AQ7" s="51">
        <f t="shared" si="1"/>
        <v>0</v>
      </c>
      <c r="AR7" s="51">
        <f t="shared" si="1"/>
        <v>0</v>
      </c>
      <c r="AS7" s="49"/>
      <c r="AT7" s="49"/>
      <c r="AU7" s="49"/>
      <c r="AV7" s="49"/>
      <c r="AW7" s="49"/>
      <c r="AX7" s="49"/>
      <c r="AY7" s="49"/>
    </row>
    <row r="8" s="3" customFormat="1" ht="38.25" spans="1:51">
      <c r="A8" s="24">
        <v>8</v>
      </c>
      <c r="B8" s="24" t="s">
        <v>43</v>
      </c>
      <c r="C8" s="24" t="s">
        <v>44</v>
      </c>
      <c r="D8" s="25" t="s">
        <v>45</v>
      </c>
      <c r="E8" s="32">
        <v>2105669</v>
      </c>
      <c r="F8" s="33" t="s">
        <v>46</v>
      </c>
      <c r="G8" s="33" t="s">
        <v>47</v>
      </c>
      <c r="H8" s="34" t="s">
        <v>48</v>
      </c>
      <c r="I8" s="52" t="s">
        <v>49</v>
      </c>
      <c r="J8" s="53" t="s">
        <v>50</v>
      </c>
      <c r="K8" s="54">
        <v>4000</v>
      </c>
      <c r="L8" s="55">
        <v>4000</v>
      </c>
      <c r="M8" s="25" t="s">
        <v>51</v>
      </c>
      <c r="N8" s="25" t="s">
        <v>52</v>
      </c>
      <c r="O8" s="25" t="s">
        <v>53</v>
      </c>
      <c r="P8" s="25" t="s">
        <v>53</v>
      </c>
      <c r="Q8" s="62">
        <v>0</v>
      </c>
      <c r="R8" s="54">
        <v>125715.5</v>
      </c>
      <c r="S8" s="54">
        <v>50715.5</v>
      </c>
      <c r="T8" s="54">
        <v>75000</v>
      </c>
      <c r="U8" s="54">
        <v>0</v>
      </c>
      <c r="V8" s="55">
        <v>0</v>
      </c>
      <c r="W8" s="55">
        <v>0</v>
      </c>
      <c r="X8" s="25">
        <v>7</v>
      </c>
      <c r="Y8" s="24" t="s">
        <v>54</v>
      </c>
      <c r="Z8" s="24" t="s">
        <v>55</v>
      </c>
      <c r="AA8" s="24" t="s">
        <v>56</v>
      </c>
      <c r="AB8" s="24" t="s">
        <v>57</v>
      </c>
      <c r="AC8" s="24" t="s">
        <v>58</v>
      </c>
      <c r="AD8" s="24" t="s">
        <v>59</v>
      </c>
      <c r="AE8" s="24" t="s">
        <v>60</v>
      </c>
      <c r="AF8" s="24" t="s">
        <v>60</v>
      </c>
      <c r="AG8" s="24" t="s">
        <v>53</v>
      </c>
      <c r="AH8" s="25" t="s">
        <v>51</v>
      </c>
      <c r="AI8" s="24" t="s">
        <v>52</v>
      </c>
      <c r="AJ8" s="24" t="s">
        <v>61</v>
      </c>
      <c r="AK8" s="24" t="s">
        <v>53</v>
      </c>
      <c r="AL8" s="55">
        <v>0</v>
      </c>
      <c r="AM8" s="54">
        <f>AN8+AO8+AP8+AQ8+AR8</f>
        <v>125715.5</v>
      </c>
      <c r="AN8" s="54">
        <v>46715.5</v>
      </c>
      <c r="AO8" s="54">
        <v>75000</v>
      </c>
      <c r="AP8" s="54">
        <v>4000</v>
      </c>
      <c r="AQ8" s="55"/>
      <c r="AR8" s="55">
        <v>0</v>
      </c>
      <c r="AS8" s="24">
        <v>7</v>
      </c>
      <c r="AT8" s="24" t="s">
        <v>54</v>
      </c>
      <c r="AU8" s="24" t="s">
        <v>55</v>
      </c>
      <c r="AV8" s="24" t="s">
        <v>62</v>
      </c>
      <c r="AW8" s="24" t="s">
        <v>57</v>
      </c>
      <c r="AX8" s="24" t="s">
        <v>58</v>
      </c>
      <c r="AY8" s="66" t="str">
        <f>VLOOKUP(D8,[1]反馈!D$6:I$35,6,FALSE)</f>
        <v>通过</v>
      </c>
    </row>
    <row r="9" s="3" customFormat="1" ht="38.25" spans="1:51">
      <c r="A9" s="24"/>
      <c r="B9" s="24"/>
      <c r="C9" s="24"/>
      <c r="D9" s="25"/>
      <c r="E9" s="32">
        <v>2171285</v>
      </c>
      <c r="F9" s="33" t="s">
        <v>63</v>
      </c>
      <c r="G9" s="33" t="s">
        <v>64</v>
      </c>
      <c r="H9" s="34" t="s">
        <v>65</v>
      </c>
      <c r="I9" s="52" t="s">
        <v>66</v>
      </c>
      <c r="J9" s="53" t="s">
        <v>67</v>
      </c>
      <c r="K9" s="54">
        <v>6000</v>
      </c>
      <c r="L9" s="55">
        <v>6000</v>
      </c>
      <c r="M9" s="25"/>
      <c r="N9" s="25"/>
      <c r="O9" s="25"/>
      <c r="P9" s="25"/>
      <c r="Q9" s="62"/>
      <c r="R9" s="54"/>
      <c r="S9" s="54"/>
      <c r="T9" s="54"/>
      <c r="U9" s="54"/>
      <c r="V9" s="55"/>
      <c r="W9" s="55"/>
      <c r="X9" s="25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4"/>
      <c r="AJ9" s="24"/>
      <c r="AK9" s="24"/>
      <c r="AL9" s="55"/>
      <c r="AM9" s="54"/>
      <c r="AN9" s="54"/>
      <c r="AO9" s="54"/>
      <c r="AP9" s="54"/>
      <c r="AQ9" s="55"/>
      <c r="AR9" s="55"/>
      <c r="AS9" s="24"/>
      <c r="AT9" s="24"/>
      <c r="AU9" s="24"/>
      <c r="AV9" s="24"/>
      <c r="AW9" s="24"/>
      <c r="AX9" s="24"/>
      <c r="AY9" s="67"/>
    </row>
    <row r="10" s="3" customFormat="1" ht="38.25" spans="1:51">
      <c r="A10" s="24"/>
      <c r="B10" s="24"/>
      <c r="C10" s="24"/>
      <c r="D10" s="25"/>
      <c r="E10" s="32">
        <v>2205008</v>
      </c>
      <c r="F10" s="33" t="s">
        <v>68</v>
      </c>
      <c r="G10" s="33" t="s">
        <v>69</v>
      </c>
      <c r="H10" s="34" t="s">
        <v>70</v>
      </c>
      <c r="I10" s="52" t="s">
        <v>71</v>
      </c>
      <c r="J10" s="53" t="s">
        <v>72</v>
      </c>
      <c r="K10" s="54">
        <v>10000</v>
      </c>
      <c r="L10" s="55">
        <v>10000</v>
      </c>
      <c r="M10" s="25"/>
      <c r="N10" s="25"/>
      <c r="O10" s="25"/>
      <c r="P10" s="25"/>
      <c r="Q10" s="62"/>
      <c r="R10" s="54"/>
      <c r="S10" s="54"/>
      <c r="T10" s="54"/>
      <c r="U10" s="54"/>
      <c r="V10" s="55"/>
      <c r="W10" s="55"/>
      <c r="X10" s="25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4"/>
      <c r="AJ10" s="24"/>
      <c r="AK10" s="24"/>
      <c r="AL10" s="55"/>
      <c r="AM10" s="54"/>
      <c r="AN10" s="54"/>
      <c r="AO10" s="54"/>
      <c r="AP10" s="54"/>
      <c r="AQ10" s="55"/>
      <c r="AR10" s="55"/>
      <c r="AS10" s="24"/>
      <c r="AT10" s="24"/>
      <c r="AU10" s="24"/>
      <c r="AV10" s="24"/>
      <c r="AW10" s="24"/>
      <c r="AX10" s="24"/>
      <c r="AY10" s="67"/>
    </row>
    <row r="11" s="3" customFormat="1" ht="38.25" spans="1:51">
      <c r="A11" s="24"/>
      <c r="B11" s="24"/>
      <c r="C11" s="24"/>
      <c r="D11" s="25"/>
      <c r="E11" s="32">
        <v>2205384</v>
      </c>
      <c r="F11" s="33" t="s">
        <v>73</v>
      </c>
      <c r="G11" s="33" t="s">
        <v>74</v>
      </c>
      <c r="H11" s="34" t="s">
        <v>75</v>
      </c>
      <c r="I11" s="52" t="s">
        <v>76</v>
      </c>
      <c r="J11" s="53" t="s">
        <v>77</v>
      </c>
      <c r="K11" s="54">
        <v>9000</v>
      </c>
      <c r="L11" s="55">
        <v>9000</v>
      </c>
      <c r="M11" s="25"/>
      <c r="N11" s="25"/>
      <c r="O11" s="25"/>
      <c r="P11" s="25"/>
      <c r="Q11" s="62"/>
      <c r="R11" s="54"/>
      <c r="S11" s="54"/>
      <c r="T11" s="54"/>
      <c r="U11" s="54"/>
      <c r="V11" s="55"/>
      <c r="W11" s="55"/>
      <c r="X11" s="25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4"/>
      <c r="AJ11" s="24"/>
      <c r="AK11" s="24"/>
      <c r="AL11" s="55"/>
      <c r="AM11" s="54"/>
      <c r="AN11" s="54"/>
      <c r="AO11" s="54"/>
      <c r="AP11" s="54"/>
      <c r="AQ11" s="55"/>
      <c r="AR11" s="55"/>
      <c r="AS11" s="24"/>
      <c r="AT11" s="24"/>
      <c r="AU11" s="24"/>
      <c r="AV11" s="24"/>
      <c r="AW11" s="24"/>
      <c r="AX11" s="24"/>
      <c r="AY11" s="67"/>
    </row>
    <row r="12" s="3" customFormat="1" ht="38.25" spans="1:51">
      <c r="A12" s="24"/>
      <c r="B12" s="24"/>
      <c r="C12" s="24"/>
      <c r="D12" s="25"/>
      <c r="E12" s="32">
        <v>2305020</v>
      </c>
      <c r="F12" s="33" t="s">
        <v>78</v>
      </c>
      <c r="G12" s="33" t="s">
        <v>79</v>
      </c>
      <c r="H12" s="34" t="s">
        <v>80</v>
      </c>
      <c r="I12" s="52" t="s">
        <v>81</v>
      </c>
      <c r="J12" s="53" t="s">
        <v>82</v>
      </c>
      <c r="K12" s="54">
        <v>6000</v>
      </c>
      <c r="L12" s="55">
        <v>6000</v>
      </c>
      <c r="M12" s="25"/>
      <c r="N12" s="25"/>
      <c r="O12" s="25"/>
      <c r="P12" s="25"/>
      <c r="Q12" s="62"/>
      <c r="R12" s="54"/>
      <c r="S12" s="54"/>
      <c r="T12" s="54"/>
      <c r="U12" s="54"/>
      <c r="V12" s="55"/>
      <c r="W12" s="55"/>
      <c r="X12" s="25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4"/>
      <c r="AJ12" s="24"/>
      <c r="AK12" s="24"/>
      <c r="AL12" s="55"/>
      <c r="AM12" s="54"/>
      <c r="AN12" s="54"/>
      <c r="AO12" s="54"/>
      <c r="AP12" s="54"/>
      <c r="AQ12" s="55"/>
      <c r="AR12" s="55"/>
      <c r="AS12" s="24"/>
      <c r="AT12" s="24"/>
      <c r="AU12" s="24"/>
      <c r="AV12" s="24"/>
      <c r="AW12" s="24"/>
      <c r="AX12" s="24"/>
      <c r="AY12" s="68"/>
    </row>
  </sheetData>
  <autoFilter xmlns:etc="http://www.wps.cn/officeDocument/2017/etCustomData" ref="A7:XFB12" etc:filterBottomFollowUsedRange="0">
    <extLst/>
  </autoFilter>
  <mergeCells count="57">
    <mergeCell ref="A2:AY2"/>
    <mergeCell ref="A3:AY3"/>
    <mergeCell ref="E4:L4"/>
    <mergeCell ref="M4:AC4"/>
    <mergeCell ref="AH4:AX4"/>
    <mergeCell ref="A4:A5"/>
    <mergeCell ref="A8:A12"/>
    <mergeCell ref="B4:B5"/>
    <mergeCell ref="B8:B12"/>
    <mergeCell ref="C4:C5"/>
    <mergeCell ref="C8:C12"/>
    <mergeCell ref="D4:D5"/>
    <mergeCell ref="D8:D12"/>
    <mergeCell ref="M8:M12"/>
    <mergeCell ref="N8:N12"/>
    <mergeCell ref="O8:O12"/>
    <mergeCell ref="P8:P12"/>
    <mergeCell ref="Q8:Q12"/>
    <mergeCell ref="R8:R12"/>
    <mergeCell ref="S8:S12"/>
    <mergeCell ref="T8:T12"/>
    <mergeCell ref="U8:U12"/>
    <mergeCell ref="V8:V12"/>
    <mergeCell ref="W8:W12"/>
    <mergeCell ref="X8:X12"/>
    <mergeCell ref="Y8:Y12"/>
    <mergeCell ref="Z8:Z12"/>
    <mergeCell ref="AA8:AA12"/>
    <mergeCell ref="AB8:AB12"/>
    <mergeCell ref="AC8:AC12"/>
    <mergeCell ref="AD4:AD5"/>
    <mergeCell ref="AD8:AD12"/>
    <mergeCell ref="AE4:AE5"/>
    <mergeCell ref="AE8:AE12"/>
    <mergeCell ref="AF4:AF5"/>
    <mergeCell ref="AF8:AF12"/>
    <mergeCell ref="AG4:AG5"/>
    <mergeCell ref="AG8:AG12"/>
    <mergeCell ref="AH8:AH12"/>
    <mergeCell ref="AI8:AI12"/>
    <mergeCell ref="AJ8:AJ12"/>
    <mergeCell ref="AK8:AK12"/>
    <mergeCell ref="AL8:AL12"/>
    <mergeCell ref="AM8:AM12"/>
    <mergeCell ref="AN8:AN12"/>
    <mergeCell ref="AO8:AO12"/>
    <mergeCell ref="AP8:AP12"/>
    <mergeCell ref="AQ8:AQ12"/>
    <mergeCell ref="AR8:AR12"/>
    <mergeCell ref="AS8:AS12"/>
    <mergeCell ref="AT8:AT12"/>
    <mergeCell ref="AU8:AU12"/>
    <mergeCell ref="AV8:AV12"/>
    <mergeCell ref="AW8:AW12"/>
    <mergeCell ref="AX8:AX12"/>
    <mergeCell ref="AY4:AY5"/>
    <mergeCell ref="AY8:AY12"/>
  </mergeCells>
  <dataValidations count="1">
    <dataValidation type="list" allowBlank="1" showInputMessage="1" showErrorMessage="1" sqref="AG8:AG12 AG13:AG77">
      <formula1>"是,否"</formula1>
    </dataValidation>
  </dataValidations>
  <pageMargins left="0.751388888888889" right="0.751388888888889" top="0.802777777777778" bottom="0.802777777777778" header="0" footer="0"/>
  <pageSetup paperSize="8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sugon</cp:lastModifiedBy>
  <dcterms:created xsi:type="dcterms:W3CDTF">2024-12-27T20:42:00Z</dcterms:created>
  <dcterms:modified xsi:type="dcterms:W3CDTF">2025-01-02T16:10:43Z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DE4E76CFF2954F4A974E86FA20E842D7_11</vt:lpwstr>
  </property>
  <property fmtid="{D5CDD505-2E9C-101B-9397-08002B2CF9AE}" pid="3" name="KSOProductBuildVer">
    <vt:lpwstr>2052-12.8.2.1115</vt:lpwstr>
  </property>
</Properties>
</file>