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<sst xmlns="http://schemas.openxmlformats.org/spreadsheetml/2006/main" count="37" uniqueCount="35">
  <si>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殷都区2024年11月份高龄津贴发放汇总表</t>
  </si>
  <si>
    <t>制表人：郜桦苇    审核人：邹龙祥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</si>
  <si>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</si>
  <si>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</si>
  <si>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</si>
  <si>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</si>
  <si>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</si>
  <si>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</si>
  <si>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</si>
  <si>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</si>
  <si>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</si>
  <si>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</si>
  <si>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</si>
  <si>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</si>
  <si>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</si>
  <si>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</si>
  <si>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</si>
  <si>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</si>
  <si>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</si>
  <si>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</si>
  <si>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</si>
  <si>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</si>
  <si>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</si>
  <si>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</si>
  <si>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</si>
  <si>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</si>
  <si>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</si>
  <si>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</si>
  <si>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</si>
  <si>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</si>
  <si>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</si>
  <si>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</si>
  <si>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</si>
  <si>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</si>
  <si>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14949人           金额：1583850元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</si>
</sst>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1" fillId="0" borderId="0" xfId="0" applyFont="1" applyFill="1" applyAlignment="1"/>
    <xf numFmtId="0" fontId="5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M32" sqref="M32"/>
    </sheetView>
  </sheetViews>
  <sheetFormatPr defaultColWidth="9" defaultRowHeight="13.5"/>
  <cols>
    <col min="1" max="1" width="3.25" customWidth="1"/>
    <col min="4" max="4" width="12.25" customWidth="1"/>
    <col min="6" max="6" width="13.5" customWidth="1"/>
    <col min="8" max="8" width="10.5" customWidth="1"/>
    <col min="9" max="9" width="12" customWidth="1"/>
    <col min="10" max="10" width="11.875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ht="15" spans="1:14">
      <c r="A2" s="1"/>
      <c r="B2" s="3" t="s">
        <v>1</v>
      </c>
      <c r="C2" s="3"/>
      <c r="D2" s="3"/>
      <c r="E2" s="3"/>
      <c r="F2" s="4">
        <v>45615</v>
      </c>
      <c r="G2" s="4"/>
      <c r="H2" s="4"/>
      <c r="I2" s="4"/>
      <c r="J2" s="4"/>
      <c r="K2" s="4"/>
      <c r="L2" s="1"/>
      <c r="M2" s="1"/>
      <c r="N2" s="1"/>
    </row>
    <row r="3" ht="14.25" spans="1:14">
      <c r="A3" s="1"/>
      <c r="B3" s="5" t="s">
        <v>2</v>
      </c>
      <c r="C3" s="6" t="s">
        <v>3</v>
      </c>
      <c r="D3" s="6"/>
      <c r="E3" s="6" t="s">
        <v>4</v>
      </c>
      <c r="F3" s="6"/>
      <c r="G3" s="6" t="s">
        <v>5</v>
      </c>
      <c r="H3" s="6"/>
      <c r="I3" s="18" t="s">
        <v>6</v>
      </c>
      <c r="J3" s="19" t="s">
        <v>7</v>
      </c>
      <c r="K3" s="20" t="s">
        <v>8</v>
      </c>
      <c r="L3" s="1"/>
      <c r="M3" s="1"/>
      <c r="N3" s="1"/>
    </row>
    <row r="4" ht="36" spans="1:14">
      <c r="A4" s="7"/>
      <c r="B4" s="8"/>
      <c r="C4" s="9" t="s">
        <v>9</v>
      </c>
      <c r="D4" s="10" t="s">
        <v>10</v>
      </c>
      <c r="E4" s="9" t="s">
        <v>9</v>
      </c>
      <c r="F4" s="10" t="s">
        <v>11</v>
      </c>
      <c r="G4" s="9" t="s">
        <v>9</v>
      </c>
      <c r="H4" s="10" t="s">
        <v>12</v>
      </c>
      <c r="I4" s="21"/>
      <c r="J4" s="9"/>
      <c r="K4" s="22"/>
      <c r="L4" s="7"/>
      <c r="M4" s="7"/>
      <c r="N4" s="7"/>
    </row>
    <row r="5" spans="1:14">
      <c r="A5" s="1"/>
      <c r="B5" s="11" t="s">
        <v>13</v>
      </c>
      <c r="C5" s="12">
        <v>657</v>
      </c>
      <c r="D5" s="12">
        <v>65700</v>
      </c>
      <c r="E5" s="12">
        <v>75</v>
      </c>
      <c r="F5" s="12">
        <f t="shared" ref="F5:F24" si="0">E5*150</f>
        <v>11250</v>
      </c>
      <c r="G5" s="12">
        <v>1</v>
      </c>
      <c r="H5" s="12">
        <f t="shared" ref="H5:H24" si="1">G5*350</f>
        <v>350</v>
      </c>
      <c r="I5" s="12">
        <f t="shared" ref="I5:I24" si="2">SUM(C5+E5+G5)</f>
        <v>733</v>
      </c>
      <c r="J5" s="12">
        <f t="shared" ref="J5:J24" si="3">SUM(D5+F5+H5)</f>
        <v>77300</v>
      </c>
      <c r="K5" s="23"/>
      <c r="L5" s="1"/>
      <c r="M5" s="24"/>
      <c r="N5" s="1"/>
    </row>
    <row r="6" spans="1:14">
      <c r="A6" s="1"/>
      <c r="B6" s="11" t="s">
        <v>14</v>
      </c>
      <c r="C6" s="12">
        <v>621</v>
      </c>
      <c r="D6" s="12">
        <f>C6*100+100</f>
        <v>62200</v>
      </c>
      <c r="E6" s="12">
        <v>73</v>
      </c>
      <c r="F6" s="12">
        <f t="shared" si="0"/>
        <v>10950</v>
      </c>
      <c r="G6" s="12">
        <v>2</v>
      </c>
      <c r="H6" s="12">
        <v>700</v>
      </c>
      <c r="I6" s="12">
        <f t="shared" si="2"/>
        <v>696</v>
      </c>
      <c r="J6" s="12">
        <f t="shared" si="3"/>
        <v>73850</v>
      </c>
      <c r="K6" s="25"/>
      <c r="L6" s="1"/>
      <c r="M6" s="1"/>
      <c r="N6" s="1"/>
    </row>
    <row r="7" spans="1:14">
      <c r="A7" s="1"/>
      <c r="B7" s="11" t="s">
        <v>15</v>
      </c>
      <c r="C7" s="13">
        <v>1633</v>
      </c>
      <c r="D7" s="12">
        <f t="shared" ref="D7:D14" si="4">C7*100</f>
        <v>163300</v>
      </c>
      <c r="E7" s="12">
        <v>207</v>
      </c>
      <c r="F7" s="12">
        <f t="shared" si="0"/>
        <v>31050</v>
      </c>
      <c r="G7" s="12">
        <v>5</v>
      </c>
      <c r="H7" s="12">
        <f t="shared" si="1"/>
        <v>1750</v>
      </c>
      <c r="I7" s="12">
        <f t="shared" si="2"/>
        <v>1845</v>
      </c>
      <c r="J7" s="12">
        <f t="shared" si="3"/>
        <v>196100</v>
      </c>
      <c r="K7" s="26"/>
      <c r="L7" s="1"/>
      <c r="M7" s="1"/>
      <c r="N7" s="1"/>
    </row>
    <row r="8" spans="1:14">
      <c r="A8" s="1"/>
      <c r="B8" s="11" t="s">
        <v>16</v>
      </c>
      <c r="C8" s="12">
        <v>389</v>
      </c>
      <c r="D8" s="12">
        <f t="shared" si="4"/>
        <v>38900</v>
      </c>
      <c r="E8" s="12">
        <v>46</v>
      </c>
      <c r="F8" s="12">
        <f t="shared" si="0"/>
        <v>6900</v>
      </c>
      <c r="G8" s="12">
        <v>0</v>
      </c>
      <c r="H8" s="12">
        <f t="shared" si="1"/>
        <v>0</v>
      </c>
      <c r="I8" s="12">
        <f t="shared" si="2"/>
        <v>435</v>
      </c>
      <c r="J8" s="12">
        <f t="shared" si="3"/>
        <v>45800</v>
      </c>
      <c r="K8" s="25"/>
      <c r="L8" s="1"/>
      <c r="M8" s="1"/>
      <c r="N8" s="1"/>
    </row>
    <row r="9" spans="1:14">
      <c r="A9" s="1"/>
      <c r="B9" s="11" t="s">
        <v>17</v>
      </c>
      <c r="C9" s="12">
        <v>785</v>
      </c>
      <c r="D9" s="12">
        <f t="shared" si="4"/>
        <v>78500</v>
      </c>
      <c r="E9" s="13">
        <v>120</v>
      </c>
      <c r="F9" s="12">
        <f t="shared" si="0"/>
        <v>18000</v>
      </c>
      <c r="G9" s="12">
        <v>5</v>
      </c>
      <c r="H9" s="12">
        <f t="shared" si="1"/>
        <v>1750</v>
      </c>
      <c r="I9" s="12">
        <f t="shared" si="2"/>
        <v>910</v>
      </c>
      <c r="J9" s="12">
        <f t="shared" si="3"/>
        <v>98250</v>
      </c>
      <c r="K9" s="25"/>
      <c r="L9" s="1"/>
      <c r="M9" s="1"/>
      <c r="N9" s="1"/>
    </row>
    <row r="10" spans="1:14">
      <c r="A10" s="1"/>
      <c r="B10" s="11" t="s">
        <v>18</v>
      </c>
      <c r="C10" s="13">
        <v>981</v>
      </c>
      <c r="D10" s="12">
        <f t="shared" si="4"/>
        <v>98100</v>
      </c>
      <c r="E10" s="12">
        <v>115</v>
      </c>
      <c r="F10" s="12">
        <f t="shared" si="0"/>
        <v>17250</v>
      </c>
      <c r="G10" s="12">
        <v>0</v>
      </c>
      <c r="H10" s="12">
        <f t="shared" si="1"/>
        <v>0</v>
      </c>
      <c r="I10" s="12">
        <f t="shared" si="2"/>
        <v>1096</v>
      </c>
      <c r="J10" s="12">
        <f t="shared" si="3"/>
        <v>115350</v>
      </c>
      <c r="K10" s="25"/>
      <c r="L10" s="1"/>
      <c r="M10" s="1"/>
      <c r="N10" s="1"/>
    </row>
    <row r="11" spans="1:14">
      <c r="A11" s="1"/>
      <c r="B11" s="11" t="s">
        <v>19</v>
      </c>
      <c r="C11" s="12">
        <v>533</v>
      </c>
      <c r="D11" s="12">
        <f t="shared" si="4"/>
        <v>53300</v>
      </c>
      <c r="E11" s="12">
        <v>55</v>
      </c>
      <c r="F11" s="12">
        <f t="shared" si="0"/>
        <v>8250</v>
      </c>
      <c r="G11" s="12">
        <v>2</v>
      </c>
      <c r="H11" s="12">
        <f t="shared" si="1"/>
        <v>700</v>
      </c>
      <c r="I11" s="12">
        <f t="shared" si="2"/>
        <v>590</v>
      </c>
      <c r="J11" s="12">
        <f t="shared" si="3"/>
        <v>62250</v>
      </c>
      <c r="K11" s="23"/>
      <c r="L11" s="1"/>
      <c r="M11" s="1"/>
      <c r="N11" s="1"/>
    </row>
    <row r="12" spans="1:14">
      <c r="A12" s="1"/>
      <c r="B12" s="11" t="s">
        <v>20</v>
      </c>
      <c r="C12" s="12">
        <v>351</v>
      </c>
      <c r="D12" s="12">
        <f t="shared" si="4"/>
        <v>35100</v>
      </c>
      <c r="E12" s="12">
        <v>24</v>
      </c>
      <c r="F12" s="12">
        <f t="shared" si="0"/>
        <v>3600</v>
      </c>
      <c r="G12" s="12">
        <v>1</v>
      </c>
      <c r="H12" s="12">
        <f t="shared" si="1"/>
        <v>350</v>
      </c>
      <c r="I12" s="12">
        <f t="shared" si="2"/>
        <v>376</v>
      </c>
      <c r="J12" s="12">
        <f t="shared" si="3"/>
        <v>39050</v>
      </c>
      <c r="K12" s="23"/>
      <c r="L12" s="1"/>
      <c r="M12" s="1"/>
      <c r="N12" s="1"/>
    </row>
    <row r="13" spans="1:14">
      <c r="A13" s="1"/>
      <c r="B13" s="11" t="s">
        <v>21</v>
      </c>
      <c r="C13" s="12">
        <v>236</v>
      </c>
      <c r="D13" s="12">
        <f t="shared" si="4"/>
        <v>23600</v>
      </c>
      <c r="E13" s="12">
        <v>12</v>
      </c>
      <c r="F13" s="12">
        <f t="shared" si="0"/>
        <v>1800</v>
      </c>
      <c r="G13" s="12">
        <v>0</v>
      </c>
      <c r="H13" s="12">
        <f t="shared" si="1"/>
        <v>0</v>
      </c>
      <c r="I13" s="12">
        <f t="shared" si="2"/>
        <v>248</v>
      </c>
      <c r="J13" s="12">
        <f t="shared" si="3"/>
        <v>25400</v>
      </c>
      <c r="K13" s="23"/>
      <c r="L13" s="1"/>
      <c r="M13" s="1"/>
      <c r="N13" s="1"/>
    </row>
    <row r="14" spans="1:14">
      <c r="A14" s="1"/>
      <c r="B14" s="11" t="s">
        <v>22</v>
      </c>
      <c r="C14" s="12">
        <v>235</v>
      </c>
      <c r="D14" s="12">
        <f t="shared" si="4"/>
        <v>23500</v>
      </c>
      <c r="E14" s="12">
        <v>21</v>
      </c>
      <c r="F14" s="12">
        <f t="shared" si="0"/>
        <v>3150</v>
      </c>
      <c r="G14" s="12">
        <v>0</v>
      </c>
      <c r="H14" s="12">
        <f t="shared" si="1"/>
        <v>0</v>
      </c>
      <c r="I14" s="12">
        <f t="shared" si="2"/>
        <v>256</v>
      </c>
      <c r="J14" s="12">
        <f t="shared" si="3"/>
        <v>26650</v>
      </c>
      <c r="K14" s="27"/>
      <c r="L14" s="1"/>
      <c r="M14" s="1"/>
      <c r="N14" s="1"/>
    </row>
    <row r="15" spans="1:14">
      <c r="A15" s="1"/>
      <c r="B15" s="14" t="s">
        <v>23</v>
      </c>
      <c r="C15" s="12">
        <v>1822</v>
      </c>
      <c r="D15" s="12">
        <f>C15*100+100</f>
        <v>182300</v>
      </c>
      <c r="E15" s="12">
        <v>200</v>
      </c>
      <c r="F15" s="12">
        <f t="shared" si="0"/>
        <v>30000</v>
      </c>
      <c r="G15" s="12">
        <v>3</v>
      </c>
      <c r="H15" s="12">
        <f t="shared" si="1"/>
        <v>1050</v>
      </c>
      <c r="I15" s="12">
        <f t="shared" si="2"/>
        <v>2025</v>
      </c>
      <c r="J15" s="12">
        <f t="shared" si="3"/>
        <v>213350</v>
      </c>
      <c r="K15" s="28"/>
      <c r="L15" s="1"/>
      <c r="M15" s="1"/>
      <c r="N15" s="1"/>
    </row>
    <row r="16" spans="1:14">
      <c r="A16" s="1"/>
      <c r="B16" s="14" t="s">
        <v>24</v>
      </c>
      <c r="C16" s="12">
        <v>402</v>
      </c>
      <c r="D16" s="12">
        <f t="shared" ref="D16:D24" si="5">C16*100</f>
        <v>40200</v>
      </c>
      <c r="E16" s="12">
        <v>57</v>
      </c>
      <c r="F16" s="12">
        <f t="shared" si="0"/>
        <v>8550</v>
      </c>
      <c r="G16" s="12">
        <v>0</v>
      </c>
      <c r="H16" s="12">
        <f t="shared" si="1"/>
        <v>0</v>
      </c>
      <c r="I16" s="12">
        <f t="shared" si="2"/>
        <v>459</v>
      </c>
      <c r="J16" s="12">
        <f t="shared" si="3"/>
        <v>48750</v>
      </c>
      <c r="K16" s="29"/>
      <c r="L16" s="1"/>
      <c r="M16" s="1"/>
      <c r="N16" s="1"/>
    </row>
    <row r="17" spans="1:14">
      <c r="A17" s="1"/>
      <c r="B17" s="14" t="s">
        <v>25</v>
      </c>
      <c r="C17" s="12">
        <v>871</v>
      </c>
      <c r="D17" s="12">
        <f t="shared" si="5"/>
        <v>87100</v>
      </c>
      <c r="E17" s="12">
        <v>91</v>
      </c>
      <c r="F17" s="12">
        <f t="shared" si="0"/>
        <v>13650</v>
      </c>
      <c r="G17" s="12">
        <v>3</v>
      </c>
      <c r="H17" s="12">
        <f t="shared" si="1"/>
        <v>1050</v>
      </c>
      <c r="I17" s="12">
        <f t="shared" si="2"/>
        <v>965</v>
      </c>
      <c r="J17" s="12">
        <f t="shared" si="3"/>
        <v>101800</v>
      </c>
      <c r="K17" s="28"/>
      <c r="L17" s="1"/>
      <c r="M17" s="1"/>
      <c r="N17" s="1"/>
    </row>
    <row r="18" spans="1:14">
      <c r="A18" s="1"/>
      <c r="B18" s="14" t="s">
        <v>26</v>
      </c>
      <c r="C18" s="12">
        <v>441</v>
      </c>
      <c r="D18" s="12">
        <f t="shared" si="5"/>
        <v>44100</v>
      </c>
      <c r="E18" s="12">
        <v>70</v>
      </c>
      <c r="F18" s="12">
        <f t="shared" si="0"/>
        <v>10500</v>
      </c>
      <c r="G18" s="12">
        <v>0</v>
      </c>
      <c r="H18" s="12">
        <f t="shared" si="1"/>
        <v>0</v>
      </c>
      <c r="I18" s="12">
        <f t="shared" si="2"/>
        <v>511</v>
      </c>
      <c r="J18" s="12">
        <f t="shared" si="3"/>
        <v>54600</v>
      </c>
      <c r="K18" s="29"/>
      <c r="L18" s="1"/>
      <c r="M18" s="1"/>
      <c r="N18" s="1"/>
    </row>
    <row r="19" spans="1:14">
      <c r="A19" s="1"/>
      <c r="B19" s="14" t="s">
        <v>27</v>
      </c>
      <c r="C19" s="12">
        <v>348</v>
      </c>
      <c r="D19" s="12">
        <f t="shared" si="5"/>
        <v>34800</v>
      </c>
      <c r="E19" s="12">
        <v>53</v>
      </c>
      <c r="F19" s="12">
        <f t="shared" si="0"/>
        <v>7950</v>
      </c>
      <c r="G19" s="12">
        <v>0</v>
      </c>
      <c r="H19" s="12">
        <f t="shared" si="1"/>
        <v>0</v>
      </c>
      <c r="I19" s="12">
        <f t="shared" si="2"/>
        <v>401</v>
      </c>
      <c r="J19" s="12">
        <f t="shared" si="3"/>
        <v>42750</v>
      </c>
      <c r="K19" s="29"/>
      <c r="L19" s="1"/>
      <c r="M19" s="1"/>
      <c r="N19" s="1"/>
    </row>
    <row r="20" spans="1:14">
      <c r="A20" s="1"/>
      <c r="B20" s="14" t="s">
        <v>28</v>
      </c>
      <c r="C20" s="12">
        <v>514</v>
      </c>
      <c r="D20" s="12">
        <f t="shared" si="5"/>
        <v>51400</v>
      </c>
      <c r="E20" s="12">
        <v>76</v>
      </c>
      <c r="F20" s="12">
        <f t="shared" si="0"/>
        <v>11400</v>
      </c>
      <c r="G20" s="12">
        <v>1</v>
      </c>
      <c r="H20" s="12">
        <f t="shared" si="1"/>
        <v>350</v>
      </c>
      <c r="I20" s="12">
        <f t="shared" si="2"/>
        <v>591</v>
      </c>
      <c r="J20" s="12">
        <f t="shared" si="3"/>
        <v>63150</v>
      </c>
      <c r="K20" s="29"/>
      <c r="L20" s="1"/>
      <c r="M20" s="1"/>
      <c r="N20" s="1"/>
    </row>
    <row r="21" spans="1:14">
      <c r="A21" s="1"/>
      <c r="B21" s="14" t="s">
        <v>29</v>
      </c>
      <c r="C21" s="12">
        <v>265</v>
      </c>
      <c r="D21" s="12">
        <f t="shared" si="5"/>
        <v>26500</v>
      </c>
      <c r="E21" s="12">
        <v>41</v>
      </c>
      <c r="F21" s="12">
        <f t="shared" si="0"/>
        <v>6150</v>
      </c>
      <c r="G21" s="12">
        <v>2</v>
      </c>
      <c r="H21" s="12">
        <f t="shared" si="1"/>
        <v>700</v>
      </c>
      <c r="I21" s="12">
        <f t="shared" si="2"/>
        <v>308</v>
      </c>
      <c r="J21" s="12">
        <f t="shared" si="3"/>
        <v>33350</v>
      </c>
      <c r="K21" s="29"/>
      <c r="L21" s="1"/>
      <c r="M21" s="1"/>
      <c r="N21" s="1"/>
    </row>
    <row r="22" spans="1:14">
      <c r="A22" s="1"/>
      <c r="B22" s="14" t="s">
        <v>30</v>
      </c>
      <c r="C22" s="12">
        <v>714</v>
      </c>
      <c r="D22" s="12">
        <f t="shared" si="5"/>
        <v>71400</v>
      </c>
      <c r="E22" s="12">
        <v>82</v>
      </c>
      <c r="F22" s="12">
        <f t="shared" si="0"/>
        <v>12300</v>
      </c>
      <c r="G22" s="12">
        <v>1</v>
      </c>
      <c r="H22" s="12">
        <f t="shared" si="1"/>
        <v>350</v>
      </c>
      <c r="I22" s="12">
        <f t="shared" si="2"/>
        <v>797</v>
      </c>
      <c r="J22" s="12">
        <f t="shared" si="3"/>
        <v>84050</v>
      </c>
      <c r="K22" s="29"/>
      <c r="L22" s="1"/>
      <c r="M22" s="1"/>
      <c r="N22" s="1"/>
    </row>
    <row r="23" spans="1:14">
      <c r="A23" s="1"/>
      <c r="B23" s="14" t="s">
        <v>31</v>
      </c>
      <c r="C23" s="12">
        <v>903</v>
      </c>
      <c r="D23" s="12">
        <f t="shared" si="5"/>
        <v>90300</v>
      </c>
      <c r="E23" s="12">
        <v>130</v>
      </c>
      <c r="F23" s="12">
        <f t="shared" si="0"/>
        <v>19500</v>
      </c>
      <c r="G23" s="12">
        <v>3</v>
      </c>
      <c r="H23" s="12">
        <f t="shared" si="1"/>
        <v>1050</v>
      </c>
      <c r="I23" s="12">
        <f t="shared" si="2"/>
        <v>1036</v>
      </c>
      <c r="J23" s="12">
        <f t="shared" si="3"/>
        <v>110850</v>
      </c>
      <c r="K23" s="29"/>
      <c r="L23" s="1"/>
      <c r="M23" s="1"/>
      <c r="N23" s="1"/>
    </row>
    <row r="24" spans="1:14">
      <c r="A24" s="1"/>
      <c r="B24" s="14" t="s">
        <v>32</v>
      </c>
      <c r="C24" s="12">
        <v>593</v>
      </c>
      <c r="D24" s="12">
        <f t="shared" si="5"/>
        <v>59300</v>
      </c>
      <c r="E24" s="12">
        <v>77</v>
      </c>
      <c r="F24" s="12">
        <f t="shared" si="0"/>
        <v>11550</v>
      </c>
      <c r="G24" s="12">
        <v>1</v>
      </c>
      <c r="H24" s="12">
        <f t="shared" si="1"/>
        <v>350</v>
      </c>
      <c r="I24" s="12">
        <f t="shared" si="2"/>
        <v>671</v>
      </c>
      <c r="J24" s="12">
        <f t="shared" si="3"/>
        <v>71200</v>
      </c>
      <c r="K24" s="29"/>
      <c r="L24" s="1"/>
      <c r="M24" s="1"/>
      <c r="N24" s="1"/>
    </row>
    <row r="25" ht="14.25" spans="1:14">
      <c r="A25" s="1"/>
      <c r="B25" s="15" t="s">
        <v>33</v>
      </c>
      <c r="C25" s="16">
        <f t="shared" ref="C25:J25" si="6">SUM(C5:C24)</f>
        <v>13294</v>
      </c>
      <c r="D25" s="16">
        <f t="shared" si="6"/>
        <v>1329600</v>
      </c>
      <c r="E25" s="16">
        <f t="shared" si="6"/>
        <v>1625</v>
      </c>
      <c r="F25" s="16">
        <f t="shared" si="6"/>
        <v>243750</v>
      </c>
      <c r="G25" s="16">
        <f t="shared" si="6"/>
        <v>30</v>
      </c>
      <c r="H25" s="16">
        <f t="shared" si="6"/>
        <v>10500</v>
      </c>
      <c r="I25" s="16">
        <f t="shared" si="6"/>
        <v>14949</v>
      </c>
      <c r="J25" s="16">
        <f t="shared" si="6"/>
        <v>1583850</v>
      </c>
      <c r="K25" s="30"/>
      <c r="L25" s="1"/>
      <c r="M25" s="1"/>
      <c r="N25" s="1"/>
    </row>
    <row r="26" spans="1:14">
      <c r="A26" s="1"/>
      <c r="B26" s="1"/>
      <c r="C26" s="1"/>
      <c r="D26" s="17" t="s">
        <v>34</v>
      </c>
      <c r="E26" s="17"/>
      <c r="F26" s="17"/>
      <c r="G26" s="17"/>
      <c r="H26" s="17"/>
      <c r="I26" s="17"/>
      <c r="J26" s="17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">
    <mergeCell ref="B1:K1"/>
    <mergeCell ref="B2:E2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2025-01-07T08:43:53Z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ED53E8CF73E146EE8B7616B93623ABE2_12</vt:lpwstr>
  </property>
</Properties>
</file>